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I\figure 201910\202004 ai figure\data\"/>
    </mc:Choice>
  </mc:AlternateContent>
  <bookViews>
    <workbookView xWindow="0" yWindow="0" windowWidth="21570" windowHeight="8145" firstSheet="6" activeTab="7"/>
  </bookViews>
  <sheets>
    <sheet name="7d" sheetId="2" r:id="rId1"/>
    <sheet name="7e" sheetId="3" r:id="rId2"/>
    <sheet name="7j-k cre virus into PB formalin" sheetId="4" r:id="rId3"/>
    <sheet name="7l-o Hargreaves" sheetId="5" r:id="rId4"/>
    <sheet name="7l-o von-Frey up and down" sheetId="6" r:id="rId5"/>
    <sheet name="7-s1f-oprmai9 specif and effici" sheetId="1" r:id="rId6"/>
    <sheet name="7-s2b-tail immersion 50" sheetId="8" r:id="rId7"/>
    <sheet name="7-s2c-hot plate 52" sheetId="9" r:id="rId8"/>
    <sheet name="7-s2d-von frey 10mg per kg" sheetId="7" r:id="rId9"/>
    <sheet name="7-s2ef locomotor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0" l="1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I27" i="9" l="1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I14" i="9"/>
  <c r="F14" i="9"/>
  <c r="I13" i="9"/>
  <c r="F13" i="9"/>
  <c r="I12" i="9"/>
  <c r="F12" i="9"/>
  <c r="I11" i="9"/>
  <c r="F11" i="9"/>
  <c r="I10" i="9"/>
  <c r="F10" i="9"/>
  <c r="I9" i="9"/>
  <c r="F9" i="9"/>
  <c r="I8" i="9"/>
  <c r="F8" i="9"/>
  <c r="I7" i="9"/>
  <c r="F7" i="9"/>
  <c r="I6" i="9"/>
  <c r="F6" i="9"/>
  <c r="I5" i="9"/>
  <c r="F5" i="9"/>
  <c r="I27" i="8"/>
  <c r="F27" i="8"/>
  <c r="I26" i="8"/>
  <c r="F26" i="8"/>
  <c r="I25" i="8"/>
  <c r="F25" i="8"/>
  <c r="I24" i="8"/>
  <c r="F24" i="8"/>
  <c r="I23" i="8"/>
  <c r="F23" i="8"/>
  <c r="I22" i="8"/>
  <c r="F22" i="8"/>
  <c r="I21" i="8"/>
  <c r="F21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I5" i="8"/>
  <c r="F5" i="8"/>
  <c r="AS48" i="6" l="1"/>
  <c r="AR48" i="6"/>
  <c r="AQ48" i="6"/>
  <c r="AP48" i="6"/>
  <c r="AO48" i="6"/>
  <c r="AN48" i="6"/>
  <c r="AM48" i="6"/>
  <c r="AI48" i="6"/>
  <c r="AF48" i="6"/>
  <c r="AB48" i="6"/>
  <c r="Y48" i="6"/>
  <c r="V48" i="6"/>
  <c r="Q48" i="6"/>
  <c r="N48" i="6"/>
  <c r="J48" i="6"/>
  <c r="G48" i="6"/>
  <c r="AS38" i="6"/>
  <c r="AR38" i="6"/>
  <c r="AQ38" i="6"/>
  <c r="AP38" i="6"/>
  <c r="AO38" i="6"/>
  <c r="AN38" i="6"/>
  <c r="AM38" i="6"/>
  <c r="AI38" i="6"/>
  <c r="AF38" i="6"/>
  <c r="AB38" i="6"/>
  <c r="Y38" i="6"/>
  <c r="V38" i="6"/>
  <c r="Q38" i="6"/>
  <c r="N38" i="6"/>
  <c r="J38" i="6"/>
  <c r="G38" i="6"/>
  <c r="BA47" i="5"/>
  <c r="AZ47" i="5"/>
  <c r="AP47" i="5"/>
  <c r="AJ47" i="5"/>
  <c r="AI47" i="5"/>
  <c r="Y47" i="5"/>
  <c r="X47" i="5"/>
  <c r="N47" i="5"/>
  <c r="M47" i="5"/>
  <c r="BA46" i="5"/>
  <c r="AZ46" i="5"/>
  <c r="AP46" i="5"/>
  <c r="AJ46" i="5"/>
  <c r="AI46" i="5"/>
  <c r="Y46" i="5"/>
  <c r="X46" i="5"/>
  <c r="N46" i="5"/>
  <c r="M46" i="5"/>
  <c r="BA45" i="5"/>
  <c r="AZ45" i="5"/>
  <c r="AP45" i="5"/>
  <c r="AJ45" i="5"/>
  <c r="AI45" i="5"/>
  <c r="Y45" i="5"/>
  <c r="X45" i="5"/>
  <c r="N45" i="5"/>
  <c r="M45" i="5"/>
  <c r="BA44" i="5"/>
  <c r="AZ44" i="5"/>
  <c r="AP44" i="5"/>
  <c r="AJ44" i="5"/>
  <c r="AI44" i="5"/>
  <c r="Y44" i="5"/>
  <c r="X44" i="5"/>
  <c r="N44" i="5"/>
  <c r="M44" i="5"/>
  <c r="BA43" i="5"/>
  <c r="AZ43" i="5"/>
  <c r="AP43" i="5"/>
  <c r="AJ43" i="5"/>
  <c r="AI43" i="5"/>
  <c r="Y43" i="5"/>
  <c r="X43" i="5"/>
  <c r="N43" i="5"/>
  <c r="M43" i="5"/>
  <c r="BA42" i="5"/>
  <c r="AZ42" i="5"/>
  <c r="AP42" i="5"/>
  <c r="AJ42" i="5"/>
  <c r="AI42" i="5"/>
  <c r="Y42" i="5"/>
  <c r="X42" i="5"/>
  <c r="N42" i="5"/>
  <c r="M42" i="5"/>
  <c r="BA41" i="5"/>
  <c r="AZ41" i="5"/>
  <c r="AP41" i="5"/>
  <c r="AJ41" i="5"/>
  <c r="AI41" i="5"/>
  <c r="Y41" i="5"/>
  <c r="X41" i="5"/>
  <c r="N41" i="5"/>
  <c r="M41" i="5"/>
  <c r="BA40" i="5"/>
  <c r="BA48" i="5" s="1"/>
  <c r="AZ40" i="5"/>
  <c r="AP40" i="5"/>
  <c r="AP48" i="5" s="1"/>
  <c r="AJ40" i="5"/>
  <c r="AI40" i="5"/>
  <c r="AI48" i="5" s="1"/>
  <c r="Y40" i="5"/>
  <c r="X40" i="5"/>
  <c r="X48" i="5" s="1"/>
  <c r="N40" i="5"/>
  <c r="M40" i="5"/>
  <c r="M48" i="5" s="1"/>
  <c r="BA39" i="5"/>
  <c r="AZ39" i="5"/>
  <c r="AZ48" i="5" s="1"/>
  <c r="AP39" i="5"/>
  <c r="AJ39" i="5"/>
  <c r="AJ48" i="5" s="1"/>
  <c r="AI39" i="5"/>
  <c r="Y39" i="5"/>
  <c r="Y48" i="5" s="1"/>
  <c r="X39" i="5"/>
  <c r="N39" i="5"/>
  <c r="N48" i="5" s="1"/>
  <c r="M39" i="5"/>
  <c r="BA37" i="5"/>
  <c r="AZ37" i="5"/>
  <c r="AP37" i="5"/>
  <c r="AJ37" i="5"/>
  <c r="AI37" i="5"/>
  <c r="Y37" i="5"/>
  <c r="X37" i="5"/>
  <c r="N37" i="5"/>
  <c r="M37" i="5"/>
  <c r="BA36" i="5"/>
  <c r="AZ36" i="5"/>
  <c r="AP36" i="5"/>
  <c r="AJ36" i="5"/>
  <c r="AI36" i="5"/>
  <c r="Y36" i="5"/>
  <c r="X36" i="5"/>
  <c r="N36" i="5"/>
  <c r="M36" i="5"/>
  <c r="BA35" i="5"/>
  <c r="AZ35" i="5"/>
  <c r="AP35" i="5"/>
  <c r="AJ35" i="5"/>
  <c r="AI35" i="5"/>
  <c r="Y35" i="5"/>
  <c r="X35" i="5"/>
  <c r="N35" i="5"/>
  <c r="M35" i="5"/>
  <c r="BA34" i="5"/>
  <c r="AZ34" i="5"/>
  <c r="AP34" i="5"/>
  <c r="AJ34" i="5"/>
  <c r="AI34" i="5"/>
  <c r="Y34" i="5"/>
  <c r="X34" i="5"/>
  <c r="N34" i="5"/>
  <c r="M34" i="5"/>
  <c r="BA33" i="5"/>
  <c r="AZ33" i="5"/>
  <c r="AP33" i="5"/>
  <c r="AJ33" i="5"/>
  <c r="AI33" i="5"/>
  <c r="Y33" i="5"/>
  <c r="X33" i="5"/>
  <c r="N33" i="5"/>
  <c r="M33" i="5"/>
  <c r="BA32" i="5"/>
  <c r="AZ32" i="5"/>
  <c r="AP32" i="5"/>
  <c r="AJ32" i="5"/>
  <c r="AI32" i="5"/>
  <c r="Y32" i="5"/>
  <c r="X32" i="5"/>
  <c r="N32" i="5"/>
  <c r="M32" i="5"/>
  <c r="BA31" i="5"/>
  <c r="AZ31" i="5"/>
  <c r="AP31" i="5"/>
  <c r="AJ31" i="5"/>
  <c r="AI31" i="5"/>
  <c r="Y31" i="5"/>
  <c r="X31" i="5"/>
  <c r="N31" i="5"/>
  <c r="M31" i="5"/>
  <c r="BA30" i="5"/>
  <c r="AZ30" i="5"/>
  <c r="AP30" i="5"/>
  <c r="AJ30" i="5"/>
  <c r="AI30" i="5"/>
  <c r="Y30" i="5"/>
  <c r="X30" i="5"/>
  <c r="N30" i="5"/>
  <c r="M30" i="5"/>
  <c r="BA29" i="5"/>
  <c r="AZ29" i="5"/>
  <c r="AP29" i="5"/>
  <c r="AJ29" i="5"/>
  <c r="AI29" i="5"/>
  <c r="Y29" i="5"/>
  <c r="X29" i="5"/>
  <c r="N29" i="5"/>
  <c r="M29" i="5"/>
  <c r="BA28" i="5"/>
  <c r="AZ28" i="5"/>
  <c r="AP28" i="5"/>
  <c r="AP38" i="5" s="1"/>
  <c r="AJ28" i="5"/>
  <c r="AI28" i="5"/>
  <c r="Y28" i="5"/>
  <c r="X28" i="5"/>
  <c r="X38" i="5" s="1"/>
  <c r="N28" i="5"/>
  <c r="M28" i="5"/>
  <c r="BA27" i="5"/>
  <c r="BA38" i="5" s="1"/>
  <c r="AZ27" i="5"/>
  <c r="AZ38" i="5" s="1"/>
  <c r="AP27" i="5"/>
  <c r="AJ27" i="5"/>
  <c r="AJ38" i="5" s="1"/>
  <c r="AI27" i="5"/>
  <c r="AI38" i="5" s="1"/>
  <c r="Y27" i="5"/>
  <c r="Y38" i="5" s="1"/>
  <c r="X27" i="5"/>
  <c r="N27" i="5"/>
  <c r="N38" i="5" s="1"/>
  <c r="M27" i="5"/>
  <c r="M38" i="5" s="1"/>
  <c r="BA23" i="5"/>
  <c r="AZ23" i="5"/>
  <c r="AP23" i="5"/>
  <c r="AJ23" i="5"/>
  <c r="AI23" i="5"/>
  <c r="Y23" i="5"/>
  <c r="X23" i="5"/>
  <c r="N23" i="5"/>
  <c r="M23" i="5"/>
  <c r="BA22" i="5"/>
  <c r="AZ22" i="5"/>
  <c r="AP22" i="5"/>
  <c r="AJ22" i="5"/>
  <c r="AI22" i="5"/>
  <c r="Y22" i="5"/>
  <c r="X22" i="5"/>
  <c r="N22" i="5"/>
  <c r="M22" i="5"/>
  <c r="BA21" i="5"/>
  <c r="AZ21" i="5"/>
  <c r="AP21" i="5"/>
  <c r="AJ21" i="5"/>
  <c r="AI21" i="5"/>
  <c r="Y21" i="5"/>
  <c r="X21" i="5"/>
  <c r="N21" i="5"/>
  <c r="M21" i="5"/>
  <c r="BA20" i="5"/>
  <c r="AZ20" i="5"/>
  <c r="AP20" i="5"/>
  <c r="AJ20" i="5"/>
  <c r="AI20" i="5"/>
  <c r="Y20" i="5"/>
  <c r="X20" i="5"/>
  <c r="N20" i="5"/>
  <c r="M20" i="5"/>
  <c r="BA19" i="5"/>
  <c r="AZ19" i="5"/>
  <c r="AP19" i="5"/>
  <c r="AJ19" i="5"/>
  <c r="AI19" i="5"/>
  <c r="Y19" i="5"/>
  <c r="X19" i="5"/>
  <c r="N19" i="5"/>
  <c r="M19" i="5"/>
  <c r="BA18" i="5"/>
  <c r="AZ18" i="5"/>
  <c r="AP18" i="5"/>
  <c r="AJ18" i="5"/>
  <c r="AI18" i="5"/>
  <c r="Y18" i="5"/>
  <c r="X18" i="5"/>
  <c r="N18" i="5"/>
  <c r="M18" i="5"/>
  <c r="BA17" i="5"/>
  <c r="AZ17" i="5"/>
  <c r="AP17" i="5"/>
  <c r="AJ17" i="5"/>
  <c r="AI17" i="5"/>
  <c r="Y17" i="5"/>
  <c r="X17" i="5"/>
  <c r="N17" i="5"/>
  <c r="M17" i="5"/>
  <c r="BA16" i="5"/>
  <c r="AZ16" i="5"/>
  <c r="AP16" i="5"/>
  <c r="AJ16" i="5"/>
  <c r="AI16" i="5"/>
  <c r="Y16" i="5"/>
  <c r="X16" i="5"/>
  <c r="N16" i="5"/>
  <c r="M16" i="5"/>
  <c r="BA15" i="5"/>
  <c r="AZ15" i="5"/>
  <c r="AP15" i="5"/>
  <c r="AJ15" i="5"/>
  <c r="AI15" i="5"/>
  <c r="Y15" i="5"/>
  <c r="X15" i="5"/>
  <c r="N15" i="5"/>
  <c r="M15" i="5"/>
  <c r="BA14" i="5"/>
  <c r="AZ14" i="5"/>
  <c r="AP14" i="5"/>
  <c r="AJ14" i="5"/>
  <c r="AI14" i="5"/>
  <c r="Y14" i="5"/>
  <c r="X14" i="5"/>
  <c r="N14" i="5"/>
  <c r="M14" i="5"/>
  <c r="BA13" i="5"/>
  <c r="AZ13" i="5"/>
  <c r="AP13" i="5"/>
  <c r="AJ13" i="5"/>
  <c r="AI13" i="5"/>
  <c r="Y13" i="5"/>
  <c r="X13" i="5"/>
  <c r="N13" i="5"/>
  <c r="M13" i="5"/>
  <c r="BA12" i="5"/>
  <c r="AZ12" i="5"/>
  <c r="AP12" i="5"/>
  <c r="AJ12" i="5"/>
  <c r="AI12" i="5"/>
  <c r="Y12" i="5"/>
  <c r="X12" i="5"/>
  <c r="N12" i="5"/>
  <c r="M12" i="5"/>
  <c r="BA11" i="5"/>
  <c r="AZ11" i="5"/>
  <c r="AP11" i="5"/>
  <c r="AJ11" i="5"/>
  <c r="AI11" i="5"/>
  <c r="Y11" i="5"/>
  <c r="X11" i="5"/>
  <c r="N11" i="5"/>
  <c r="M11" i="5"/>
  <c r="BA10" i="5"/>
  <c r="AZ10" i="5"/>
  <c r="AP10" i="5"/>
  <c r="AJ10" i="5"/>
  <c r="AI10" i="5"/>
  <c r="Y10" i="5"/>
  <c r="X10" i="5"/>
  <c r="N10" i="5"/>
  <c r="M10" i="5"/>
  <c r="BA9" i="5"/>
  <c r="AZ9" i="5"/>
  <c r="AP9" i="5"/>
  <c r="AJ9" i="5"/>
  <c r="AI9" i="5"/>
  <c r="Y9" i="5"/>
  <c r="X9" i="5"/>
  <c r="N9" i="5"/>
  <c r="M9" i="5"/>
  <c r="BA8" i="5"/>
  <c r="AZ8" i="5"/>
  <c r="AP8" i="5"/>
  <c r="AJ8" i="5"/>
  <c r="AI8" i="5"/>
  <c r="Y8" i="5"/>
  <c r="X8" i="5"/>
  <c r="N8" i="5"/>
  <c r="M8" i="5"/>
  <c r="BA7" i="5"/>
  <c r="AZ7" i="5"/>
  <c r="AP7" i="5"/>
  <c r="AJ7" i="5"/>
  <c r="AI7" i="5"/>
  <c r="Y7" i="5"/>
  <c r="X7" i="5"/>
  <c r="N7" i="5"/>
  <c r="M7" i="5"/>
  <c r="BA6" i="5"/>
  <c r="AZ6" i="5"/>
  <c r="AP6" i="5"/>
  <c r="AJ6" i="5"/>
  <c r="AI6" i="5"/>
  <c r="Y6" i="5"/>
  <c r="X6" i="5"/>
  <c r="N6" i="5"/>
  <c r="M6" i="5"/>
  <c r="BA5" i="5"/>
  <c r="AZ5" i="5"/>
  <c r="AP5" i="5"/>
  <c r="AJ5" i="5"/>
  <c r="AI5" i="5"/>
  <c r="Y5" i="5"/>
  <c r="X5" i="5"/>
  <c r="N5" i="5"/>
  <c r="M5" i="5"/>
  <c r="BA4" i="5"/>
  <c r="AZ4" i="5"/>
  <c r="AP4" i="5"/>
  <c r="AJ4" i="5"/>
  <c r="AI4" i="5"/>
  <c r="Y4" i="5"/>
  <c r="X4" i="5"/>
  <c r="N4" i="5"/>
  <c r="M4" i="5"/>
  <c r="V52" i="4" l="1"/>
  <c r="U52" i="4"/>
  <c r="V51" i="4"/>
  <c r="U51" i="4"/>
  <c r="V50" i="4"/>
  <c r="U50" i="4"/>
  <c r="V49" i="4"/>
  <c r="U49" i="4"/>
  <c r="V48" i="4"/>
  <c r="U48" i="4"/>
  <c r="V47" i="4"/>
  <c r="U47" i="4"/>
  <c r="V46" i="4"/>
  <c r="U46" i="4"/>
  <c r="V45" i="4"/>
  <c r="U45" i="4"/>
  <c r="V44" i="4"/>
  <c r="U44" i="4"/>
  <c r="V43" i="4"/>
  <c r="U43" i="4"/>
  <c r="V42" i="4"/>
  <c r="U42" i="4"/>
  <c r="V41" i="4"/>
  <c r="U41" i="4"/>
  <c r="V40" i="4"/>
  <c r="U40" i="4"/>
  <c r="V39" i="4"/>
  <c r="U39" i="4"/>
  <c r="V38" i="4"/>
  <c r="U38" i="4"/>
  <c r="V37" i="4"/>
  <c r="U37" i="4"/>
  <c r="V36" i="4"/>
  <c r="U36" i="4"/>
  <c r="V35" i="4"/>
  <c r="U35" i="4"/>
  <c r="V34" i="4"/>
  <c r="U34" i="4"/>
  <c r="V33" i="4"/>
  <c r="U33" i="4"/>
  <c r="V32" i="4"/>
  <c r="U32" i="4"/>
  <c r="V31" i="4"/>
  <c r="U31" i="4"/>
  <c r="V30" i="4"/>
  <c r="U30" i="4"/>
  <c r="V29" i="4"/>
  <c r="U29" i="4"/>
  <c r="V28" i="4"/>
  <c r="U28" i="4"/>
  <c r="V27" i="4"/>
  <c r="U27" i="4"/>
  <c r="V26" i="4"/>
  <c r="U26" i="4"/>
  <c r="V25" i="4"/>
  <c r="U25" i="4"/>
  <c r="V24" i="4"/>
  <c r="U24" i="4"/>
  <c r="V23" i="4"/>
  <c r="U23" i="4"/>
  <c r="V22" i="4"/>
  <c r="U22" i="4"/>
  <c r="V21" i="4"/>
  <c r="U21" i="4"/>
  <c r="V20" i="4"/>
  <c r="U20" i="4"/>
  <c r="V19" i="4"/>
  <c r="U19" i="4"/>
  <c r="V18" i="4"/>
  <c r="U18" i="4"/>
  <c r="V17" i="4"/>
  <c r="U17" i="4"/>
  <c r="V16" i="4"/>
  <c r="U16" i="4"/>
  <c r="V15" i="4"/>
  <c r="U15" i="4"/>
  <c r="V14" i="4"/>
  <c r="U14" i="4"/>
  <c r="V13" i="4"/>
  <c r="U13" i="4"/>
  <c r="V12" i="4"/>
  <c r="U12" i="4"/>
  <c r="V11" i="4"/>
  <c r="U11" i="4"/>
  <c r="V10" i="4"/>
  <c r="U10" i="4"/>
  <c r="V9" i="4"/>
  <c r="U9" i="4"/>
  <c r="V8" i="4"/>
  <c r="U8" i="4"/>
  <c r="V7" i="4"/>
  <c r="U7" i="4"/>
  <c r="V6" i="4"/>
  <c r="U6" i="4"/>
  <c r="V5" i="4"/>
  <c r="U5" i="4"/>
</calcChain>
</file>

<file path=xl/sharedStrings.xml><?xml version="1.0" encoding="utf-8"?>
<sst xmlns="http://schemas.openxmlformats.org/spreadsheetml/2006/main" count="1424" uniqueCount="380">
  <si>
    <r>
      <t>Double-labeled/Oprm1</t>
    </r>
    <r>
      <rPr>
        <vertAlign val="superscript"/>
        <sz val="10"/>
        <rFont val="Arial"/>
        <family val="2"/>
      </rPr>
      <t>+</t>
    </r>
  </si>
  <si>
    <r>
      <t>Double-labeled/tdTomato</t>
    </r>
    <r>
      <rPr>
        <vertAlign val="superscript"/>
        <sz val="10"/>
        <rFont val="Arial"/>
        <family val="2"/>
      </rPr>
      <t>+</t>
    </r>
  </si>
  <si>
    <t>Cortex</t>
  </si>
  <si>
    <t>NAc</t>
  </si>
  <si>
    <t>Striatum</t>
  </si>
  <si>
    <t>Hypothalamus</t>
  </si>
  <si>
    <t>Thalamus</t>
  </si>
  <si>
    <t>CeA</t>
  </si>
  <si>
    <t>PAG</t>
  </si>
  <si>
    <t>PB</t>
  </si>
  <si>
    <t>Total</t>
  </si>
  <si>
    <t>EYFP</t>
  </si>
  <si>
    <t>GCaMP6s</t>
  </si>
  <si>
    <t>Tail pinch</t>
  </si>
  <si>
    <t>Hindpaw pinch</t>
  </si>
  <si>
    <t>40 C water</t>
  </si>
  <si>
    <t>52 C water</t>
  </si>
  <si>
    <t>Basal response</t>
  </si>
  <si>
    <t>Morphine 40 min</t>
  </si>
  <si>
    <t>Morphine 5 h</t>
  </si>
  <si>
    <t>Morphine 10mg/kg, s.c.</t>
    <phoneticPr fontId="5" type="noConversion"/>
  </si>
  <si>
    <t>Saline</t>
    <phoneticPr fontId="5" type="noConversion"/>
  </si>
  <si>
    <t>Experiment date</t>
    <phoneticPr fontId="5" type="noConversion"/>
  </si>
  <si>
    <t>Video</t>
    <phoneticPr fontId="5" type="noConversion"/>
  </si>
  <si>
    <t>Number</t>
    <phoneticPr fontId="5" type="noConversion"/>
  </si>
  <si>
    <t>start time</t>
    <phoneticPr fontId="5" type="noConversion"/>
  </si>
  <si>
    <t>Date of birth</t>
    <phoneticPr fontId="5" type="noConversion"/>
  </si>
  <si>
    <t>Mouse NO.</t>
    <phoneticPr fontId="5" type="noConversion"/>
  </si>
  <si>
    <t>Weight(g)</t>
    <phoneticPr fontId="5" type="noConversion"/>
  </si>
  <si>
    <t>Treatment</t>
    <phoneticPr fontId="5" type="noConversion"/>
  </si>
  <si>
    <t>0-5</t>
    <phoneticPr fontId="5" type="noConversion"/>
  </si>
  <si>
    <t>5-10</t>
    <phoneticPr fontId="5" type="noConversion"/>
  </si>
  <si>
    <t>10-15</t>
    <phoneticPr fontId="5" type="noConversion"/>
  </si>
  <si>
    <t>15-20</t>
    <phoneticPr fontId="5" type="noConversion"/>
  </si>
  <si>
    <t>20-25</t>
    <phoneticPr fontId="5" type="noConversion"/>
  </si>
  <si>
    <t>25-30</t>
    <phoneticPr fontId="5" type="noConversion"/>
  </si>
  <si>
    <t>30-35</t>
    <phoneticPr fontId="5" type="noConversion"/>
  </si>
  <si>
    <t>35-40</t>
    <phoneticPr fontId="5" type="noConversion"/>
  </si>
  <si>
    <t>40-45</t>
    <phoneticPr fontId="5" type="noConversion"/>
  </si>
  <si>
    <t>45-50</t>
    <phoneticPr fontId="5" type="noConversion"/>
  </si>
  <si>
    <t>50-55</t>
    <phoneticPr fontId="5" type="noConversion"/>
  </si>
  <si>
    <t>55-60</t>
    <phoneticPr fontId="5" type="noConversion"/>
  </si>
  <si>
    <t>0-10</t>
    <phoneticPr fontId="5" type="noConversion"/>
  </si>
  <si>
    <t>10-60</t>
    <phoneticPr fontId="5" type="noConversion"/>
  </si>
  <si>
    <t>8/1/18</t>
    <phoneticPr fontId="5" type="noConversion"/>
  </si>
  <si>
    <t>M</t>
    <phoneticPr fontId="5" type="noConversion"/>
  </si>
  <si>
    <t>good</t>
    <phoneticPr fontId="5" type="noConversion"/>
  </si>
  <si>
    <t>M</t>
    <phoneticPr fontId="5" type="noConversion"/>
  </si>
  <si>
    <t>Video 177</t>
    <phoneticPr fontId="5" type="noConversion"/>
  </si>
  <si>
    <t>4/27/18</t>
    <phoneticPr fontId="5" type="noConversion"/>
  </si>
  <si>
    <t>一侧没有病毒</t>
    <phoneticPr fontId="5" type="noConversion"/>
  </si>
  <si>
    <t>OK</t>
    <phoneticPr fontId="5" type="noConversion"/>
  </si>
  <si>
    <t>10/16/18</t>
    <phoneticPr fontId="5" type="noConversion"/>
  </si>
  <si>
    <t>Video 14</t>
    <phoneticPr fontId="5" type="noConversion"/>
  </si>
  <si>
    <t>6/24/18</t>
    <phoneticPr fontId="5" type="noConversion"/>
  </si>
  <si>
    <t>M</t>
    <phoneticPr fontId="5" type="noConversion"/>
  </si>
  <si>
    <t>good</t>
    <phoneticPr fontId="5" type="noConversion"/>
  </si>
  <si>
    <t>M</t>
    <phoneticPr fontId="5" type="noConversion"/>
  </si>
  <si>
    <t>Video 205</t>
    <phoneticPr fontId="5" type="noConversion"/>
  </si>
  <si>
    <t>good</t>
    <phoneticPr fontId="5" type="noConversion"/>
  </si>
  <si>
    <t>5/25/18 6/15/18</t>
    <phoneticPr fontId="5" type="noConversion"/>
  </si>
  <si>
    <t>两侧少, delete</t>
    <phoneticPr fontId="5" type="noConversion"/>
  </si>
  <si>
    <t>M</t>
    <phoneticPr fontId="5" type="noConversion"/>
  </si>
  <si>
    <t>Video 15</t>
    <phoneticPr fontId="5" type="noConversion"/>
  </si>
  <si>
    <t>一侧没有病毒</t>
    <phoneticPr fontId="5" type="noConversion"/>
  </si>
  <si>
    <t>good</t>
    <phoneticPr fontId="5" type="noConversion"/>
  </si>
  <si>
    <t>OK</t>
    <phoneticPr fontId="5" type="noConversion"/>
  </si>
  <si>
    <t>7/19/18</t>
    <phoneticPr fontId="5" type="noConversion"/>
  </si>
  <si>
    <t>ok 一侧表达不好</t>
    <phoneticPr fontId="5" type="noConversion"/>
  </si>
  <si>
    <t>Video 206</t>
    <phoneticPr fontId="5" type="noConversion"/>
  </si>
  <si>
    <t>表达到DRN delete</t>
    <phoneticPr fontId="5" type="noConversion"/>
  </si>
  <si>
    <t>11/28/18</t>
    <phoneticPr fontId="5" type="noConversion"/>
  </si>
  <si>
    <t>Video 209 20181128</t>
    <phoneticPr fontId="5" type="noConversion"/>
  </si>
  <si>
    <t>8/20/18 8/24/18</t>
    <phoneticPr fontId="5" type="noConversion"/>
  </si>
  <si>
    <t>S</t>
    <phoneticPr fontId="5" type="noConversion"/>
  </si>
  <si>
    <t>8/17/18</t>
    <phoneticPr fontId="5" type="noConversion"/>
  </si>
  <si>
    <t>Video 210</t>
    <phoneticPr fontId="5" type="noConversion"/>
  </si>
  <si>
    <t>8/12/18 8/14/18</t>
    <phoneticPr fontId="5" type="noConversion"/>
  </si>
  <si>
    <t>S</t>
    <phoneticPr fontId="5" type="noConversion"/>
  </si>
  <si>
    <t>一侧少</t>
    <phoneticPr fontId="5" type="noConversion"/>
  </si>
  <si>
    <t>两侧少, delete</t>
    <phoneticPr fontId="5" type="noConversion"/>
  </si>
  <si>
    <t>ok</t>
    <phoneticPr fontId="5" type="noConversion"/>
  </si>
  <si>
    <t>Video 17 20181128</t>
    <phoneticPr fontId="5" type="noConversion"/>
  </si>
  <si>
    <t>9/1/18 9/8/18</t>
    <phoneticPr fontId="5" type="noConversion"/>
  </si>
  <si>
    <t>good</t>
    <phoneticPr fontId="5" type="noConversion"/>
  </si>
  <si>
    <t>ok</t>
    <phoneticPr fontId="5" type="noConversion"/>
  </si>
  <si>
    <t>S</t>
    <phoneticPr fontId="5" type="noConversion"/>
  </si>
  <si>
    <t>Video 211</t>
    <phoneticPr fontId="5" type="noConversion"/>
  </si>
  <si>
    <t>8/28/18</t>
    <phoneticPr fontId="5" type="noConversion"/>
  </si>
  <si>
    <t>一侧没病毒，另一侧少,delete</t>
    <phoneticPr fontId="5" type="noConversion"/>
  </si>
  <si>
    <t>一侧少</t>
    <phoneticPr fontId="5" type="noConversion"/>
  </si>
  <si>
    <t>Video 18 20181128</t>
    <phoneticPr fontId="5" type="noConversion"/>
  </si>
  <si>
    <t>脑子找不到了 没有鉴定</t>
    <phoneticPr fontId="5" type="noConversion"/>
  </si>
  <si>
    <t>12/4/18</t>
    <phoneticPr fontId="5" type="noConversion"/>
  </si>
  <si>
    <t>Video 212</t>
    <phoneticPr fontId="5" type="noConversion"/>
  </si>
  <si>
    <t>8/17/18 8/23/18</t>
    <phoneticPr fontId="5" type="noConversion"/>
  </si>
  <si>
    <t>S</t>
    <phoneticPr fontId="5" type="noConversion"/>
  </si>
  <si>
    <t>few expression，delete</t>
    <phoneticPr fontId="5" type="noConversion"/>
  </si>
  <si>
    <t>偏瘫了 delete</t>
    <phoneticPr fontId="5" type="noConversion"/>
  </si>
  <si>
    <t>1/5/18</t>
    <phoneticPr fontId="5" type="noConversion"/>
  </si>
  <si>
    <t>Video 216 20190105</t>
    <phoneticPr fontId="5" type="noConversion"/>
  </si>
  <si>
    <t>9/25/18 10/2/18</t>
    <phoneticPr fontId="5" type="noConversion"/>
  </si>
  <si>
    <t>S</t>
    <phoneticPr fontId="5" type="noConversion"/>
  </si>
  <si>
    <t>9/18/18 9/21/18 9/23/18</t>
    <phoneticPr fontId="5" type="noConversion"/>
  </si>
  <si>
    <t>Video 1214</t>
    <phoneticPr fontId="5" type="noConversion"/>
  </si>
  <si>
    <r>
      <t>MOR-KI</t>
    </r>
    <r>
      <rPr>
        <b/>
        <vertAlign val="superscript"/>
        <sz val="10"/>
        <color rgb="FF00B050"/>
        <rFont val="Arial"/>
        <family val="2"/>
      </rPr>
      <t>PB/AAV-Cre</t>
    </r>
    <phoneticPr fontId="5" type="noConversion"/>
  </si>
  <si>
    <t>Hargreaves</t>
    <phoneticPr fontId="5" type="noConversion"/>
  </si>
  <si>
    <t>Intensity=10</t>
    <phoneticPr fontId="5" type="noConversion"/>
  </si>
  <si>
    <t>cutoff time=20.1 sec</t>
    <phoneticPr fontId="5" type="noConversion"/>
  </si>
  <si>
    <t>mean</t>
    <phoneticPr fontId="5" type="noConversion"/>
  </si>
  <si>
    <t>morphine</t>
    <phoneticPr fontId="5" type="noConversion"/>
  </si>
  <si>
    <t>DOB</t>
    <phoneticPr fontId="5" type="noConversion"/>
  </si>
  <si>
    <t>injection date</t>
    <phoneticPr fontId="5" type="noConversion"/>
  </si>
  <si>
    <t>virus</t>
    <phoneticPr fontId="5" type="noConversion"/>
  </si>
  <si>
    <t>No.</t>
    <phoneticPr fontId="5" type="noConversion"/>
  </si>
  <si>
    <t>Baseline</t>
    <phoneticPr fontId="5" type="noConversion"/>
  </si>
  <si>
    <t>left hindpaw</t>
    <phoneticPr fontId="5" type="noConversion"/>
  </si>
  <si>
    <t>right hindpaw</t>
    <phoneticPr fontId="5" type="noConversion"/>
  </si>
  <si>
    <t>lhp</t>
    <phoneticPr fontId="5" type="noConversion"/>
  </si>
  <si>
    <t>rhp</t>
    <phoneticPr fontId="5" type="noConversion"/>
  </si>
  <si>
    <t>CFA d1</t>
    <phoneticPr fontId="5" type="noConversion"/>
  </si>
  <si>
    <t>CFA d7</t>
    <phoneticPr fontId="5" type="noConversion"/>
  </si>
  <si>
    <t>CFA d14</t>
    <phoneticPr fontId="5" type="noConversion"/>
  </si>
  <si>
    <t>EGFP</t>
    <phoneticPr fontId="5" type="noConversion"/>
  </si>
  <si>
    <t>C1-1</t>
    <phoneticPr fontId="5" type="noConversion"/>
  </si>
  <si>
    <t>Cre</t>
    <phoneticPr fontId="5" type="noConversion"/>
  </si>
  <si>
    <t>C1-2</t>
  </si>
  <si>
    <t>C1-4</t>
  </si>
  <si>
    <t>Cre</t>
    <phoneticPr fontId="5" type="noConversion"/>
  </si>
  <si>
    <t>C1-5</t>
  </si>
  <si>
    <t>C2-1</t>
    <phoneticPr fontId="5" type="noConversion"/>
  </si>
  <si>
    <t>C2-2</t>
  </si>
  <si>
    <t>C2-3</t>
  </si>
  <si>
    <t>C2-4</t>
  </si>
  <si>
    <t>C2-5</t>
  </si>
  <si>
    <t>C3-1</t>
    <phoneticPr fontId="5" type="noConversion"/>
  </si>
  <si>
    <t>C3-2</t>
  </si>
  <si>
    <t>C3-3</t>
  </si>
  <si>
    <t>EGFP</t>
    <phoneticPr fontId="5" type="noConversion"/>
  </si>
  <si>
    <t>C3-4</t>
  </si>
  <si>
    <t>C3-5</t>
  </si>
  <si>
    <t>Baseline</t>
  </si>
  <si>
    <t>C2-1</t>
    <phoneticPr fontId="5" type="noConversion"/>
  </si>
  <si>
    <t>delete</t>
    <phoneticPr fontId="5" type="noConversion"/>
  </si>
  <si>
    <r>
      <t xml:space="preserve">1-3 </t>
    </r>
    <r>
      <rPr>
        <sz val="11"/>
        <color theme="1"/>
        <rFont val="宋体"/>
        <family val="3"/>
        <charset val="134"/>
      </rPr>
      <t>验证为</t>
    </r>
    <r>
      <rPr>
        <sz val="11"/>
        <color theme="1"/>
        <rFont val="Arial"/>
        <family val="2"/>
      </rPr>
      <t>EGFP</t>
    </r>
    <r>
      <rPr>
        <sz val="11"/>
        <color theme="1"/>
        <rFont val="宋体"/>
        <family val="3"/>
        <charset val="134"/>
      </rPr>
      <t>，不确定</t>
    </r>
    <phoneticPr fontId="5" type="noConversion"/>
  </si>
  <si>
    <t>5-21 low expression</t>
    <phoneticPr fontId="5" type="noConversion"/>
  </si>
  <si>
    <t>morphine (10 mg/kg, s.c.) 40 min</t>
    <phoneticPr fontId="5" type="noConversion"/>
  </si>
  <si>
    <t>von-Frey</t>
    <phoneticPr fontId="5" type="noConversion"/>
  </si>
  <si>
    <t>up and down</t>
  </si>
  <si>
    <t>morphine</t>
  </si>
  <si>
    <t>30 min</t>
    <phoneticPr fontId="5" type="noConversion"/>
  </si>
  <si>
    <t>60 min</t>
    <phoneticPr fontId="5" type="noConversion"/>
  </si>
  <si>
    <t>90 min</t>
    <phoneticPr fontId="5" type="noConversion"/>
  </si>
  <si>
    <t>120 min</t>
    <phoneticPr fontId="5" type="noConversion"/>
  </si>
  <si>
    <t>180 min</t>
    <phoneticPr fontId="5" type="noConversion"/>
  </si>
  <si>
    <t>240 min</t>
    <phoneticPr fontId="5" type="noConversion"/>
  </si>
  <si>
    <t>lhp</t>
  </si>
  <si>
    <t>O and X</t>
  </si>
  <si>
    <t>threshold</t>
  </si>
  <si>
    <t>rhp</t>
  </si>
  <si>
    <t>BW (g)</t>
    <phoneticPr fontId="5" type="noConversion"/>
  </si>
  <si>
    <t>BW(g)</t>
    <phoneticPr fontId="5" type="noConversion"/>
  </si>
  <si>
    <t>OOOOXXXOX</t>
    <phoneticPr fontId="5" type="noConversion"/>
  </si>
  <si>
    <t>OOOOXXOOX</t>
    <phoneticPr fontId="5" type="noConversion"/>
  </si>
  <si>
    <t>OOOXOXOO</t>
    <phoneticPr fontId="5" type="noConversion"/>
  </si>
  <si>
    <t>OXOXOO</t>
    <phoneticPr fontId="5" type="noConversion"/>
  </si>
  <si>
    <t>OOOXXOXO</t>
    <phoneticPr fontId="5" type="noConversion"/>
  </si>
  <si>
    <t>OXOOXX</t>
    <phoneticPr fontId="5" type="noConversion"/>
  </si>
  <si>
    <t>OOOXOOXO</t>
    <phoneticPr fontId="5" type="noConversion"/>
  </si>
  <si>
    <t>OXOXOX</t>
    <phoneticPr fontId="5" type="noConversion"/>
  </si>
  <si>
    <t>OXOXXO</t>
    <phoneticPr fontId="5" type="noConversion"/>
  </si>
  <si>
    <t>OOXXXOX</t>
    <phoneticPr fontId="5" type="noConversion"/>
  </si>
  <si>
    <t>OOOOXXOXO</t>
    <phoneticPr fontId="5" type="noConversion"/>
  </si>
  <si>
    <t>OOXOXXO</t>
    <phoneticPr fontId="5" type="noConversion"/>
  </si>
  <si>
    <t>OOXOOOX</t>
    <phoneticPr fontId="5" type="noConversion"/>
  </si>
  <si>
    <t>OOXXOXX</t>
    <phoneticPr fontId="5" type="noConversion"/>
  </si>
  <si>
    <t>OOOXOXOX</t>
    <phoneticPr fontId="5" type="noConversion"/>
  </si>
  <si>
    <t>OOXOOXX</t>
    <phoneticPr fontId="5" type="noConversion"/>
  </si>
  <si>
    <t>OOXXOXO</t>
    <phoneticPr fontId="5" type="noConversion"/>
  </si>
  <si>
    <t>OOOXOXXO</t>
    <phoneticPr fontId="5" type="noConversion"/>
  </si>
  <si>
    <t>OOOXOOXX</t>
    <phoneticPr fontId="5" type="noConversion"/>
  </si>
  <si>
    <t>XOXOOX</t>
    <phoneticPr fontId="5" type="noConversion"/>
  </si>
  <si>
    <t>OOXXOOX</t>
    <phoneticPr fontId="5" type="noConversion"/>
  </si>
  <si>
    <t>OXOOXO</t>
    <phoneticPr fontId="5" type="noConversion"/>
  </si>
  <si>
    <t>OOOOXXXOO</t>
    <phoneticPr fontId="5" type="noConversion"/>
  </si>
  <si>
    <t>OOOOXOXXO</t>
    <phoneticPr fontId="5" type="noConversion"/>
  </si>
  <si>
    <t>OOOOXXOXX</t>
    <phoneticPr fontId="5" type="noConversion"/>
  </si>
  <si>
    <t>OOXOXOO</t>
    <phoneticPr fontId="5" type="noConversion"/>
  </si>
  <si>
    <t>OOOXXOOX</t>
    <phoneticPr fontId="5" type="noConversion"/>
  </si>
  <si>
    <t>OOXOOXO</t>
    <phoneticPr fontId="5" type="noConversion"/>
  </si>
  <si>
    <t>XOOOXX</t>
    <phoneticPr fontId="5" type="noConversion"/>
  </si>
  <si>
    <t>XOXOXO</t>
    <phoneticPr fontId="5" type="noConversion"/>
  </si>
  <si>
    <t>OOOOXOXXX</t>
    <phoneticPr fontId="5" type="noConversion"/>
  </si>
  <si>
    <t>OXXOXO</t>
    <phoneticPr fontId="5" type="noConversion"/>
  </si>
  <si>
    <t>XOOXOX</t>
    <phoneticPr fontId="5" type="noConversion"/>
  </si>
  <si>
    <t>OXXOOX</t>
    <phoneticPr fontId="5" type="noConversion"/>
  </si>
  <si>
    <t>OOXXXOO</t>
    <phoneticPr fontId="5" type="noConversion"/>
  </si>
  <si>
    <t>OOXOXOX</t>
    <phoneticPr fontId="5" type="noConversion"/>
  </si>
  <si>
    <t>OXXOOO</t>
    <phoneticPr fontId="5" type="noConversion"/>
  </si>
  <si>
    <t>XOOXXO</t>
    <phoneticPr fontId="5" type="noConversion"/>
  </si>
  <si>
    <t>OOXXOOO</t>
    <phoneticPr fontId="5" type="noConversion"/>
  </si>
  <si>
    <t>OOOXXOOO</t>
    <phoneticPr fontId="5" type="noConversion"/>
  </si>
  <si>
    <t>OOOXXXXO</t>
    <phoneticPr fontId="5" type="noConversion"/>
  </si>
  <si>
    <t>XOOXOO</t>
    <phoneticPr fontId="5" type="noConversion"/>
  </si>
  <si>
    <t>XOOOXO</t>
    <phoneticPr fontId="5" type="noConversion"/>
  </si>
  <si>
    <t>OOXOXXX</t>
    <phoneticPr fontId="5" type="noConversion"/>
  </si>
  <si>
    <t>OXOXXX</t>
    <phoneticPr fontId="5" type="noConversion"/>
  </si>
  <si>
    <t>OOOXOOXX</t>
    <phoneticPr fontId="5" type="noConversion"/>
  </si>
  <si>
    <t>OXOXOX</t>
    <phoneticPr fontId="5" type="noConversion"/>
  </si>
  <si>
    <t>OOOXOXOX</t>
    <phoneticPr fontId="5" type="noConversion"/>
  </si>
  <si>
    <t>date：        /   /</t>
    <phoneticPr fontId="3" type="noConversion"/>
  </si>
  <si>
    <t>experiment time</t>
    <phoneticPr fontId="3" type="noConversion"/>
  </si>
  <si>
    <t>mouse no.</t>
    <phoneticPr fontId="3" type="noConversion"/>
  </si>
  <si>
    <t>DOB</t>
    <phoneticPr fontId="3" type="noConversion"/>
  </si>
  <si>
    <t>before</t>
    <phoneticPr fontId="3" type="noConversion"/>
  </si>
  <si>
    <t>after</t>
    <phoneticPr fontId="3" type="noConversion"/>
  </si>
  <si>
    <t>before</t>
    <phoneticPr fontId="3" type="noConversion"/>
  </si>
  <si>
    <t>after</t>
    <phoneticPr fontId="3" type="noConversion"/>
  </si>
  <si>
    <t>before</t>
    <phoneticPr fontId="3" type="noConversion"/>
  </si>
  <si>
    <t>after</t>
    <phoneticPr fontId="3" type="noConversion"/>
  </si>
  <si>
    <t>before</t>
    <phoneticPr fontId="3" type="noConversion"/>
  </si>
  <si>
    <t>after</t>
    <phoneticPr fontId="3" type="noConversion"/>
  </si>
  <si>
    <t>after</t>
    <phoneticPr fontId="3" type="noConversion"/>
  </si>
  <si>
    <t>after</t>
    <phoneticPr fontId="3" type="noConversion"/>
  </si>
  <si>
    <t>4/24/18</t>
    <phoneticPr fontId="3" type="noConversion"/>
  </si>
  <si>
    <t>7/30/18</t>
    <phoneticPr fontId="3" type="noConversion"/>
  </si>
  <si>
    <t>4/27/18</t>
    <phoneticPr fontId="3" type="noConversion"/>
  </si>
  <si>
    <t>10/12/18</t>
    <phoneticPr fontId="3" type="noConversion"/>
  </si>
  <si>
    <t>5/25/18 6/15/18</t>
    <phoneticPr fontId="3" type="noConversion"/>
  </si>
  <si>
    <t>6/24/18</t>
    <phoneticPr fontId="3" type="noConversion"/>
  </si>
  <si>
    <t>7/9/18</t>
    <phoneticPr fontId="3" type="noConversion"/>
  </si>
  <si>
    <t>tail immersion</t>
  </si>
  <si>
    <t>MORPHINE: 10mg/kg s.c.</t>
    <phoneticPr fontId="3" type="noConversion"/>
  </si>
  <si>
    <t>cut-off time： 20s</t>
  </si>
  <si>
    <t>50℃（水浴锅显示43）</t>
    <phoneticPr fontId="3" type="noConversion"/>
  </si>
  <si>
    <t>cre+</t>
  </si>
  <si>
    <t>withdrawal latency (s)</t>
  </si>
  <si>
    <t>%MPE</t>
  </si>
  <si>
    <t>experiment time</t>
    <phoneticPr fontId="3" type="noConversion"/>
  </si>
  <si>
    <t>Mouse NO.</t>
  </si>
  <si>
    <t>DOB</t>
  </si>
  <si>
    <t>average</t>
  </si>
  <si>
    <t>40 mins after morphine</t>
  </si>
  <si>
    <t>weight</t>
    <phoneticPr fontId="3" type="noConversion"/>
  </si>
  <si>
    <t>7/28/18</t>
    <phoneticPr fontId="3" type="noConversion"/>
  </si>
  <si>
    <t>9/29/18</t>
    <phoneticPr fontId="3" type="noConversion"/>
  </si>
  <si>
    <t>5/25/18 6/15/18</t>
    <phoneticPr fontId="3" type="noConversion"/>
  </si>
  <si>
    <t>6/24/18</t>
    <phoneticPr fontId="3" type="noConversion"/>
  </si>
  <si>
    <t>10/12/18</t>
    <phoneticPr fontId="3" type="noConversion"/>
  </si>
  <si>
    <t>7/9/18</t>
    <phoneticPr fontId="3" type="noConversion"/>
  </si>
  <si>
    <t>MORPHINE: 10mg/kg s.c.</t>
    <phoneticPr fontId="3" type="noConversion"/>
  </si>
  <si>
    <t>50℃（水浴锅显示43）</t>
    <phoneticPr fontId="3" type="noConversion"/>
  </si>
  <si>
    <t>7/28/18</t>
    <phoneticPr fontId="3" type="noConversion"/>
  </si>
  <si>
    <t>4/24/18</t>
    <phoneticPr fontId="3" type="noConversion"/>
  </si>
  <si>
    <t>4/27/18</t>
    <phoneticPr fontId="3" type="noConversion"/>
  </si>
  <si>
    <t>5/25/18 6/15/18</t>
    <phoneticPr fontId="3" type="noConversion"/>
  </si>
  <si>
    <t>6/24/18</t>
    <phoneticPr fontId="3" type="noConversion"/>
  </si>
  <si>
    <t>10/12/18</t>
    <phoneticPr fontId="3" type="noConversion"/>
  </si>
  <si>
    <t>7/9/18</t>
    <phoneticPr fontId="3" type="noConversion"/>
  </si>
  <si>
    <t/>
  </si>
  <si>
    <t>Independent Variable</t>
  </si>
  <si>
    <t>Distance moved</t>
  </si>
  <si>
    <t>Velocity</t>
  </si>
  <si>
    <t>In zone</t>
  </si>
  <si>
    <t>center-point</t>
  </si>
  <si>
    <t>Arena / center-point</t>
  </si>
  <si>
    <t>&lt;User-defined 1&gt;</t>
  </si>
  <si>
    <t>Mean</t>
  </si>
  <si>
    <t>Cumulative Duration</t>
  </si>
  <si>
    <t>cm</t>
  </si>
  <si>
    <t>cm/s</t>
  </si>
  <si>
    <t>s</t>
  </si>
  <si>
    <t>Result 1</t>
  </si>
  <si>
    <t>Trial     1</t>
  </si>
  <si>
    <t>Arena 1</t>
  </si>
  <si>
    <t>1</t>
  </si>
  <si>
    <t>Arena 2</t>
  </si>
  <si>
    <t>2</t>
  </si>
  <si>
    <t>Arena 3</t>
  </si>
  <si>
    <t>3</t>
  </si>
  <si>
    <t>Arena 4</t>
  </si>
  <si>
    <t>4</t>
  </si>
  <si>
    <t>Trial     2</t>
  </si>
  <si>
    <t>5</t>
  </si>
  <si>
    <t>6</t>
  </si>
  <si>
    <t>7</t>
  </si>
  <si>
    <t>8</t>
  </si>
  <si>
    <t>Trial     3</t>
  </si>
  <si>
    <t>9</t>
  </si>
  <si>
    <t>10</t>
  </si>
  <si>
    <t>11</t>
  </si>
  <si>
    <t>12</t>
  </si>
  <si>
    <t>Trial     4</t>
  </si>
  <si>
    <t>13</t>
  </si>
  <si>
    <t>14</t>
  </si>
  <si>
    <t>15</t>
  </si>
  <si>
    <t>16</t>
  </si>
  <si>
    <t>Trial     5</t>
  </si>
  <si>
    <t>1-2</t>
  </si>
  <si>
    <t>2-2</t>
  </si>
  <si>
    <t>3-2</t>
  </si>
  <si>
    <t>4-2</t>
  </si>
  <si>
    <t>Trial     6</t>
  </si>
  <si>
    <t>5-2</t>
  </si>
  <si>
    <t>6-2</t>
  </si>
  <si>
    <t>7-2</t>
  </si>
  <si>
    <t>8-2</t>
  </si>
  <si>
    <t>Trial     7</t>
  </si>
  <si>
    <t>9-2</t>
  </si>
  <si>
    <t>10-2</t>
  </si>
  <si>
    <t>11-2</t>
  </si>
  <si>
    <t>12-2</t>
  </si>
  <si>
    <t>Trial     8</t>
  </si>
  <si>
    <t>13-2</t>
  </si>
  <si>
    <t>14-2</t>
  </si>
  <si>
    <t>15-2</t>
  </si>
  <si>
    <t>16-2</t>
  </si>
  <si>
    <t>Distance (cm)</t>
  </si>
  <si>
    <t>Data File</t>
  </si>
  <si>
    <t>Group</t>
  </si>
  <si>
    <t>#1</t>
  </si>
  <si>
    <t>Mouse NO.</t>
    <phoneticPr fontId="3" type="noConversion"/>
  </si>
  <si>
    <t>weight(g)</t>
    <phoneticPr fontId="3" type="noConversion"/>
  </si>
  <si>
    <t>AFTER M MOUSE01</t>
  </si>
  <si>
    <t>181124120026.zdat</t>
  </si>
  <si>
    <t>AFTER M MOUSE02</t>
  </si>
  <si>
    <t>AFTER M MOUSE03</t>
  </si>
  <si>
    <t>AFTER M MOUSE04</t>
  </si>
  <si>
    <t>181124121222.zdat</t>
  </si>
  <si>
    <t>delete</t>
    <phoneticPr fontId="3" type="noConversion"/>
  </si>
  <si>
    <t>AFTER M MOUSE05</t>
  </si>
  <si>
    <t>AFTER M MOUSE06</t>
  </si>
  <si>
    <t>AFTER M MOUSE07</t>
  </si>
  <si>
    <t>AFTER M MOUSE08</t>
  </si>
  <si>
    <t>181124122410.zdat</t>
  </si>
  <si>
    <t>delete</t>
    <phoneticPr fontId="3" type="noConversion"/>
  </si>
  <si>
    <t>AFTER M MOUSE09</t>
  </si>
  <si>
    <t>AFTER M MOUSE10</t>
  </si>
  <si>
    <t>AFTER M MOUSE11</t>
  </si>
  <si>
    <t>AFTER M MOUSE12</t>
  </si>
  <si>
    <t>181124123547.zdat</t>
  </si>
  <si>
    <t>AFTER M MOUSE13</t>
  </si>
  <si>
    <t>AFTER M MOUSE14</t>
  </si>
  <si>
    <t>AFTER M MOUSE15</t>
  </si>
  <si>
    <t>AFTER M MOUSE16</t>
  </si>
  <si>
    <t>181124124726.zdat</t>
  </si>
  <si>
    <t>AFTER M MOUSE17</t>
  </si>
  <si>
    <t>AFTER M MOUSE18</t>
  </si>
  <si>
    <t>AFTER M MOUSE19</t>
  </si>
  <si>
    <t>AFTER M MOUSE20</t>
  </si>
  <si>
    <t>181124125925.zdat</t>
  </si>
  <si>
    <t>AFTER M MOUSE21</t>
  </si>
  <si>
    <t>BASE MOUSE01</t>
  </si>
  <si>
    <t>181124105935.zdat</t>
  </si>
  <si>
    <t>BASE MOUSE02</t>
  </si>
  <si>
    <t>BASE MOUSE03</t>
  </si>
  <si>
    <t>BASE MOUSE04</t>
  </si>
  <si>
    <t>BASE MOUSE05</t>
  </si>
  <si>
    <t>181124111334.zdat</t>
  </si>
  <si>
    <t>BASE MOUSE06</t>
  </si>
  <si>
    <t>BASE MOUSE07</t>
  </si>
  <si>
    <t>BASE MOUSE08</t>
  </si>
  <si>
    <t>BASE MOUSE09</t>
  </si>
  <si>
    <t>181124112517.zdat</t>
  </si>
  <si>
    <t>BASE MOUSE10</t>
  </si>
  <si>
    <t>BASE MOUSE11</t>
  </si>
  <si>
    <t>BASE MOUSE12</t>
  </si>
  <si>
    <t>BASE MOUSE13</t>
  </si>
  <si>
    <t>181124113655.zdat</t>
  </si>
  <si>
    <t>BASE MOUSE14</t>
  </si>
  <si>
    <t>BASE MOUSE15</t>
  </si>
  <si>
    <t>BASE MOUSE16</t>
  </si>
  <si>
    <t>BASE MOUSE17</t>
  </si>
  <si>
    <t>181124114802.zdat</t>
  </si>
  <si>
    <t>BASE MOUSE18</t>
  </si>
  <si>
    <t>BASE MOUSE19</t>
  </si>
  <si>
    <t>BASE MOUSE20</t>
  </si>
  <si>
    <t>BASE MOUSE21</t>
  </si>
  <si>
    <t>Speed (cm/s)</t>
  </si>
  <si>
    <t>delete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</si>
</sst>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0_ "/>
    <numFmt numFmtId="181" formatCode="0.000_ "/>
  </numFmts>
  <fonts count="31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B050"/>
      <name val="Arial"/>
      <family val="2"/>
    </font>
    <font>
      <b/>
      <vertAlign val="superscript"/>
      <sz val="10"/>
      <color rgb="FF00B050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1"/>
      <color rgb="FF00B05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宋体"/>
      <family val="3"/>
      <charset val="134"/>
    </font>
    <font>
      <b/>
      <sz val="11"/>
      <color rgb="FF0070C0"/>
      <name val="Arial"/>
      <family val="2"/>
    </font>
    <font>
      <sz val="10"/>
      <color rgb="FF0000FF"/>
      <name val="Arial"/>
      <family val="2"/>
    </font>
    <font>
      <b/>
      <i/>
      <sz val="10"/>
      <color rgb="FF00B050"/>
      <name val="Arial"/>
      <family val="2"/>
    </font>
    <font>
      <b/>
      <i/>
      <sz val="11"/>
      <color rgb="FFFF0000"/>
      <name val="Arial"/>
      <family val="2"/>
    </font>
    <font>
      <b/>
      <i/>
      <sz val="11"/>
      <color rgb="FF0000FF"/>
      <name val="Arial"/>
      <family val="2"/>
    </font>
    <font>
      <sz val="11"/>
      <color rgb="FF0000FF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4" fillId="0" borderId="0" xfId="1" applyNumberFormat="1"/>
    <xf numFmtId="0" fontId="4" fillId="0" borderId="0" xfId="1" applyAlignment="1">
      <alignment horizontal="center" vertical="center" wrapText="1"/>
    </xf>
    <xf numFmtId="0" fontId="4" fillId="0" borderId="0" xfId="1"/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2" borderId="0" xfId="1" applyFill="1"/>
    <xf numFmtId="20" fontId="4" fillId="0" borderId="0" xfId="1" applyNumberFormat="1"/>
    <xf numFmtId="0" fontId="4" fillId="0" borderId="0" xfId="1" applyAlignment="1">
      <alignment horizontal="center"/>
    </xf>
    <xf numFmtId="49" fontId="4" fillId="0" borderId="0" xfId="1" applyNumberFormat="1" applyAlignment="1">
      <alignment horizontal="center" vertical="center" wrapText="1"/>
    </xf>
    <xf numFmtId="0" fontId="4" fillId="3" borderId="0" xfId="1" applyFill="1"/>
    <xf numFmtId="0" fontId="4" fillId="0" borderId="0" xfId="1" applyFill="1"/>
    <xf numFmtId="0" fontId="6" fillId="3" borderId="0" xfId="1" applyFont="1" applyFill="1"/>
    <xf numFmtId="0" fontId="4" fillId="4" borderId="0" xfId="1" applyFill="1" applyAlignment="1">
      <alignment horizontal="center" vertical="center"/>
    </xf>
    <xf numFmtId="0" fontId="4" fillId="0" borderId="0" xfId="1" applyAlignment="1">
      <alignment vertical="center" wrapText="1"/>
    </xf>
    <xf numFmtId="0" fontId="4" fillId="5" borderId="0" xfId="1" applyFill="1"/>
    <xf numFmtId="49" fontId="4" fillId="0" borderId="0" xfId="1" applyNumberFormat="1" applyAlignment="1">
      <alignment vertical="center"/>
    </xf>
    <xf numFmtId="0" fontId="8" fillId="0" borderId="0" xfId="2" applyFont="1"/>
    <xf numFmtId="0" fontId="9" fillId="0" borderId="0" xfId="2" applyFont="1"/>
    <xf numFmtId="0" fontId="10" fillId="0" borderId="0" xfId="2" applyFont="1" applyFill="1" applyBorder="1" applyAlignment="1">
      <alignment horizontal="left" vertical="top"/>
    </xf>
    <xf numFmtId="0" fontId="12" fillId="0" borderId="0" xfId="2" applyFont="1"/>
    <xf numFmtId="0" fontId="13" fillId="0" borderId="0" xfId="2" applyFont="1"/>
    <xf numFmtId="0" fontId="14" fillId="0" borderId="0" xfId="2" applyFont="1"/>
    <xf numFmtId="0" fontId="8" fillId="0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left" vertical="top"/>
    </xf>
    <xf numFmtId="0" fontId="1" fillId="7" borderId="3" xfId="2" applyFont="1" applyFill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5" xfId="2" applyFont="1" applyBorder="1"/>
    <xf numFmtId="0" fontId="8" fillId="2" borderId="3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2" fillId="7" borderId="6" xfId="2" applyFont="1" applyFill="1" applyBorder="1" applyAlignment="1">
      <alignment horizontal="center" vertical="center"/>
    </xf>
    <xf numFmtId="0" fontId="13" fillId="2" borderId="7" xfId="2" applyFont="1" applyFill="1" applyBorder="1"/>
    <xf numFmtId="0" fontId="16" fillId="6" borderId="8" xfId="2" applyFont="1" applyFill="1" applyBorder="1" applyAlignment="1">
      <alignment horizontal="left" vertical="top"/>
    </xf>
    <xf numFmtId="0" fontId="15" fillId="6" borderId="8" xfId="2" applyFont="1" applyFill="1" applyBorder="1" applyAlignment="1">
      <alignment horizontal="left" vertical="top"/>
    </xf>
    <xf numFmtId="0" fontId="17" fillId="0" borderId="0" xfId="2" applyFont="1"/>
    <xf numFmtId="0" fontId="8" fillId="0" borderId="9" xfId="2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8" fillId="0" borderId="11" xfId="2" applyFont="1" applyBorder="1"/>
    <xf numFmtId="0" fontId="8" fillId="0" borderId="12" xfId="2" applyFont="1" applyBorder="1"/>
    <xf numFmtId="0" fontId="8" fillId="0" borderId="13" xfId="2" applyFont="1" applyBorder="1"/>
    <xf numFmtId="180" fontId="12" fillId="0" borderId="5" xfId="2" applyNumberFormat="1" applyFont="1" applyBorder="1"/>
    <xf numFmtId="180" fontId="13" fillId="0" borderId="14" xfId="2" applyNumberFormat="1" applyFont="1" applyBorder="1"/>
    <xf numFmtId="180" fontId="12" fillId="0" borderId="10" xfId="2" applyNumberFormat="1" applyFont="1" applyBorder="1"/>
    <xf numFmtId="180" fontId="13" fillId="0" borderId="13" xfId="2" applyNumberFormat="1" applyFont="1" applyBorder="1"/>
    <xf numFmtId="0" fontId="8" fillId="0" borderId="12" xfId="2" applyFont="1" applyFill="1" applyBorder="1"/>
    <xf numFmtId="0" fontId="8" fillId="0" borderId="15" xfId="2" applyFont="1" applyFill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8" fillId="0" borderId="17" xfId="2" applyFont="1" applyBorder="1"/>
    <xf numFmtId="0" fontId="8" fillId="0" borderId="18" xfId="2" applyFont="1" applyBorder="1"/>
    <xf numFmtId="0" fontId="8" fillId="0" borderId="19" xfId="2" applyFont="1" applyBorder="1"/>
    <xf numFmtId="180" fontId="12" fillId="0" borderId="16" xfId="2" applyNumberFormat="1" applyFont="1" applyBorder="1"/>
    <xf numFmtId="180" fontId="13" fillId="0" borderId="19" xfId="2" applyNumberFormat="1" applyFont="1" applyBorder="1"/>
    <xf numFmtId="0" fontId="8" fillId="0" borderId="0" xfId="2" applyFont="1" applyAlignment="1">
      <alignment horizontal="center" vertical="center"/>
    </xf>
    <xf numFmtId="0" fontId="19" fillId="6" borderId="2" xfId="2" applyFont="1" applyFill="1" applyBorder="1" applyAlignment="1">
      <alignment horizontal="left" vertical="top"/>
    </xf>
    <xf numFmtId="0" fontId="16" fillId="6" borderId="2" xfId="2" applyFont="1" applyFill="1" applyBorder="1" applyAlignment="1">
      <alignment horizontal="left" vertical="top"/>
    </xf>
    <xf numFmtId="180" fontId="13" fillId="2" borderId="14" xfId="2" applyNumberFormat="1" applyFont="1" applyFill="1" applyBorder="1"/>
    <xf numFmtId="180" fontId="13" fillId="2" borderId="13" xfId="2" applyNumberFormat="1" applyFont="1" applyFill="1" applyBorder="1"/>
    <xf numFmtId="180" fontId="13" fillId="2" borderId="19" xfId="2" applyNumberFormat="1" applyFont="1" applyFill="1" applyBorder="1"/>
    <xf numFmtId="180" fontId="12" fillId="0" borderId="0" xfId="2" applyNumberFormat="1" applyFont="1"/>
    <xf numFmtId="180" fontId="13" fillId="0" borderId="0" xfId="2" applyNumberFormat="1" applyFont="1"/>
    <xf numFmtId="180" fontId="13" fillId="2" borderId="0" xfId="2" applyNumberFormat="1" applyFont="1" applyFill="1"/>
    <xf numFmtId="0" fontId="19" fillId="0" borderId="0" xfId="2" applyFont="1" applyFill="1" applyBorder="1" applyAlignment="1">
      <alignment horizontal="left" vertical="top"/>
    </xf>
    <xf numFmtId="0" fontId="12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top"/>
    </xf>
    <xf numFmtId="0" fontId="14" fillId="0" borderId="0" xfId="2" applyFont="1" applyBorder="1"/>
    <xf numFmtId="0" fontId="16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top"/>
    </xf>
    <xf numFmtId="0" fontId="15" fillId="0" borderId="0" xfId="2" applyFont="1"/>
    <xf numFmtId="0" fontId="21" fillId="0" borderId="0" xfId="2" applyFont="1" applyBorder="1"/>
    <xf numFmtId="0" fontId="13" fillId="0" borderId="0" xfId="2" applyFont="1" applyBorder="1" applyAlignment="1">
      <alignment horizontal="center" vertical="center"/>
    </xf>
    <xf numFmtId="0" fontId="16" fillId="0" borderId="0" xfId="2" applyFont="1"/>
    <xf numFmtId="0" fontId="19" fillId="6" borderId="5" xfId="2" applyFont="1" applyFill="1" applyBorder="1" applyAlignment="1">
      <alignment horizontal="left" vertical="top"/>
    </xf>
    <xf numFmtId="0" fontId="15" fillId="0" borderId="20" xfId="2" applyFon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9" fillId="8" borderId="5" xfId="2" applyFont="1" applyFill="1" applyBorder="1" applyAlignment="1">
      <alignment horizontal="left" vertical="top"/>
    </xf>
    <xf numFmtId="0" fontId="13" fillId="0" borderId="14" xfId="2" applyFont="1" applyBorder="1"/>
    <xf numFmtId="0" fontId="13" fillId="0" borderId="0" xfId="2" applyFont="1" applyBorder="1"/>
    <xf numFmtId="0" fontId="8" fillId="0" borderId="0" xfId="2" quotePrefix="1" applyFont="1"/>
    <xf numFmtId="0" fontId="1" fillId="0" borderId="11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13" fillId="0" borderId="13" xfId="2" applyFont="1" applyBorder="1"/>
    <xf numFmtId="0" fontId="1" fillId="0" borderId="11" xfId="2" applyFont="1" applyBorder="1" applyAlignment="1">
      <alignment horizontal="center" vertical="center"/>
    </xf>
    <xf numFmtId="0" fontId="7" fillId="0" borderId="0" xfId="2" applyFont="1"/>
    <xf numFmtId="0" fontId="1" fillId="0" borderId="17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13" fillId="0" borderId="19" xfId="2" applyFont="1" applyBorder="1"/>
    <xf numFmtId="0" fontId="7" fillId="0" borderId="0" xfId="2" applyFont="1" applyAlignment="1">
      <alignment horizontal="center" vertical="center"/>
    </xf>
    <xf numFmtId="0" fontId="19" fillId="6" borderId="21" xfId="2" applyFont="1" applyFill="1" applyBorder="1" applyAlignment="1">
      <alignment horizontal="left" vertical="top"/>
    </xf>
    <xf numFmtId="0" fontId="8" fillId="0" borderId="0" xfId="2" quotePrefix="1" applyFont="1" applyBorder="1"/>
    <xf numFmtId="0" fontId="8" fillId="0" borderId="0" xfId="2" applyFont="1" applyBorder="1"/>
    <xf numFmtId="0" fontId="23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81" fontId="24" fillId="0" borderId="0" xfId="2" applyNumberFormat="1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181" fontId="25" fillId="0" borderId="0" xfId="2" applyNumberFormat="1" applyFont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181" fontId="24" fillId="0" borderId="17" xfId="2" applyNumberFormat="1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181" fontId="25" fillId="0" borderId="19" xfId="2" applyNumberFormat="1" applyFont="1" applyBorder="1" applyAlignment="1">
      <alignment horizontal="center" vertical="center"/>
    </xf>
    <xf numFmtId="181" fontId="24" fillId="0" borderId="19" xfId="2" applyNumberFormat="1" applyFont="1" applyBorder="1" applyAlignment="1">
      <alignment horizontal="center" vertical="center"/>
    </xf>
    <xf numFmtId="0" fontId="26" fillId="0" borderId="0" xfId="2" applyFont="1"/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vertical="center" wrapText="1"/>
    </xf>
    <xf numFmtId="49" fontId="0" fillId="0" borderId="22" xfId="0" applyNumberFormat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7" fillId="9" borderId="11" xfId="0" applyFont="1" applyFill="1" applyBorder="1">
      <alignment vertical="center"/>
    </xf>
    <xf numFmtId="0" fontId="28" fillId="10" borderId="11" xfId="0" applyFont="1" applyFill="1" applyBorder="1">
      <alignment vertical="center"/>
    </xf>
    <xf numFmtId="0" fontId="0" fillId="0" borderId="25" xfId="0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9" borderId="11" xfId="0" applyFill="1" applyBorder="1">
      <alignment vertical="center"/>
    </xf>
    <xf numFmtId="0" fontId="0" fillId="10" borderId="11" xfId="0" applyFill="1" applyBorder="1">
      <alignment vertical="center"/>
    </xf>
    <xf numFmtId="0" fontId="0" fillId="0" borderId="11" xfId="0" applyFill="1" applyBorder="1">
      <alignment vertical="center"/>
    </xf>
    <xf numFmtId="0" fontId="0" fillId="10" borderId="26" xfId="0" applyFill="1" applyBorder="1">
      <alignment vertical="center"/>
    </xf>
    <xf numFmtId="0" fontId="0" fillId="3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25" xfId="0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3" borderId="0" xfId="0" applyFill="1">
      <alignment vertical="center"/>
    </xf>
    <xf numFmtId="0" fontId="4" fillId="0" borderId="0" xfId="1" applyAlignment="1">
      <alignment horizontal="center" vertical="center"/>
    </xf>
    <xf numFmtId="0" fontId="29" fillId="0" borderId="0" xfId="1" applyFont="1"/>
    <xf numFmtId="0" fontId="30" fillId="2" borderId="0" xfId="1" applyFont="1" applyFill="1" applyBorder="1"/>
    <xf numFmtId="0" fontId="29" fillId="0" borderId="0" xfId="1" applyFont="1" applyBorder="1"/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wrapText="1"/>
    </xf>
    <xf numFmtId="0" fontId="29" fillId="0" borderId="0" xfId="1" applyFont="1" applyBorder="1" applyAlignment="1">
      <alignment horizontal="center"/>
    </xf>
    <xf numFmtId="0" fontId="29" fillId="0" borderId="0" xfId="1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4" fillId="11" borderId="0" xfId="1" applyFill="1"/>
    <xf numFmtId="0" fontId="0" fillId="2" borderId="0" xfId="0" applyFill="1">
      <alignment vertical="center"/>
    </xf>
    <xf numFmtId="0" fontId="0" fillId="12" borderId="0" xfId="0" applyFill="1">
      <alignment vertical="center"/>
    </xf>
    <xf numFmtId="0" fontId="0" fillId="5" borderId="0" xfId="0" applyFill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F24" sqref="F24"/>
    </sheetView>
  </sheetViews>
  <sheetFormatPr defaultRowHeight="13.5" x14ac:dyDescent="0.15"/>
  <sheetData>
    <row r="1" spans="1:22" x14ac:dyDescent="0.2">
      <c r="A1" s="1"/>
      <c r="B1" s="4" t="s">
        <v>11</v>
      </c>
      <c r="C1" s="4"/>
      <c r="D1" s="4"/>
      <c r="E1" s="4"/>
      <c r="F1" s="4"/>
      <c r="G1" s="3"/>
      <c r="H1" s="4" t="s">
        <v>12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2" t="s">
        <v>13</v>
      </c>
      <c r="B2" s="3">
        <v>-0.1613</v>
      </c>
      <c r="C2" s="3">
        <v>-5.6214000000000004</v>
      </c>
      <c r="D2" s="3">
        <v>-2.3797000000000001</v>
      </c>
      <c r="E2" s="3">
        <v>0.1588</v>
      </c>
      <c r="F2" s="3">
        <v>-1.0510999999999999</v>
      </c>
      <c r="G2" s="3"/>
      <c r="H2" s="3">
        <v>17.3477</v>
      </c>
      <c r="I2" s="3">
        <v>17.626799999999999</v>
      </c>
      <c r="J2" s="3">
        <v>4.5282999999999998</v>
      </c>
      <c r="K2" s="3">
        <v>10.6601</v>
      </c>
      <c r="L2" s="3">
        <v>3.8567</v>
      </c>
      <c r="M2" s="3">
        <v>13.1541</v>
      </c>
      <c r="N2" s="3">
        <v>26.054600000000001</v>
      </c>
      <c r="O2" s="3">
        <v>9.5635999999999992</v>
      </c>
      <c r="P2" s="3">
        <v>13.781499999999999</v>
      </c>
      <c r="Q2" s="3">
        <v>10.284599999999999</v>
      </c>
      <c r="R2" s="3">
        <v>5.9713000000000003</v>
      </c>
      <c r="S2" s="3">
        <v>3.4283999999999999</v>
      </c>
      <c r="T2" s="3">
        <v>7.3525</v>
      </c>
      <c r="U2" s="3">
        <v>42.674599999999998</v>
      </c>
      <c r="V2" s="3">
        <v>14.417999999999999</v>
      </c>
    </row>
    <row r="3" spans="1:22" x14ac:dyDescent="0.2">
      <c r="A3" s="2" t="s">
        <v>14</v>
      </c>
      <c r="B3" s="3">
        <v>7.7200000000000005E-2</v>
      </c>
      <c r="C3" s="3">
        <v>-0.61780000000000002</v>
      </c>
      <c r="D3" s="3">
        <v>3.6700000000000003E-2</v>
      </c>
      <c r="E3" s="3">
        <v>-0.1439</v>
      </c>
      <c r="F3" s="3">
        <v>-0.28360000000000002</v>
      </c>
      <c r="G3" s="3"/>
      <c r="H3" s="3">
        <v>4.8719999999999999</v>
      </c>
      <c r="I3" s="3">
        <v>3.6253000000000002</v>
      </c>
      <c r="J3" s="3">
        <v>19.421600000000002</v>
      </c>
      <c r="K3" s="3">
        <v>10.878500000000001</v>
      </c>
      <c r="L3" s="3">
        <v>5.3467000000000002</v>
      </c>
      <c r="M3" s="3">
        <v>3.8298000000000001</v>
      </c>
      <c r="N3" s="3">
        <v>25.148399999999999</v>
      </c>
      <c r="O3" s="3">
        <v>3.9159999999999999</v>
      </c>
      <c r="P3" s="3">
        <v>10.790100000000001</v>
      </c>
      <c r="Q3" s="3">
        <v>3.2783000000000002</v>
      </c>
      <c r="R3" s="3">
        <v>1.5739000000000001</v>
      </c>
      <c r="S3" s="3">
        <v>3.6444000000000001</v>
      </c>
      <c r="T3" s="3">
        <v>-0.20399999999999999</v>
      </c>
      <c r="U3" s="3">
        <v>21.584299999999999</v>
      </c>
      <c r="V3" s="3">
        <v>8.5984999999999996</v>
      </c>
    </row>
    <row r="4" spans="1:22" x14ac:dyDescent="0.2">
      <c r="A4" s="2" t="s">
        <v>15</v>
      </c>
      <c r="B4" s="3">
        <v>-0.16819999999999999</v>
      </c>
      <c r="C4" s="3">
        <v>-4.3900000000000002E-2</v>
      </c>
      <c r="D4" s="3">
        <v>-0.113</v>
      </c>
      <c r="E4" s="3">
        <v>-0.4703</v>
      </c>
      <c r="F4" s="3">
        <v>2.18E-2</v>
      </c>
      <c r="G4" s="3"/>
      <c r="H4" s="3">
        <v>-0.21959999999999999</v>
      </c>
      <c r="I4" s="3">
        <v>-0.75119999999999998</v>
      </c>
      <c r="J4" s="3">
        <v>4.8399999999999999E-2</v>
      </c>
      <c r="K4" s="3">
        <v>-1.14E-2</v>
      </c>
      <c r="L4" s="3">
        <v>-1.6243000000000001</v>
      </c>
      <c r="M4" s="3">
        <v>0.31</v>
      </c>
      <c r="N4" s="3">
        <v>-5.1200000000000002E-2</v>
      </c>
      <c r="O4" s="3">
        <v>3.0867</v>
      </c>
      <c r="P4" s="3">
        <v>-9.06E-2</v>
      </c>
      <c r="Q4" s="3">
        <v>0.54500000000000004</v>
      </c>
      <c r="R4" s="3">
        <v>0.85760000000000003</v>
      </c>
      <c r="S4" s="3">
        <v>-1.2870999999999999</v>
      </c>
      <c r="T4" s="3">
        <v>1.3335999999999999</v>
      </c>
      <c r="U4" s="3">
        <v>-8.8108000000000004</v>
      </c>
      <c r="V4" s="3">
        <v>1.0491999999999999</v>
      </c>
    </row>
    <row r="5" spans="1:22" x14ac:dyDescent="0.2">
      <c r="A5" s="2" t="s">
        <v>16</v>
      </c>
      <c r="B5" s="3">
        <v>-0.51500000000000001</v>
      </c>
      <c r="C5" s="3">
        <v>-1.9568000000000001</v>
      </c>
      <c r="D5" s="3">
        <v>-0.81120000000000003</v>
      </c>
      <c r="E5" s="3">
        <v>2.3099999999999999E-2</v>
      </c>
      <c r="F5" s="3">
        <v>9.0800000000000006E-2</v>
      </c>
      <c r="G5" s="3"/>
      <c r="H5" s="3">
        <v>1.103</v>
      </c>
      <c r="I5" s="3">
        <v>2.7744</v>
      </c>
      <c r="J5" s="3">
        <v>6.4077999999999999</v>
      </c>
      <c r="K5" s="3">
        <v>9.8437999999999999</v>
      </c>
      <c r="L5" s="3">
        <v>0.65459999999999996</v>
      </c>
      <c r="M5" s="3">
        <v>7.2737999999999996</v>
      </c>
      <c r="N5" s="3">
        <v>7.8143000000000002</v>
      </c>
      <c r="O5" s="3">
        <v>4.2088000000000001</v>
      </c>
      <c r="P5" s="3">
        <v>-1.3160000000000001</v>
      </c>
      <c r="Q5" s="3">
        <v>9.9825999999999997</v>
      </c>
      <c r="R5" s="3">
        <v>6.9240000000000004</v>
      </c>
      <c r="S5" s="3">
        <v>4.0698999999999996</v>
      </c>
      <c r="T5" s="3">
        <v>3.8761999999999999</v>
      </c>
      <c r="U5" s="3">
        <v>26.326000000000001</v>
      </c>
      <c r="V5" s="3">
        <v>21.018999999999998</v>
      </c>
    </row>
  </sheetData>
  <mergeCells count="2">
    <mergeCell ref="H1:V1"/>
    <mergeCell ref="B1:F1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opLeftCell="A93" workbookViewId="0">
      <selection activeCell="L111" sqref="L111"/>
    </sheetView>
  </sheetViews>
  <sheetFormatPr defaultRowHeight="13.5" x14ac:dyDescent="0.15"/>
  <cols>
    <col min="1" max="1" width="9.5" style="7" bestFit="1" customWidth="1"/>
    <col min="2" max="16384" width="9" style="7"/>
  </cols>
  <sheetData>
    <row r="1" spans="1:12" x14ac:dyDescent="0.15">
      <c r="A1" s="7" t="s">
        <v>259</v>
      </c>
      <c r="B1" s="7" t="s">
        <v>259</v>
      </c>
      <c r="C1" s="7" t="s">
        <v>259</v>
      </c>
      <c r="D1" s="7" t="s">
        <v>260</v>
      </c>
      <c r="E1" s="7" t="s">
        <v>261</v>
      </c>
      <c r="F1" s="7" t="s">
        <v>262</v>
      </c>
      <c r="G1" s="7" t="s">
        <v>263</v>
      </c>
    </row>
    <row r="2" spans="1:12" x14ac:dyDescent="0.15">
      <c r="A2" s="7" t="s">
        <v>259</v>
      </c>
      <c r="B2" s="7" t="s">
        <v>259</v>
      </c>
      <c r="C2" s="7" t="s">
        <v>259</v>
      </c>
      <c r="D2" s="7" t="s">
        <v>260</v>
      </c>
      <c r="E2" s="7" t="s">
        <v>264</v>
      </c>
      <c r="F2" s="7" t="s">
        <v>264</v>
      </c>
      <c r="G2" s="7" t="s">
        <v>265</v>
      </c>
    </row>
    <row r="3" spans="1:12" x14ac:dyDescent="0.15">
      <c r="A3" s="7" t="s">
        <v>259</v>
      </c>
      <c r="B3" s="7" t="s">
        <v>259</v>
      </c>
      <c r="C3" s="7" t="s">
        <v>259</v>
      </c>
      <c r="D3" s="7" t="s">
        <v>266</v>
      </c>
      <c r="E3" s="7" t="s">
        <v>10</v>
      </c>
      <c r="F3" s="7" t="s">
        <v>267</v>
      </c>
      <c r="G3" s="7" t="s">
        <v>268</v>
      </c>
    </row>
    <row r="4" spans="1:12" x14ac:dyDescent="0.15">
      <c r="A4" s="7">
        <v>20181023</v>
      </c>
      <c r="B4" s="7" t="s">
        <v>259</v>
      </c>
      <c r="C4" s="7" t="s">
        <v>259</v>
      </c>
      <c r="D4" s="7" t="s">
        <v>259</v>
      </c>
      <c r="E4" s="7" t="s">
        <v>269</v>
      </c>
      <c r="F4" s="7" t="s">
        <v>270</v>
      </c>
      <c r="G4" s="7" t="s">
        <v>271</v>
      </c>
    </row>
    <row r="5" spans="1:12" x14ac:dyDescent="0.15">
      <c r="A5" s="7" t="s">
        <v>272</v>
      </c>
      <c r="B5" s="7" t="s">
        <v>273</v>
      </c>
      <c r="C5" s="7" t="s">
        <v>274</v>
      </c>
      <c r="D5" s="7" t="s">
        <v>275</v>
      </c>
      <c r="E5" s="7">
        <v>3929.27</v>
      </c>
      <c r="F5" s="7">
        <v>6.5989500000000003</v>
      </c>
      <c r="G5" s="7">
        <v>595.60500000000002</v>
      </c>
      <c r="I5" s="13">
        <v>1</v>
      </c>
      <c r="K5" s="7">
        <f>E5/100</f>
        <v>39.292699999999996</v>
      </c>
    </row>
    <row r="6" spans="1:12" x14ac:dyDescent="0.15">
      <c r="A6" s="7" t="s">
        <v>272</v>
      </c>
      <c r="B6" s="7" t="s">
        <v>273</v>
      </c>
      <c r="C6" s="7" t="s">
        <v>276</v>
      </c>
      <c r="D6" s="7" t="s">
        <v>277</v>
      </c>
      <c r="E6" s="7">
        <v>3735.58</v>
      </c>
      <c r="F6" s="7">
        <v>6.3657199999999996</v>
      </c>
      <c r="G6" s="7">
        <v>594.10500000000002</v>
      </c>
      <c r="I6" s="13">
        <v>2</v>
      </c>
      <c r="K6" s="7">
        <f t="shared" ref="K6:K36" si="0">E6/100</f>
        <v>37.355800000000002</v>
      </c>
    </row>
    <row r="7" spans="1:12" x14ac:dyDescent="0.15">
      <c r="A7" s="7" t="s">
        <v>272</v>
      </c>
      <c r="B7" s="7" t="s">
        <v>273</v>
      </c>
      <c r="C7" s="7" t="s">
        <v>278</v>
      </c>
      <c r="D7" s="7" t="s">
        <v>279</v>
      </c>
      <c r="E7" s="7">
        <v>2989.05</v>
      </c>
      <c r="F7" s="7">
        <v>5.2593800000000002</v>
      </c>
      <c r="G7" s="7">
        <v>584.60500000000002</v>
      </c>
      <c r="I7" s="13">
        <v>3</v>
      </c>
      <c r="K7" s="7">
        <f t="shared" si="0"/>
        <v>29.890500000000003</v>
      </c>
    </row>
    <row r="8" spans="1:12" x14ac:dyDescent="0.15">
      <c r="A8" s="7" t="s">
        <v>272</v>
      </c>
      <c r="B8" s="7" t="s">
        <v>273</v>
      </c>
      <c r="C8" s="7" t="s">
        <v>280</v>
      </c>
      <c r="D8" s="7" t="s">
        <v>281</v>
      </c>
      <c r="E8" s="7">
        <v>3196.09</v>
      </c>
      <c r="F8" s="7">
        <v>5.3666299999999998</v>
      </c>
      <c r="G8" s="7">
        <v>595.60500000000002</v>
      </c>
      <c r="I8" s="13">
        <v>4</v>
      </c>
      <c r="K8" s="7">
        <f t="shared" si="0"/>
        <v>31.960900000000002</v>
      </c>
    </row>
    <row r="9" spans="1:12" x14ac:dyDescent="0.15">
      <c r="A9" s="7" t="s">
        <v>272</v>
      </c>
      <c r="B9" s="7" t="s">
        <v>282</v>
      </c>
      <c r="C9" s="7" t="s">
        <v>274</v>
      </c>
      <c r="D9" s="7" t="s">
        <v>283</v>
      </c>
      <c r="E9" s="7">
        <v>4101.3</v>
      </c>
      <c r="F9" s="7">
        <v>6.8865800000000004</v>
      </c>
      <c r="G9" s="7">
        <v>595.60500000000002</v>
      </c>
      <c r="I9" s="7">
        <v>5</v>
      </c>
      <c r="K9" s="7">
        <f t="shared" si="0"/>
        <v>41.013000000000005</v>
      </c>
    </row>
    <row r="10" spans="1:12" x14ac:dyDescent="0.15">
      <c r="A10" s="7" t="s">
        <v>272</v>
      </c>
      <c r="B10" s="7" t="s">
        <v>282</v>
      </c>
      <c r="C10" s="7" t="s">
        <v>276</v>
      </c>
      <c r="D10" s="7" t="s">
        <v>284</v>
      </c>
      <c r="E10" s="7">
        <v>2840.28</v>
      </c>
      <c r="F10" s="7">
        <v>4.8258900000000002</v>
      </c>
      <c r="G10" s="7">
        <v>593.66099999999994</v>
      </c>
      <c r="I10" s="7">
        <v>6</v>
      </c>
      <c r="K10" s="7">
        <f t="shared" si="0"/>
        <v>28.402800000000003</v>
      </c>
    </row>
    <row r="11" spans="1:12" x14ac:dyDescent="0.15">
      <c r="A11" s="7" t="s">
        <v>272</v>
      </c>
      <c r="B11" s="7" t="s">
        <v>282</v>
      </c>
      <c r="C11" s="7" t="s">
        <v>278</v>
      </c>
      <c r="D11" s="7" t="s">
        <v>285</v>
      </c>
      <c r="E11" s="7">
        <v>2411.42</v>
      </c>
      <c r="F11" s="7">
        <v>4.3910999999999998</v>
      </c>
      <c r="G11" s="7">
        <v>578.27200000000005</v>
      </c>
      <c r="I11" s="13">
        <v>45</v>
      </c>
      <c r="K11" s="7">
        <f t="shared" si="0"/>
        <v>24.1142</v>
      </c>
      <c r="L11" s="164"/>
    </row>
    <row r="12" spans="1:12" x14ac:dyDescent="0.15">
      <c r="A12" s="7" t="s">
        <v>272</v>
      </c>
      <c r="B12" s="7" t="s">
        <v>282</v>
      </c>
      <c r="C12" s="7" t="s">
        <v>280</v>
      </c>
      <c r="D12" s="7" t="s">
        <v>286</v>
      </c>
      <c r="E12" s="7">
        <v>2969.17</v>
      </c>
      <c r="F12" s="7">
        <v>4.9855900000000002</v>
      </c>
      <c r="G12" s="7">
        <v>595.60500000000002</v>
      </c>
      <c r="I12" s="13">
        <v>47</v>
      </c>
      <c r="K12" s="7">
        <f t="shared" si="0"/>
        <v>29.691700000000001</v>
      </c>
    </row>
    <row r="13" spans="1:12" x14ac:dyDescent="0.15">
      <c r="A13" s="7" t="s">
        <v>272</v>
      </c>
      <c r="B13" s="7" t="s">
        <v>287</v>
      </c>
      <c r="C13" s="7" t="s">
        <v>274</v>
      </c>
      <c r="D13" s="7" t="s">
        <v>288</v>
      </c>
      <c r="E13" s="7">
        <v>2533.04</v>
      </c>
      <c r="F13" s="7">
        <v>4.2556700000000003</v>
      </c>
      <c r="G13" s="7">
        <v>595.43799999999999</v>
      </c>
      <c r="I13" s="7">
        <v>42</v>
      </c>
      <c r="K13" s="7">
        <f t="shared" si="0"/>
        <v>25.330400000000001</v>
      </c>
    </row>
    <row r="14" spans="1:12" x14ac:dyDescent="0.15">
      <c r="A14" s="7" t="s">
        <v>272</v>
      </c>
      <c r="B14" s="7" t="s">
        <v>287</v>
      </c>
      <c r="C14" s="7" t="s">
        <v>276</v>
      </c>
      <c r="D14" s="7" t="s">
        <v>289</v>
      </c>
      <c r="E14" s="7">
        <v>3376.28</v>
      </c>
      <c r="F14" s="7">
        <v>5.6872299999999996</v>
      </c>
      <c r="G14" s="7">
        <v>595.38300000000004</v>
      </c>
      <c r="I14" s="7">
        <v>38</v>
      </c>
      <c r="K14" s="7">
        <f t="shared" si="0"/>
        <v>33.762799999999999</v>
      </c>
    </row>
    <row r="15" spans="1:12" x14ac:dyDescent="0.15">
      <c r="A15" s="7" t="s">
        <v>272</v>
      </c>
      <c r="B15" s="7" t="s">
        <v>287</v>
      </c>
      <c r="C15" s="7" t="s">
        <v>278</v>
      </c>
      <c r="D15" s="7" t="s">
        <v>290</v>
      </c>
      <c r="E15" s="7">
        <v>3184.69</v>
      </c>
      <c r="F15" s="7">
        <v>5.5649899999999999</v>
      </c>
      <c r="G15" s="7">
        <v>586.827</v>
      </c>
      <c r="I15" s="7">
        <v>40</v>
      </c>
      <c r="K15" s="7">
        <f t="shared" si="0"/>
        <v>31.846900000000002</v>
      </c>
    </row>
    <row r="16" spans="1:12" x14ac:dyDescent="0.15">
      <c r="A16" s="7" t="s">
        <v>272</v>
      </c>
      <c r="B16" s="7" t="s">
        <v>287</v>
      </c>
      <c r="C16" s="7" t="s">
        <v>280</v>
      </c>
      <c r="D16" s="7" t="s">
        <v>291</v>
      </c>
      <c r="E16" s="7">
        <v>4147.5</v>
      </c>
      <c r="F16" s="7">
        <v>6.9661099999999996</v>
      </c>
      <c r="G16" s="7">
        <v>595.43799999999999</v>
      </c>
      <c r="I16" s="13">
        <v>1</v>
      </c>
      <c r="K16" s="7">
        <f t="shared" si="0"/>
        <v>41.475000000000001</v>
      </c>
    </row>
    <row r="17" spans="1:12" x14ac:dyDescent="0.15">
      <c r="A17" s="7" t="s">
        <v>272</v>
      </c>
      <c r="B17" s="7" t="s">
        <v>292</v>
      </c>
      <c r="C17" s="7" t="s">
        <v>274</v>
      </c>
      <c r="D17" s="7" t="s">
        <v>293</v>
      </c>
      <c r="E17" s="7">
        <v>6901.91</v>
      </c>
      <c r="F17" s="7">
        <v>11.588100000000001</v>
      </c>
      <c r="G17" s="7">
        <v>595.66099999999994</v>
      </c>
      <c r="I17" s="13">
        <v>2</v>
      </c>
      <c r="K17" s="7">
        <f t="shared" si="0"/>
        <v>69.019099999999995</v>
      </c>
    </row>
    <row r="18" spans="1:12" x14ac:dyDescent="0.15">
      <c r="A18" s="7" t="s">
        <v>272</v>
      </c>
      <c r="B18" s="7" t="s">
        <v>292</v>
      </c>
      <c r="C18" s="7" t="s">
        <v>276</v>
      </c>
      <c r="D18" s="7" t="s">
        <v>294</v>
      </c>
      <c r="E18" s="7">
        <v>4358.95</v>
      </c>
      <c r="F18" s="7">
        <v>7.31989</v>
      </c>
      <c r="G18" s="7">
        <v>595.66099999999994</v>
      </c>
      <c r="I18" s="13">
        <v>3</v>
      </c>
      <c r="K18" s="7">
        <f t="shared" si="0"/>
        <v>43.589500000000001</v>
      </c>
      <c r="L18" s="164"/>
    </row>
    <row r="19" spans="1:12" x14ac:dyDescent="0.15">
      <c r="A19" s="7" t="s">
        <v>272</v>
      </c>
      <c r="B19" s="7" t="s">
        <v>292</v>
      </c>
      <c r="C19" s="7" t="s">
        <v>278</v>
      </c>
      <c r="D19" s="7" t="s">
        <v>295</v>
      </c>
      <c r="E19" s="7">
        <v>5170.66</v>
      </c>
      <c r="F19" s="7">
        <v>8.8809900000000006</v>
      </c>
      <c r="G19" s="7">
        <v>592.38300000000004</v>
      </c>
      <c r="I19" s="7">
        <v>4</v>
      </c>
      <c r="K19" s="7">
        <f t="shared" si="0"/>
        <v>51.706600000000002</v>
      </c>
    </row>
    <row r="20" spans="1:12" x14ac:dyDescent="0.15">
      <c r="A20" s="7" t="s">
        <v>272</v>
      </c>
      <c r="B20" s="7" t="s">
        <v>292</v>
      </c>
      <c r="C20" s="7" t="s">
        <v>280</v>
      </c>
      <c r="D20" s="7" t="s">
        <v>296</v>
      </c>
      <c r="E20" s="7">
        <v>4393.58</v>
      </c>
      <c r="F20" s="7">
        <v>7.3766699999999998</v>
      </c>
      <c r="G20" s="7">
        <v>595.66099999999994</v>
      </c>
      <c r="I20" s="7">
        <v>5</v>
      </c>
      <c r="K20" s="7">
        <f t="shared" si="0"/>
        <v>43.9358</v>
      </c>
    </row>
    <row r="21" spans="1:12" x14ac:dyDescent="0.15">
      <c r="A21" s="7" t="s">
        <v>272</v>
      </c>
      <c r="B21" s="7" t="s">
        <v>297</v>
      </c>
      <c r="C21" s="7" t="s">
        <v>274</v>
      </c>
      <c r="D21" s="7" t="s">
        <v>298</v>
      </c>
      <c r="E21" s="7">
        <v>2598.4</v>
      </c>
      <c r="F21" s="7">
        <v>4.3654799999999998</v>
      </c>
      <c r="G21" s="7">
        <v>595.38300000000004</v>
      </c>
      <c r="I21" s="13">
        <v>1</v>
      </c>
      <c r="K21" s="7">
        <f t="shared" si="0"/>
        <v>25.984000000000002</v>
      </c>
    </row>
    <row r="22" spans="1:12" x14ac:dyDescent="0.15">
      <c r="A22" s="7" t="s">
        <v>272</v>
      </c>
      <c r="B22" s="7" t="s">
        <v>297</v>
      </c>
      <c r="C22" s="7" t="s">
        <v>276</v>
      </c>
      <c r="D22" s="7" t="s">
        <v>299</v>
      </c>
      <c r="E22" s="7">
        <v>2276.27</v>
      </c>
      <c r="F22" s="7">
        <v>3.8534000000000002</v>
      </c>
      <c r="G22" s="7">
        <v>594.54999999999995</v>
      </c>
      <c r="I22" s="13">
        <v>2</v>
      </c>
      <c r="K22" s="7">
        <f t="shared" si="0"/>
        <v>22.762699999999999</v>
      </c>
    </row>
    <row r="23" spans="1:12" x14ac:dyDescent="0.15">
      <c r="A23" s="7" t="s">
        <v>272</v>
      </c>
      <c r="B23" s="7" t="s">
        <v>297</v>
      </c>
      <c r="C23" s="7" t="s">
        <v>278</v>
      </c>
      <c r="D23" s="7" t="s">
        <v>300</v>
      </c>
      <c r="E23" s="7">
        <v>2608.1</v>
      </c>
      <c r="F23" s="7">
        <v>4.51755</v>
      </c>
      <c r="G23" s="7">
        <v>590.49400000000003</v>
      </c>
      <c r="I23" s="13">
        <v>3</v>
      </c>
      <c r="K23" s="7">
        <f t="shared" si="0"/>
        <v>26.081</v>
      </c>
    </row>
    <row r="24" spans="1:12" x14ac:dyDescent="0.15">
      <c r="A24" s="7" t="s">
        <v>272</v>
      </c>
      <c r="B24" s="7" t="s">
        <v>297</v>
      </c>
      <c r="C24" s="7" t="s">
        <v>280</v>
      </c>
      <c r="D24" s="7" t="s">
        <v>301</v>
      </c>
      <c r="E24" s="7">
        <v>2058.39</v>
      </c>
      <c r="F24" s="7">
        <v>3.4575800000000001</v>
      </c>
      <c r="G24" s="7">
        <v>595.38300000000004</v>
      </c>
      <c r="I24" s="13">
        <v>4</v>
      </c>
      <c r="K24" s="7">
        <f t="shared" si="0"/>
        <v>20.5839</v>
      </c>
    </row>
    <row r="25" spans="1:12" x14ac:dyDescent="0.15">
      <c r="A25" s="7" t="s">
        <v>272</v>
      </c>
      <c r="B25" s="7" t="s">
        <v>302</v>
      </c>
      <c r="C25" s="7" t="s">
        <v>274</v>
      </c>
      <c r="D25" s="7" t="s">
        <v>303</v>
      </c>
      <c r="E25" s="7">
        <v>3040.07</v>
      </c>
      <c r="F25" s="7">
        <v>5.1065500000000004</v>
      </c>
      <c r="G25" s="7">
        <v>595.38300000000004</v>
      </c>
      <c r="I25" s="7">
        <v>5</v>
      </c>
      <c r="K25" s="7">
        <f t="shared" si="0"/>
        <v>30.400700000000001</v>
      </c>
    </row>
    <row r="26" spans="1:12" x14ac:dyDescent="0.15">
      <c r="A26" s="7" t="s">
        <v>272</v>
      </c>
      <c r="B26" s="7" t="s">
        <v>302</v>
      </c>
      <c r="C26" s="7" t="s">
        <v>276</v>
      </c>
      <c r="D26" s="7" t="s">
        <v>304</v>
      </c>
      <c r="E26" s="7">
        <v>1553.88</v>
      </c>
      <c r="F26" s="7">
        <v>2.6196700000000002</v>
      </c>
      <c r="G26" s="7">
        <v>594.93799999999999</v>
      </c>
      <c r="I26" s="7">
        <v>6</v>
      </c>
      <c r="K26" s="7">
        <f t="shared" si="0"/>
        <v>15.538800000000002</v>
      </c>
    </row>
    <row r="27" spans="1:12" x14ac:dyDescent="0.15">
      <c r="A27" s="7" t="s">
        <v>272</v>
      </c>
      <c r="B27" s="7" t="s">
        <v>302</v>
      </c>
      <c r="C27" s="7" t="s">
        <v>278</v>
      </c>
      <c r="D27" s="7" t="s">
        <v>305</v>
      </c>
      <c r="E27" s="7">
        <v>1590.85</v>
      </c>
      <c r="F27" s="7">
        <v>2.7863799999999999</v>
      </c>
      <c r="G27" s="7">
        <v>587.43899999999996</v>
      </c>
      <c r="I27" s="13">
        <v>45</v>
      </c>
      <c r="K27" s="7">
        <f t="shared" si="0"/>
        <v>15.908499999999998</v>
      </c>
      <c r="L27" s="164"/>
    </row>
    <row r="28" spans="1:12" x14ac:dyDescent="0.15">
      <c r="A28" s="7" t="s">
        <v>272</v>
      </c>
      <c r="B28" s="7" t="s">
        <v>302</v>
      </c>
      <c r="C28" s="7" t="s">
        <v>280</v>
      </c>
      <c r="D28" s="7" t="s">
        <v>306</v>
      </c>
      <c r="E28" s="7">
        <v>2111.3200000000002</v>
      </c>
      <c r="F28" s="7">
        <v>3.5464799999999999</v>
      </c>
      <c r="G28" s="7">
        <v>595.38300000000004</v>
      </c>
      <c r="I28" s="13">
        <v>47</v>
      </c>
      <c r="K28" s="7">
        <f t="shared" si="0"/>
        <v>21.113200000000003</v>
      </c>
    </row>
    <row r="29" spans="1:12" x14ac:dyDescent="0.15">
      <c r="A29" s="7" t="s">
        <v>272</v>
      </c>
      <c r="B29" s="7" t="s">
        <v>307</v>
      </c>
      <c r="C29" s="7" t="s">
        <v>274</v>
      </c>
      <c r="D29" s="7" t="s">
        <v>308</v>
      </c>
      <c r="E29" s="7">
        <v>1499.78</v>
      </c>
      <c r="F29" s="7">
        <v>2.5204300000000002</v>
      </c>
      <c r="G29" s="7">
        <v>595.43799999999999</v>
      </c>
      <c r="I29" s="7">
        <v>42</v>
      </c>
      <c r="K29" s="7">
        <f t="shared" si="0"/>
        <v>14.9978</v>
      </c>
    </row>
    <row r="30" spans="1:12" x14ac:dyDescent="0.15">
      <c r="A30" s="7" t="s">
        <v>272</v>
      </c>
      <c r="B30" s="7" t="s">
        <v>307</v>
      </c>
      <c r="C30" s="7" t="s">
        <v>276</v>
      </c>
      <c r="D30" s="7" t="s">
        <v>309</v>
      </c>
      <c r="E30" s="7">
        <v>2946.38</v>
      </c>
      <c r="F30" s="7">
        <v>4.9519500000000001</v>
      </c>
      <c r="G30" s="7">
        <v>595.43799999999999</v>
      </c>
      <c r="I30" s="7">
        <v>38</v>
      </c>
      <c r="K30" s="7">
        <f t="shared" si="0"/>
        <v>29.463800000000003</v>
      </c>
    </row>
    <row r="31" spans="1:12" x14ac:dyDescent="0.15">
      <c r="A31" s="7" t="s">
        <v>272</v>
      </c>
      <c r="B31" s="7" t="s">
        <v>307</v>
      </c>
      <c r="C31" s="7" t="s">
        <v>278</v>
      </c>
      <c r="D31" s="7" t="s">
        <v>310</v>
      </c>
      <c r="E31" s="7">
        <v>955.93899999999996</v>
      </c>
      <c r="F31" s="7">
        <v>1.6406400000000001</v>
      </c>
      <c r="G31" s="7">
        <v>591.88300000000004</v>
      </c>
      <c r="I31" s="7">
        <v>40</v>
      </c>
      <c r="K31" s="7">
        <f t="shared" si="0"/>
        <v>9.5593900000000005</v>
      </c>
    </row>
    <row r="32" spans="1:12" x14ac:dyDescent="0.15">
      <c r="A32" s="7" t="s">
        <v>272</v>
      </c>
      <c r="B32" s="7" t="s">
        <v>307</v>
      </c>
      <c r="C32" s="7" t="s">
        <v>280</v>
      </c>
      <c r="D32" s="7" t="s">
        <v>311</v>
      </c>
      <c r="E32" s="7">
        <v>3015.61</v>
      </c>
      <c r="F32" s="7">
        <v>5.0649899999999999</v>
      </c>
      <c r="G32" s="7">
        <v>595.43799999999999</v>
      </c>
      <c r="I32" s="13">
        <v>1</v>
      </c>
      <c r="K32" s="7">
        <f t="shared" si="0"/>
        <v>30.156100000000002</v>
      </c>
    </row>
    <row r="33" spans="1:12" x14ac:dyDescent="0.15">
      <c r="A33" s="7" t="s">
        <v>272</v>
      </c>
      <c r="B33" s="7" t="s">
        <v>312</v>
      </c>
      <c r="C33" s="7" t="s">
        <v>274</v>
      </c>
      <c r="D33" s="7" t="s">
        <v>313</v>
      </c>
      <c r="E33" s="7">
        <v>4951.8100000000004</v>
      </c>
      <c r="F33" s="7">
        <v>8.3178000000000001</v>
      </c>
      <c r="G33" s="7">
        <v>595.38300000000004</v>
      </c>
      <c r="I33" s="13">
        <v>2</v>
      </c>
      <c r="K33" s="7">
        <f t="shared" si="0"/>
        <v>49.518100000000004</v>
      </c>
    </row>
    <row r="34" spans="1:12" x14ac:dyDescent="0.15">
      <c r="A34" s="7" t="s">
        <v>272</v>
      </c>
      <c r="B34" s="7" t="s">
        <v>312</v>
      </c>
      <c r="C34" s="7" t="s">
        <v>276</v>
      </c>
      <c r="D34" s="7" t="s">
        <v>314</v>
      </c>
      <c r="E34" s="7">
        <v>2699.67</v>
      </c>
      <c r="F34" s="7">
        <v>4.5398399999999999</v>
      </c>
      <c r="G34" s="7">
        <v>595.27200000000005</v>
      </c>
      <c r="I34" s="13">
        <v>3</v>
      </c>
      <c r="K34" s="7">
        <f t="shared" si="0"/>
        <v>26.996700000000001</v>
      </c>
      <c r="L34" s="164"/>
    </row>
    <row r="35" spans="1:12" x14ac:dyDescent="0.15">
      <c r="A35" s="7" t="s">
        <v>272</v>
      </c>
      <c r="B35" s="7" t="s">
        <v>312</v>
      </c>
      <c r="C35" s="7" t="s">
        <v>278</v>
      </c>
      <c r="D35" s="7" t="s">
        <v>315</v>
      </c>
      <c r="E35" s="7">
        <v>3620.24</v>
      </c>
      <c r="F35" s="7">
        <v>6.1920299999999999</v>
      </c>
      <c r="G35" s="7">
        <v>592.49400000000003</v>
      </c>
      <c r="I35" s="7">
        <v>4</v>
      </c>
      <c r="K35" s="7">
        <f t="shared" si="0"/>
        <v>36.202399999999997</v>
      </c>
    </row>
    <row r="36" spans="1:12" x14ac:dyDescent="0.15">
      <c r="A36" s="7" t="s">
        <v>272</v>
      </c>
      <c r="B36" s="7" t="s">
        <v>312</v>
      </c>
      <c r="C36" s="7" t="s">
        <v>280</v>
      </c>
      <c r="D36" s="7" t="s">
        <v>316</v>
      </c>
      <c r="E36" s="7">
        <v>3237.11</v>
      </c>
      <c r="F36" s="7">
        <v>5.4375299999999998</v>
      </c>
      <c r="G36" s="7">
        <v>595.38300000000004</v>
      </c>
      <c r="I36" s="7">
        <v>5</v>
      </c>
      <c r="K36" s="7">
        <f t="shared" si="0"/>
        <v>32.371099999999998</v>
      </c>
    </row>
    <row r="37" spans="1:12" x14ac:dyDescent="0.15">
      <c r="A37" s="7">
        <v>20181123</v>
      </c>
    </row>
    <row r="38" spans="1:12" customFormat="1" x14ac:dyDescent="0.15">
      <c r="A38" t="s">
        <v>317</v>
      </c>
      <c r="B38" t="s">
        <v>318</v>
      </c>
      <c r="C38" t="s">
        <v>319</v>
      </c>
      <c r="D38" t="s">
        <v>320</v>
      </c>
      <c r="F38" t="s">
        <v>321</v>
      </c>
      <c r="G38" t="s">
        <v>322</v>
      </c>
    </row>
    <row r="39" spans="1:12" customFormat="1" x14ac:dyDescent="0.15">
      <c r="A39" t="s">
        <v>323</v>
      </c>
      <c r="B39" t="s">
        <v>324</v>
      </c>
      <c r="D39">
        <v>2293.3000000000002</v>
      </c>
      <c r="F39" s="165">
        <v>14</v>
      </c>
      <c r="G39">
        <v>36.200000000000003</v>
      </c>
    </row>
    <row r="40" spans="1:12" customFormat="1" x14ac:dyDescent="0.15">
      <c r="A40" t="s">
        <v>325</v>
      </c>
      <c r="B40" t="s">
        <v>324</v>
      </c>
      <c r="D40">
        <v>2386.4</v>
      </c>
      <c r="F40">
        <v>17</v>
      </c>
      <c r="G40">
        <v>30.9</v>
      </c>
    </row>
    <row r="41" spans="1:12" customFormat="1" x14ac:dyDescent="0.15">
      <c r="A41" t="s">
        <v>326</v>
      </c>
      <c r="B41" t="s">
        <v>324</v>
      </c>
      <c r="D41">
        <v>2206.8000000000002</v>
      </c>
      <c r="F41" s="165">
        <v>18</v>
      </c>
      <c r="G41">
        <v>28.7</v>
      </c>
    </row>
    <row r="42" spans="1:12" customFormat="1" x14ac:dyDescent="0.15">
      <c r="A42" t="s">
        <v>327</v>
      </c>
      <c r="B42" t="s">
        <v>328</v>
      </c>
      <c r="D42">
        <v>3313.9</v>
      </c>
      <c r="F42" s="165">
        <v>48</v>
      </c>
      <c r="G42">
        <v>31.4</v>
      </c>
      <c r="H42" s="166" t="s">
        <v>329</v>
      </c>
    </row>
    <row r="43" spans="1:12" customFormat="1" x14ac:dyDescent="0.15">
      <c r="A43" t="s">
        <v>330</v>
      </c>
      <c r="B43" t="s">
        <v>328</v>
      </c>
      <c r="D43">
        <v>3442.4</v>
      </c>
      <c r="F43">
        <v>49</v>
      </c>
      <c r="G43">
        <v>27.7</v>
      </c>
    </row>
    <row r="44" spans="1:12" customFormat="1" x14ac:dyDescent="0.15">
      <c r="A44" t="s">
        <v>331</v>
      </c>
      <c r="B44" t="s">
        <v>328</v>
      </c>
      <c r="D44">
        <v>2739.8</v>
      </c>
      <c r="F44">
        <v>47</v>
      </c>
      <c r="G44">
        <v>30.5</v>
      </c>
    </row>
    <row r="45" spans="1:12" customFormat="1" x14ac:dyDescent="0.15">
      <c r="A45" t="s">
        <v>332</v>
      </c>
      <c r="B45" t="s">
        <v>328</v>
      </c>
      <c r="D45">
        <v>3767.9</v>
      </c>
      <c r="F45" s="165">
        <v>40</v>
      </c>
      <c r="G45">
        <v>31.1</v>
      </c>
    </row>
    <row r="46" spans="1:12" customFormat="1" x14ac:dyDescent="0.15">
      <c r="A46" t="s">
        <v>333</v>
      </c>
      <c r="B46" t="s">
        <v>334</v>
      </c>
      <c r="D46">
        <v>5064.3</v>
      </c>
      <c r="F46" s="165">
        <v>41</v>
      </c>
      <c r="G46">
        <v>28.7</v>
      </c>
      <c r="H46" s="167" t="s">
        <v>335</v>
      </c>
    </row>
    <row r="47" spans="1:12" customFormat="1" x14ac:dyDescent="0.15">
      <c r="A47" t="s">
        <v>336</v>
      </c>
      <c r="B47" t="s">
        <v>334</v>
      </c>
      <c r="D47">
        <v>1481.4</v>
      </c>
      <c r="F47" s="165">
        <v>36</v>
      </c>
      <c r="G47">
        <v>31.2</v>
      </c>
    </row>
    <row r="48" spans="1:12" customFormat="1" x14ac:dyDescent="0.15">
      <c r="A48" t="s">
        <v>337</v>
      </c>
      <c r="B48" t="s">
        <v>334</v>
      </c>
      <c r="D48">
        <v>4363.3</v>
      </c>
      <c r="F48" s="165">
        <v>40</v>
      </c>
      <c r="G48">
        <v>30.2</v>
      </c>
      <c r="H48" s="166" t="s">
        <v>329</v>
      </c>
    </row>
    <row r="49" spans="1:8" customFormat="1" x14ac:dyDescent="0.15">
      <c r="A49" t="s">
        <v>338</v>
      </c>
      <c r="B49" t="s">
        <v>334</v>
      </c>
      <c r="D49">
        <v>2446.9</v>
      </c>
      <c r="F49">
        <v>33</v>
      </c>
      <c r="G49">
        <v>31.3</v>
      </c>
    </row>
    <row r="50" spans="1:8" customFormat="1" x14ac:dyDescent="0.15">
      <c r="A50" t="s">
        <v>339</v>
      </c>
      <c r="B50" t="s">
        <v>340</v>
      </c>
      <c r="D50">
        <v>3366.6</v>
      </c>
      <c r="F50" s="165">
        <v>38</v>
      </c>
      <c r="G50">
        <v>32</v>
      </c>
    </row>
    <row r="51" spans="1:8" customFormat="1" x14ac:dyDescent="0.15">
      <c r="A51" t="s">
        <v>341</v>
      </c>
      <c r="B51" t="s">
        <v>340</v>
      </c>
      <c r="D51">
        <v>1924.1</v>
      </c>
      <c r="F51">
        <v>39</v>
      </c>
      <c r="G51">
        <v>33.5</v>
      </c>
    </row>
    <row r="52" spans="1:8" customFormat="1" x14ac:dyDescent="0.15">
      <c r="A52" t="s">
        <v>342</v>
      </c>
      <c r="B52" t="s">
        <v>340</v>
      </c>
      <c r="D52">
        <v>2556.1999999999998</v>
      </c>
      <c r="F52" s="165">
        <v>52</v>
      </c>
      <c r="G52">
        <v>33.200000000000003</v>
      </c>
    </row>
    <row r="53" spans="1:8" customFormat="1" x14ac:dyDescent="0.15">
      <c r="A53" t="s">
        <v>343</v>
      </c>
      <c r="B53" t="s">
        <v>340</v>
      </c>
      <c r="D53">
        <v>3636.6</v>
      </c>
      <c r="F53">
        <v>44</v>
      </c>
      <c r="G53">
        <v>30.9</v>
      </c>
    </row>
    <row r="54" spans="1:8" customFormat="1" x14ac:dyDescent="0.15">
      <c r="A54" t="s">
        <v>344</v>
      </c>
      <c r="B54" t="s">
        <v>345</v>
      </c>
      <c r="D54">
        <v>4133.2</v>
      </c>
      <c r="F54" s="165">
        <v>46</v>
      </c>
      <c r="G54">
        <v>29.8</v>
      </c>
    </row>
    <row r="55" spans="1:8" customFormat="1" x14ac:dyDescent="0.15">
      <c r="A55" t="s">
        <v>346</v>
      </c>
      <c r="B55" t="s">
        <v>345</v>
      </c>
      <c r="D55">
        <v>2033</v>
      </c>
      <c r="F55">
        <v>50</v>
      </c>
      <c r="G55">
        <v>32.6</v>
      </c>
    </row>
    <row r="56" spans="1:8" customFormat="1" x14ac:dyDescent="0.15">
      <c r="A56" t="s">
        <v>347</v>
      </c>
      <c r="B56" t="s">
        <v>345</v>
      </c>
      <c r="D56">
        <v>3476.3</v>
      </c>
      <c r="F56" s="165">
        <v>34</v>
      </c>
      <c r="G56">
        <v>31.4</v>
      </c>
    </row>
    <row r="57" spans="1:8" customFormat="1" x14ac:dyDescent="0.15">
      <c r="A57" t="s">
        <v>348</v>
      </c>
      <c r="B57" t="s">
        <v>345</v>
      </c>
      <c r="D57">
        <v>3121.1</v>
      </c>
      <c r="F57">
        <v>38</v>
      </c>
      <c r="G57">
        <v>28.1</v>
      </c>
    </row>
    <row r="58" spans="1:8" customFormat="1" x14ac:dyDescent="0.15">
      <c r="A58" t="s">
        <v>349</v>
      </c>
      <c r="B58" t="s">
        <v>350</v>
      </c>
      <c r="D58">
        <v>2400.6999999999998</v>
      </c>
      <c r="F58" s="165">
        <v>36</v>
      </c>
      <c r="G58">
        <v>30.7</v>
      </c>
    </row>
    <row r="59" spans="1:8" customFormat="1" x14ac:dyDescent="0.15">
      <c r="A59" t="s">
        <v>351</v>
      </c>
      <c r="B59" t="s">
        <v>350</v>
      </c>
      <c r="D59">
        <v>3512.2</v>
      </c>
      <c r="F59" s="165">
        <v>29</v>
      </c>
      <c r="G59">
        <v>32.299999999999997</v>
      </c>
      <c r="H59" s="167" t="s">
        <v>329</v>
      </c>
    </row>
    <row r="60" spans="1:8" customFormat="1" x14ac:dyDescent="0.15">
      <c r="A60" t="s">
        <v>352</v>
      </c>
      <c r="B60" t="s">
        <v>353</v>
      </c>
      <c r="D60">
        <v>4289.7</v>
      </c>
      <c r="F60" s="165">
        <v>14</v>
      </c>
    </row>
    <row r="61" spans="1:8" customFormat="1" x14ac:dyDescent="0.15">
      <c r="A61" t="s">
        <v>354</v>
      </c>
      <c r="B61" t="s">
        <v>353</v>
      </c>
      <c r="D61">
        <v>2896.2</v>
      </c>
      <c r="F61">
        <v>17</v>
      </c>
    </row>
    <row r="62" spans="1:8" customFormat="1" x14ac:dyDescent="0.15">
      <c r="A62" t="s">
        <v>355</v>
      </c>
      <c r="B62" t="s">
        <v>353</v>
      </c>
      <c r="D62">
        <v>2877.5</v>
      </c>
      <c r="F62" s="165">
        <v>18</v>
      </c>
    </row>
    <row r="63" spans="1:8" customFormat="1" x14ac:dyDescent="0.15">
      <c r="A63" t="s">
        <v>356</v>
      </c>
      <c r="B63" t="s">
        <v>353</v>
      </c>
      <c r="D63">
        <v>3567</v>
      </c>
      <c r="F63" s="165">
        <v>48</v>
      </c>
      <c r="H63" s="166" t="s">
        <v>329</v>
      </c>
    </row>
    <row r="64" spans="1:8" customFormat="1" x14ac:dyDescent="0.15">
      <c r="A64" t="s">
        <v>357</v>
      </c>
      <c r="B64" t="s">
        <v>358</v>
      </c>
      <c r="D64">
        <v>4121.6000000000004</v>
      </c>
      <c r="F64">
        <v>49</v>
      </c>
    </row>
    <row r="65" spans="1:8" customFormat="1" x14ac:dyDescent="0.15">
      <c r="A65" t="s">
        <v>359</v>
      </c>
      <c r="B65" t="s">
        <v>358</v>
      </c>
      <c r="D65">
        <v>3085.9</v>
      </c>
      <c r="F65">
        <v>47</v>
      </c>
    </row>
    <row r="66" spans="1:8" customFormat="1" x14ac:dyDescent="0.15">
      <c r="A66" t="s">
        <v>360</v>
      </c>
      <c r="B66" t="s">
        <v>358</v>
      </c>
      <c r="D66">
        <v>3499.4</v>
      </c>
      <c r="F66" s="165">
        <v>40</v>
      </c>
    </row>
    <row r="67" spans="1:8" customFormat="1" x14ac:dyDescent="0.15">
      <c r="A67" t="s">
        <v>361</v>
      </c>
      <c r="B67" t="s">
        <v>358</v>
      </c>
      <c r="D67">
        <v>5079.3</v>
      </c>
      <c r="F67" s="165">
        <v>41</v>
      </c>
      <c r="H67" s="167" t="s">
        <v>335</v>
      </c>
    </row>
    <row r="68" spans="1:8" customFormat="1" x14ac:dyDescent="0.15">
      <c r="A68" t="s">
        <v>362</v>
      </c>
      <c r="B68" t="s">
        <v>363</v>
      </c>
      <c r="D68">
        <v>3169.2</v>
      </c>
      <c r="F68" s="165">
        <v>36</v>
      </c>
    </row>
    <row r="69" spans="1:8" customFormat="1" x14ac:dyDescent="0.15">
      <c r="A69" t="s">
        <v>364</v>
      </c>
      <c r="B69" t="s">
        <v>363</v>
      </c>
      <c r="D69">
        <v>4452.3</v>
      </c>
      <c r="F69" s="165">
        <v>40</v>
      </c>
      <c r="H69" s="166" t="s">
        <v>329</v>
      </c>
    </row>
    <row r="70" spans="1:8" customFormat="1" x14ac:dyDescent="0.15">
      <c r="A70" t="s">
        <v>365</v>
      </c>
      <c r="B70" t="s">
        <v>363</v>
      </c>
      <c r="D70">
        <v>3750.6</v>
      </c>
      <c r="F70">
        <v>33</v>
      </c>
    </row>
    <row r="71" spans="1:8" customFormat="1" x14ac:dyDescent="0.15">
      <c r="A71" t="s">
        <v>366</v>
      </c>
      <c r="B71" t="s">
        <v>363</v>
      </c>
      <c r="D71">
        <v>4267.3</v>
      </c>
      <c r="F71" s="165">
        <v>38</v>
      </c>
    </row>
    <row r="72" spans="1:8" customFormat="1" x14ac:dyDescent="0.15">
      <c r="A72" t="s">
        <v>367</v>
      </c>
      <c r="B72" t="s">
        <v>368</v>
      </c>
      <c r="D72">
        <v>3744.6</v>
      </c>
      <c r="F72">
        <v>39</v>
      </c>
    </row>
    <row r="73" spans="1:8" customFormat="1" x14ac:dyDescent="0.15">
      <c r="A73" t="s">
        <v>369</v>
      </c>
      <c r="B73" t="s">
        <v>368</v>
      </c>
      <c r="D73">
        <v>4141</v>
      </c>
      <c r="F73" s="165">
        <v>52</v>
      </c>
    </row>
    <row r="74" spans="1:8" customFormat="1" x14ac:dyDescent="0.15">
      <c r="A74" t="s">
        <v>370</v>
      </c>
      <c r="B74" t="s">
        <v>368</v>
      </c>
      <c r="D74">
        <v>3368.3</v>
      </c>
      <c r="F74">
        <v>44</v>
      </c>
    </row>
    <row r="75" spans="1:8" customFormat="1" x14ac:dyDescent="0.15">
      <c r="A75" t="s">
        <v>371</v>
      </c>
      <c r="B75" t="s">
        <v>368</v>
      </c>
      <c r="D75">
        <v>5286.1</v>
      </c>
      <c r="F75" s="165">
        <v>46</v>
      </c>
    </row>
    <row r="76" spans="1:8" customFormat="1" x14ac:dyDescent="0.15">
      <c r="A76" t="s">
        <v>372</v>
      </c>
      <c r="B76" t="s">
        <v>373</v>
      </c>
      <c r="D76">
        <v>3824</v>
      </c>
      <c r="F76">
        <v>50</v>
      </c>
    </row>
    <row r="77" spans="1:8" customFormat="1" x14ac:dyDescent="0.15">
      <c r="A77" t="s">
        <v>374</v>
      </c>
      <c r="B77" t="s">
        <v>373</v>
      </c>
      <c r="D77">
        <v>4295</v>
      </c>
      <c r="F77" s="165">
        <v>34</v>
      </c>
    </row>
    <row r="78" spans="1:8" customFormat="1" x14ac:dyDescent="0.15">
      <c r="A78" t="s">
        <v>375</v>
      </c>
      <c r="B78" t="s">
        <v>373</v>
      </c>
      <c r="D78">
        <v>4463.3999999999996</v>
      </c>
      <c r="F78">
        <v>38</v>
      </c>
    </row>
    <row r="79" spans="1:8" customFormat="1" x14ac:dyDescent="0.15">
      <c r="A79" t="s">
        <v>376</v>
      </c>
      <c r="B79" t="s">
        <v>373</v>
      </c>
      <c r="D79">
        <v>4027.7</v>
      </c>
      <c r="F79" s="165">
        <v>36</v>
      </c>
    </row>
    <row r="80" spans="1:8" customFormat="1" x14ac:dyDescent="0.15">
      <c r="A80" t="s">
        <v>377</v>
      </c>
      <c r="B80" t="s">
        <v>324</v>
      </c>
      <c r="D80">
        <v>4612.3999999999996</v>
      </c>
      <c r="F80">
        <v>29</v>
      </c>
      <c r="H80" s="167" t="s">
        <v>329</v>
      </c>
    </row>
    <row r="81" spans="1:8" customFormat="1" x14ac:dyDescent="0.15">
      <c r="A81" t="s">
        <v>378</v>
      </c>
      <c r="B81" t="s">
        <v>318</v>
      </c>
      <c r="C81" t="s">
        <v>319</v>
      </c>
      <c r="D81" t="s">
        <v>320</v>
      </c>
    </row>
    <row r="82" spans="1:8" customFormat="1" x14ac:dyDescent="0.15">
      <c r="A82" t="s">
        <v>323</v>
      </c>
      <c r="B82" t="s">
        <v>324</v>
      </c>
      <c r="D82">
        <v>10.8</v>
      </c>
      <c r="F82" s="165">
        <v>14</v>
      </c>
    </row>
    <row r="83" spans="1:8" customFormat="1" x14ac:dyDescent="0.15">
      <c r="A83" t="s">
        <v>325</v>
      </c>
      <c r="B83" t="s">
        <v>324</v>
      </c>
      <c r="D83">
        <v>10.1</v>
      </c>
      <c r="F83">
        <v>17</v>
      </c>
    </row>
    <row r="84" spans="1:8" customFormat="1" x14ac:dyDescent="0.15">
      <c r="A84" t="s">
        <v>326</v>
      </c>
      <c r="B84" t="s">
        <v>324</v>
      </c>
      <c r="D84">
        <v>11.3</v>
      </c>
      <c r="F84" s="165">
        <v>18</v>
      </c>
    </row>
    <row r="85" spans="1:8" customFormat="1" x14ac:dyDescent="0.15">
      <c r="A85" t="s">
        <v>327</v>
      </c>
      <c r="B85" t="s">
        <v>328</v>
      </c>
      <c r="D85">
        <v>12.9</v>
      </c>
      <c r="F85" s="165">
        <v>48</v>
      </c>
      <c r="H85" s="166" t="s">
        <v>329</v>
      </c>
    </row>
    <row r="86" spans="1:8" customFormat="1" x14ac:dyDescent="0.15">
      <c r="A86" t="s">
        <v>330</v>
      </c>
      <c r="B86" t="s">
        <v>328</v>
      </c>
      <c r="D86">
        <v>12.2</v>
      </c>
      <c r="F86">
        <v>49</v>
      </c>
    </row>
    <row r="87" spans="1:8" customFormat="1" x14ac:dyDescent="0.15">
      <c r="A87" t="s">
        <v>331</v>
      </c>
      <c r="B87" t="s">
        <v>328</v>
      </c>
      <c r="D87">
        <v>11.7</v>
      </c>
      <c r="F87">
        <v>47</v>
      </c>
    </row>
    <row r="88" spans="1:8" customFormat="1" x14ac:dyDescent="0.15">
      <c r="A88" t="s">
        <v>332</v>
      </c>
      <c r="B88" t="s">
        <v>328</v>
      </c>
      <c r="D88">
        <v>12.1</v>
      </c>
      <c r="F88" s="165">
        <v>40</v>
      </c>
    </row>
    <row r="89" spans="1:8" customFormat="1" x14ac:dyDescent="0.15">
      <c r="A89" t="s">
        <v>333</v>
      </c>
      <c r="B89" t="s">
        <v>334</v>
      </c>
      <c r="D89">
        <v>13.7</v>
      </c>
      <c r="F89" s="165">
        <v>41</v>
      </c>
      <c r="H89" s="167" t="s">
        <v>335</v>
      </c>
    </row>
    <row r="90" spans="1:8" customFormat="1" x14ac:dyDescent="0.15">
      <c r="A90" t="s">
        <v>336</v>
      </c>
      <c r="B90" t="s">
        <v>334</v>
      </c>
      <c r="D90">
        <v>10.7</v>
      </c>
      <c r="F90" s="165">
        <v>36</v>
      </c>
    </row>
    <row r="91" spans="1:8" customFormat="1" x14ac:dyDescent="0.15">
      <c r="A91" t="s">
        <v>337</v>
      </c>
      <c r="B91" t="s">
        <v>334</v>
      </c>
      <c r="D91">
        <v>13.9</v>
      </c>
      <c r="F91" s="165">
        <v>40</v>
      </c>
      <c r="H91" s="166" t="s">
        <v>329</v>
      </c>
    </row>
    <row r="92" spans="1:8" customFormat="1" x14ac:dyDescent="0.15">
      <c r="A92" t="s">
        <v>338</v>
      </c>
      <c r="B92" t="s">
        <v>334</v>
      </c>
      <c r="D92">
        <v>11.3</v>
      </c>
      <c r="F92">
        <v>33</v>
      </c>
    </row>
    <row r="93" spans="1:8" customFormat="1" x14ac:dyDescent="0.15">
      <c r="A93" t="s">
        <v>339</v>
      </c>
      <c r="B93" t="s">
        <v>340</v>
      </c>
      <c r="D93">
        <v>12.5</v>
      </c>
      <c r="F93" s="165">
        <v>38</v>
      </c>
    </row>
    <row r="94" spans="1:8" customFormat="1" x14ac:dyDescent="0.15">
      <c r="A94" t="s">
        <v>341</v>
      </c>
      <c r="B94" t="s">
        <v>340</v>
      </c>
      <c r="D94">
        <v>10.1</v>
      </c>
      <c r="F94">
        <v>39</v>
      </c>
    </row>
    <row r="95" spans="1:8" customFormat="1" x14ac:dyDescent="0.15">
      <c r="A95" t="s">
        <v>342</v>
      </c>
      <c r="B95" t="s">
        <v>340</v>
      </c>
      <c r="D95">
        <v>10.4</v>
      </c>
      <c r="F95" s="165">
        <v>52</v>
      </c>
    </row>
    <row r="96" spans="1:8" customFormat="1" x14ac:dyDescent="0.15">
      <c r="A96" t="s">
        <v>343</v>
      </c>
      <c r="B96" t="s">
        <v>340</v>
      </c>
      <c r="D96">
        <v>12.4</v>
      </c>
      <c r="F96">
        <v>44</v>
      </c>
    </row>
    <row r="97" spans="1:8" customFormat="1" x14ac:dyDescent="0.15">
      <c r="A97" t="s">
        <v>344</v>
      </c>
      <c r="B97" t="s">
        <v>345</v>
      </c>
      <c r="D97">
        <v>13</v>
      </c>
      <c r="F97" s="165">
        <v>46</v>
      </c>
    </row>
    <row r="98" spans="1:8" customFormat="1" x14ac:dyDescent="0.15">
      <c r="A98" t="s">
        <v>346</v>
      </c>
      <c r="B98" t="s">
        <v>345</v>
      </c>
      <c r="D98">
        <v>10.199999999999999</v>
      </c>
      <c r="F98">
        <v>50</v>
      </c>
    </row>
    <row r="99" spans="1:8" customFormat="1" x14ac:dyDescent="0.15">
      <c r="A99" t="s">
        <v>347</v>
      </c>
      <c r="B99" t="s">
        <v>345</v>
      </c>
      <c r="D99">
        <v>13.3</v>
      </c>
      <c r="F99" s="165">
        <v>34</v>
      </c>
    </row>
    <row r="100" spans="1:8" customFormat="1" x14ac:dyDescent="0.15">
      <c r="A100" t="s">
        <v>348</v>
      </c>
      <c r="B100" t="s">
        <v>345</v>
      </c>
      <c r="D100">
        <v>12.5</v>
      </c>
      <c r="F100">
        <v>38</v>
      </c>
    </row>
    <row r="101" spans="1:8" customFormat="1" x14ac:dyDescent="0.15">
      <c r="A101" t="s">
        <v>349</v>
      </c>
      <c r="B101" t="s">
        <v>350</v>
      </c>
      <c r="D101">
        <v>11.2</v>
      </c>
      <c r="F101" s="165">
        <v>36</v>
      </c>
    </row>
    <row r="102" spans="1:8" customFormat="1" x14ac:dyDescent="0.15">
      <c r="A102" t="s">
        <v>351</v>
      </c>
      <c r="B102" t="s">
        <v>350</v>
      </c>
      <c r="D102">
        <v>12.4</v>
      </c>
      <c r="F102">
        <v>29</v>
      </c>
      <c r="H102" s="167" t="s">
        <v>329</v>
      </c>
    </row>
    <row r="103" spans="1:8" customFormat="1" x14ac:dyDescent="0.15">
      <c r="A103" t="s">
        <v>352</v>
      </c>
      <c r="B103" t="s">
        <v>353</v>
      </c>
      <c r="D103">
        <v>12.6</v>
      </c>
      <c r="F103" s="165">
        <v>14</v>
      </c>
    </row>
    <row r="104" spans="1:8" customFormat="1" x14ac:dyDescent="0.15">
      <c r="A104" t="s">
        <v>354</v>
      </c>
      <c r="B104" t="s">
        <v>353</v>
      </c>
      <c r="D104">
        <v>10.3</v>
      </c>
      <c r="F104">
        <v>17</v>
      </c>
    </row>
    <row r="105" spans="1:8" customFormat="1" x14ac:dyDescent="0.15">
      <c r="A105" t="s">
        <v>355</v>
      </c>
      <c r="B105" t="s">
        <v>353</v>
      </c>
      <c r="D105">
        <v>11.1</v>
      </c>
      <c r="F105" s="165">
        <v>18</v>
      </c>
    </row>
    <row r="106" spans="1:8" customFormat="1" x14ac:dyDescent="0.15">
      <c r="A106" t="s">
        <v>356</v>
      </c>
      <c r="B106" t="s">
        <v>353</v>
      </c>
      <c r="D106">
        <v>11.7</v>
      </c>
      <c r="F106" s="165">
        <v>48</v>
      </c>
      <c r="H106" s="166" t="s">
        <v>329</v>
      </c>
    </row>
    <row r="107" spans="1:8" customFormat="1" x14ac:dyDescent="0.15">
      <c r="A107" t="s">
        <v>357</v>
      </c>
      <c r="B107" t="s">
        <v>358</v>
      </c>
      <c r="D107">
        <v>12.5</v>
      </c>
      <c r="F107">
        <v>49</v>
      </c>
    </row>
    <row r="108" spans="1:8" customFormat="1" x14ac:dyDescent="0.15">
      <c r="A108" t="s">
        <v>359</v>
      </c>
      <c r="B108" t="s">
        <v>358</v>
      </c>
      <c r="D108">
        <v>10.8</v>
      </c>
      <c r="F108">
        <v>47</v>
      </c>
    </row>
    <row r="109" spans="1:8" customFormat="1" x14ac:dyDescent="0.15">
      <c r="A109" t="s">
        <v>360</v>
      </c>
      <c r="B109" t="s">
        <v>358</v>
      </c>
      <c r="D109">
        <v>11.9</v>
      </c>
      <c r="F109" s="165">
        <v>40</v>
      </c>
    </row>
    <row r="110" spans="1:8" customFormat="1" x14ac:dyDescent="0.15">
      <c r="A110" t="s">
        <v>361</v>
      </c>
      <c r="B110" t="s">
        <v>358</v>
      </c>
      <c r="D110">
        <v>12.8</v>
      </c>
      <c r="F110" s="165">
        <v>41</v>
      </c>
      <c r="H110" s="167" t="s">
        <v>335</v>
      </c>
    </row>
    <row r="111" spans="1:8" customFormat="1" x14ac:dyDescent="0.15">
      <c r="A111" t="s">
        <v>362</v>
      </c>
      <c r="B111" t="s">
        <v>363</v>
      </c>
      <c r="D111">
        <v>11.2</v>
      </c>
      <c r="F111" s="165">
        <v>36</v>
      </c>
    </row>
    <row r="112" spans="1:8" customFormat="1" x14ac:dyDescent="0.15">
      <c r="A112" t="s">
        <v>364</v>
      </c>
      <c r="B112" t="s">
        <v>363</v>
      </c>
      <c r="D112">
        <v>11.9</v>
      </c>
      <c r="F112" s="165">
        <v>40</v>
      </c>
      <c r="H112" s="166" t="s">
        <v>329</v>
      </c>
    </row>
    <row r="113" spans="1:8" customFormat="1" x14ac:dyDescent="0.15">
      <c r="A113" t="s">
        <v>365</v>
      </c>
      <c r="B113" t="s">
        <v>363</v>
      </c>
      <c r="D113">
        <v>11.2</v>
      </c>
      <c r="F113">
        <v>33</v>
      </c>
    </row>
    <row r="114" spans="1:8" customFormat="1" x14ac:dyDescent="0.15">
      <c r="A114" t="s">
        <v>366</v>
      </c>
      <c r="B114" t="s">
        <v>363</v>
      </c>
      <c r="D114">
        <v>12.6</v>
      </c>
      <c r="F114" s="165">
        <v>38</v>
      </c>
    </row>
    <row r="115" spans="1:8" customFormat="1" x14ac:dyDescent="0.15">
      <c r="A115" t="s">
        <v>367</v>
      </c>
      <c r="B115" t="s">
        <v>368</v>
      </c>
      <c r="D115">
        <v>11</v>
      </c>
      <c r="F115">
        <v>39</v>
      </c>
    </row>
    <row r="116" spans="1:8" customFormat="1" x14ac:dyDescent="0.15">
      <c r="A116" t="s">
        <v>369</v>
      </c>
      <c r="B116" t="s">
        <v>368</v>
      </c>
      <c r="D116">
        <v>11.6</v>
      </c>
      <c r="F116" s="165">
        <v>52</v>
      </c>
    </row>
    <row r="117" spans="1:8" customFormat="1" x14ac:dyDescent="0.15">
      <c r="A117" t="s">
        <v>370</v>
      </c>
      <c r="B117" t="s">
        <v>368</v>
      </c>
      <c r="D117">
        <v>10.6</v>
      </c>
      <c r="F117">
        <v>44</v>
      </c>
    </row>
    <row r="118" spans="1:8" customFormat="1" x14ac:dyDescent="0.15">
      <c r="A118" t="s">
        <v>371</v>
      </c>
      <c r="B118" t="s">
        <v>368</v>
      </c>
      <c r="D118">
        <v>13.9</v>
      </c>
      <c r="F118" s="165">
        <v>46</v>
      </c>
    </row>
    <row r="119" spans="1:8" customFormat="1" x14ac:dyDescent="0.15">
      <c r="A119" t="s">
        <v>372</v>
      </c>
      <c r="B119" t="s">
        <v>373</v>
      </c>
      <c r="D119">
        <v>11.2</v>
      </c>
      <c r="F119">
        <v>50</v>
      </c>
    </row>
    <row r="120" spans="1:8" customFormat="1" x14ac:dyDescent="0.15">
      <c r="A120" t="s">
        <v>374</v>
      </c>
      <c r="B120" t="s">
        <v>373</v>
      </c>
      <c r="D120">
        <v>12.5</v>
      </c>
      <c r="F120" s="165">
        <v>34</v>
      </c>
    </row>
    <row r="121" spans="1:8" customFormat="1" x14ac:dyDescent="0.15">
      <c r="A121" t="s">
        <v>375</v>
      </c>
      <c r="B121" t="s">
        <v>373</v>
      </c>
      <c r="D121">
        <v>12.9</v>
      </c>
      <c r="F121">
        <v>38</v>
      </c>
    </row>
    <row r="122" spans="1:8" customFormat="1" x14ac:dyDescent="0.15">
      <c r="A122" t="s">
        <v>376</v>
      </c>
      <c r="B122" t="s">
        <v>373</v>
      </c>
      <c r="D122">
        <v>12.1</v>
      </c>
      <c r="F122" s="165">
        <v>36</v>
      </c>
    </row>
    <row r="123" spans="1:8" customFormat="1" x14ac:dyDescent="0.15">
      <c r="A123" t="s">
        <v>377</v>
      </c>
      <c r="B123" t="s">
        <v>324</v>
      </c>
      <c r="D123">
        <v>13.5</v>
      </c>
      <c r="F123">
        <v>29</v>
      </c>
      <c r="H123" s="167" t="s">
        <v>329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" sqref="E2"/>
    </sheetView>
  </sheetViews>
  <sheetFormatPr defaultRowHeight="13.5" x14ac:dyDescent="0.15"/>
  <sheetData>
    <row r="1" spans="1:3" x14ac:dyDescent="0.2">
      <c r="A1" s="1" t="s">
        <v>17</v>
      </c>
      <c r="B1" s="1" t="s">
        <v>18</v>
      </c>
      <c r="C1" s="1" t="s">
        <v>19</v>
      </c>
    </row>
    <row r="2" spans="1:3" x14ac:dyDescent="0.2">
      <c r="A2" s="3">
        <v>4.4828999999999999</v>
      </c>
      <c r="B2" s="3">
        <v>-2.4169999999999998</v>
      </c>
      <c r="C2" s="3">
        <v>3.048</v>
      </c>
    </row>
    <row r="3" spans="1:3" x14ac:dyDescent="0.2">
      <c r="A3" s="3">
        <v>10.085800000000001</v>
      </c>
      <c r="B3" s="3">
        <v>4.4203000000000001</v>
      </c>
      <c r="C3" s="3">
        <v>8.9056999999999995</v>
      </c>
    </row>
    <row r="4" spans="1:3" x14ac:dyDescent="0.2">
      <c r="A4" s="3">
        <v>16.350000000000001</v>
      </c>
      <c r="B4" s="3">
        <v>5.8933</v>
      </c>
      <c r="C4" s="3">
        <v>13.3352</v>
      </c>
    </row>
    <row r="5" spans="1:3" x14ac:dyDescent="0.2">
      <c r="A5" s="3">
        <v>12.8531</v>
      </c>
      <c r="B5" s="3">
        <v>7.2016</v>
      </c>
      <c r="C5" s="3">
        <v>10.893599999999999</v>
      </c>
    </row>
    <row r="6" spans="1:3" x14ac:dyDescent="0.2">
      <c r="A6" s="3">
        <v>4.5308999999999999</v>
      </c>
      <c r="B6" s="3">
        <v>3.5581</v>
      </c>
      <c r="C6" s="3">
        <v>3.1374</v>
      </c>
    </row>
    <row r="7" spans="1:3" x14ac:dyDescent="0.2">
      <c r="A7" s="3">
        <v>18.824100000000001</v>
      </c>
      <c r="B7" s="3">
        <v>12.1387</v>
      </c>
      <c r="C7" s="3">
        <v>16.6188</v>
      </c>
    </row>
    <row r="8" spans="1:3" x14ac:dyDescent="0.2">
      <c r="A8" s="3">
        <v>9.9183000000000003</v>
      </c>
      <c r="B8" s="3">
        <v>2.3649</v>
      </c>
      <c r="C8" s="3">
        <v>5.9977999999999998</v>
      </c>
    </row>
    <row r="9" spans="1:3" x14ac:dyDescent="0.2">
      <c r="A9" s="3">
        <v>35.643900000000002</v>
      </c>
      <c r="B9" s="3">
        <v>9.02</v>
      </c>
      <c r="C9" s="3">
        <v>28.136199999999999</v>
      </c>
    </row>
    <row r="10" spans="1:3" x14ac:dyDescent="0.2">
      <c r="A10" s="3">
        <v>10.5076</v>
      </c>
      <c r="B10" s="3">
        <v>4.6322000000000001</v>
      </c>
      <c r="C10" s="3">
        <v>14.6866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J13" zoomScaleNormal="100" workbookViewId="0">
      <selection activeCell="X20" sqref="X20"/>
    </sheetView>
  </sheetViews>
  <sheetFormatPr defaultRowHeight="13.5" x14ac:dyDescent="0.15"/>
  <cols>
    <col min="1" max="1" width="17.125" style="5" customWidth="1"/>
    <col min="2" max="2" width="10.625" style="6" customWidth="1"/>
    <col min="3" max="3" width="9" style="7"/>
    <col min="4" max="4" width="12.875" style="7" customWidth="1"/>
    <col min="5" max="5" width="16.5" style="8" customWidth="1"/>
    <col min="6" max="6" width="10.625" style="7" customWidth="1"/>
    <col min="7" max="7" width="9" style="7"/>
    <col min="8" max="8" width="9" style="9"/>
    <col min="9" max="23" width="9" style="7"/>
    <col min="24" max="24" width="23.875" style="7" customWidth="1"/>
    <col min="25" max="16384" width="9" style="7"/>
  </cols>
  <sheetData>
    <row r="1" spans="1:25" x14ac:dyDescent="0.15">
      <c r="H1" s="9" t="s">
        <v>20</v>
      </c>
    </row>
    <row r="2" spans="1:25" x14ac:dyDescent="0.15">
      <c r="H2" s="9" t="s">
        <v>21</v>
      </c>
    </row>
    <row r="4" spans="1:25" x14ac:dyDescent="0.15">
      <c r="A4" s="5" t="s">
        <v>22</v>
      </c>
      <c r="B4" s="6" t="s">
        <v>23</v>
      </c>
      <c r="C4" s="9" t="s">
        <v>24</v>
      </c>
      <c r="D4" s="10" t="s">
        <v>25</v>
      </c>
      <c r="E4" s="8" t="s">
        <v>26</v>
      </c>
      <c r="F4" s="7" t="s">
        <v>27</v>
      </c>
      <c r="G4" s="9" t="s">
        <v>28</v>
      </c>
      <c r="H4" s="9" t="s">
        <v>29</v>
      </c>
      <c r="I4" s="7" t="s">
        <v>30</v>
      </c>
      <c r="J4" s="5" t="s">
        <v>31</v>
      </c>
      <c r="K4" s="5" t="s">
        <v>32</v>
      </c>
      <c r="L4" s="5" t="s">
        <v>33</v>
      </c>
      <c r="M4" s="5" t="s">
        <v>34</v>
      </c>
      <c r="N4" s="5" t="s">
        <v>35</v>
      </c>
      <c r="O4" s="5" t="s">
        <v>36</v>
      </c>
      <c r="P4" s="5" t="s">
        <v>37</v>
      </c>
      <c r="Q4" s="5" t="s">
        <v>38</v>
      </c>
      <c r="R4" s="5" t="s">
        <v>39</v>
      </c>
      <c r="S4" s="5" t="s">
        <v>40</v>
      </c>
      <c r="T4" s="5" t="s">
        <v>41</v>
      </c>
      <c r="U4" s="5" t="s">
        <v>42</v>
      </c>
      <c r="V4" s="5" t="s">
        <v>43</v>
      </c>
    </row>
    <row r="5" spans="1:25" x14ac:dyDescent="0.15">
      <c r="A5" s="23" t="s">
        <v>44</v>
      </c>
      <c r="B5" s="12" t="s">
        <v>48</v>
      </c>
      <c r="C5" s="7">
        <v>1</v>
      </c>
      <c r="D5" s="7">
        <v>0</v>
      </c>
      <c r="E5" s="11" t="s">
        <v>49</v>
      </c>
      <c r="F5" s="13">
        <v>36</v>
      </c>
      <c r="G5" s="7">
        <v>32.4</v>
      </c>
      <c r="H5" s="9" t="s">
        <v>45</v>
      </c>
      <c r="I5" s="7">
        <v>103.21</v>
      </c>
      <c r="J5" s="7">
        <v>19.329999999999998</v>
      </c>
      <c r="K5" s="7">
        <v>43.17</v>
      </c>
      <c r="L5" s="7">
        <v>33.020000000000003</v>
      </c>
      <c r="M5" s="7">
        <v>126.42</v>
      </c>
      <c r="N5" s="7">
        <v>20.49</v>
      </c>
      <c r="O5" s="7">
        <v>72.88</v>
      </c>
      <c r="P5" s="7">
        <v>3.13</v>
      </c>
      <c r="Q5" s="7">
        <v>6.18</v>
      </c>
      <c r="R5" s="7">
        <v>3.96</v>
      </c>
      <c r="S5" s="7">
        <v>65.510000000000005</v>
      </c>
      <c r="T5" s="7">
        <v>1.39</v>
      </c>
      <c r="U5" s="7">
        <f>SUM(I5:J5)</f>
        <v>122.53999999999999</v>
      </c>
      <c r="V5" s="7">
        <f>SUM(K5:T5)</f>
        <v>376.15</v>
      </c>
      <c r="W5" s="13">
        <v>36</v>
      </c>
      <c r="X5" s="7" t="s">
        <v>50</v>
      </c>
    </row>
    <row r="6" spans="1:25" x14ac:dyDescent="0.15">
      <c r="A6" s="23"/>
      <c r="B6" s="12"/>
      <c r="C6" s="7">
        <v>2</v>
      </c>
      <c r="D6" s="14">
        <v>2.4305555555555556E-2</v>
      </c>
      <c r="E6" s="11"/>
      <c r="F6" s="7">
        <v>33</v>
      </c>
      <c r="G6" s="7">
        <v>32.1</v>
      </c>
      <c r="H6" s="9" t="s">
        <v>45</v>
      </c>
      <c r="I6" s="7">
        <v>118.04</v>
      </c>
      <c r="J6" s="7">
        <v>8.01</v>
      </c>
      <c r="K6" s="7">
        <v>90.61</v>
      </c>
      <c r="L6" s="7">
        <v>137.99</v>
      </c>
      <c r="M6" s="7">
        <v>79.23</v>
      </c>
      <c r="N6" s="7">
        <v>6.02</v>
      </c>
      <c r="O6" s="7">
        <v>45.82</v>
      </c>
      <c r="P6" s="7">
        <v>26.97</v>
      </c>
      <c r="Q6" s="7">
        <v>5.76</v>
      </c>
      <c r="R6" s="7">
        <v>23.1</v>
      </c>
      <c r="S6" s="7">
        <v>36.19</v>
      </c>
      <c r="T6" s="7">
        <v>30.54</v>
      </c>
      <c r="U6" s="7">
        <f t="shared" ref="U6:U15" si="0">SUM(I6:J6)</f>
        <v>126.05000000000001</v>
      </c>
      <c r="V6" s="7">
        <f t="shared" ref="V6:V52" si="1">SUM(K6:T6)</f>
        <v>482.23</v>
      </c>
      <c r="W6" s="7">
        <v>33</v>
      </c>
      <c r="X6" s="7" t="s">
        <v>46</v>
      </c>
    </row>
    <row r="7" spans="1:25" x14ac:dyDescent="0.15">
      <c r="A7" s="23"/>
      <c r="B7" s="12"/>
      <c r="C7" s="7">
        <v>4</v>
      </c>
      <c r="D7" s="14">
        <v>4.8611111111111112E-2</v>
      </c>
      <c r="E7" s="11"/>
      <c r="F7" s="7">
        <v>34</v>
      </c>
      <c r="G7" s="7">
        <v>31</v>
      </c>
      <c r="H7" s="9" t="s">
        <v>45</v>
      </c>
      <c r="I7" s="7">
        <v>101.63</v>
      </c>
      <c r="J7" s="7">
        <v>14.66</v>
      </c>
      <c r="K7" s="7">
        <v>53.6</v>
      </c>
      <c r="L7" s="7">
        <v>57.68</v>
      </c>
      <c r="M7" s="7">
        <v>38.65</v>
      </c>
      <c r="N7" s="7">
        <v>60.61</v>
      </c>
      <c r="O7" s="7">
        <v>64.900000000000006</v>
      </c>
      <c r="P7" s="7">
        <v>4.8499999999999996</v>
      </c>
      <c r="Q7" s="7">
        <v>12.3</v>
      </c>
      <c r="R7" s="7">
        <v>30.62</v>
      </c>
      <c r="S7" s="7">
        <v>3.22</v>
      </c>
      <c r="T7" s="7">
        <v>4.0999999999999996</v>
      </c>
      <c r="U7" s="7">
        <f t="shared" si="0"/>
        <v>116.28999999999999</v>
      </c>
      <c r="V7" s="7">
        <f t="shared" si="1"/>
        <v>330.53000000000014</v>
      </c>
      <c r="W7" s="7">
        <v>34</v>
      </c>
      <c r="X7" s="7" t="s">
        <v>51</v>
      </c>
    </row>
    <row r="8" spans="1:25" x14ac:dyDescent="0.15">
      <c r="A8" s="11" t="s">
        <v>52</v>
      </c>
      <c r="B8" s="12" t="s">
        <v>53</v>
      </c>
      <c r="C8" s="7">
        <v>1</v>
      </c>
      <c r="D8" s="7">
        <v>0</v>
      </c>
      <c r="E8" s="11" t="s">
        <v>54</v>
      </c>
      <c r="F8" s="13">
        <v>4</v>
      </c>
      <c r="G8" s="7">
        <v>31.5</v>
      </c>
      <c r="H8" s="9" t="s">
        <v>55</v>
      </c>
      <c r="I8" s="7">
        <v>45.03</v>
      </c>
      <c r="J8" s="7">
        <v>1.27</v>
      </c>
      <c r="K8" s="7">
        <v>3.54</v>
      </c>
      <c r="L8" s="7">
        <v>60.45</v>
      </c>
      <c r="M8" s="7">
        <v>4.05</v>
      </c>
      <c r="N8" s="7">
        <v>10.7</v>
      </c>
      <c r="O8" s="7">
        <v>1.43</v>
      </c>
      <c r="P8" s="7">
        <v>17.37</v>
      </c>
      <c r="Q8" s="7">
        <v>26.7</v>
      </c>
      <c r="R8" s="7">
        <v>1.32</v>
      </c>
      <c r="S8" s="7">
        <v>0.46</v>
      </c>
      <c r="T8" s="7">
        <v>0.26</v>
      </c>
      <c r="U8" s="7">
        <f t="shared" si="0"/>
        <v>46.300000000000004</v>
      </c>
      <c r="V8" s="7">
        <f t="shared" si="1"/>
        <v>126.28000000000002</v>
      </c>
      <c r="W8" s="13">
        <v>4</v>
      </c>
      <c r="X8" s="7" t="s">
        <v>56</v>
      </c>
      <c r="Y8" s="15">
        <v>6</v>
      </c>
    </row>
    <row r="9" spans="1:25" x14ac:dyDescent="0.15">
      <c r="A9" s="11"/>
      <c r="B9" s="12"/>
      <c r="C9" s="7">
        <v>2</v>
      </c>
      <c r="D9" s="14">
        <v>3.125E-2</v>
      </c>
      <c r="E9" s="11"/>
      <c r="F9" s="7">
        <v>5</v>
      </c>
      <c r="G9" s="7">
        <v>28.1</v>
      </c>
      <c r="H9" s="9" t="s">
        <v>47</v>
      </c>
      <c r="I9" s="7">
        <v>132.87</v>
      </c>
      <c r="J9" s="7">
        <v>27.33</v>
      </c>
      <c r="K9" s="7">
        <v>68.680000000000007</v>
      </c>
      <c r="L9" s="7">
        <v>118.61</v>
      </c>
      <c r="M9" s="7">
        <v>45.26</v>
      </c>
      <c r="N9" s="7">
        <v>9.4700000000000006</v>
      </c>
      <c r="O9" s="7">
        <v>116.52</v>
      </c>
      <c r="P9" s="7">
        <v>23.52</v>
      </c>
      <c r="Q9" s="7">
        <v>17.47</v>
      </c>
      <c r="R9" s="7">
        <v>1.67</v>
      </c>
      <c r="S9" s="7">
        <v>1.66</v>
      </c>
      <c r="T9" s="7">
        <v>20</v>
      </c>
      <c r="U9" s="7">
        <f t="shared" si="0"/>
        <v>160.19999999999999</v>
      </c>
      <c r="V9" s="7">
        <f t="shared" si="1"/>
        <v>422.86</v>
      </c>
      <c r="W9" s="7">
        <v>5</v>
      </c>
      <c r="X9" s="7" t="s">
        <v>46</v>
      </c>
      <c r="Y9" s="15"/>
    </row>
    <row r="10" spans="1:25" x14ac:dyDescent="0.15">
      <c r="A10" s="11"/>
      <c r="B10" s="12"/>
      <c r="C10" s="7">
        <v>3</v>
      </c>
      <c r="D10" s="14">
        <v>6.9444444444444434E-2</v>
      </c>
      <c r="E10" s="11"/>
      <c r="F10" s="13">
        <v>1</v>
      </c>
      <c r="G10" s="7">
        <v>29.1</v>
      </c>
      <c r="H10" s="9" t="s">
        <v>57</v>
      </c>
      <c r="I10" s="7">
        <v>88.52</v>
      </c>
      <c r="J10" s="7">
        <v>3.53</v>
      </c>
      <c r="K10" s="7">
        <v>53.91</v>
      </c>
      <c r="L10" s="7">
        <v>75.89</v>
      </c>
      <c r="M10" s="7">
        <v>46.51</v>
      </c>
      <c r="N10" s="7">
        <v>7.34</v>
      </c>
      <c r="O10" s="7">
        <v>3.19</v>
      </c>
      <c r="P10" s="7">
        <v>14.87</v>
      </c>
      <c r="Q10" s="7">
        <v>16.52</v>
      </c>
      <c r="R10" s="7">
        <v>5.77</v>
      </c>
      <c r="S10" s="7">
        <v>56.41</v>
      </c>
      <c r="T10" s="7">
        <v>9.76</v>
      </c>
      <c r="U10" s="7">
        <f t="shared" si="0"/>
        <v>92.05</v>
      </c>
      <c r="V10" s="7">
        <f t="shared" si="1"/>
        <v>290.17</v>
      </c>
      <c r="W10" s="13">
        <v>1</v>
      </c>
      <c r="X10" s="7" t="s">
        <v>46</v>
      </c>
      <c r="Y10" s="15"/>
    </row>
    <row r="11" spans="1:25" x14ac:dyDescent="0.15">
      <c r="A11" s="11"/>
      <c r="B11" s="12"/>
      <c r="C11" s="7">
        <v>4</v>
      </c>
      <c r="D11" s="14">
        <v>9.7222222222222224E-2</v>
      </c>
      <c r="E11" s="11"/>
      <c r="F11" s="13">
        <v>2</v>
      </c>
      <c r="G11" s="7">
        <v>33.6</v>
      </c>
      <c r="H11" s="9" t="s">
        <v>45</v>
      </c>
      <c r="I11" s="7">
        <v>80.510000000000005</v>
      </c>
      <c r="J11" s="7">
        <v>36.299999999999997</v>
      </c>
      <c r="K11" s="7">
        <v>22.36</v>
      </c>
      <c r="L11" s="7">
        <v>75.77</v>
      </c>
      <c r="M11" s="7">
        <v>24.58</v>
      </c>
      <c r="N11" s="7">
        <v>1.95</v>
      </c>
      <c r="O11" s="7">
        <v>39.549999999999997</v>
      </c>
      <c r="P11" s="7">
        <v>49.09</v>
      </c>
      <c r="Q11" s="7">
        <v>1.81</v>
      </c>
      <c r="R11" s="7">
        <v>1.22</v>
      </c>
      <c r="S11" s="7">
        <v>1.46</v>
      </c>
      <c r="T11" s="7">
        <v>0.67</v>
      </c>
      <c r="U11" s="7">
        <f t="shared" si="0"/>
        <v>116.81</v>
      </c>
      <c r="V11" s="7">
        <f t="shared" si="1"/>
        <v>218.45999999999998</v>
      </c>
      <c r="W11" s="13">
        <v>2</v>
      </c>
      <c r="X11" s="7" t="s">
        <v>46</v>
      </c>
      <c r="Y11" s="15"/>
    </row>
    <row r="12" spans="1:25" x14ac:dyDescent="0.15">
      <c r="A12" s="11"/>
      <c r="B12" s="12" t="s">
        <v>58</v>
      </c>
      <c r="C12" s="7">
        <v>1</v>
      </c>
      <c r="D12" s="14">
        <v>0</v>
      </c>
      <c r="E12" s="11"/>
      <c r="F12" s="13">
        <v>3</v>
      </c>
      <c r="G12" s="7">
        <v>30.5</v>
      </c>
      <c r="H12" s="9" t="s">
        <v>45</v>
      </c>
      <c r="I12" s="7">
        <v>90.56</v>
      </c>
      <c r="J12" s="7">
        <v>26.15</v>
      </c>
      <c r="K12" s="7">
        <v>63.33</v>
      </c>
      <c r="L12" s="7">
        <v>76.41</v>
      </c>
      <c r="M12" s="7">
        <v>46.19</v>
      </c>
      <c r="N12" s="7">
        <v>12.12</v>
      </c>
      <c r="O12" s="7">
        <v>39.39</v>
      </c>
      <c r="P12" s="7">
        <v>7.27</v>
      </c>
      <c r="Q12" s="7">
        <v>1.28</v>
      </c>
      <c r="R12" s="7">
        <v>44.84</v>
      </c>
      <c r="S12" s="7">
        <v>51.25</v>
      </c>
      <c r="T12" s="7">
        <v>1.78</v>
      </c>
      <c r="U12" s="7">
        <f t="shared" si="0"/>
        <v>116.71000000000001</v>
      </c>
      <c r="V12" s="7">
        <f t="shared" si="1"/>
        <v>343.86</v>
      </c>
      <c r="W12" s="13">
        <v>3</v>
      </c>
      <c r="X12" s="7" t="s">
        <v>46</v>
      </c>
      <c r="Y12" s="15"/>
    </row>
    <row r="13" spans="1:25" x14ac:dyDescent="0.15">
      <c r="A13" s="11"/>
      <c r="B13" s="12"/>
      <c r="C13" s="7">
        <v>2</v>
      </c>
      <c r="D13" s="14">
        <v>2.0833333333333332E-2</v>
      </c>
      <c r="E13" s="11"/>
      <c r="F13" s="7">
        <v>6</v>
      </c>
      <c r="G13" s="7">
        <v>32.1</v>
      </c>
      <c r="H13" s="9" t="s">
        <v>45</v>
      </c>
      <c r="I13" s="7">
        <v>83.42</v>
      </c>
      <c r="J13" s="7">
        <v>4.43</v>
      </c>
      <c r="K13" s="7">
        <v>59.85</v>
      </c>
      <c r="L13" s="7">
        <v>69.459999999999994</v>
      </c>
      <c r="M13" s="7">
        <v>82.97</v>
      </c>
      <c r="N13" s="7">
        <v>43.13</v>
      </c>
      <c r="O13" s="7">
        <v>1.99</v>
      </c>
      <c r="P13" s="7">
        <v>1.17</v>
      </c>
      <c r="Q13" s="7">
        <v>51.77</v>
      </c>
      <c r="R13" s="7">
        <v>5.08</v>
      </c>
      <c r="S13" s="7">
        <v>1.65</v>
      </c>
      <c r="T13" s="7">
        <v>17.97</v>
      </c>
      <c r="U13" s="7">
        <f t="shared" si="0"/>
        <v>87.85</v>
      </c>
      <c r="V13" s="7">
        <f t="shared" si="1"/>
        <v>335.03999999999996</v>
      </c>
      <c r="W13" s="7">
        <v>6</v>
      </c>
      <c r="X13" s="7" t="s">
        <v>59</v>
      </c>
      <c r="Y13" s="15"/>
    </row>
    <row r="14" spans="1:25" x14ac:dyDescent="0.15">
      <c r="A14" s="11"/>
      <c r="B14" s="12"/>
      <c r="C14" s="7">
        <v>3</v>
      </c>
      <c r="D14" s="14">
        <v>7.2916666666666671E-2</v>
      </c>
      <c r="E14" s="16" t="s">
        <v>60</v>
      </c>
      <c r="F14" s="13">
        <v>45</v>
      </c>
      <c r="G14" s="7">
        <v>33.299999999999997</v>
      </c>
      <c r="H14" s="9" t="s">
        <v>45</v>
      </c>
      <c r="I14" s="7">
        <v>42.94</v>
      </c>
      <c r="J14" s="7">
        <v>22.33</v>
      </c>
      <c r="K14" s="7">
        <v>34.51</v>
      </c>
      <c r="L14" s="7">
        <v>41</v>
      </c>
      <c r="M14" s="7">
        <v>27.6</v>
      </c>
      <c r="N14" s="7">
        <v>10.210000000000001</v>
      </c>
      <c r="O14" s="7">
        <v>7.93</v>
      </c>
      <c r="P14" s="7">
        <v>6.15</v>
      </c>
      <c r="Q14" s="7">
        <v>5.3</v>
      </c>
      <c r="R14" s="7">
        <v>2.33</v>
      </c>
      <c r="S14" s="7">
        <v>2.13</v>
      </c>
      <c r="T14" s="7">
        <v>3.96</v>
      </c>
      <c r="U14" s="7">
        <f t="shared" si="0"/>
        <v>65.27</v>
      </c>
      <c r="V14" s="7">
        <f t="shared" si="1"/>
        <v>141.12000000000003</v>
      </c>
      <c r="W14" s="13">
        <v>45</v>
      </c>
      <c r="X14" s="17" t="s">
        <v>61</v>
      </c>
      <c r="Y14" s="15"/>
    </row>
    <row r="15" spans="1:25" x14ac:dyDescent="0.15">
      <c r="A15" s="11"/>
      <c r="B15" s="12"/>
      <c r="C15" s="7">
        <v>4</v>
      </c>
      <c r="D15" s="14">
        <v>0.10069444444444443</v>
      </c>
      <c r="E15" s="16"/>
      <c r="F15" s="7">
        <v>40</v>
      </c>
      <c r="G15" s="7">
        <v>31.8</v>
      </c>
      <c r="H15" s="9" t="s">
        <v>62</v>
      </c>
      <c r="I15" s="7">
        <v>96.07</v>
      </c>
      <c r="J15" s="7">
        <v>35.409999999999997</v>
      </c>
      <c r="K15" s="7">
        <v>169.25</v>
      </c>
      <c r="L15" s="7">
        <v>105.46</v>
      </c>
      <c r="M15" s="7">
        <v>89.65</v>
      </c>
      <c r="N15" s="7">
        <v>46.31</v>
      </c>
      <c r="O15" s="7">
        <v>43.56</v>
      </c>
      <c r="P15" s="7">
        <v>11.38</v>
      </c>
      <c r="Q15" s="7">
        <v>1.91</v>
      </c>
      <c r="R15" s="7">
        <v>0</v>
      </c>
      <c r="S15" s="7">
        <v>0.22</v>
      </c>
      <c r="T15" s="7">
        <v>0.25</v>
      </c>
      <c r="U15" s="7">
        <f t="shared" si="0"/>
        <v>131.47999999999999</v>
      </c>
      <c r="V15" s="7">
        <f t="shared" si="1"/>
        <v>467.99000000000007</v>
      </c>
      <c r="W15" s="7">
        <v>40</v>
      </c>
      <c r="X15" s="7" t="s">
        <v>50</v>
      </c>
      <c r="Y15" s="15"/>
    </row>
    <row r="16" spans="1:25" x14ac:dyDescent="0.15">
      <c r="A16" s="11"/>
      <c r="B16" s="12" t="s">
        <v>63</v>
      </c>
      <c r="C16" s="7">
        <v>1</v>
      </c>
      <c r="D16" s="14">
        <v>0</v>
      </c>
      <c r="E16" s="16"/>
      <c r="F16" s="18">
        <v>42</v>
      </c>
      <c r="G16" s="7">
        <v>32.799999999999997</v>
      </c>
      <c r="H16" s="9" t="s">
        <v>45</v>
      </c>
      <c r="I16" s="7">
        <v>83.45</v>
      </c>
      <c r="J16" s="7">
        <v>13.39</v>
      </c>
      <c r="K16" s="7">
        <v>21.6</v>
      </c>
      <c r="L16" s="7">
        <v>61.01</v>
      </c>
      <c r="M16" s="7">
        <v>62.72</v>
      </c>
      <c r="N16" s="7">
        <v>7.71</v>
      </c>
      <c r="O16" s="7">
        <v>17.66</v>
      </c>
      <c r="P16" s="7">
        <v>27.5</v>
      </c>
      <c r="Q16" s="7">
        <v>3.09</v>
      </c>
      <c r="R16" s="7">
        <v>2.84</v>
      </c>
      <c r="S16" s="7">
        <v>0</v>
      </c>
      <c r="T16" s="7">
        <v>0.96</v>
      </c>
      <c r="U16" s="7">
        <f>SUM(I16:J16)</f>
        <v>96.84</v>
      </c>
      <c r="V16" s="7">
        <f t="shared" si="1"/>
        <v>205.09</v>
      </c>
      <c r="W16" s="18">
        <v>42</v>
      </c>
      <c r="X16" s="7" t="s">
        <v>64</v>
      </c>
      <c r="Y16" s="15"/>
    </row>
    <row r="17" spans="1:25" x14ac:dyDescent="0.15">
      <c r="A17" s="11"/>
      <c r="B17" s="12"/>
      <c r="C17" s="7">
        <v>2</v>
      </c>
      <c r="D17" s="14">
        <v>1.7361111111111112E-2</v>
      </c>
      <c r="E17" s="16"/>
      <c r="F17" s="13">
        <v>47</v>
      </c>
      <c r="G17" s="7">
        <v>32.1</v>
      </c>
      <c r="H17" s="9" t="s">
        <v>47</v>
      </c>
      <c r="I17" s="7">
        <v>85.52</v>
      </c>
      <c r="J17" s="7">
        <v>7.74</v>
      </c>
      <c r="K17" s="7">
        <v>9.0500000000000007</v>
      </c>
      <c r="L17" s="7">
        <v>7.56</v>
      </c>
      <c r="M17" s="7">
        <v>4.5599999999999996</v>
      </c>
      <c r="N17" s="7">
        <v>20.65</v>
      </c>
      <c r="O17" s="7">
        <v>2.56</v>
      </c>
      <c r="P17" s="7">
        <v>4.79</v>
      </c>
      <c r="Q17" s="7">
        <v>1.87</v>
      </c>
      <c r="R17" s="7">
        <v>1.04</v>
      </c>
      <c r="S17" s="7">
        <v>70.66</v>
      </c>
      <c r="T17" s="7">
        <v>1.88</v>
      </c>
      <c r="U17" s="7">
        <f t="shared" ref="U17:U52" si="2">SUM(I17:J17)</f>
        <v>93.259999999999991</v>
      </c>
      <c r="V17" s="7">
        <f t="shared" si="1"/>
        <v>124.61999999999998</v>
      </c>
      <c r="W17" s="13">
        <v>47</v>
      </c>
      <c r="X17" s="7" t="s">
        <v>65</v>
      </c>
      <c r="Y17" s="15"/>
    </row>
    <row r="18" spans="1:25" x14ac:dyDescent="0.15">
      <c r="A18" s="11"/>
      <c r="B18" s="12"/>
      <c r="C18" s="7">
        <v>3</v>
      </c>
      <c r="D18" s="14">
        <v>4.1666666666666664E-2</v>
      </c>
      <c r="E18" s="16"/>
      <c r="F18" s="7">
        <v>38</v>
      </c>
      <c r="G18" s="7">
        <v>28.2</v>
      </c>
      <c r="H18" s="9" t="s">
        <v>45</v>
      </c>
      <c r="I18" s="7">
        <v>70.78</v>
      </c>
      <c r="J18" s="7">
        <v>10.25</v>
      </c>
      <c r="K18" s="7">
        <v>2.59</v>
      </c>
      <c r="L18" s="7">
        <v>32.6</v>
      </c>
      <c r="M18" s="7">
        <v>87.64</v>
      </c>
      <c r="N18" s="7">
        <v>15.8</v>
      </c>
      <c r="O18" s="7">
        <v>30.16</v>
      </c>
      <c r="P18" s="7">
        <v>10.31</v>
      </c>
      <c r="Q18" s="7">
        <v>1.83</v>
      </c>
      <c r="R18" s="7">
        <v>17.989999999999998</v>
      </c>
      <c r="S18" s="7">
        <v>55.08</v>
      </c>
      <c r="T18" s="7">
        <v>32.28</v>
      </c>
      <c r="U18" s="7">
        <f t="shared" si="2"/>
        <v>81.03</v>
      </c>
      <c r="V18" s="7">
        <f t="shared" si="1"/>
        <v>286.27999999999997</v>
      </c>
      <c r="W18" s="7">
        <v>38</v>
      </c>
      <c r="X18" s="7" t="s">
        <v>66</v>
      </c>
      <c r="Y18" s="15"/>
    </row>
    <row r="19" spans="1:25" x14ac:dyDescent="0.15">
      <c r="A19" s="11"/>
      <c r="B19" s="12"/>
      <c r="C19" s="7">
        <v>4</v>
      </c>
      <c r="D19" s="14">
        <v>7.6388888888888895E-2</v>
      </c>
      <c r="E19" s="11" t="s">
        <v>67</v>
      </c>
      <c r="F19" s="13">
        <v>1</v>
      </c>
      <c r="G19" s="7">
        <v>26.3</v>
      </c>
      <c r="H19" s="9" t="s">
        <v>62</v>
      </c>
      <c r="I19" s="7">
        <v>70.31</v>
      </c>
      <c r="J19" s="7">
        <v>42.75</v>
      </c>
      <c r="K19" s="7">
        <v>91.48</v>
      </c>
      <c r="L19" s="7">
        <v>75.53</v>
      </c>
      <c r="M19" s="7">
        <v>98.7</v>
      </c>
      <c r="N19" s="7">
        <v>34.96</v>
      </c>
      <c r="O19" s="7">
        <v>12.13</v>
      </c>
      <c r="P19" s="7">
        <v>39.020000000000003</v>
      </c>
      <c r="Q19" s="7">
        <v>42.79</v>
      </c>
      <c r="R19" s="7">
        <v>0.21</v>
      </c>
      <c r="S19" s="7">
        <v>71.650000000000006</v>
      </c>
      <c r="T19" s="7">
        <v>19.670000000000002</v>
      </c>
      <c r="U19" s="7">
        <f t="shared" si="2"/>
        <v>113.06</v>
      </c>
      <c r="V19" s="7">
        <f t="shared" si="1"/>
        <v>486.13999999999993</v>
      </c>
      <c r="W19" s="13">
        <v>1</v>
      </c>
      <c r="X19" s="7" t="s">
        <v>68</v>
      </c>
      <c r="Y19" s="15">
        <v>5</v>
      </c>
    </row>
    <row r="20" spans="1:25" x14ac:dyDescent="0.15">
      <c r="A20" s="11"/>
      <c r="B20" s="12" t="s">
        <v>69</v>
      </c>
      <c r="C20" s="7">
        <v>1</v>
      </c>
      <c r="D20" s="14">
        <v>0</v>
      </c>
      <c r="E20" s="11"/>
      <c r="F20" s="13">
        <v>3</v>
      </c>
      <c r="G20" s="7">
        <v>26.5</v>
      </c>
      <c r="H20" s="9" t="s">
        <v>45</v>
      </c>
      <c r="I20" s="7">
        <v>91.17</v>
      </c>
      <c r="J20" s="7">
        <v>0.72</v>
      </c>
      <c r="K20" s="7">
        <v>40.270000000000003</v>
      </c>
      <c r="L20" s="7">
        <v>46.34</v>
      </c>
      <c r="M20" s="7">
        <v>25.65</v>
      </c>
      <c r="N20" s="7">
        <v>18.59</v>
      </c>
      <c r="O20" s="7">
        <v>1.81</v>
      </c>
      <c r="P20" s="7">
        <v>0.31</v>
      </c>
      <c r="Q20" s="7">
        <v>5.76</v>
      </c>
      <c r="R20" s="7">
        <v>29.24</v>
      </c>
      <c r="S20" s="7">
        <v>14.84</v>
      </c>
      <c r="T20" s="7">
        <v>0.28000000000000003</v>
      </c>
      <c r="U20" s="7">
        <f t="shared" si="2"/>
        <v>91.89</v>
      </c>
      <c r="V20" s="7">
        <f t="shared" si="1"/>
        <v>183.09000000000003</v>
      </c>
      <c r="W20" s="13">
        <v>3</v>
      </c>
      <c r="X20" s="19" t="s">
        <v>70</v>
      </c>
      <c r="Y20" s="15"/>
    </row>
    <row r="21" spans="1:25" x14ac:dyDescent="0.15">
      <c r="A21" s="11"/>
      <c r="B21" s="12"/>
      <c r="C21" s="7">
        <v>2</v>
      </c>
      <c r="D21" s="14">
        <v>2.4305555555555556E-2</v>
      </c>
      <c r="E21" s="11"/>
      <c r="F21" s="13">
        <v>2</v>
      </c>
      <c r="G21" s="7">
        <v>26.4</v>
      </c>
      <c r="H21" s="9" t="s">
        <v>57</v>
      </c>
      <c r="I21" s="7">
        <v>88.93</v>
      </c>
      <c r="J21" s="7">
        <v>8.75</v>
      </c>
      <c r="K21" s="7">
        <v>83.46</v>
      </c>
      <c r="L21" s="7">
        <v>83.78</v>
      </c>
      <c r="M21" s="7">
        <v>21.82</v>
      </c>
      <c r="N21" s="7">
        <v>21.84</v>
      </c>
      <c r="O21" s="18">
        <v>36.36</v>
      </c>
      <c r="P21" s="7">
        <v>17.079999999999998</v>
      </c>
      <c r="Q21" s="7">
        <v>2.38</v>
      </c>
      <c r="R21" s="7">
        <v>5.38</v>
      </c>
      <c r="S21" s="7">
        <v>4.87</v>
      </c>
      <c r="T21" s="7">
        <v>18.18</v>
      </c>
      <c r="U21" s="7">
        <f t="shared" si="2"/>
        <v>97.68</v>
      </c>
      <c r="V21" s="7">
        <f t="shared" si="1"/>
        <v>295.14999999999998</v>
      </c>
      <c r="W21" s="13">
        <v>2</v>
      </c>
      <c r="X21" s="7" t="s">
        <v>68</v>
      </c>
      <c r="Y21" s="15"/>
    </row>
    <row r="22" spans="1:25" x14ac:dyDescent="0.15">
      <c r="A22" s="11"/>
      <c r="B22" s="12"/>
      <c r="C22" s="7">
        <v>3</v>
      </c>
      <c r="D22" s="14">
        <v>4.8611111111111112E-2</v>
      </c>
      <c r="E22" s="11"/>
      <c r="F22" s="7">
        <v>4</v>
      </c>
      <c r="G22" s="7">
        <v>26.5</v>
      </c>
      <c r="H22" s="9" t="s">
        <v>55</v>
      </c>
      <c r="I22" s="7">
        <v>130.19999999999999</v>
      </c>
      <c r="J22" s="7">
        <v>6.4</v>
      </c>
      <c r="K22" s="7">
        <v>117.56</v>
      </c>
      <c r="L22" s="7">
        <v>99.53</v>
      </c>
      <c r="M22" s="7">
        <v>45.32</v>
      </c>
      <c r="N22" s="7">
        <v>67.78</v>
      </c>
      <c r="O22" s="18">
        <v>62.12</v>
      </c>
      <c r="P22" s="18">
        <v>40.25</v>
      </c>
      <c r="Q22" s="18">
        <v>3.69</v>
      </c>
      <c r="R22" s="18">
        <v>47.89</v>
      </c>
      <c r="S22" s="18">
        <v>27.05</v>
      </c>
      <c r="T22" s="18">
        <v>10.85</v>
      </c>
      <c r="U22" s="7">
        <f t="shared" si="2"/>
        <v>136.6</v>
      </c>
      <c r="V22" s="7">
        <f t="shared" si="1"/>
        <v>522.04000000000008</v>
      </c>
      <c r="W22" s="7">
        <v>4</v>
      </c>
      <c r="X22" s="7" t="s">
        <v>65</v>
      </c>
      <c r="Y22" s="15"/>
    </row>
    <row r="23" spans="1:25" x14ac:dyDescent="0.15">
      <c r="A23" s="11"/>
      <c r="B23" s="12"/>
      <c r="C23" s="7">
        <v>4</v>
      </c>
      <c r="D23" s="14">
        <v>7.2916666666666671E-2</v>
      </c>
      <c r="E23" s="11"/>
      <c r="F23" s="7">
        <v>5</v>
      </c>
      <c r="G23" s="7">
        <v>26.3</v>
      </c>
      <c r="H23" s="9" t="s">
        <v>62</v>
      </c>
      <c r="I23" s="7">
        <v>106.77</v>
      </c>
      <c r="J23" s="7">
        <v>64.09</v>
      </c>
      <c r="K23" s="7">
        <v>48.79</v>
      </c>
      <c r="L23" s="7">
        <v>56.73</v>
      </c>
      <c r="M23" s="7">
        <v>63.72</v>
      </c>
      <c r="N23" s="7">
        <v>83.97</v>
      </c>
      <c r="O23" s="18">
        <v>59.09</v>
      </c>
      <c r="P23" s="18">
        <v>11.62</v>
      </c>
      <c r="Q23" s="18">
        <v>15.45</v>
      </c>
      <c r="R23" s="18">
        <v>36</v>
      </c>
      <c r="S23" s="18">
        <v>13.64</v>
      </c>
      <c r="T23" s="18">
        <v>22.66</v>
      </c>
      <c r="U23" s="7">
        <f t="shared" si="2"/>
        <v>170.86</v>
      </c>
      <c r="V23" s="7">
        <f t="shared" si="1"/>
        <v>411.67</v>
      </c>
      <c r="W23" s="7">
        <v>5</v>
      </c>
      <c r="X23" s="7" t="s">
        <v>59</v>
      </c>
      <c r="Y23" s="15"/>
    </row>
    <row r="24" spans="1:25" x14ac:dyDescent="0.15">
      <c r="A24" s="11" t="s">
        <v>71</v>
      </c>
      <c r="B24" s="12" t="s">
        <v>72</v>
      </c>
      <c r="C24" s="7">
        <v>1</v>
      </c>
      <c r="D24" s="14">
        <v>0</v>
      </c>
      <c r="E24" s="11" t="s">
        <v>73</v>
      </c>
      <c r="F24" s="18">
        <v>17</v>
      </c>
      <c r="G24" s="7">
        <v>31.7</v>
      </c>
      <c r="H24" s="9" t="s">
        <v>62</v>
      </c>
      <c r="I24" s="7">
        <v>86.32</v>
      </c>
      <c r="J24" s="7">
        <v>20.93</v>
      </c>
      <c r="K24" s="7">
        <v>91.64</v>
      </c>
      <c r="L24" s="7">
        <v>90.59</v>
      </c>
      <c r="M24" s="7">
        <v>124.88</v>
      </c>
      <c r="N24" s="7">
        <v>5.31</v>
      </c>
      <c r="O24" s="18">
        <v>12.78</v>
      </c>
      <c r="P24" s="18">
        <v>39.32</v>
      </c>
      <c r="Q24" s="18">
        <v>32.6</v>
      </c>
      <c r="R24" s="18">
        <v>1.35</v>
      </c>
      <c r="S24" s="18">
        <v>1.1599999999999999</v>
      </c>
      <c r="T24" s="18">
        <v>54.3</v>
      </c>
      <c r="U24" s="7">
        <f t="shared" si="2"/>
        <v>107.25</v>
      </c>
      <c r="V24" s="7">
        <f t="shared" si="1"/>
        <v>453.93000000000006</v>
      </c>
      <c r="W24" s="18">
        <v>17</v>
      </c>
      <c r="X24" s="7" t="s">
        <v>46</v>
      </c>
      <c r="Y24" s="15">
        <v>1</v>
      </c>
    </row>
    <row r="25" spans="1:25" x14ac:dyDescent="0.15">
      <c r="A25" s="11"/>
      <c r="B25" s="12"/>
      <c r="C25" s="7">
        <v>2</v>
      </c>
      <c r="D25" s="14">
        <v>2.7777777777777776E-2</v>
      </c>
      <c r="E25" s="11"/>
      <c r="F25" s="13">
        <v>14</v>
      </c>
      <c r="G25" s="7">
        <v>37.5</v>
      </c>
      <c r="H25" s="9" t="s">
        <v>45</v>
      </c>
      <c r="I25" s="7">
        <v>68.89</v>
      </c>
      <c r="J25" s="7">
        <v>6.97</v>
      </c>
      <c r="K25" s="7">
        <v>11.06</v>
      </c>
      <c r="L25" s="7">
        <v>26.36</v>
      </c>
      <c r="M25" s="7">
        <v>32.67</v>
      </c>
      <c r="N25" s="7">
        <v>18.32</v>
      </c>
      <c r="O25" s="18">
        <v>2.82</v>
      </c>
      <c r="P25" s="18">
        <v>7.36</v>
      </c>
      <c r="Q25" s="18">
        <v>39.29</v>
      </c>
      <c r="R25" s="18">
        <v>3.75</v>
      </c>
      <c r="S25" s="18">
        <v>2.75</v>
      </c>
      <c r="T25" s="18">
        <v>1.1299999999999999</v>
      </c>
      <c r="U25" s="7">
        <f t="shared" si="2"/>
        <v>75.86</v>
      </c>
      <c r="V25" s="7">
        <f t="shared" si="1"/>
        <v>145.51</v>
      </c>
      <c r="W25" s="13">
        <v>14</v>
      </c>
      <c r="X25" s="7" t="s">
        <v>59</v>
      </c>
      <c r="Y25" s="15"/>
    </row>
    <row r="26" spans="1:25" x14ac:dyDescent="0.15">
      <c r="A26" s="11"/>
      <c r="B26" s="12"/>
      <c r="C26" s="7">
        <v>3</v>
      </c>
      <c r="D26" s="14">
        <v>8.3333333333333329E-2</v>
      </c>
      <c r="E26" s="11"/>
      <c r="F26" s="13">
        <v>18</v>
      </c>
      <c r="G26" s="7">
        <v>30</v>
      </c>
      <c r="H26" s="20" t="s">
        <v>74</v>
      </c>
      <c r="I26" s="7">
        <v>82.03</v>
      </c>
      <c r="J26" s="7">
        <v>4.4800000000000004</v>
      </c>
      <c r="K26" s="7">
        <v>40.909999999999997</v>
      </c>
      <c r="L26" s="7">
        <v>85.92</v>
      </c>
      <c r="M26" s="7">
        <v>16.64</v>
      </c>
      <c r="N26" s="7">
        <v>59.74</v>
      </c>
      <c r="O26" s="18">
        <v>5.28</v>
      </c>
      <c r="P26" s="18">
        <v>1.48</v>
      </c>
      <c r="Q26" s="18">
        <v>1.28</v>
      </c>
      <c r="R26" s="18">
        <v>1.96</v>
      </c>
      <c r="S26" s="18">
        <v>62.74</v>
      </c>
      <c r="T26" s="18">
        <v>14.46</v>
      </c>
      <c r="U26" s="7">
        <f t="shared" si="2"/>
        <v>86.51</v>
      </c>
      <c r="V26" s="7">
        <f t="shared" si="1"/>
        <v>290.40999999999997</v>
      </c>
      <c r="W26" s="13">
        <v>18</v>
      </c>
      <c r="X26" s="7" t="s">
        <v>65</v>
      </c>
      <c r="Y26" s="15"/>
    </row>
    <row r="27" spans="1:25" x14ac:dyDescent="0.15">
      <c r="A27" s="11"/>
      <c r="B27" s="12"/>
      <c r="C27" s="7">
        <v>4</v>
      </c>
      <c r="D27" s="14">
        <v>0.1111111111111111</v>
      </c>
      <c r="E27" s="8" t="s">
        <v>75</v>
      </c>
      <c r="F27" s="13">
        <v>40</v>
      </c>
      <c r="G27" s="7">
        <v>32.1</v>
      </c>
      <c r="H27" s="9" t="s">
        <v>55</v>
      </c>
      <c r="I27" s="7">
        <v>100.4</v>
      </c>
      <c r="J27" s="7">
        <v>4.9000000000000004</v>
      </c>
      <c r="K27" s="7">
        <v>61.07</v>
      </c>
      <c r="L27" s="7">
        <v>66.91</v>
      </c>
      <c r="M27" s="7">
        <v>30.99</v>
      </c>
      <c r="N27" s="7">
        <v>7.31</v>
      </c>
      <c r="O27" s="18">
        <v>4.32</v>
      </c>
      <c r="P27" s="18">
        <v>2.3199999999999998</v>
      </c>
      <c r="Q27" s="18">
        <v>33.9</v>
      </c>
      <c r="R27" s="18">
        <v>7.79</v>
      </c>
      <c r="S27" s="18">
        <v>6.59</v>
      </c>
      <c r="T27" s="18">
        <v>2.77</v>
      </c>
      <c r="U27" s="7">
        <f t="shared" si="2"/>
        <v>105.30000000000001</v>
      </c>
      <c r="V27" s="7">
        <f t="shared" si="1"/>
        <v>223.97</v>
      </c>
      <c r="W27" s="13">
        <v>40</v>
      </c>
      <c r="X27" s="7" t="s">
        <v>56</v>
      </c>
      <c r="Y27" s="10">
        <v>2</v>
      </c>
    </row>
    <row r="28" spans="1:25" x14ac:dyDescent="0.15">
      <c r="A28" s="11"/>
      <c r="B28" s="12" t="s">
        <v>76</v>
      </c>
      <c r="C28" s="7">
        <v>1</v>
      </c>
      <c r="D28" s="14">
        <v>0</v>
      </c>
      <c r="E28" s="11" t="s">
        <v>77</v>
      </c>
      <c r="F28" s="13">
        <v>34</v>
      </c>
      <c r="G28" s="7">
        <v>32.1</v>
      </c>
      <c r="H28" s="20" t="s">
        <v>78</v>
      </c>
      <c r="I28" s="7">
        <v>81.239999999999995</v>
      </c>
      <c r="J28" s="7">
        <v>1.58</v>
      </c>
      <c r="K28" s="7">
        <v>0.97</v>
      </c>
      <c r="L28" s="7">
        <v>53.38</v>
      </c>
      <c r="M28" s="7">
        <v>85.07</v>
      </c>
      <c r="N28" s="7">
        <v>65.59</v>
      </c>
      <c r="O28" s="18">
        <v>70.88</v>
      </c>
      <c r="P28" s="18">
        <v>2.5099999999999998</v>
      </c>
      <c r="Q28" s="18">
        <v>0.56000000000000005</v>
      </c>
      <c r="R28" s="18">
        <v>0.25</v>
      </c>
      <c r="S28" s="18">
        <v>0.39</v>
      </c>
      <c r="T28" s="18">
        <v>0.44</v>
      </c>
      <c r="U28" s="7">
        <f t="shared" si="2"/>
        <v>82.82</v>
      </c>
      <c r="V28" s="7">
        <f t="shared" si="1"/>
        <v>280.03999999999996</v>
      </c>
      <c r="W28" s="13">
        <v>34</v>
      </c>
      <c r="X28" s="7" t="s">
        <v>79</v>
      </c>
      <c r="Y28" s="15">
        <v>6</v>
      </c>
    </row>
    <row r="29" spans="1:25" x14ac:dyDescent="0.15">
      <c r="A29" s="11"/>
      <c r="B29" s="12"/>
      <c r="C29" s="7">
        <v>2</v>
      </c>
      <c r="D29" s="14">
        <v>3.125E-2</v>
      </c>
      <c r="E29" s="11"/>
      <c r="F29" s="13">
        <v>29</v>
      </c>
      <c r="G29" s="7">
        <v>33.299999999999997</v>
      </c>
      <c r="H29" s="9" t="s">
        <v>62</v>
      </c>
      <c r="I29" s="7">
        <v>35.409999999999997</v>
      </c>
      <c r="J29" s="7">
        <v>3.96</v>
      </c>
      <c r="K29" s="7">
        <v>12.08</v>
      </c>
      <c r="L29" s="7">
        <v>43.7</v>
      </c>
      <c r="M29" s="7">
        <v>43.67</v>
      </c>
      <c r="N29" s="7">
        <v>81.62</v>
      </c>
      <c r="O29" s="18">
        <v>11.8</v>
      </c>
      <c r="P29" s="18">
        <v>25.24</v>
      </c>
      <c r="Q29" s="18">
        <v>53.09</v>
      </c>
      <c r="R29" s="18">
        <v>3.96</v>
      </c>
      <c r="S29" s="18">
        <v>22.91</v>
      </c>
      <c r="T29" s="18">
        <v>0.97</v>
      </c>
      <c r="U29" s="7">
        <f t="shared" si="2"/>
        <v>39.369999999999997</v>
      </c>
      <c r="V29" s="7">
        <f t="shared" si="1"/>
        <v>299.04000000000008</v>
      </c>
      <c r="W29" s="13">
        <v>29</v>
      </c>
      <c r="X29" s="17" t="s">
        <v>80</v>
      </c>
      <c r="Y29" s="15"/>
    </row>
    <row r="30" spans="1:25" x14ac:dyDescent="0.15">
      <c r="A30" s="11"/>
      <c r="B30" s="12"/>
      <c r="C30" s="7">
        <v>3</v>
      </c>
      <c r="D30" s="14">
        <v>6.5972222222222224E-2</v>
      </c>
      <c r="E30" s="11"/>
      <c r="F30" s="13">
        <v>36</v>
      </c>
      <c r="G30" s="7">
        <v>31.4</v>
      </c>
      <c r="H30" s="20" t="s">
        <v>78</v>
      </c>
      <c r="I30" s="7">
        <v>82.39</v>
      </c>
      <c r="J30" s="7">
        <v>5.62</v>
      </c>
      <c r="K30" s="7">
        <v>5.76</v>
      </c>
      <c r="L30" s="7">
        <v>32.74</v>
      </c>
      <c r="M30" s="7">
        <v>54.68</v>
      </c>
      <c r="N30" s="7">
        <v>43.94</v>
      </c>
      <c r="O30" s="18">
        <v>0.4</v>
      </c>
      <c r="P30" s="18">
        <v>34.409999999999997</v>
      </c>
      <c r="Q30" s="18">
        <v>2.67</v>
      </c>
      <c r="R30" s="18">
        <v>9.0399999999999991</v>
      </c>
      <c r="S30" s="18">
        <v>68.260000000000005</v>
      </c>
      <c r="T30" s="18">
        <v>49.34</v>
      </c>
      <c r="U30" s="7">
        <f t="shared" si="2"/>
        <v>88.01</v>
      </c>
      <c r="V30" s="7">
        <f t="shared" si="1"/>
        <v>301.24</v>
      </c>
      <c r="W30" s="13">
        <v>36</v>
      </c>
      <c r="X30" s="7" t="s">
        <v>79</v>
      </c>
      <c r="Y30" s="15"/>
    </row>
    <row r="31" spans="1:25" x14ac:dyDescent="0.15">
      <c r="A31" s="11"/>
      <c r="B31" s="12"/>
      <c r="C31" s="7">
        <v>4</v>
      </c>
      <c r="D31" s="14">
        <v>0.1111111111111111</v>
      </c>
      <c r="E31" s="11"/>
      <c r="F31" s="18">
        <v>38</v>
      </c>
      <c r="G31" s="7">
        <v>28.7</v>
      </c>
      <c r="H31" s="9" t="s">
        <v>45</v>
      </c>
      <c r="I31" s="7">
        <v>99.15</v>
      </c>
      <c r="J31" s="7">
        <v>13.47</v>
      </c>
      <c r="K31" s="7">
        <v>4.46</v>
      </c>
      <c r="L31" s="7">
        <v>19.510000000000002</v>
      </c>
      <c r="M31" s="7">
        <v>69</v>
      </c>
      <c r="N31" s="7">
        <v>8.31</v>
      </c>
      <c r="O31" s="18">
        <v>22.54</v>
      </c>
      <c r="P31" s="18">
        <v>1.44</v>
      </c>
      <c r="Q31" s="18">
        <v>4.34</v>
      </c>
      <c r="R31" s="18">
        <v>6.79</v>
      </c>
      <c r="S31" s="18">
        <v>7.3</v>
      </c>
      <c r="T31" s="18">
        <v>63.3</v>
      </c>
      <c r="U31" s="7">
        <f t="shared" si="2"/>
        <v>112.62</v>
      </c>
      <c r="V31" s="7">
        <f t="shared" si="1"/>
        <v>206.99</v>
      </c>
      <c r="W31" s="18">
        <v>38</v>
      </c>
      <c r="X31" s="7" t="s">
        <v>81</v>
      </c>
      <c r="Y31" s="15"/>
    </row>
    <row r="32" spans="1:25" x14ac:dyDescent="0.15">
      <c r="A32" s="11"/>
      <c r="B32" s="12" t="s">
        <v>82</v>
      </c>
      <c r="C32" s="7">
        <v>1</v>
      </c>
      <c r="D32" s="14">
        <v>0</v>
      </c>
      <c r="E32" s="11" t="s">
        <v>83</v>
      </c>
      <c r="F32" s="13">
        <v>46</v>
      </c>
      <c r="G32" s="7">
        <v>30</v>
      </c>
      <c r="H32" s="20" t="s">
        <v>78</v>
      </c>
      <c r="I32" s="7">
        <v>83.93</v>
      </c>
      <c r="J32" s="7">
        <v>25.39</v>
      </c>
      <c r="K32" s="7">
        <v>38.61</v>
      </c>
      <c r="L32" s="7">
        <v>84.99</v>
      </c>
      <c r="M32" s="7">
        <v>142.38999999999999</v>
      </c>
      <c r="N32" s="7">
        <v>88.91</v>
      </c>
      <c r="O32" s="18">
        <v>19.899999999999999</v>
      </c>
      <c r="P32" s="18">
        <v>3.59</v>
      </c>
      <c r="Q32" s="18">
        <v>5.94</v>
      </c>
      <c r="R32" s="18">
        <v>2.1</v>
      </c>
      <c r="S32" s="18">
        <v>0.75</v>
      </c>
      <c r="T32" s="18">
        <v>9.34</v>
      </c>
      <c r="U32" s="7">
        <f t="shared" si="2"/>
        <v>109.32000000000001</v>
      </c>
      <c r="V32" s="7">
        <f t="shared" si="1"/>
        <v>396.51999999999992</v>
      </c>
      <c r="W32" s="13">
        <v>46</v>
      </c>
      <c r="X32" s="7" t="s">
        <v>46</v>
      </c>
      <c r="Y32" s="15">
        <v>5</v>
      </c>
    </row>
    <row r="33" spans="1:26" x14ac:dyDescent="0.15">
      <c r="A33" s="11"/>
      <c r="B33" s="12"/>
      <c r="C33" s="7">
        <v>2</v>
      </c>
      <c r="D33" s="14">
        <v>2.0833333333333332E-2</v>
      </c>
      <c r="E33" s="11"/>
      <c r="F33" s="13">
        <v>52</v>
      </c>
      <c r="G33" s="7">
        <v>33.5</v>
      </c>
      <c r="H33" s="9" t="s">
        <v>62</v>
      </c>
      <c r="I33" s="7">
        <v>63.34</v>
      </c>
      <c r="J33" s="7">
        <v>0.74</v>
      </c>
      <c r="K33" s="7">
        <v>20.65</v>
      </c>
      <c r="L33" s="7">
        <v>40.76</v>
      </c>
      <c r="M33" s="7">
        <v>52.32</v>
      </c>
      <c r="N33" s="7">
        <v>43.05</v>
      </c>
      <c r="O33" s="18">
        <v>25.58</v>
      </c>
      <c r="P33" s="18">
        <v>9.59</v>
      </c>
      <c r="Q33" s="18">
        <v>3.3</v>
      </c>
      <c r="R33" s="18">
        <v>19.989999999999998</v>
      </c>
      <c r="S33" s="18">
        <v>3.75</v>
      </c>
      <c r="T33" s="18">
        <v>22.49</v>
      </c>
      <c r="U33" s="7">
        <f t="shared" si="2"/>
        <v>64.08</v>
      </c>
      <c r="V33" s="7">
        <f t="shared" si="1"/>
        <v>241.48</v>
      </c>
      <c r="W33" s="13">
        <v>52</v>
      </c>
      <c r="X33" s="7" t="s">
        <v>84</v>
      </c>
      <c r="Y33" s="15"/>
    </row>
    <row r="34" spans="1:26" x14ac:dyDescent="0.15">
      <c r="A34" s="11"/>
      <c r="B34" s="12"/>
      <c r="C34" s="7">
        <v>3</v>
      </c>
      <c r="D34" s="14">
        <v>4.8611111111111112E-2</v>
      </c>
      <c r="E34" s="11"/>
      <c r="F34" s="18">
        <v>50</v>
      </c>
      <c r="G34" s="7">
        <v>32.5</v>
      </c>
      <c r="H34" s="9" t="s">
        <v>62</v>
      </c>
      <c r="I34" s="7">
        <v>111.5</v>
      </c>
      <c r="J34" s="7">
        <v>3.48</v>
      </c>
      <c r="K34" s="7">
        <v>62.68</v>
      </c>
      <c r="L34" s="7">
        <v>31.72</v>
      </c>
      <c r="M34" s="7">
        <v>107.43</v>
      </c>
      <c r="N34" s="7">
        <v>18.22</v>
      </c>
      <c r="O34" s="18">
        <v>2.29</v>
      </c>
      <c r="P34" s="18">
        <v>0.44</v>
      </c>
      <c r="Q34" s="18">
        <v>4.88</v>
      </c>
      <c r="R34" s="18">
        <v>2.27</v>
      </c>
      <c r="S34" s="18">
        <v>0.7</v>
      </c>
      <c r="T34" s="18">
        <v>9.48</v>
      </c>
      <c r="U34" s="7">
        <f t="shared" si="2"/>
        <v>114.98</v>
      </c>
      <c r="V34" s="7">
        <f t="shared" si="1"/>
        <v>240.10999999999999</v>
      </c>
      <c r="W34" s="18">
        <v>50</v>
      </c>
      <c r="X34" s="7" t="s">
        <v>85</v>
      </c>
      <c r="Y34" s="15"/>
    </row>
    <row r="35" spans="1:26" x14ac:dyDescent="0.15">
      <c r="A35" s="11"/>
      <c r="B35" s="12"/>
      <c r="C35" s="7">
        <v>4</v>
      </c>
      <c r="D35" s="14">
        <v>8.3333333333333329E-2</v>
      </c>
      <c r="E35" s="11"/>
      <c r="F35" s="18">
        <v>44</v>
      </c>
      <c r="G35" s="7">
        <v>31.5</v>
      </c>
      <c r="H35" s="20" t="s">
        <v>86</v>
      </c>
      <c r="I35" s="7">
        <v>81.72</v>
      </c>
      <c r="J35" s="7">
        <v>7.75</v>
      </c>
      <c r="K35" s="7">
        <v>36.979999999999997</v>
      </c>
      <c r="L35" s="7">
        <v>56.27</v>
      </c>
      <c r="M35" s="7">
        <v>55.55</v>
      </c>
      <c r="N35" s="7">
        <v>37.21</v>
      </c>
      <c r="O35" s="18">
        <v>34.61</v>
      </c>
      <c r="P35" s="18">
        <v>41.43</v>
      </c>
      <c r="Q35" s="18">
        <v>10.84</v>
      </c>
      <c r="R35" s="18">
        <v>3.06</v>
      </c>
      <c r="S35" s="18">
        <v>9.08</v>
      </c>
      <c r="T35" s="18">
        <v>0.85</v>
      </c>
      <c r="U35" s="7">
        <f t="shared" si="2"/>
        <v>89.47</v>
      </c>
      <c r="V35" s="7">
        <f t="shared" si="1"/>
        <v>285.88</v>
      </c>
      <c r="W35" s="18">
        <v>44</v>
      </c>
      <c r="X35" s="7" t="s">
        <v>65</v>
      </c>
      <c r="Y35" s="15"/>
    </row>
    <row r="36" spans="1:26" x14ac:dyDescent="0.15">
      <c r="A36" s="11"/>
      <c r="B36" s="12" t="s">
        <v>87</v>
      </c>
      <c r="C36" s="7">
        <v>1</v>
      </c>
      <c r="D36" s="14">
        <v>0</v>
      </c>
      <c r="E36" s="11" t="s">
        <v>88</v>
      </c>
      <c r="F36" s="13">
        <v>40</v>
      </c>
      <c r="G36" s="7">
        <v>30.9</v>
      </c>
      <c r="H36" s="9" t="s">
        <v>45</v>
      </c>
      <c r="I36" s="7">
        <v>67.59</v>
      </c>
      <c r="J36" s="7">
        <v>5.83</v>
      </c>
      <c r="K36" s="7">
        <v>26</v>
      </c>
      <c r="L36" s="7">
        <v>57.27</v>
      </c>
      <c r="M36" s="7">
        <v>61.35</v>
      </c>
      <c r="N36" s="7">
        <v>11.66</v>
      </c>
      <c r="O36" s="18">
        <v>10.14</v>
      </c>
      <c r="P36" s="18">
        <v>2.15</v>
      </c>
      <c r="Q36" s="18">
        <v>1.33</v>
      </c>
      <c r="R36" s="18">
        <v>20.51</v>
      </c>
      <c r="S36" s="18">
        <v>15.21</v>
      </c>
      <c r="T36" s="18">
        <v>4.34</v>
      </c>
      <c r="U36" s="7">
        <f t="shared" si="2"/>
        <v>73.42</v>
      </c>
      <c r="V36" s="7">
        <f t="shared" si="1"/>
        <v>209.96000000000004</v>
      </c>
      <c r="W36" s="13">
        <v>40</v>
      </c>
      <c r="X36" s="17" t="s">
        <v>89</v>
      </c>
      <c r="Y36" s="15">
        <v>3</v>
      </c>
    </row>
    <row r="37" spans="1:26" x14ac:dyDescent="0.15">
      <c r="A37" s="11"/>
      <c r="B37" s="12"/>
      <c r="C37" s="7">
        <v>2</v>
      </c>
      <c r="D37" s="14">
        <v>2.7777777777777776E-2</v>
      </c>
      <c r="E37" s="11"/>
      <c r="F37" s="13">
        <v>38</v>
      </c>
      <c r="G37" s="7">
        <v>32</v>
      </c>
      <c r="H37" s="20" t="s">
        <v>78</v>
      </c>
      <c r="I37" s="7">
        <v>58.59</v>
      </c>
      <c r="J37" s="7">
        <v>6.5</v>
      </c>
      <c r="K37" s="7">
        <v>2.82</v>
      </c>
      <c r="L37" s="7">
        <v>102.71</v>
      </c>
      <c r="M37" s="7">
        <v>88.99</v>
      </c>
      <c r="N37" s="7">
        <v>52.4</v>
      </c>
      <c r="O37" s="18">
        <v>2.92</v>
      </c>
      <c r="P37" s="18">
        <v>0.25</v>
      </c>
      <c r="Q37" s="18">
        <v>1.39</v>
      </c>
      <c r="R37" s="18">
        <v>0.2</v>
      </c>
      <c r="S37" s="18">
        <v>57.16</v>
      </c>
      <c r="T37" s="18">
        <v>35.17</v>
      </c>
      <c r="U37" s="7">
        <f t="shared" si="2"/>
        <v>65.09</v>
      </c>
      <c r="V37" s="7">
        <f t="shared" si="1"/>
        <v>344.00999999999993</v>
      </c>
      <c r="W37" s="13">
        <v>38</v>
      </c>
      <c r="X37" s="7" t="s">
        <v>90</v>
      </c>
      <c r="Y37" s="15"/>
    </row>
    <row r="38" spans="1:26" x14ac:dyDescent="0.15">
      <c r="A38" s="11"/>
      <c r="B38" s="12"/>
      <c r="C38" s="7">
        <v>3</v>
      </c>
      <c r="D38" s="14">
        <v>6.9444444444444434E-2</v>
      </c>
      <c r="E38" s="11"/>
      <c r="F38" s="18">
        <v>39</v>
      </c>
      <c r="G38" s="7">
        <v>33.799999999999997</v>
      </c>
      <c r="H38" s="20" t="s">
        <v>86</v>
      </c>
      <c r="I38" s="7">
        <v>81.73</v>
      </c>
      <c r="J38" s="7">
        <v>0.44</v>
      </c>
      <c r="K38" s="7">
        <v>33.79</v>
      </c>
      <c r="L38" s="7">
        <v>90.55</v>
      </c>
      <c r="M38" s="7">
        <v>107.36</v>
      </c>
      <c r="N38" s="7">
        <v>70.209999999999994</v>
      </c>
      <c r="O38" s="18">
        <v>54.53</v>
      </c>
      <c r="P38" s="18">
        <v>52.63</v>
      </c>
      <c r="Q38" s="18">
        <v>27.82</v>
      </c>
      <c r="R38" s="18">
        <v>70.540000000000006</v>
      </c>
      <c r="S38" s="18">
        <v>4.03</v>
      </c>
      <c r="T38" s="18">
        <v>5.53</v>
      </c>
      <c r="U38" s="7">
        <f t="shared" si="2"/>
        <v>82.17</v>
      </c>
      <c r="V38" s="7">
        <f t="shared" si="1"/>
        <v>516.9899999999999</v>
      </c>
      <c r="W38" s="18">
        <v>39</v>
      </c>
      <c r="X38" s="7" t="s">
        <v>66</v>
      </c>
      <c r="Y38" s="15"/>
    </row>
    <row r="39" spans="1:26" x14ac:dyDescent="0.15">
      <c r="A39" s="11"/>
      <c r="B39" s="12"/>
      <c r="C39" s="7">
        <v>4</v>
      </c>
      <c r="D39" s="14">
        <v>0.10416666666666667</v>
      </c>
      <c r="E39" s="11"/>
      <c r="F39" s="18">
        <v>33</v>
      </c>
      <c r="G39" s="7">
        <v>32.4</v>
      </c>
      <c r="H39" s="20" t="s">
        <v>78</v>
      </c>
      <c r="I39" s="7">
        <v>81.650000000000006</v>
      </c>
      <c r="J39" s="7">
        <v>2.63</v>
      </c>
      <c r="K39" s="7">
        <v>46.31</v>
      </c>
      <c r="L39" s="7">
        <v>113.98</v>
      </c>
      <c r="M39" s="7">
        <v>43.01</v>
      </c>
      <c r="N39" s="7">
        <v>40.19</v>
      </c>
      <c r="O39" s="18">
        <v>0.2</v>
      </c>
      <c r="P39" s="18">
        <v>29.32</v>
      </c>
      <c r="Q39" s="18">
        <v>16.05</v>
      </c>
      <c r="R39" s="18">
        <v>0.77</v>
      </c>
      <c r="S39" s="18">
        <v>0.22</v>
      </c>
      <c r="T39" s="18">
        <v>0</v>
      </c>
      <c r="U39" s="7">
        <f t="shared" si="2"/>
        <v>84.28</v>
      </c>
      <c r="V39" s="7">
        <f t="shared" si="1"/>
        <v>290.05</v>
      </c>
      <c r="W39" s="18">
        <v>33</v>
      </c>
      <c r="X39" s="7" t="s">
        <v>46</v>
      </c>
      <c r="Y39" s="15"/>
    </row>
    <row r="40" spans="1:26" ht="13.5" customHeight="1" x14ac:dyDescent="0.15">
      <c r="A40" s="11"/>
      <c r="B40" s="21" t="s">
        <v>91</v>
      </c>
      <c r="C40" s="7">
        <v>1</v>
      </c>
      <c r="D40" s="14">
        <v>0</v>
      </c>
      <c r="E40" s="11"/>
      <c r="F40" s="13">
        <v>36</v>
      </c>
      <c r="G40" s="7">
        <v>31.9</v>
      </c>
      <c r="H40" s="9" t="s">
        <v>55</v>
      </c>
      <c r="I40" s="7">
        <v>80.12</v>
      </c>
      <c r="J40" s="7">
        <v>7.01</v>
      </c>
      <c r="K40" s="7">
        <v>17.07</v>
      </c>
      <c r="L40" s="7">
        <v>105.15</v>
      </c>
      <c r="M40" s="7">
        <v>76.17</v>
      </c>
      <c r="N40" s="7">
        <v>5.52</v>
      </c>
      <c r="O40" s="7">
        <v>37.42</v>
      </c>
      <c r="P40" s="7">
        <v>107.17</v>
      </c>
      <c r="Q40" s="7">
        <v>35.880000000000003</v>
      </c>
      <c r="R40" s="7">
        <v>10.3</v>
      </c>
      <c r="S40" s="7">
        <v>1.06</v>
      </c>
      <c r="T40" s="7">
        <v>0.22</v>
      </c>
      <c r="U40" s="7">
        <f t="shared" si="2"/>
        <v>87.13000000000001</v>
      </c>
      <c r="V40" s="7">
        <f t="shared" si="1"/>
        <v>395.96000000000004</v>
      </c>
      <c r="W40" s="13">
        <v>36</v>
      </c>
      <c r="X40" s="7" t="s">
        <v>92</v>
      </c>
      <c r="Y40" s="15"/>
    </row>
    <row r="41" spans="1:26" x14ac:dyDescent="0.15">
      <c r="A41" s="11" t="s">
        <v>93</v>
      </c>
      <c r="B41" s="12" t="s">
        <v>94</v>
      </c>
      <c r="C41" s="7">
        <v>1</v>
      </c>
      <c r="D41" s="14">
        <v>0</v>
      </c>
      <c r="E41" s="11" t="s">
        <v>95</v>
      </c>
      <c r="F41" s="18">
        <v>47</v>
      </c>
      <c r="G41" s="7">
        <v>30.5</v>
      </c>
      <c r="H41" s="20" t="s">
        <v>74</v>
      </c>
      <c r="I41" s="7">
        <v>75.489999999999995</v>
      </c>
      <c r="J41" s="7">
        <v>3.79</v>
      </c>
      <c r="K41" s="7">
        <v>19.39</v>
      </c>
      <c r="L41" s="7">
        <v>41.8</v>
      </c>
      <c r="M41" s="7">
        <v>70.319999999999993</v>
      </c>
      <c r="N41" s="7">
        <v>33.85</v>
      </c>
      <c r="O41" s="7">
        <v>6.85</v>
      </c>
      <c r="P41" s="7">
        <v>9.83</v>
      </c>
      <c r="Q41" s="7">
        <v>3.11</v>
      </c>
      <c r="R41" s="7">
        <v>3.04</v>
      </c>
      <c r="S41" s="7">
        <v>50.32</v>
      </c>
      <c r="T41" s="7">
        <v>53.35</v>
      </c>
      <c r="U41" s="7">
        <f t="shared" si="2"/>
        <v>79.28</v>
      </c>
      <c r="V41" s="7">
        <f t="shared" si="1"/>
        <v>291.86</v>
      </c>
      <c r="W41" s="18">
        <v>47</v>
      </c>
      <c r="X41" s="7" t="s">
        <v>50</v>
      </c>
      <c r="Y41" s="15">
        <v>2</v>
      </c>
      <c r="Z41" s="22"/>
    </row>
    <row r="42" spans="1:26" x14ac:dyDescent="0.15">
      <c r="A42" s="11"/>
      <c r="B42" s="12"/>
      <c r="C42" s="7">
        <v>2</v>
      </c>
      <c r="D42" s="14">
        <v>2.4305555555555556E-2</v>
      </c>
      <c r="E42" s="11"/>
      <c r="F42" s="18">
        <v>49</v>
      </c>
      <c r="G42" s="7">
        <v>28.7</v>
      </c>
      <c r="H42" s="9" t="s">
        <v>57</v>
      </c>
      <c r="I42" s="7">
        <v>118.43</v>
      </c>
      <c r="J42" s="7">
        <v>8.11</v>
      </c>
      <c r="K42" s="7">
        <v>70.209999999999994</v>
      </c>
      <c r="L42" s="7">
        <v>142.33000000000001</v>
      </c>
      <c r="M42" s="7">
        <v>121.41</v>
      </c>
      <c r="N42" s="7">
        <v>20.97</v>
      </c>
      <c r="O42" s="7">
        <v>32.93</v>
      </c>
      <c r="P42" s="7">
        <v>11.05</v>
      </c>
      <c r="Q42" s="7">
        <v>5.45</v>
      </c>
      <c r="R42" s="7">
        <v>31.29</v>
      </c>
      <c r="S42" s="7">
        <v>82.96</v>
      </c>
      <c r="T42" s="7">
        <v>1.73</v>
      </c>
      <c r="U42" s="7">
        <f t="shared" si="2"/>
        <v>126.54</v>
      </c>
      <c r="V42" s="7">
        <f t="shared" si="1"/>
        <v>520.33000000000015</v>
      </c>
      <c r="W42" s="18">
        <v>49</v>
      </c>
      <c r="X42" s="7" t="s">
        <v>59</v>
      </c>
      <c r="Y42" s="15"/>
    </row>
    <row r="43" spans="1:26" x14ac:dyDescent="0.15">
      <c r="A43" s="11"/>
      <c r="B43" s="12"/>
      <c r="C43" s="7">
        <v>3</v>
      </c>
      <c r="D43" s="14">
        <v>5.9027777777777783E-2</v>
      </c>
      <c r="E43" s="11"/>
      <c r="F43" s="13">
        <v>48</v>
      </c>
      <c r="G43" s="7">
        <v>33</v>
      </c>
      <c r="H43" s="20" t="s">
        <v>96</v>
      </c>
      <c r="I43" s="7">
        <v>107.43</v>
      </c>
      <c r="J43" s="7">
        <v>24.89</v>
      </c>
      <c r="K43" s="7">
        <v>26.12</v>
      </c>
      <c r="L43" s="7">
        <v>52.21</v>
      </c>
      <c r="M43" s="7">
        <v>23.32</v>
      </c>
      <c r="N43" s="7">
        <v>9.7100000000000009</v>
      </c>
      <c r="O43" s="7">
        <v>15.41</v>
      </c>
      <c r="P43" s="7">
        <v>19.850000000000001</v>
      </c>
      <c r="Q43" s="7">
        <v>12.95</v>
      </c>
      <c r="R43" s="7">
        <v>31.89</v>
      </c>
      <c r="S43" s="7">
        <v>3.36</v>
      </c>
      <c r="T43" s="7">
        <v>0.25</v>
      </c>
      <c r="U43" s="7">
        <f t="shared" si="2"/>
        <v>132.32</v>
      </c>
      <c r="V43" s="7">
        <f t="shared" si="1"/>
        <v>195.07</v>
      </c>
      <c r="W43" s="13">
        <v>48</v>
      </c>
      <c r="X43" s="17" t="s">
        <v>97</v>
      </c>
      <c r="Y43" s="15"/>
      <c r="Z43" s="22"/>
    </row>
    <row r="44" spans="1:26" x14ac:dyDescent="0.15">
      <c r="A44" s="11"/>
      <c r="B44" s="12"/>
      <c r="C44" s="7">
        <v>4</v>
      </c>
      <c r="D44" s="14">
        <v>0.10069444444444443</v>
      </c>
      <c r="E44" s="11"/>
      <c r="F44" s="13">
        <v>41</v>
      </c>
      <c r="G44" s="7">
        <v>27.6</v>
      </c>
      <c r="H44" s="20" t="s">
        <v>74</v>
      </c>
      <c r="I44" s="7">
        <v>102.43</v>
      </c>
      <c r="J44" s="7">
        <v>15.33</v>
      </c>
      <c r="K44" s="7">
        <v>2.13</v>
      </c>
      <c r="L44" s="7">
        <v>59.41</v>
      </c>
      <c r="M44" s="7">
        <v>6.89</v>
      </c>
      <c r="N44" s="7">
        <v>7.05</v>
      </c>
      <c r="O44" s="7">
        <v>45.96</v>
      </c>
      <c r="P44" s="7">
        <v>3.39</v>
      </c>
      <c r="Q44" s="7">
        <v>3.38</v>
      </c>
      <c r="R44" s="7">
        <v>3.15</v>
      </c>
      <c r="S44" s="7">
        <v>6.02</v>
      </c>
      <c r="T44" s="7">
        <v>4.5199999999999996</v>
      </c>
      <c r="U44" s="7">
        <f t="shared" si="2"/>
        <v>117.76</v>
      </c>
      <c r="V44" s="7">
        <f t="shared" si="1"/>
        <v>141.90000000000003</v>
      </c>
      <c r="W44" s="13">
        <v>41</v>
      </c>
      <c r="X44" s="17" t="s">
        <v>98</v>
      </c>
      <c r="Y44" s="15"/>
    </row>
    <row r="45" spans="1:26" x14ac:dyDescent="0.15">
      <c r="A45" s="11" t="s">
        <v>99</v>
      </c>
      <c r="B45" s="12" t="s">
        <v>100</v>
      </c>
      <c r="C45" s="7">
        <v>1</v>
      </c>
      <c r="D45" s="14">
        <v>0</v>
      </c>
      <c r="E45" s="11" t="s">
        <v>101</v>
      </c>
      <c r="F45" s="18">
        <v>72</v>
      </c>
      <c r="G45" s="7">
        <v>30.2</v>
      </c>
      <c r="H45" s="20" t="s">
        <v>74</v>
      </c>
      <c r="I45" s="7">
        <v>106.5</v>
      </c>
      <c r="J45" s="7">
        <v>43.64</v>
      </c>
      <c r="K45" s="7">
        <v>126.78</v>
      </c>
      <c r="L45" s="7">
        <v>121.06</v>
      </c>
      <c r="M45" s="7">
        <v>116.35</v>
      </c>
      <c r="N45" s="7">
        <v>104.37</v>
      </c>
      <c r="O45" s="7">
        <v>32.549999999999997</v>
      </c>
      <c r="P45" s="7">
        <v>120.71</v>
      </c>
      <c r="Q45" s="7">
        <v>34.880000000000003</v>
      </c>
      <c r="R45" s="7">
        <v>1.46</v>
      </c>
      <c r="S45" s="7">
        <v>0.74</v>
      </c>
      <c r="T45" s="7">
        <v>11.83</v>
      </c>
      <c r="U45" s="7">
        <f t="shared" si="2"/>
        <v>150.13999999999999</v>
      </c>
      <c r="V45" s="7">
        <f t="shared" si="1"/>
        <v>670.73000000000013</v>
      </c>
    </row>
    <row r="46" spans="1:26" x14ac:dyDescent="0.15">
      <c r="A46" s="11"/>
      <c r="B46" s="12"/>
      <c r="C46" s="7">
        <v>2</v>
      </c>
      <c r="D46" s="14">
        <v>2.0833333333333332E-2</v>
      </c>
      <c r="E46" s="11"/>
      <c r="F46" s="18">
        <v>66</v>
      </c>
      <c r="G46" s="7">
        <v>30.8</v>
      </c>
      <c r="H46" s="20" t="s">
        <v>74</v>
      </c>
      <c r="I46" s="7">
        <v>105.74</v>
      </c>
      <c r="J46" s="7">
        <v>35.94</v>
      </c>
      <c r="K46" s="7">
        <v>57.43</v>
      </c>
      <c r="L46" s="7">
        <v>58.97</v>
      </c>
      <c r="M46" s="7">
        <v>3.54</v>
      </c>
      <c r="N46" s="7">
        <v>3.35</v>
      </c>
      <c r="O46" s="7">
        <v>36.81</v>
      </c>
      <c r="P46" s="7">
        <v>29.91</v>
      </c>
      <c r="Q46" s="7">
        <v>34.049999999999997</v>
      </c>
      <c r="R46" s="7">
        <v>0.39</v>
      </c>
      <c r="S46" s="7">
        <v>0</v>
      </c>
      <c r="T46" s="7">
        <v>0</v>
      </c>
      <c r="U46" s="7">
        <f t="shared" si="2"/>
        <v>141.68</v>
      </c>
      <c r="V46" s="7">
        <f t="shared" si="1"/>
        <v>224.45</v>
      </c>
    </row>
    <row r="47" spans="1:26" x14ac:dyDescent="0.15">
      <c r="A47" s="11"/>
      <c r="B47" s="12"/>
      <c r="C47" s="7">
        <v>3</v>
      </c>
      <c r="D47" s="14">
        <v>4.5138888888888888E-2</v>
      </c>
      <c r="E47" s="11"/>
      <c r="F47" s="13">
        <v>70</v>
      </c>
      <c r="G47" s="7">
        <v>30.1</v>
      </c>
      <c r="H47" s="20" t="s">
        <v>78</v>
      </c>
      <c r="I47" s="7">
        <v>84.94</v>
      </c>
      <c r="J47" s="7">
        <v>3.37</v>
      </c>
      <c r="K47" s="7">
        <v>113.53</v>
      </c>
      <c r="L47" s="7">
        <v>12.29</v>
      </c>
      <c r="M47" s="7">
        <v>96.47</v>
      </c>
      <c r="N47" s="7">
        <v>3.77</v>
      </c>
      <c r="O47" s="7">
        <v>2.44</v>
      </c>
      <c r="P47" s="7">
        <v>1.62</v>
      </c>
      <c r="Q47" s="7">
        <v>0.72</v>
      </c>
      <c r="R47" s="7">
        <v>1.1000000000000001</v>
      </c>
      <c r="S47" s="7">
        <v>0</v>
      </c>
      <c r="T47" s="7">
        <v>4.8600000000000003</v>
      </c>
      <c r="U47" s="7">
        <f t="shared" si="2"/>
        <v>88.31</v>
      </c>
      <c r="V47" s="7">
        <f t="shared" si="1"/>
        <v>236.8</v>
      </c>
    </row>
    <row r="48" spans="1:26" x14ac:dyDescent="0.15">
      <c r="A48" s="11"/>
      <c r="B48" s="12"/>
      <c r="C48" s="7">
        <v>4</v>
      </c>
      <c r="D48" s="14">
        <v>7.2916666666666671E-2</v>
      </c>
      <c r="E48" s="11"/>
      <c r="F48" s="13">
        <v>71</v>
      </c>
      <c r="G48" s="7">
        <v>30.5</v>
      </c>
      <c r="H48" s="20" t="s">
        <v>102</v>
      </c>
      <c r="I48" s="7">
        <v>129.46</v>
      </c>
      <c r="J48" s="7">
        <v>27.26</v>
      </c>
      <c r="K48" s="7">
        <v>69.930000000000007</v>
      </c>
      <c r="L48" s="7">
        <v>99.83</v>
      </c>
      <c r="M48" s="7">
        <v>39.69</v>
      </c>
      <c r="N48" s="7">
        <v>59.85</v>
      </c>
      <c r="O48" s="7">
        <v>34.11</v>
      </c>
      <c r="P48" s="7">
        <v>2.74</v>
      </c>
      <c r="Q48" s="7">
        <v>11.98</v>
      </c>
      <c r="R48" s="7">
        <v>2.93</v>
      </c>
      <c r="S48" s="7">
        <v>25.26</v>
      </c>
      <c r="T48" s="7">
        <v>27.83</v>
      </c>
      <c r="U48" s="7">
        <f t="shared" si="2"/>
        <v>156.72</v>
      </c>
      <c r="V48" s="7">
        <f t="shared" si="1"/>
        <v>374.15000000000003</v>
      </c>
    </row>
    <row r="49" spans="1:22" x14ac:dyDescent="0.15">
      <c r="A49" s="11"/>
      <c r="B49" s="12"/>
      <c r="C49" s="7">
        <v>5</v>
      </c>
      <c r="D49" s="14">
        <v>9.375E-2</v>
      </c>
      <c r="E49" s="16" t="s">
        <v>103</v>
      </c>
      <c r="F49" s="13">
        <v>61</v>
      </c>
      <c r="G49" s="7">
        <v>30.1</v>
      </c>
      <c r="H49" s="20" t="s">
        <v>96</v>
      </c>
      <c r="I49" s="7">
        <v>102.44</v>
      </c>
      <c r="J49" s="7">
        <v>8.09</v>
      </c>
      <c r="K49" s="7">
        <v>104.53</v>
      </c>
      <c r="L49" s="7">
        <v>6.57</v>
      </c>
      <c r="M49" s="7">
        <v>4.99</v>
      </c>
      <c r="N49" s="7">
        <v>4.46</v>
      </c>
      <c r="O49" s="7">
        <v>31.1</v>
      </c>
      <c r="P49" s="7">
        <v>109.64</v>
      </c>
      <c r="Q49" s="7">
        <v>9.23</v>
      </c>
      <c r="R49" s="7">
        <v>2.58</v>
      </c>
      <c r="S49" s="7">
        <v>0.83</v>
      </c>
      <c r="T49" s="7">
        <v>1.1299999999999999</v>
      </c>
      <c r="U49" s="7">
        <f t="shared" si="2"/>
        <v>110.53</v>
      </c>
      <c r="V49" s="7">
        <f t="shared" si="1"/>
        <v>275.05999999999995</v>
      </c>
    </row>
    <row r="50" spans="1:22" x14ac:dyDescent="0.15">
      <c r="A50" s="11"/>
      <c r="B50" s="12"/>
      <c r="C50" s="7">
        <v>6</v>
      </c>
      <c r="D50" s="14">
        <v>0.11805555555555557</v>
      </c>
      <c r="E50" s="16"/>
      <c r="F50" s="18">
        <v>59</v>
      </c>
      <c r="G50" s="7">
        <v>29.2</v>
      </c>
      <c r="H50" s="20" t="s">
        <v>86</v>
      </c>
      <c r="I50" s="7">
        <v>118.38</v>
      </c>
      <c r="J50" s="7">
        <v>5.44</v>
      </c>
      <c r="K50" s="7">
        <v>90.27</v>
      </c>
      <c r="L50" s="7">
        <v>104.42</v>
      </c>
      <c r="M50" s="7">
        <v>47.54</v>
      </c>
      <c r="N50" s="7">
        <v>8.35</v>
      </c>
      <c r="O50" s="7">
        <v>3.06</v>
      </c>
      <c r="P50" s="7">
        <v>1.36</v>
      </c>
      <c r="Q50" s="7">
        <v>0.97</v>
      </c>
      <c r="R50" s="7">
        <v>0.59</v>
      </c>
      <c r="S50" s="7">
        <v>0.4</v>
      </c>
      <c r="T50" s="7">
        <v>0.39</v>
      </c>
      <c r="U50" s="7">
        <f t="shared" si="2"/>
        <v>123.82</v>
      </c>
      <c r="V50" s="7">
        <f t="shared" si="1"/>
        <v>257.34999999999997</v>
      </c>
    </row>
    <row r="51" spans="1:22" x14ac:dyDescent="0.15">
      <c r="A51" s="11"/>
      <c r="B51" s="12" t="s">
        <v>104</v>
      </c>
      <c r="C51" s="7">
        <v>1</v>
      </c>
      <c r="D51" s="7">
        <v>0</v>
      </c>
      <c r="E51" s="16"/>
      <c r="F51" s="18">
        <v>60</v>
      </c>
      <c r="G51" s="7">
        <v>29.8</v>
      </c>
      <c r="H51" s="9" t="s">
        <v>57</v>
      </c>
      <c r="I51" s="7">
        <v>141.46</v>
      </c>
      <c r="J51" s="7">
        <v>19.32</v>
      </c>
      <c r="K51" s="7">
        <v>41.57</v>
      </c>
      <c r="L51" s="7">
        <v>65.02</v>
      </c>
      <c r="M51" s="7">
        <v>60.09</v>
      </c>
      <c r="N51" s="7">
        <v>69.89</v>
      </c>
      <c r="O51" s="7">
        <v>12.63</v>
      </c>
      <c r="P51" s="7">
        <v>36.68</v>
      </c>
      <c r="Q51" s="7">
        <v>22</v>
      </c>
      <c r="R51" s="7">
        <v>31.45</v>
      </c>
      <c r="S51" s="7">
        <v>5.35</v>
      </c>
      <c r="T51" s="7">
        <v>2.5499999999999998</v>
      </c>
      <c r="U51" s="7">
        <f t="shared" si="2"/>
        <v>160.78</v>
      </c>
      <c r="V51" s="7">
        <f t="shared" si="1"/>
        <v>347.23</v>
      </c>
    </row>
    <row r="52" spans="1:22" x14ac:dyDescent="0.15">
      <c r="A52" s="11"/>
      <c r="B52" s="12"/>
      <c r="C52" s="7">
        <v>2</v>
      </c>
      <c r="D52" s="14">
        <v>2.0833333333333332E-2</v>
      </c>
      <c r="E52" s="16"/>
      <c r="F52" s="13">
        <v>58</v>
      </c>
      <c r="G52" s="7">
        <v>32.200000000000003</v>
      </c>
      <c r="H52" s="9" t="s">
        <v>57</v>
      </c>
      <c r="I52" s="7">
        <v>104.79</v>
      </c>
      <c r="J52" s="7">
        <v>8.25</v>
      </c>
      <c r="K52" s="7">
        <v>55.09</v>
      </c>
      <c r="L52" s="7">
        <v>70.75</v>
      </c>
      <c r="M52" s="7">
        <v>9.3800000000000008</v>
      </c>
      <c r="N52" s="7">
        <v>37.909999999999997</v>
      </c>
      <c r="O52" s="7">
        <v>1.69</v>
      </c>
      <c r="P52" s="7">
        <v>0.22</v>
      </c>
      <c r="Q52" s="7">
        <v>0.19</v>
      </c>
      <c r="R52" s="7">
        <v>2.35</v>
      </c>
      <c r="S52" s="7">
        <v>0.57999999999999996</v>
      </c>
      <c r="T52" s="7">
        <v>0.21</v>
      </c>
      <c r="U52" s="7">
        <f t="shared" si="2"/>
        <v>113.04</v>
      </c>
      <c r="V52" s="7">
        <f t="shared" si="1"/>
        <v>178.37</v>
      </c>
    </row>
  </sheetData>
  <mergeCells count="35">
    <mergeCell ref="A45:A52"/>
    <mergeCell ref="B45:B50"/>
    <mergeCell ref="E45:E48"/>
    <mergeCell ref="E49:E52"/>
    <mergeCell ref="B51:B52"/>
    <mergeCell ref="B36:B39"/>
    <mergeCell ref="E36:E40"/>
    <mergeCell ref="Y36:Y40"/>
    <mergeCell ref="A41:A44"/>
    <mergeCell ref="B41:B44"/>
    <mergeCell ref="E41:E44"/>
    <mergeCell ref="Y41:Y44"/>
    <mergeCell ref="A24:A40"/>
    <mergeCell ref="B24:B27"/>
    <mergeCell ref="E24:E26"/>
    <mergeCell ref="Y24:Y26"/>
    <mergeCell ref="B28:B31"/>
    <mergeCell ref="E28:E31"/>
    <mergeCell ref="Y28:Y31"/>
    <mergeCell ref="B32:B35"/>
    <mergeCell ref="E32:E35"/>
    <mergeCell ref="Y32:Y35"/>
    <mergeCell ref="Y8:Y13"/>
    <mergeCell ref="B12:B15"/>
    <mergeCell ref="E14:E18"/>
    <mergeCell ref="Y14:Y18"/>
    <mergeCell ref="B16:B19"/>
    <mergeCell ref="E19:E23"/>
    <mergeCell ref="Y19:Y23"/>
    <mergeCell ref="B20:B23"/>
    <mergeCell ref="B5:B7"/>
    <mergeCell ref="E5:E7"/>
    <mergeCell ref="A8:A23"/>
    <mergeCell ref="B8:B11"/>
    <mergeCell ref="E8:E13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51"/>
  <sheetViews>
    <sheetView topLeftCell="A19" workbookViewId="0">
      <selection activeCell="B51" sqref="B51"/>
    </sheetView>
  </sheetViews>
  <sheetFormatPr defaultColWidth="9" defaultRowHeight="14.25" x14ac:dyDescent="0.2"/>
  <cols>
    <col min="1" max="1" width="8" style="24" customWidth="1"/>
    <col min="2" max="2" width="8.5" style="24" customWidth="1"/>
    <col min="3" max="3" width="7" style="24" customWidth="1"/>
    <col min="4" max="4" width="6.25" style="61" customWidth="1"/>
    <col min="5" max="5" width="9.5" style="24" bestFit="1" customWidth="1"/>
    <col min="6" max="6" width="7.5" style="24" customWidth="1"/>
    <col min="7" max="7" width="7" style="24" customWidth="1"/>
    <col min="8" max="8" width="7.125" style="24" customWidth="1"/>
    <col min="9" max="9" width="6.5" style="24" customWidth="1"/>
    <col min="10" max="12" width="9.125" style="24" bestFit="1" customWidth="1"/>
    <col min="13" max="13" width="7.875" style="27" customWidth="1"/>
    <col min="14" max="14" width="8" style="28" customWidth="1"/>
    <col min="15" max="15" width="9" style="24"/>
    <col min="16" max="16" width="10.5" style="24" customWidth="1"/>
    <col min="17" max="17" width="7.5" style="24" customWidth="1"/>
    <col min="18" max="18" width="7" style="24" customWidth="1"/>
    <col min="19" max="19" width="7.125" style="24" customWidth="1"/>
    <col min="20" max="20" width="6.5" style="24" customWidth="1"/>
    <col min="21" max="23" width="9.125" style="24" bestFit="1" customWidth="1"/>
    <col min="24" max="24" width="7.875" style="27" customWidth="1"/>
    <col min="25" max="25" width="8" style="28" customWidth="1"/>
    <col min="26" max="26" width="9" style="24"/>
    <col min="27" max="27" width="10.75" style="24" customWidth="1"/>
    <col min="28" max="28" width="7.5" style="24" customWidth="1"/>
    <col min="29" max="29" width="7" style="24" customWidth="1"/>
    <col min="30" max="30" width="7.125" style="24" customWidth="1"/>
    <col min="31" max="31" width="6.5" style="24" customWidth="1"/>
    <col min="32" max="34" width="9.125" style="24" bestFit="1" customWidth="1"/>
    <col min="35" max="35" width="7.875" style="27" customWidth="1"/>
    <col min="36" max="36" width="8" style="28" customWidth="1"/>
    <col min="37" max="37" width="9" style="24"/>
    <col min="38" max="38" width="10.75" style="24" customWidth="1"/>
    <col min="39" max="41" width="9.125" style="24" bestFit="1" customWidth="1"/>
    <col min="42" max="42" width="8" style="28" customWidth="1"/>
    <col min="43" max="43" width="9" style="24"/>
    <col min="44" max="44" width="10.875" style="24" customWidth="1"/>
    <col min="45" max="45" width="7.5" style="24" customWidth="1"/>
    <col min="46" max="46" width="7" style="24" customWidth="1"/>
    <col min="47" max="47" width="7.125" style="24" customWidth="1"/>
    <col min="48" max="48" width="6.5" style="24" customWidth="1"/>
    <col min="49" max="51" width="7.875" style="24" customWidth="1"/>
    <col min="52" max="52" width="7.875" style="27" customWidth="1"/>
    <col min="53" max="53" width="8" style="28" customWidth="1"/>
    <col min="54" max="16384" width="9" style="24"/>
  </cols>
  <sheetData>
    <row r="1" spans="1:53" ht="15" x14ac:dyDescent="0.25">
      <c r="D1" s="25"/>
      <c r="E1" s="24">
        <v>20181217</v>
      </c>
      <c r="F1" s="26" t="s">
        <v>105</v>
      </c>
      <c r="P1" s="24">
        <v>20181218</v>
      </c>
      <c r="Q1" s="26" t="s">
        <v>105</v>
      </c>
      <c r="AA1" s="24">
        <v>20181224</v>
      </c>
      <c r="AB1" s="26" t="s">
        <v>105</v>
      </c>
      <c r="AL1" s="24">
        <v>20181224</v>
      </c>
      <c r="AR1" s="24">
        <v>20181231</v>
      </c>
      <c r="AS1" s="26" t="s">
        <v>105</v>
      </c>
    </row>
    <row r="2" spans="1:53" ht="15.75" thickBot="1" x14ac:dyDescent="0.3">
      <c r="D2" s="24"/>
      <c r="E2" s="25" t="s">
        <v>106</v>
      </c>
      <c r="G2" s="24" t="s">
        <v>107</v>
      </c>
      <c r="I2" s="24" t="s">
        <v>108</v>
      </c>
      <c r="M2" s="27" t="s">
        <v>109</v>
      </c>
      <c r="N2" s="28" t="s">
        <v>109</v>
      </c>
      <c r="P2" s="25" t="s">
        <v>106</v>
      </c>
      <c r="R2" s="24" t="s">
        <v>107</v>
      </c>
      <c r="T2" s="24" t="s">
        <v>108</v>
      </c>
      <c r="X2" s="27" t="s">
        <v>109</v>
      </c>
      <c r="Y2" s="28" t="s">
        <v>109</v>
      </c>
      <c r="AA2" s="25" t="s">
        <v>106</v>
      </c>
      <c r="AC2" s="24" t="s">
        <v>107</v>
      </c>
      <c r="AE2" s="24" t="s">
        <v>108</v>
      </c>
      <c r="AI2" s="27" t="s">
        <v>109</v>
      </c>
      <c r="AJ2" s="28" t="s">
        <v>109</v>
      </c>
      <c r="AL2" s="25" t="s">
        <v>106</v>
      </c>
      <c r="AM2" s="29" t="s">
        <v>110</v>
      </c>
      <c r="AP2" s="28" t="s">
        <v>109</v>
      </c>
      <c r="AR2" s="25" t="s">
        <v>106</v>
      </c>
      <c r="AT2" s="24" t="s">
        <v>107</v>
      </c>
      <c r="AV2" s="24" t="s">
        <v>108</v>
      </c>
      <c r="AZ2" s="27" t="s">
        <v>109</v>
      </c>
      <c r="BA2" s="28" t="s">
        <v>109</v>
      </c>
    </row>
    <row r="3" spans="1:53" ht="15.75" thickBot="1" x14ac:dyDescent="0.25">
      <c r="A3" s="24" t="s">
        <v>111</v>
      </c>
      <c r="B3" s="24" t="s">
        <v>112</v>
      </c>
      <c r="C3" s="24" t="s">
        <v>113</v>
      </c>
      <c r="D3" s="30" t="s">
        <v>114</v>
      </c>
      <c r="E3" s="31" t="s">
        <v>115</v>
      </c>
      <c r="F3" s="32" t="s">
        <v>116</v>
      </c>
      <c r="G3" s="33"/>
      <c r="H3" s="34"/>
      <c r="I3" s="35"/>
      <c r="J3" s="36" t="s">
        <v>117</v>
      </c>
      <c r="K3" s="37"/>
      <c r="L3" s="38"/>
      <c r="M3" s="39" t="s">
        <v>118</v>
      </c>
      <c r="N3" s="40" t="s">
        <v>119</v>
      </c>
      <c r="P3" s="41" t="s">
        <v>120</v>
      </c>
      <c r="Q3" s="32" t="s">
        <v>116</v>
      </c>
      <c r="R3" s="33"/>
      <c r="S3" s="34"/>
      <c r="T3" s="35"/>
      <c r="U3" s="36" t="s">
        <v>117</v>
      </c>
      <c r="V3" s="37"/>
      <c r="W3" s="38"/>
      <c r="X3" s="39" t="s">
        <v>118</v>
      </c>
      <c r="Y3" s="40" t="s">
        <v>119</v>
      </c>
      <c r="AA3" s="41" t="s">
        <v>121</v>
      </c>
      <c r="AB3" s="32" t="s">
        <v>116</v>
      </c>
      <c r="AC3" s="33"/>
      <c r="AD3" s="34"/>
      <c r="AE3" s="35"/>
      <c r="AF3" s="36" t="s">
        <v>117</v>
      </c>
      <c r="AG3" s="37"/>
      <c r="AH3" s="38"/>
      <c r="AI3" s="39" t="s">
        <v>118</v>
      </c>
      <c r="AJ3" s="40" t="s">
        <v>119</v>
      </c>
      <c r="AL3" s="41" t="s">
        <v>121</v>
      </c>
      <c r="AM3" s="36" t="s">
        <v>117</v>
      </c>
      <c r="AN3" s="37"/>
      <c r="AO3" s="38"/>
      <c r="AP3" s="40" t="s">
        <v>119</v>
      </c>
      <c r="AR3" s="42" t="s">
        <v>122</v>
      </c>
      <c r="AS3" s="32" t="s">
        <v>116</v>
      </c>
      <c r="AT3" s="33"/>
      <c r="AU3" s="34"/>
      <c r="AV3" s="35"/>
      <c r="AW3" s="36" t="s">
        <v>117</v>
      </c>
      <c r="AX3" s="37"/>
      <c r="AY3" s="38"/>
      <c r="AZ3" s="39" t="s">
        <v>118</v>
      </c>
      <c r="BA3" s="40" t="s">
        <v>119</v>
      </c>
    </row>
    <row r="4" spans="1:53" x14ac:dyDescent="0.2">
      <c r="C4" s="43" t="s">
        <v>123</v>
      </c>
      <c r="D4" s="44" t="s">
        <v>124</v>
      </c>
      <c r="E4" s="45">
        <v>1</v>
      </c>
      <c r="F4" s="46">
        <v>10.1</v>
      </c>
      <c r="G4" s="47">
        <v>15.6</v>
      </c>
      <c r="H4" s="48"/>
      <c r="I4" s="45">
        <v>1</v>
      </c>
      <c r="J4" s="46">
        <v>7.6</v>
      </c>
      <c r="K4" s="47">
        <v>6.3</v>
      </c>
      <c r="L4" s="47"/>
      <c r="M4" s="49">
        <f>AVERAGE(F4:H4)</f>
        <v>12.85</v>
      </c>
      <c r="N4" s="50">
        <f>AVERAGE(J4:L4)</f>
        <v>6.9499999999999993</v>
      </c>
      <c r="P4" s="45">
        <v>1</v>
      </c>
      <c r="Q4" s="46">
        <v>6.9</v>
      </c>
      <c r="R4" s="47">
        <v>10.6</v>
      </c>
      <c r="S4" s="48"/>
      <c r="T4" s="45">
        <v>1</v>
      </c>
      <c r="U4" s="46">
        <v>1.9</v>
      </c>
      <c r="V4" s="47">
        <v>2.9</v>
      </c>
      <c r="W4" s="47"/>
      <c r="X4" s="49">
        <f>AVERAGE(Q4:S4)</f>
        <v>8.75</v>
      </c>
      <c r="Y4" s="50">
        <f>AVERAGE(U4:W4)</f>
        <v>2.4</v>
      </c>
      <c r="AA4" s="45">
        <v>1</v>
      </c>
      <c r="AB4" s="46">
        <v>15.6</v>
      </c>
      <c r="AC4" s="47">
        <v>6.9</v>
      </c>
      <c r="AD4" s="48"/>
      <c r="AE4" s="45">
        <v>1</v>
      </c>
      <c r="AF4" s="46">
        <v>8.5</v>
      </c>
      <c r="AG4" s="47">
        <v>1.6</v>
      </c>
      <c r="AH4" s="47"/>
      <c r="AI4" s="49">
        <f>AVERAGE(AB4:AD4)</f>
        <v>11.25</v>
      </c>
      <c r="AJ4" s="50">
        <f>AVERAGE(AF4:AH4)</f>
        <v>5.05</v>
      </c>
      <c r="AL4" s="45">
        <v>1</v>
      </c>
      <c r="AM4" s="46">
        <v>3.6</v>
      </c>
      <c r="AN4" s="47">
        <v>2.5</v>
      </c>
      <c r="AO4" s="47"/>
      <c r="AP4" s="50">
        <f>AVERAGE(AM4:AO4)</f>
        <v>3.05</v>
      </c>
      <c r="AR4" s="45">
        <v>1</v>
      </c>
      <c r="AS4" s="46">
        <v>17.899999999999999</v>
      </c>
      <c r="AT4" s="47">
        <v>20</v>
      </c>
      <c r="AU4" s="48"/>
      <c r="AV4" s="45">
        <v>1</v>
      </c>
      <c r="AW4" s="46">
        <v>7.9</v>
      </c>
      <c r="AX4" s="47">
        <v>3.7</v>
      </c>
      <c r="AY4" s="47"/>
      <c r="AZ4" s="49">
        <f>AVERAGE(AS4:AU4)</f>
        <v>18.95</v>
      </c>
      <c r="BA4" s="50">
        <f>AVERAGE(AW4:AY4)</f>
        <v>5.8000000000000007</v>
      </c>
    </row>
    <row r="5" spans="1:53" ht="15" x14ac:dyDescent="0.25">
      <c r="C5" s="29" t="s">
        <v>125</v>
      </c>
      <c r="D5" s="44" t="s">
        <v>126</v>
      </c>
      <c r="E5" s="45">
        <v>2</v>
      </c>
      <c r="F5" s="46">
        <v>17.899999999999999</v>
      </c>
      <c r="G5" s="47">
        <v>5.8</v>
      </c>
      <c r="H5" s="48"/>
      <c r="I5" s="45">
        <v>2</v>
      </c>
      <c r="J5" s="46">
        <v>8.3000000000000007</v>
      </c>
      <c r="K5" s="47">
        <v>10.3</v>
      </c>
      <c r="L5" s="47"/>
      <c r="M5" s="51">
        <f t="shared" ref="M5:M23" si="0">AVERAGE(F5:H5)</f>
        <v>11.85</v>
      </c>
      <c r="N5" s="52">
        <f t="shared" ref="N5:N23" si="1">AVERAGE(J5:L5)</f>
        <v>9.3000000000000007</v>
      </c>
      <c r="P5" s="45">
        <v>2</v>
      </c>
      <c r="Q5" s="46">
        <v>13.8</v>
      </c>
      <c r="R5" s="47">
        <v>3.9</v>
      </c>
      <c r="S5" s="48"/>
      <c r="T5" s="45">
        <v>2</v>
      </c>
      <c r="U5" s="46">
        <v>2.9</v>
      </c>
      <c r="V5" s="47">
        <v>1.8</v>
      </c>
      <c r="W5" s="47"/>
      <c r="X5" s="51">
        <f t="shared" ref="X5:X23" si="2">AVERAGE(Q5:S5)</f>
        <v>8.85</v>
      </c>
      <c r="Y5" s="52">
        <f t="shared" ref="Y5:Y23" si="3">AVERAGE(U5:W5)</f>
        <v>2.35</v>
      </c>
      <c r="AA5" s="45">
        <v>2</v>
      </c>
      <c r="AB5" s="46">
        <v>5.7</v>
      </c>
      <c r="AC5" s="47">
        <v>6.1</v>
      </c>
      <c r="AD5" s="48"/>
      <c r="AE5" s="45">
        <v>2</v>
      </c>
      <c r="AF5" s="46">
        <v>6.5</v>
      </c>
      <c r="AG5" s="47">
        <v>5.2</v>
      </c>
      <c r="AH5" s="47"/>
      <c r="AI5" s="51">
        <f t="shared" ref="AI5:AI22" si="4">AVERAGE(AB5:AD5)</f>
        <v>5.9</v>
      </c>
      <c r="AJ5" s="52">
        <f t="shared" ref="AJ5:AJ22" si="5">AVERAGE(AF5:AH5)</f>
        <v>5.85</v>
      </c>
      <c r="AL5" s="45">
        <v>2</v>
      </c>
      <c r="AM5" s="46">
        <v>7.9</v>
      </c>
      <c r="AN5" s="47">
        <v>6.2</v>
      </c>
      <c r="AO5" s="47"/>
      <c r="AP5" s="52">
        <f t="shared" ref="AP5:AP23" si="6">AVERAGE(AM5:AO5)</f>
        <v>7.0500000000000007</v>
      </c>
      <c r="AR5" s="45">
        <v>2</v>
      </c>
      <c r="AS5" s="46">
        <v>6.1</v>
      </c>
      <c r="AT5" s="47">
        <v>18.100000000000001</v>
      </c>
      <c r="AU5" s="48"/>
      <c r="AV5" s="45">
        <v>2</v>
      </c>
      <c r="AW5" s="46">
        <v>0.6</v>
      </c>
      <c r="AX5" s="47">
        <v>4.2</v>
      </c>
      <c r="AY5" s="47"/>
      <c r="AZ5" s="51">
        <f t="shared" ref="AZ5:AZ23" si="7">AVERAGE(AS5:AU5)</f>
        <v>12.100000000000001</v>
      </c>
      <c r="BA5" s="52">
        <f t="shared" ref="BA5:BA23" si="8">AVERAGE(AW5:AY5)</f>
        <v>2.4</v>
      </c>
    </row>
    <row r="6" spans="1:53" x14ac:dyDescent="0.2">
      <c r="C6" s="43" t="s">
        <v>123</v>
      </c>
      <c r="D6" s="44" t="s">
        <v>127</v>
      </c>
      <c r="E6" s="45">
        <v>4</v>
      </c>
      <c r="F6" s="46">
        <v>11.9</v>
      </c>
      <c r="G6" s="47">
        <v>8.9</v>
      </c>
      <c r="H6" s="48"/>
      <c r="I6" s="45">
        <v>4</v>
      </c>
      <c r="J6" s="46">
        <v>13.6</v>
      </c>
      <c r="K6" s="47">
        <v>8.3000000000000007</v>
      </c>
      <c r="L6" s="47"/>
      <c r="M6" s="51">
        <f t="shared" si="0"/>
        <v>10.4</v>
      </c>
      <c r="N6" s="52">
        <f t="shared" si="1"/>
        <v>10.95</v>
      </c>
      <c r="P6" s="45">
        <v>4</v>
      </c>
      <c r="Q6" s="46">
        <v>6.2</v>
      </c>
      <c r="R6" s="47">
        <v>13.7</v>
      </c>
      <c r="S6" s="48"/>
      <c r="T6" s="45">
        <v>4</v>
      </c>
      <c r="U6" s="46">
        <v>0.7</v>
      </c>
      <c r="V6" s="47">
        <v>0.7</v>
      </c>
      <c r="W6" s="47"/>
      <c r="X6" s="51">
        <f t="shared" si="2"/>
        <v>9.9499999999999993</v>
      </c>
      <c r="Y6" s="52">
        <f t="shared" si="3"/>
        <v>0.7</v>
      </c>
      <c r="AA6" s="45">
        <v>4</v>
      </c>
      <c r="AB6" s="46">
        <v>10.6</v>
      </c>
      <c r="AC6" s="47">
        <v>10.1</v>
      </c>
      <c r="AD6" s="48"/>
      <c r="AE6" s="45">
        <v>4</v>
      </c>
      <c r="AF6" s="46">
        <v>1.5</v>
      </c>
      <c r="AG6" s="47">
        <v>3.5</v>
      </c>
      <c r="AH6" s="47"/>
      <c r="AI6" s="51">
        <f t="shared" si="4"/>
        <v>10.35</v>
      </c>
      <c r="AJ6" s="52">
        <f t="shared" si="5"/>
        <v>2.5</v>
      </c>
      <c r="AL6" s="45">
        <v>4</v>
      </c>
      <c r="AM6" s="46">
        <v>4.2</v>
      </c>
      <c r="AN6" s="47">
        <v>1.8</v>
      </c>
      <c r="AO6" s="47"/>
      <c r="AP6" s="52">
        <f t="shared" si="6"/>
        <v>3</v>
      </c>
      <c r="AR6" s="45">
        <v>4</v>
      </c>
      <c r="AS6" s="46">
        <v>5.2</v>
      </c>
      <c r="AT6" s="47">
        <v>5.3</v>
      </c>
      <c r="AU6" s="48"/>
      <c r="AV6" s="45">
        <v>4</v>
      </c>
      <c r="AW6" s="46">
        <v>3.3</v>
      </c>
      <c r="AX6" s="47">
        <v>4.7</v>
      </c>
      <c r="AY6" s="47"/>
      <c r="AZ6" s="51">
        <f t="shared" si="7"/>
        <v>5.25</v>
      </c>
      <c r="BA6" s="52">
        <f t="shared" si="8"/>
        <v>4</v>
      </c>
    </row>
    <row r="7" spans="1:53" ht="15" x14ac:dyDescent="0.25">
      <c r="C7" s="29" t="s">
        <v>128</v>
      </c>
      <c r="D7" s="44" t="s">
        <v>129</v>
      </c>
      <c r="E7" s="45">
        <v>5</v>
      </c>
      <c r="F7" s="46">
        <v>12.8</v>
      </c>
      <c r="G7" s="47">
        <v>9.3000000000000007</v>
      </c>
      <c r="H7" s="48"/>
      <c r="I7" s="45">
        <v>5</v>
      </c>
      <c r="J7" s="46">
        <v>8.1999999999999993</v>
      </c>
      <c r="K7" s="47">
        <v>11.4</v>
      </c>
      <c r="L7" s="47"/>
      <c r="M7" s="51">
        <f t="shared" si="0"/>
        <v>11.05</v>
      </c>
      <c r="N7" s="52">
        <f t="shared" si="1"/>
        <v>9.8000000000000007</v>
      </c>
      <c r="P7" s="45">
        <v>5</v>
      </c>
      <c r="Q7" s="46">
        <v>13.3</v>
      </c>
      <c r="R7" s="47">
        <v>9.4</v>
      </c>
      <c r="S7" s="48"/>
      <c r="T7" s="45">
        <v>5</v>
      </c>
      <c r="U7" s="46">
        <v>5.7</v>
      </c>
      <c r="V7" s="47">
        <v>1.7</v>
      </c>
      <c r="W7" s="47"/>
      <c r="X7" s="51">
        <f t="shared" si="2"/>
        <v>11.350000000000001</v>
      </c>
      <c r="Y7" s="52">
        <f t="shared" si="3"/>
        <v>3.7</v>
      </c>
      <c r="AA7" s="45">
        <v>5</v>
      </c>
      <c r="AB7" s="46">
        <v>9.8000000000000007</v>
      </c>
      <c r="AC7" s="47">
        <v>5.5</v>
      </c>
      <c r="AD7" s="48"/>
      <c r="AE7" s="45">
        <v>5</v>
      </c>
      <c r="AF7" s="46">
        <v>2.6</v>
      </c>
      <c r="AG7" s="47">
        <v>4.9000000000000004</v>
      </c>
      <c r="AH7" s="47"/>
      <c r="AI7" s="51">
        <f t="shared" si="4"/>
        <v>7.65</v>
      </c>
      <c r="AJ7" s="52">
        <f t="shared" si="5"/>
        <v>3.75</v>
      </c>
      <c r="AL7" s="45">
        <v>5</v>
      </c>
      <c r="AM7" s="46">
        <v>6.3</v>
      </c>
      <c r="AN7" s="47">
        <v>12.2</v>
      </c>
      <c r="AO7" s="47"/>
      <c r="AP7" s="52">
        <f t="shared" si="6"/>
        <v>9.25</v>
      </c>
      <c r="AR7" s="45">
        <v>5</v>
      </c>
      <c r="AS7" s="46">
        <v>11.9</v>
      </c>
      <c r="AT7" s="47">
        <v>11.7</v>
      </c>
      <c r="AU7" s="48"/>
      <c r="AV7" s="45">
        <v>5</v>
      </c>
      <c r="AW7" s="46">
        <v>5.9</v>
      </c>
      <c r="AX7" s="47">
        <v>1.7</v>
      </c>
      <c r="AY7" s="47"/>
      <c r="AZ7" s="51">
        <f t="shared" si="7"/>
        <v>11.8</v>
      </c>
      <c r="BA7" s="52">
        <f t="shared" si="8"/>
        <v>3.8000000000000003</v>
      </c>
    </row>
    <row r="8" spans="1:53" ht="15" x14ac:dyDescent="0.25">
      <c r="C8" s="29" t="s">
        <v>125</v>
      </c>
      <c r="D8" s="44" t="s">
        <v>130</v>
      </c>
      <c r="E8" s="45">
        <v>6</v>
      </c>
      <c r="F8" s="46">
        <v>6.9</v>
      </c>
      <c r="G8" s="47">
        <v>8.1</v>
      </c>
      <c r="H8" s="48"/>
      <c r="I8" s="45">
        <v>6</v>
      </c>
      <c r="J8" s="46">
        <v>15.4</v>
      </c>
      <c r="K8" s="47">
        <v>7.9</v>
      </c>
      <c r="L8" s="47"/>
      <c r="M8" s="51">
        <f t="shared" si="0"/>
        <v>7.5</v>
      </c>
      <c r="N8" s="52">
        <f t="shared" si="1"/>
        <v>11.65</v>
      </c>
      <c r="P8" s="45">
        <v>6</v>
      </c>
      <c r="Q8" s="46">
        <v>16.899999999999999</v>
      </c>
      <c r="R8" s="47">
        <v>8.9</v>
      </c>
      <c r="S8" s="48"/>
      <c r="T8" s="45">
        <v>6</v>
      </c>
      <c r="U8" s="46">
        <v>2.9</v>
      </c>
      <c r="V8" s="47">
        <v>1.3</v>
      </c>
      <c r="W8" s="47"/>
      <c r="X8" s="51">
        <f t="shared" si="2"/>
        <v>12.899999999999999</v>
      </c>
      <c r="Y8" s="52">
        <f t="shared" si="3"/>
        <v>2.1</v>
      </c>
      <c r="AA8" s="45">
        <v>6</v>
      </c>
      <c r="AB8" s="46">
        <v>6.1</v>
      </c>
      <c r="AC8" s="47">
        <v>7.7</v>
      </c>
      <c r="AD8" s="48"/>
      <c r="AE8" s="45">
        <v>6</v>
      </c>
      <c r="AF8" s="46">
        <v>6.9</v>
      </c>
      <c r="AG8" s="47">
        <v>3.8</v>
      </c>
      <c r="AH8" s="47"/>
      <c r="AI8" s="51">
        <f t="shared" si="4"/>
        <v>6.9</v>
      </c>
      <c r="AJ8" s="52">
        <f t="shared" si="5"/>
        <v>5.35</v>
      </c>
      <c r="AL8" s="45">
        <v>6</v>
      </c>
      <c r="AM8" s="46">
        <v>16.5</v>
      </c>
      <c r="AN8" s="47">
        <v>14.4</v>
      </c>
      <c r="AO8" s="47"/>
      <c r="AP8" s="52">
        <f t="shared" si="6"/>
        <v>15.45</v>
      </c>
      <c r="AR8" s="45">
        <v>6</v>
      </c>
      <c r="AS8" s="46">
        <v>5.3</v>
      </c>
      <c r="AT8" s="47">
        <v>6.5</v>
      </c>
      <c r="AU8" s="48"/>
      <c r="AV8" s="45">
        <v>6</v>
      </c>
      <c r="AW8" s="46">
        <v>1.4</v>
      </c>
      <c r="AX8" s="47">
        <v>9.6999999999999993</v>
      </c>
      <c r="AY8" s="47"/>
      <c r="AZ8" s="51">
        <f t="shared" si="7"/>
        <v>5.9</v>
      </c>
      <c r="BA8" s="52">
        <f t="shared" si="8"/>
        <v>5.55</v>
      </c>
    </row>
    <row r="9" spans="1:53" x14ac:dyDescent="0.2">
      <c r="C9" s="43" t="s">
        <v>123</v>
      </c>
      <c r="D9" s="44" t="s">
        <v>131</v>
      </c>
      <c r="E9" s="45">
        <v>7</v>
      </c>
      <c r="F9" s="46">
        <v>15.9</v>
      </c>
      <c r="G9" s="47">
        <v>13.3</v>
      </c>
      <c r="H9" s="48"/>
      <c r="I9" s="45">
        <v>7</v>
      </c>
      <c r="J9" s="46">
        <v>19.5</v>
      </c>
      <c r="K9" s="47">
        <v>5.8</v>
      </c>
      <c r="L9" s="47"/>
      <c r="M9" s="51">
        <f t="shared" si="0"/>
        <v>14.600000000000001</v>
      </c>
      <c r="N9" s="52">
        <f t="shared" si="1"/>
        <v>12.65</v>
      </c>
      <c r="P9" s="45">
        <v>7</v>
      </c>
      <c r="Q9" s="46">
        <v>6.4</v>
      </c>
      <c r="R9" s="47">
        <v>6.8</v>
      </c>
      <c r="S9" s="48"/>
      <c r="T9" s="45">
        <v>7</v>
      </c>
      <c r="U9" s="46">
        <v>1.2</v>
      </c>
      <c r="V9" s="47">
        <v>0.9</v>
      </c>
      <c r="W9" s="47"/>
      <c r="X9" s="51">
        <f t="shared" si="2"/>
        <v>6.6</v>
      </c>
      <c r="Y9" s="52">
        <f t="shared" si="3"/>
        <v>1.05</v>
      </c>
      <c r="AA9" s="45">
        <v>7</v>
      </c>
      <c r="AB9" s="46">
        <v>9.6999999999999993</v>
      </c>
      <c r="AC9" s="47">
        <v>7.1</v>
      </c>
      <c r="AD9" s="48"/>
      <c r="AE9" s="45">
        <v>7</v>
      </c>
      <c r="AF9" s="46">
        <v>2.4</v>
      </c>
      <c r="AG9" s="47">
        <v>3.8</v>
      </c>
      <c r="AH9" s="47"/>
      <c r="AI9" s="51">
        <f t="shared" si="4"/>
        <v>8.3999999999999986</v>
      </c>
      <c r="AJ9" s="52">
        <f t="shared" si="5"/>
        <v>3.0999999999999996</v>
      </c>
      <c r="AL9" s="45">
        <v>7</v>
      </c>
      <c r="AM9" s="46">
        <v>0.9</v>
      </c>
      <c r="AN9" s="47">
        <v>6.7</v>
      </c>
      <c r="AO9" s="47"/>
      <c r="AP9" s="52">
        <f t="shared" si="6"/>
        <v>3.8000000000000003</v>
      </c>
      <c r="AR9" s="45">
        <v>7</v>
      </c>
      <c r="AS9" s="46">
        <v>6.3</v>
      </c>
      <c r="AT9" s="47">
        <v>5.9</v>
      </c>
      <c r="AU9" s="48"/>
      <c r="AV9" s="45">
        <v>7</v>
      </c>
      <c r="AW9" s="46">
        <v>2.9</v>
      </c>
      <c r="AX9" s="47">
        <v>2.6</v>
      </c>
      <c r="AY9" s="47"/>
      <c r="AZ9" s="51">
        <f t="shared" si="7"/>
        <v>6.1</v>
      </c>
      <c r="BA9" s="52">
        <f t="shared" si="8"/>
        <v>2.75</v>
      </c>
    </row>
    <row r="10" spans="1:53" ht="15" x14ac:dyDescent="0.25">
      <c r="C10" s="29" t="s">
        <v>128</v>
      </c>
      <c r="D10" s="44" t="s">
        <v>132</v>
      </c>
      <c r="E10" s="45">
        <v>8</v>
      </c>
      <c r="F10" s="46">
        <v>13.9</v>
      </c>
      <c r="G10" s="47">
        <v>6.6</v>
      </c>
      <c r="H10" s="48"/>
      <c r="I10" s="45">
        <v>8</v>
      </c>
      <c r="J10" s="46">
        <v>6.9</v>
      </c>
      <c r="K10" s="47">
        <v>15.6</v>
      </c>
      <c r="L10" s="47"/>
      <c r="M10" s="51">
        <f t="shared" si="0"/>
        <v>10.25</v>
      </c>
      <c r="N10" s="52">
        <f t="shared" si="1"/>
        <v>11.25</v>
      </c>
      <c r="P10" s="45">
        <v>8</v>
      </c>
      <c r="Q10" s="46">
        <v>7.1</v>
      </c>
      <c r="R10" s="47">
        <v>16.100000000000001</v>
      </c>
      <c r="S10" s="48"/>
      <c r="T10" s="45">
        <v>8</v>
      </c>
      <c r="U10" s="46">
        <v>1.2</v>
      </c>
      <c r="V10" s="47">
        <v>2.7</v>
      </c>
      <c r="W10" s="47"/>
      <c r="X10" s="51">
        <f>AVERAGE(Q10:S10)</f>
        <v>11.600000000000001</v>
      </c>
      <c r="Y10" s="52">
        <f>AVERAGE(U10:W10)</f>
        <v>1.9500000000000002</v>
      </c>
      <c r="AA10" s="45">
        <v>8</v>
      </c>
      <c r="AB10" s="46">
        <v>4.9000000000000004</v>
      </c>
      <c r="AC10" s="47">
        <v>8.9</v>
      </c>
      <c r="AD10" s="48"/>
      <c r="AE10" s="45">
        <v>8</v>
      </c>
      <c r="AF10" s="46">
        <v>3.7</v>
      </c>
      <c r="AG10" s="47">
        <v>7.2</v>
      </c>
      <c r="AH10" s="47"/>
      <c r="AI10" s="51">
        <f t="shared" si="4"/>
        <v>6.9</v>
      </c>
      <c r="AJ10" s="52">
        <f t="shared" si="5"/>
        <v>5.45</v>
      </c>
      <c r="AL10" s="45">
        <v>8</v>
      </c>
      <c r="AM10" s="46">
        <v>9.9</v>
      </c>
      <c r="AN10" s="47">
        <v>3.9</v>
      </c>
      <c r="AO10" s="47"/>
      <c r="AP10" s="52">
        <f t="shared" si="6"/>
        <v>6.9</v>
      </c>
      <c r="AR10" s="45">
        <v>8</v>
      </c>
      <c r="AS10" s="46">
        <v>5.6</v>
      </c>
      <c r="AT10" s="47">
        <v>5.0999999999999996</v>
      </c>
      <c r="AU10" s="48"/>
      <c r="AV10" s="45">
        <v>8</v>
      </c>
      <c r="AW10" s="46">
        <v>5.3</v>
      </c>
      <c r="AX10" s="47">
        <v>12.5</v>
      </c>
      <c r="AY10" s="47"/>
      <c r="AZ10" s="51">
        <f t="shared" si="7"/>
        <v>5.35</v>
      </c>
      <c r="BA10" s="52">
        <f t="shared" si="8"/>
        <v>8.9</v>
      </c>
    </row>
    <row r="11" spans="1:53" x14ac:dyDescent="0.2">
      <c r="C11" s="43" t="s">
        <v>123</v>
      </c>
      <c r="D11" s="44" t="s">
        <v>133</v>
      </c>
      <c r="E11" s="45">
        <v>9</v>
      </c>
      <c r="F11" s="46">
        <v>8.3000000000000007</v>
      </c>
      <c r="G11" s="47">
        <v>6.2</v>
      </c>
      <c r="H11" s="48"/>
      <c r="I11" s="45">
        <v>9</v>
      </c>
      <c r="J11" s="46">
        <v>5.0999999999999996</v>
      </c>
      <c r="K11" s="47">
        <v>5.9</v>
      </c>
      <c r="L11" s="47"/>
      <c r="M11" s="51">
        <f t="shared" si="0"/>
        <v>7.25</v>
      </c>
      <c r="N11" s="52">
        <f t="shared" si="1"/>
        <v>5.5</v>
      </c>
      <c r="P11" s="45">
        <v>9</v>
      </c>
      <c r="Q11" s="46">
        <v>13.9</v>
      </c>
      <c r="R11" s="47">
        <v>5.6</v>
      </c>
      <c r="S11" s="48"/>
      <c r="T11" s="45">
        <v>9</v>
      </c>
      <c r="U11" s="46">
        <v>1.9</v>
      </c>
      <c r="V11" s="47">
        <v>0.9</v>
      </c>
      <c r="W11" s="47"/>
      <c r="X11" s="51">
        <f t="shared" si="2"/>
        <v>9.75</v>
      </c>
      <c r="Y11" s="52">
        <f t="shared" si="3"/>
        <v>1.4</v>
      </c>
      <c r="AA11" s="45">
        <v>9</v>
      </c>
      <c r="AB11" s="46">
        <v>9.8000000000000007</v>
      </c>
      <c r="AC11" s="47">
        <v>14.5</v>
      </c>
      <c r="AD11" s="48"/>
      <c r="AE11" s="45">
        <v>9</v>
      </c>
      <c r="AF11" s="46">
        <v>3.8</v>
      </c>
      <c r="AG11" s="47">
        <v>4.4000000000000004</v>
      </c>
      <c r="AH11" s="47"/>
      <c r="AI11" s="51">
        <f t="shared" si="4"/>
        <v>12.15</v>
      </c>
      <c r="AJ11" s="52">
        <f t="shared" si="5"/>
        <v>4.0999999999999996</v>
      </c>
      <c r="AL11" s="45">
        <v>9</v>
      </c>
      <c r="AM11" s="46">
        <v>5.6</v>
      </c>
      <c r="AN11" s="47">
        <v>6.2</v>
      </c>
      <c r="AO11" s="47"/>
      <c r="AP11" s="52">
        <f t="shared" si="6"/>
        <v>5.9</v>
      </c>
      <c r="AR11" s="45">
        <v>9</v>
      </c>
      <c r="AS11" s="46">
        <v>7.4</v>
      </c>
      <c r="AT11" s="47">
        <v>5.9</v>
      </c>
      <c r="AU11" s="48"/>
      <c r="AV11" s="45">
        <v>9</v>
      </c>
      <c r="AW11" s="46">
        <v>3.9</v>
      </c>
      <c r="AX11" s="47">
        <v>4.9000000000000004</v>
      </c>
      <c r="AY11" s="47"/>
      <c r="AZ11" s="51">
        <f t="shared" si="7"/>
        <v>6.65</v>
      </c>
      <c r="BA11" s="52">
        <f t="shared" si="8"/>
        <v>4.4000000000000004</v>
      </c>
    </row>
    <row r="12" spans="1:53" ht="15" x14ac:dyDescent="0.25">
      <c r="C12" s="29" t="s">
        <v>125</v>
      </c>
      <c r="D12" s="44" t="s">
        <v>134</v>
      </c>
      <c r="E12" s="45">
        <v>10</v>
      </c>
      <c r="F12" s="46">
        <v>19.3</v>
      </c>
      <c r="G12" s="47">
        <v>14.9</v>
      </c>
      <c r="H12" s="48"/>
      <c r="I12" s="45">
        <v>10</v>
      </c>
      <c r="J12" s="46">
        <v>19.899999999999999</v>
      </c>
      <c r="K12" s="53">
        <v>20</v>
      </c>
      <c r="L12" s="47"/>
      <c r="M12" s="51">
        <f t="shared" si="0"/>
        <v>17.100000000000001</v>
      </c>
      <c r="N12" s="52">
        <f t="shared" si="1"/>
        <v>19.95</v>
      </c>
      <c r="P12" s="45">
        <v>10</v>
      </c>
      <c r="Q12" s="46">
        <v>11.9</v>
      </c>
      <c r="R12" s="47">
        <v>5.0999999999999996</v>
      </c>
      <c r="S12" s="48"/>
      <c r="T12" s="45">
        <v>10</v>
      </c>
      <c r="U12" s="46">
        <v>4.5</v>
      </c>
      <c r="V12" s="47">
        <v>1.4</v>
      </c>
      <c r="W12" s="47"/>
      <c r="X12" s="51">
        <f t="shared" si="2"/>
        <v>8.5</v>
      </c>
      <c r="Y12" s="52">
        <f t="shared" si="3"/>
        <v>2.95</v>
      </c>
      <c r="AA12" s="45">
        <v>10</v>
      </c>
      <c r="AB12" s="46">
        <v>6.9</v>
      </c>
      <c r="AC12" s="47">
        <v>9.6</v>
      </c>
      <c r="AD12" s="48"/>
      <c r="AE12" s="45">
        <v>10</v>
      </c>
      <c r="AF12" s="46">
        <v>4.2</v>
      </c>
      <c r="AG12" s="47">
        <v>2.9</v>
      </c>
      <c r="AH12" s="47"/>
      <c r="AI12" s="51">
        <f t="shared" si="4"/>
        <v>8.25</v>
      </c>
      <c r="AJ12" s="52">
        <f t="shared" si="5"/>
        <v>3.55</v>
      </c>
      <c r="AL12" s="45">
        <v>10</v>
      </c>
      <c r="AM12" s="46">
        <v>5.5</v>
      </c>
      <c r="AN12" s="47">
        <v>6.9</v>
      </c>
      <c r="AO12" s="47"/>
      <c r="AP12" s="52">
        <f t="shared" si="6"/>
        <v>6.2</v>
      </c>
      <c r="AR12" s="45">
        <v>10</v>
      </c>
      <c r="AS12" s="46">
        <v>20</v>
      </c>
      <c r="AT12" s="47">
        <v>6.2</v>
      </c>
      <c r="AU12" s="48"/>
      <c r="AV12" s="45">
        <v>10</v>
      </c>
      <c r="AW12" s="46">
        <v>3.2</v>
      </c>
      <c r="AX12" s="47">
        <v>9.5</v>
      </c>
      <c r="AY12" s="47"/>
      <c r="AZ12" s="51">
        <f t="shared" si="7"/>
        <v>13.1</v>
      </c>
      <c r="BA12" s="52">
        <f t="shared" si="8"/>
        <v>6.35</v>
      </c>
    </row>
    <row r="13" spans="1:53" x14ac:dyDescent="0.2">
      <c r="C13" s="43" t="s">
        <v>123</v>
      </c>
      <c r="D13" s="44" t="s">
        <v>135</v>
      </c>
      <c r="E13" s="45">
        <v>11</v>
      </c>
      <c r="F13" s="46">
        <v>12.5</v>
      </c>
      <c r="G13" s="47">
        <v>5.8</v>
      </c>
      <c r="H13" s="48"/>
      <c r="I13" s="45">
        <v>11</v>
      </c>
      <c r="J13" s="46">
        <v>8.9</v>
      </c>
      <c r="K13" s="47">
        <v>16.7</v>
      </c>
      <c r="L13" s="47"/>
      <c r="M13" s="51">
        <f t="shared" si="0"/>
        <v>9.15</v>
      </c>
      <c r="N13" s="52">
        <f t="shared" si="1"/>
        <v>12.8</v>
      </c>
      <c r="P13" s="45">
        <v>11</v>
      </c>
      <c r="Q13" s="46">
        <v>9.1999999999999993</v>
      </c>
      <c r="R13" s="47">
        <v>14.9</v>
      </c>
      <c r="S13" s="48"/>
      <c r="T13" s="45">
        <v>11</v>
      </c>
      <c r="U13" s="46">
        <v>0.9</v>
      </c>
      <c r="V13" s="47">
        <v>0.6</v>
      </c>
      <c r="W13" s="47"/>
      <c r="X13" s="51">
        <f t="shared" si="2"/>
        <v>12.05</v>
      </c>
      <c r="Y13" s="52">
        <f t="shared" si="3"/>
        <v>0.75</v>
      </c>
      <c r="AA13" s="45">
        <v>11</v>
      </c>
      <c r="AB13" s="46">
        <v>7</v>
      </c>
      <c r="AC13" s="47">
        <v>6.6</v>
      </c>
      <c r="AD13" s="48"/>
      <c r="AE13" s="45">
        <v>11</v>
      </c>
      <c r="AF13" s="46">
        <v>5.4</v>
      </c>
      <c r="AG13" s="47">
        <v>4.5999999999999996</v>
      </c>
      <c r="AH13" s="47"/>
      <c r="AI13" s="51">
        <f t="shared" si="4"/>
        <v>6.8</v>
      </c>
      <c r="AJ13" s="52">
        <f t="shared" si="5"/>
        <v>5</v>
      </c>
      <c r="AL13" s="45">
        <v>11</v>
      </c>
      <c r="AM13" s="46">
        <v>7.4</v>
      </c>
      <c r="AN13" s="47">
        <v>8.8000000000000007</v>
      </c>
      <c r="AO13" s="47"/>
      <c r="AP13" s="52">
        <f t="shared" si="6"/>
        <v>8.1000000000000014</v>
      </c>
      <c r="AR13" s="45">
        <v>11</v>
      </c>
      <c r="AS13" s="46">
        <v>15.9</v>
      </c>
      <c r="AT13" s="47">
        <v>15.2</v>
      </c>
      <c r="AU13" s="48"/>
      <c r="AV13" s="45">
        <v>11</v>
      </c>
      <c r="AW13" s="46">
        <v>2.2999999999999998</v>
      </c>
      <c r="AX13" s="47">
        <v>3.4</v>
      </c>
      <c r="AY13" s="47"/>
      <c r="AZ13" s="51">
        <f t="shared" si="7"/>
        <v>15.55</v>
      </c>
      <c r="BA13" s="52">
        <f t="shared" si="8"/>
        <v>2.8499999999999996</v>
      </c>
    </row>
    <row r="14" spans="1:53" ht="15" x14ac:dyDescent="0.25">
      <c r="C14" s="29" t="s">
        <v>128</v>
      </c>
      <c r="D14" s="44" t="s">
        <v>136</v>
      </c>
      <c r="E14" s="45">
        <v>12</v>
      </c>
      <c r="F14" s="46">
        <v>6.2</v>
      </c>
      <c r="G14" s="47">
        <v>12.3</v>
      </c>
      <c r="H14" s="48"/>
      <c r="I14" s="45">
        <v>12</v>
      </c>
      <c r="J14" s="46">
        <v>10.6</v>
      </c>
      <c r="K14" s="47">
        <v>18.7</v>
      </c>
      <c r="L14" s="47"/>
      <c r="M14" s="51">
        <f t="shared" si="0"/>
        <v>9.25</v>
      </c>
      <c r="N14" s="52">
        <f t="shared" si="1"/>
        <v>14.649999999999999</v>
      </c>
      <c r="P14" s="45">
        <v>12</v>
      </c>
      <c r="Q14" s="46">
        <v>8.6999999999999993</v>
      </c>
      <c r="R14" s="47">
        <v>7.9</v>
      </c>
      <c r="S14" s="48"/>
      <c r="T14" s="45">
        <v>12</v>
      </c>
      <c r="U14" s="46">
        <v>0.9</v>
      </c>
      <c r="V14" s="47">
        <v>1.2</v>
      </c>
      <c r="W14" s="47"/>
      <c r="X14" s="51">
        <f t="shared" si="2"/>
        <v>8.3000000000000007</v>
      </c>
      <c r="Y14" s="52">
        <f t="shared" si="3"/>
        <v>1.05</v>
      </c>
      <c r="AA14" s="45">
        <v>12</v>
      </c>
      <c r="AB14" s="46">
        <v>10.8</v>
      </c>
      <c r="AC14" s="47">
        <v>10.1</v>
      </c>
      <c r="AD14" s="48"/>
      <c r="AE14" s="45">
        <v>12</v>
      </c>
      <c r="AF14" s="46">
        <v>6.1</v>
      </c>
      <c r="AG14" s="47">
        <v>3.2</v>
      </c>
      <c r="AH14" s="47"/>
      <c r="AI14" s="51">
        <f>AVERAGE(AB14:AD14)</f>
        <v>10.45</v>
      </c>
      <c r="AJ14" s="52">
        <f>AVERAGE(AF14:AH14)</f>
        <v>4.6500000000000004</v>
      </c>
      <c r="AL14" s="45">
        <v>12</v>
      </c>
      <c r="AM14" s="46">
        <v>8.6999999999999993</v>
      </c>
      <c r="AN14" s="47">
        <v>5.3</v>
      </c>
      <c r="AO14" s="47"/>
      <c r="AP14" s="52">
        <f t="shared" si="6"/>
        <v>7</v>
      </c>
      <c r="AR14" s="45">
        <v>12</v>
      </c>
      <c r="AS14" s="46">
        <v>10.1</v>
      </c>
      <c r="AT14" s="47">
        <v>11.8</v>
      </c>
      <c r="AU14" s="48"/>
      <c r="AV14" s="45">
        <v>12</v>
      </c>
      <c r="AW14" s="46">
        <v>1.8</v>
      </c>
      <c r="AX14" s="47">
        <v>1.7</v>
      </c>
      <c r="AY14" s="47"/>
      <c r="AZ14" s="51">
        <f t="shared" si="7"/>
        <v>10.95</v>
      </c>
      <c r="BA14" s="52">
        <f t="shared" si="8"/>
        <v>1.75</v>
      </c>
    </row>
    <row r="15" spans="1:53" ht="15" x14ac:dyDescent="0.25">
      <c r="C15" s="29" t="s">
        <v>128</v>
      </c>
      <c r="D15" s="44" t="s">
        <v>137</v>
      </c>
      <c r="E15" s="45">
        <v>13</v>
      </c>
      <c r="F15" s="46">
        <v>8.9</v>
      </c>
      <c r="G15" s="47">
        <v>15.9</v>
      </c>
      <c r="H15" s="48"/>
      <c r="I15" s="45">
        <v>13</v>
      </c>
      <c r="J15" s="46">
        <v>5.6</v>
      </c>
      <c r="K15" s="47">
        <v>8.9</v>
      </c>
      <c r="L15" s="47"/>
      <c r="M15" s="51">
        <f t="shared" si="0"/>
        <v>12.4</v>
      </c>
      <c r="N15" s="52">
        <f t="shared" si="1"/>
        <v>7.25</v>
      </c>
      <c r="P15" s="45">
        <v>13</v>
      </c>
      <c r="Q15" s="46">
        <v>8.9</v>
      </c>
      <c r="R15" s="47">
        <v>8.3000000000000007</v>
      </c>
      <c r="S15" s="48"/>
      <c r="T15" s="45">
        <v>13</v>
      </c>
      <c r="U15" s="46">
        <v>1.3</v>
      </c>
      <c r="V15" s="47">
        <v>2.6</v>
      </c>
      <c r="W15" s="47"/>
      <c r="X15" s="51">
        <f t="shared" si="2"/>
        <v>8.6000000000000014</v>
      </c>
      <c r="Y15" s="52">
        <f t="shared" si="3"/>
        <v>1.9500000000000002</v>
      </c>
      <c r="AA15" s="45">
        <v>13</v>
      </c>
      <c r="AB15" s="46">
        <v>6.4</v>
      </c>
      <c r="AC15" s="47">
        <v>16.100000000000001</v>
      </c>
      <c r="AD15" s="48"/>
      <c r="AE15" s="45">
        <v>13</v>
      </c>
      <c r="AF15" s="46">
        <v>3.3</v>
      </c>
      <c r="AG15" s="47">
        <v>1.9</v>
      </c>
      <c r="AH15" s="47"/>
      <c r="AI15" s="51">
        <f t="shared" si="4"/>
        <v>11.25</v>
      </c>
      <c r="AJ15" s="52">
        <f t="shared" si="5"/>
        <v>2.5999999999999996</v>
      </c>
      <c r="AL15" s="45">
        <v>13</v>
      </c>
      <c r="AM15" s="46">
        <v>1.9</v>
      </c>
      <c r="AN15" s="47">
        <v>10.4</v>
      </c>
      <c r="AO15" s="47">
        <v>2.9</v>
      </c>
      <c r="AP15" s="52">
        <f t="shared" si="6"/>
        <v>5.0666666666666673</v>
      </c>
      <c r="AR15" s="45">
        <v>13</v>
      </c>
      <c r="AS15" s="46">
        <v>11.3</v>
      </c>
      <c r="AT15" s="47">
        <v>7.5</v>
      </c>
      <c r="AU15" s="48"/>
      <c r="AV15" s="45">
        <v>13</v>
      </c>
      <c r="AW15" s="46">
        <v>1.4</v>
      </c>
      <c r="AX15" s="47">
        <v>9.6</v>
      </c>
      <c r="AY15" s="47"/>
      <c r="AZ15" s="51">
        <f t="shared" si="7"/>
        <v>9.4</v>
      </c>
      <c r="BA15" s="52">
        <f t="shared" si="8"/>
        <v>5.5</v>
      </c>
    </row>
    <row r="16" spans="1:53" x14ac:dyDescent="0.2">
      <c r="C16" s="43" t="s">
        <v>138</v>
      </c>
      <c r="D16" s="44" t="s">
        <v>139</v>
      </c>
      <c r="E16" s="45">
        <v>14</v>
      </c>
      <c r="F16" s="46">
        <v>6.7</v>
      </c>
      <c r="G16" s="47">
        <v>5.9</v>
      </c>
      <c r="H16" s="48"/>
      <c r="I16" s="45">
        <v>14</v>
      </c>
      <c r="J16" s="46">
        <v>7.1</v>
      </c>
      <c r="K16" s="47">
        <v>9.1999999999999993</v>
      </c>
      <c r="L16" s="47"/>
      <c r="M16" s="51">
        <f t="shared" si="0"/>
        <v>6.3000000000000007</v>
      </c>
      <c r="N16" s="52">
        <f t="shared" si="1"/>
        <v>8.1499999999999986</v>
      </c>
      <c r="P16" s="45">
        <v>14</v>
      </c>
      <c r="Q16" s="46">
        <v>6.3</v>
      </c>
      <c r="R16" s="47">
        <v>12.5</v>
      </c>
      <c r="S16" s="48"/>
      <c r="T16" s="45">
        <v>14</v>
      </c>
      <c r="U16" s="46">
        <v>1.5</v>
      </c>
      <c r="V16" s="47">
        <v>0.9</v>
      </c>
      <c r="W16" s="47"/>
      <c r="X16" s="51">
        <f t="shared" si="2"/>
        <v>9.4</v>
      </c>
      <c r="Y16" s="52">
        <f t="shared" si="3"/>
        <v>1.2</v>
      </c>
      <c r="AA16" s="45">
        <v>14</v>
      </c>
      <c r="AB16" s="46">
        <v>10.3</v>
      </c>
      <c r="AC16" s="47">
        <v>7.4</v>
      </c>
      <c r="AD16" s="48"/>
      <c r="AE16" s="45">
        <v>14</v>
      </c>
      <c r="AF16" s="46">
        <v>2.5</v>
      </c>
      <c r="AG16" s="47">
        <v>6.2</v>
      </c>
      <c r="AH16" s="47"/>
      <c r="AI16" s="51">
        <f t="shared" si="4"/>
        <v>8.8500000000000014</v>
      </c>
      <c r="AJ16" s="52">
        <f t="shared" si="5"/>
        <v>4.3499999999999996</v>
      </c>
      <c r="AL16" s="45">
        <v>14</v>
      </c>
      <c r="AM16" s="46">
        <v>3.9</v>
      </c>
      <c r="AN16" s="47">
        <v>2.1</v>
      </c>
      <c r="AO16" s="47"/>
      <c r="AP16" s="52">
        <f t="shared" si="6"/>
        <v>3</v>
      </c>
      <c r="AR16" s="45">
        <v>14</v>
      </c>
      <c r="AS16" s="46">
        <v>6.7</v>
      </c>
      <c r="AT16" s="47">
        <v>10.4</v>
      </c>
      <c r="AU16" s="48"/>
      <c r="AV16" s="45">
        <v>14</v>
      </c>
      <c r="AW16" s="46">
        <v>1.5</v>
      </c>
      <c r="AX16" s="47">
        <v>9.3000000000000007</v>
      </c>
      <c r="AY16" s="47"/>
      <c r="AZ16" s="51">
        <f t="shared" si="7"/>
        <v>8.5500000000000007</v>
      </c>
      <c r="BA16" s="52">
        <f t="shared" si="8"/>
        <v>5.4</v>
      </c>
    </row>
    <row r="17" spans="3:53" x14ac:dyDescent="0.2">
      <c r="C17" s="43" t="s">
        <v>138</v>
      </c>
      <c r="D17" s="44" t="s">
        <v>140</v>
      </c>
      <c r="E17" s="45">
        <v>15</v>
      </c>
      <c r="F17" s="46">
        <v>8.6</v>
      </c>
      <c r="G17" s="47">
        <v>13.6</v>
      </c>
      <c r="H17" s="48"/>
      <c r="I17" s="45">
        <v>15</v>
      </c>
      <c r="J17" s="46">
        <v>11.9</v>
      </c>
      <c r="K17" s="47">
        <v>12.4</v>
      </c>
      <c r="L17" s="47"/>
      <c r="M17" s="51">
        <f t="shared" si="0"/>
        <v>11.1</v>
      </c>
      <c r="N17" s="52">
        <f t="shared" si="1"/>
        <v>12.15</v>
      </c>
      <c r="P17" s="45">
        <v>15</v>
      </c>
      <c r="Q17" s="46">
        <v>8.1999999999999993</v>
      </c>
      <c r="R17" s="47">
        <v>9.5</v>
      </c>
      <c r="S17" s="48"/>
      <c r="T17" s="45">
        <v>15</v>
      </c>
      <c r="U17" s="46">
        <v>0.9</v>
      </c>
      <c r="V17" s="47">
        <v>0.8</v>
      </c>
      <c r="W17" s="47"/>
      <c r="X17" s="51">
        <f t="shared" si="2"/>
        <v>8.85</v>
      </c>
      <c r="Y17" s="52">
        <f t="shared" si="3"/>
        <v>0.85000000000000009</v>
      </c>
      <c r="AA17" s="45">
        <v>15</v>
      </c>
      <c r="AB17" s="46">
        <v>10.8</v>
      </c>
      <c r="AC17" s="47">
        <v>7.5</v>
      </c>
      <c r="AD17" s="48"/>
      <c r="AE17" s="45">
        <v>15</v>
      </c>
      <c r="AF17" s="46">
        <v>3.3</v>
      </c>
      <c r="AG17" s="47">
        <v>1.5</v>
      </c>
      <c r="AH17" s="47"/>
      <c r="AI17" s="51">
        <f t="shared" si="4"/>
        <v>9.15</v>
      </c>
      <c r="AJ17" s="52">
        <f t="shared" si="5"/>
        <v>2.4</v>
      </c>
      <c r="AL17" s="45">
        <v>15</v>
      </c>
      <c r="AM17" s="46">
        <v>4.5999999999999996</v>
      </c>
      <c r="AN17" s="47">
        <v>5.9</v>
      </c>
      <c r="AO17" s="47"/>
      <c r="AP17" s="52">
        <f t="shared" si="6"/>
        <v>5.25</v>
      </c>
      <c r="AR17" s="45">
        <v>15</v>
      </c>
      <c r="AS17" s="46">
        <v>6.9</v>
      </c>
      <c r="AT17" s="47">
        <v>9.9</v>
      </c>
      <c r="AU17" s="48"/>
      <c r="AV17" s="45">
        <v>15</v>
      </c>
      <c r="AW17" s="46">
        <v>2.6</v>
      </c>
      <c r="AX17" s="47">
        <v>6.1</v>
      </c>
      <c r="AY17" s="47"/>
      <c r="AZ17" s="51">
        <f t="shared" si="7"/>
        <v>8.4</v>
      </c>
      <c r="BA17" s="52">
        <f t="shared" si="8"/>
        <v>4.3499999999999996</v>
      </c>
    </row>
    <row r="18" spans="3:53" ht="15" x14ac:dyDescent="0.25">
      <c r="C18" s="29" t="s">
        <v>128</v>
      </c>
      <c r="D18" s="44">
        <v>26</v>
      </c>
      <c r="E18" s="45">
        <v>16</v>
      </c>
      <c r="F18" s="46">
        <v>11.9</v>
      </c>
      <c r="G18" s="47">
        <v>6.7</v>
      </c>
      <c r="H18" s="48"/>
      <c r="I18" s="45">
        <v>16</v>
      </c>
      <c r="J18" s="46">
        <v>9.9</v>
      </c>
      <c r="K18" s="47">
        <v>11.4</v>
      </c>
      <c r="L18" s="47"/>
      <c r="M18" s="51">
        <f t="shared" si="0"/>
        <v>9.3000000000000007</v>
      </c>
      <c r="N18" s="52">
        <f t="shared" si="1"/>
        <v>10.65</v>
      </c>
      <c r="P18" s="45">
        <v>16</v>
      </c>
      <c r="Q18" s="46">
        <v>13.3</v>
      </c>
      <c r="R18" s="47">
        <v>9.4</v>
      </c>
      <c r="S18" s="48"/>
      <c r="T18" s="45">
        <v>16</v>
      </c>
      <c r="U18" s="46">
        <v>0.6</v>
      </c>
      <c r="V18" s="47">
        <v>2.1</v>
      </c>
      <c r="W18" s="47"/>
      <c r="X18" s="51">
        <f t="shared" si="2"/>
        <v>11.350000000000001</v>
      </c>
      <c r="Y18" s="52">
        <f t="shared" si="3"/>
        <v>1.35</v>
      </c>
      <c r="AA18" s="45">
        <v>16</v>
      </c>
      <c r="AB18" s="46">
        <v>5.6</v>
      </c>
      <c r="AC18" s="47">
        <v>8.3000000000000007</v>
      </c>
      <c r="AD18" s="48"/>
      <c r="AE18" s="45">
        <v>16</v>
      </c>
      <c r="AF18" s="46">
        <v>6.9</v>
      </c>
      <c r="AG18" s="47">
        <v>1.6</v>
      </c>
      <c r="AH18" s="47"/>
      <c r="AI18" s="51">
        <f t="shared" si="4"/>
        <v>6.95</v>
      </c>
      <c r="AJ18" s="52">
        <f t="shared" si="5"/>
        <v>4.25</v>
      </c>
      <c r="AL18" s="45">
        <v>16</v>
      </c>
      <c r="AM18" s="46">
        <v>2.8</v>
      </c>
      <c r="AN18" s="47">
        <v>6.3</v>
      </c>
      <c r="AO18" s="47"/>
      <c r="AP18" s="52">
        <f t="shared" si="6"/>
        <v>4.55</v>
      </c>
      <c r="AR18" s="45">
        <v>16</v>
      </c>
      <c r="AS18" s="46">
        <v>7.4</v>
      </c>
      <c r="AT18" s="47">
        <v>10.4</v>
      </c>
      <c r="AU18" s="48"/>
      <c r="AV18" s="45">
        <v>16</v>
      </c>
      <c r="AW18" s="46">
        <v>3.4</v>
      </c>
      <c r="AX18" s="47">
        <v>2.1</v>
      </c>
      <c r="AY18" s="47"/>
      <c r="AZ18" s="51">
        <f t="shared" si="7"/>
        <v>8.9</v>
      </c>
      <c r="BA18" s="52">
        <f t="shared" si="8"/>
        <v>2.75</v>
      </c>
    </row>
    <row r="19" spans="3:53" x14ac:dyDescent="0.2">
      <c r="C19" s="43" t="s">
        <v>138</v>
      </c>
      <c r="D19" s="44">
        <v>27</v>
      </c>
      <c r="E19" s="45">
        <v>17</v>
      </c>
      <c r="F19" s="46">
        <v>8.1999999999999993</v>
      </c>
      <c r="G19" s="47">
        <v>7.9</v>
      </c>
      <c r="H19" s="48"/>
      <c r="I19" s="45">
        <v>17</v>
      </c>
      <c r="J19" s="46">
        <v>11.9</v>
      </c>
      <c r="K19" s="47">
        <v>16.3</v>
      </c>
      <c r="L19" s="47"/>
      <c r="M19" s="51">
        <f t="shared" si="0"/>
        <v>8.0500000000000007</v>
      </c>
      <c r="N19" s="52">
        <f t="shared" si="1"/>
        <v>14.100000000000001</v>
      </c>
      <c r="P19" s="45">
        <v>17</v>
      </c>
      <c r="Q19" s="46">
        <v>8.9</v>
      </c>
      <c r="R19" s="47">
        <v>8.1</v>
      </c>
      <c r="S19" s="48"/>
      <c r="T19" s="45">
        <v>17</v>
      </c>
      <c r="U19" s="46">
        <v>1.8</v>
      </c>
      <c r="V19" s="47">
        <v>1.7</v>
      </c>
      <c r="W19" s="47"/>
      <c r="X19" s="51">
        <f t="shared" si="2"/>
        <v>8.5</v>
      </c>
      <c r="Y19" s="52">
        <f t="shared" si="3"/>
        <v>1.75</v>
      </c>
      <c r="AA19" s="45">
        <v>17</v>
      </c>
      <c r="AB19" s="46">
        <v>6.7</v>
      </c>
      <c r="AC19" s="47">
        <v>15.9</v>
      </c>
      <c r="AD19" s="48"/>
      <c r="AE19" s="45">
        <v>17</v>
      </c>
      <c r="AF19" s="46">
        <v>2.9</v>
      </c>
      <c r="AG19" s="47">
        <v>3.7</v>
      </c>
      <c r="AH19" s="47"/>
      <c r="AI19" s="51">
        <f t="shared" si="4"/>
        <v>11.3</v>
      </c>
      <c r="AJ19" s="52">
        <f t="shared" si="5"/>
        <v>3.3</v>
      </c>
      <c r="AL19" s="45">
        <v>17</v>
      </c>
      <c r="AM19" s="46">
        <v>2.2000000000000002</v>
      </c>
      <c r="AN19" s="47">
        <v>6.6</v>
      </c>
      <c r="AO19" s="47"/>
      <c r="AP19" s="52">
        <f t="shared" si="6"/>
        <v>4.4000000000000004</v>
      </c>
      <c r="AR19" s="45">
        <v>17</v>
      </c>
      <c r="AS19" s="46">
        <v>5.0999999999999996</v>
      </c>
      <c r="AT19" s="47">
        <v>6.1</v>
      </c>
      <c r="AU19" s="48"/>
      <c r="AV19" s="45">
        <v>17</v>
      </c>
      <c r="AW19" s="46">
        <v>1.1000000000000001</v>
      </c>
      <c r="AX19" s="47">
        <v>9.5</v>
      </c>
      <c r="AY19" s="47"/>
      <c r="AZ19" s="51">
        <f t="shared" si="7"/>
        <v>5.6</v>
      </c>
      <c r="BA19" s="52">
        <f t="shared" si="8"/>
        <v>5.3</v>
      </c>
    </row>
    <row r="20" spans="3:53" x14ac:dyDescent="0.2">
      <c r="C20" s="43" t="s">
        <v>123</v>
      </c>
      <c r="D20" s="44">
        <v>22</v>
      </c>
      <c r="E20" s="45">
        <v>18</v>
      </c>
      <c r="F20" s="46">
        <v>9.1</v>
      </c>
      <c r="G20" s="47">
        <v>6.4</v>
      </c>
      <c r="H20" s="48"/>
      <c r="I20" s="45">
        <v>18</v>
      </c>
      <c r="J20" s="46">
        <v>13.1</v>
      </c>
      <c r="K20" s="47">
        <v>10.8</v>
      </c>
      <c r="L20" s="47"/>
      <c r="M20" s="51">
        <f t="shared" si="0"/>
        <v>7.75</v>
      </c>
      <c r="N20" s="52">
        <f t="shared" si="1"/>
        <v>11.95</v>
      </c>
      <c r="P20" s="45">
        <v>18</v>
      </c>
      <c r="Q20" s="46">
        <v>7.1</v>
      </c>
      <c r="R20" s="47">
        <v>10.1</v>
      </c>
      <c r="S20" s="48"/>
      <c r="T20" s="45">
        <v>18</v>
      </c>
      <c r="U20" s="46">
        <v>2.1</v>
      </c>
      <c r="V20" s="47">
        <v>0.8</v>
      </c>
      <c r="W20" s="47"/>
      <c r="X20" s="51">
        <f t="shared" si="2"/>
        <v>8.6</v>
      </c>
      <c r="Y20" s="52">
        <f t="shared" si="3"/>
        <v>1.4500000000000002</v>
      </c>
      <c r="AA20" s="45">
        <v>18</v>
      </c>
      <c r="AB20" s="46">
        <v>8.5</v>
      </c>
      <c r="AC20" s="47">
        <v>7.2</v>
      </c>
      <c r="AD20" s="48"/>
      <c r="AE20" s="45">
        <v>18</v>
      </c>
      <c r="AF20" s="46">
        <v>1.4</v>
      </c>
      <c r="AG20" s="47">
        <v>3.6</v>
      </c>
      <c r="AH20" s="47"/>
      <c r="AI20" s="51">
        <f t="shared" si="4"/>
        <v>7.85</v>
      </c>
      <c r="AJ20" s="52">
        <f t="shared" si="5"/>
        <v>2.5</v>
      </c>
      <c r="AL20" s="45">
        <v>18</v>
      </c>
      <c r="AM20" s="46">
        <v>5.8</v>
      </c>
      <c r="AN20" s="47">
        <v>8.3000000000000007</v>
      </c>
      <c r="AO20" s="47"/>
      <c r="AP20" s="52">
        <f t="shared" si="6"/>
        <v>7.0500000000000007</v>
      </c>
      <c r="AR20" s="45">
        <v>18</v>
      </c>
      <c r="AS20" s="46">
        <v>9.1999999999999993</v>
      </c>
      <c r="AT20" s="47">
        <v>11.6</v>
      </c>
      <c r="AU20" s="48"/>
      <c r="AV20" s="45">
        <v>18</v>
      </c>
      <c r="AW20" s="46">
        <v>4.4000000000000004</v>
      </c>
      <c r="AX20" s="47">
        <v>10.8</v>
      </c>
      <c r="AY20" s="47"/>
      <c r="AZ20" s="51">
        <f t="shared" si="7"/>
        <v>10.399999999999999</v>
      </c>
      <c r="BA20" s="52">
        <f t="shared" si="8"/>
        <v>7.6000000000000005</v>
      </c>
    </row>
    <row r="21" spans="3:53" ht="15" x14ac:dyDescent="0.25">
      <c r="C21" s="29" t="s">
        <v>125</v>
      </c>
      <c r="D21" s="44">
        <v>19</v>
      </c>
      <c r="E21" s="45">
        <v>19</v>
      </c>
      <c r="F21" s="46">
        <v>13.4</v>
      </c>
      <c r="G21" s="47">
        <v>12.2</v>
      </c>
      <c r="H21" s="48"/>
      <c r="I21" s="45">
        <v>19</v>
      </c>
      <c r="J21" s="46">
        <v>12.6</v>
      </c>
      <c r="K21" s="47">
        <v>14.5</v>
      </c>
      <c r="L21" s="47"/>
      <c r="M21" s="51">
        <f t="shared" si="0"/>
        <v>12.8</v>
      </c>
      <c r="N21" s="52">
        <f t="shared" si="1"/>
        <v>13.55</v>
      </c>
      <c r="P21" s="45">
        <v>19</v>
      </c>
      <c r="Q21" s="46">
        <v>6.8</v>
      </c>
      <c r="R21" s="47">
        <v>8.9</v>
      </c>
      <c r="S21" s="48"/>
      <c r="T21" s="45">
        <v>19</v>
      </c>
      <c r="U21" s="46">
        <v>2.8</v>
      </c>
      <c r="V21" s="47">
        <v>4.0999999999999996</v>
      </c>
      <c r="W21" s="47"/>
      <c r="X21" s="51">
        <f t="shared" si="2"/>
        <v>7.85</v>
      </c>
      <c r="Y21" s="52">
        <f t="shared" si="3"/>
        <v>3.4499999999999997</v>
      </c>
      <c r="AA21" s="45">
        <v>19</v>
      </c>
      <c r="AB21" s="46">
        <v>10.7</v>
      </c>
      <c r="AC21" s="47">
        <v>7.3</v>
      </c>
      <c r="AD21" s="48"/>
      <c r="AE21" s="45">
        <v>19</v>
      </c>
      <c r="AF21" s="46">
        <v>5.6</v>
      </c>
      <c r="AG21" s="47">
        <v>5.9</v>
      </c>
      <c r="AH21" s="47"/>
      <c r="AI21" s="51">
        <f t="shared" si="4"/>
        <v>9</v>
      </c>
      <c r="AJ21" s="52">
        <f t="shared" si="5"/>
        <v>5.75</v>
      </c>
      <c r="AL21" s="45">
        <v>19</v>
      </c>
      <c r="AM21" s="46">
        <v>10.199999999999999</v>
      </c>
      <c r="AN21" s="47">
        <v>6.2</v>
      </c>
      <c r="AO21" s="47"/>
      <c r="AP21" s="52">
        <f t="shared" si="6"/>
        <v>8.1999999999999993</v>
      </c>
      <c r="AR21" s="45">
        <v>19</v>
      </c>
      <c r="AS21" s="46">
        <v>6.4</v>
      </c>
      <c r="AT21" s="47">
        <v>17.8</v>
      </c>
      <c r="AU21" s="48"/>
      <c r="AV21" s="45">
        <v>19</v>
      </c>
      <c r="AW21" s="46">
        <v>2.6</v>
      </c>
      <c r="AX21" s="47">
        <v>3.5</v>
      </c>
      <c r="AY21" s="47"/>
      <c r="AZ21" s="51">
        <f t="shared" si="7"/>
        <v>12.100000000000001</v>
      </c>
      <c r="BA21" s="52">
        <f t="shared" si="8"/>
        <v>3.05</v>
      </c>
    </row>
    <row r="22" spans="3:53" x14ac:dyDescent="0.2">
      <c r="C22" s="43" t="s">
        <v>123</v>
      </c>
      <c r="D22" s="44">
        <v>17</v>
      </c>
      <c r="E22" s="45">
        <v>20</v>
      </c>
      <c r="F22" s="46">
        <v>6.3</v>
      </c>
      <c r="G22" s="47">
        <v>9.6999999999999993</v>
      </c>
      <c r="H22" s="48"/>
      <c r="I22" s="45">
        <v>20</v>
      </c>
      <c r="J22" s="46">
        <v>20</v>
      </c>
      <c r="K22" s="47">
        <v>8.8000000000000007</v>
      </c>
      <c r="L22" s="47"/>
      <c r="M22" s="51">
        <f t="shared" si="0"/>
        <v>8</v>
      </c>
      <c r="N22" s="52">
        <f t="shared" si="1"/>
        <v>14.4</v>
      </c>
      <c r="P22" s="45">
        <v>20</v>
      </c>
      <c r="Q22" s="46">
        <v>9.6999999999999993</v>
      </c>
      <c r="R22" s="47">
        <v>7.9</v>
      </c>
      <c r="S22" s="48"/>
      <c r="T22" s="45">
        <v>20</v>
      </c>
      <c r="U22" s="46">
        <v>2.2000000000000002</v>
      </c>
      <c r="V22" s="47">
        <v>2.1</v>
      </c>
      <c r="W22" s="47"/>
      <c r="X22" s="51">
        <f t="shared" si="2"/>
        <v>8.8000000000000007</v>
      </c>
      <c r="Y22" s="52">
        <f t="shared" si="3"/>
        <v>2.1500000000000004</v>
      </c>
      <c r="AA22" s="45">
        <v>20</v>
      </c>
      <c r="AB22" s="46">
        <v>10.9</v>
      </c>
      <c r="AC22" s="47">
        <v>5.7</v>
      </c>
      <c r="AD22" s="48"/>
      <c r="AE22" s="45">
        <v>20</v>
      </c>
      <c r="AF22" s="46">
        <v>2.8</v>
      </c>
      <c r="AG22" s="47">
        <v>3.7</v>
      </c>
      <c r="AH22" s="47"/>
      <c r="AI22" s="51">
        <f t="shared" si="4"/>
        <v>8.3000000000000007</v>
      </c>
      <c r="AJ22" s="52">
        <f t="shared" si="5"/>
        <v>3.25</v>
      </c>
      <c r="AL22" s="45">
        <v>20</v>
      </c>
      <c r="AM22" s="46">
        <v>3.9</v>
      </c>
      <c r="AN22" s="47">
        <v>12.7</v>
      </c>
      <c r="AO22" s="47">
        <v>1.9</v>
      </c>
      <c r="AP22" s="52">
        <f t="shared" si="6"/>
        <v>6.1666666666666652</v>
      </c>
      <c r="AR22" s="45">
        <v>20</v>
      </c>
      <c r="AS22" s="46">
        <v>13.1</v>
      </c>
      <c r="AT22" s="47">
        <v>7.3</v>
      </c>
      <c r="AU22" s="48"/>
      <c r="AV22" s="45">
        <v>20</v>
      </c>
      <c r="AW22" s="46">
        <v>3.9</v>
      </c>
      <c r="AX22" s="47">
        <v>0.6</v>
      </c>
      <c r="AY22" s="47"/>
      <c r="AZ22" s="51">
        <f t="shared" si="7"/>
        <v>10.199999999999999</v>
      </c>
      <c r="BA22" s="52">
        <f t="shared" si="8"/>
        <v>2.25</v>
      </c>
    </row>
    <row r="23" spans="3:53" ht="15" thickBot="1" x14ac:dyDescent="0.25">
      <c r="C23" s="43" t="s">
        <v>123</v>
      </c>
      <c r="D23" s="54">
        <v>22</v>
      </c>
      <c r="E23" s="55">
        <v>22</v>
      </c>
      <c r="F23" s="56">
        <v>18.3</v>
      </c>
      <c r="G23" s="57">
        <v>7.9</v>
      </c>
      <c r="H23" s="58"/>
      <c r="I23" s="55">
        <v>22</v>
      </c>
      <c r="J23" s="56">
        <v>13.9</v>
      </c>
      <c r="K23" s="57">
        <v>7.7</v>
      </c>
      <c r="L23" s="57"/>
      <c r="M23" s="59">
        <f t="shared" si="0"/>
        <v>13.100000000000001</v>
      </c>
      <c r="N23" s="60">
        <f t="shared" si="1"/>
        <v>10.8</v>
      </c>
      <c r="P23" s="55">
        <v>22</v>
      </c>
      <c r="Q23" s="56">
        <v>8.1999999999999993</v>
      </c>
      <c r="R23" s="57">
        <v>7.8</v>
      </c>
      <c r="S23" s="58"/>
      <c r="T23" s="55">
        <v>22</v>
      </c>
      <c r="U23" s="56">
        <v>0.7</v>
      </c>
      <c r="V23" s="57">
        <v>1.6</v>
      </c>
      <c r="W23" s="57"/>
      <c r="X23" s="59">
        <f t="shared" si="2"/>
        <v>8</v>
      </c>
      <c r="Y23" s="60">
        <f t="shared" si="3"/>
        <v>1.1499999999999999</v>
      </c>
      <c r="AA23" s="55">
        <v>22</v>
      </c>
      <c r="AB23" s="56">
        <v>5.0999999999999996</v>
      </c>
      <c r="AC23" s="57">
        <v>6.5</v>
      </c>
      <c r="AD23" s="58"/>
      <c r="AE23" s="55">
        <v>22</v>
      </c>
      <c r="AF23" s="56">
        <v>4.4000000000000004</v>
      </c>
      <c r="AG23" s="57">
        <v>5.5</v>
      </c>
      <c r="AH23" s="57"/>
      <c r="AI23" s="59">
        <f>AVERAGE(AB23:AD23)</f>
        <v>5.8</v>
      </c>
      <c r="AJ23" s="60">
        <f>AVERAGE(AF23:AH23)</f>
        <v>4.95</v>
      </c>
      <c r="AL23" s="55">
        <v>22</v>
      </c>
      <c r="AM23" s="56">
        <v>4.5999999999999996</v>
      </c>
      <c r="AN23" s="57">
        <v>6.3</v>
      </c>
      <c r="AO23" s="57"/>
      <c r="AP23" s="60">
        <f t="shared" si="6"/>
        <v>5.4499999999999993</v>
      </c>
      <c r="AR23" s="55">
        <v>22</v>
      </c>
      <c r="AS23" s="56">
        <v>9.9</v>
      </c>
      <c r="AT23" s="57">
        <v>6.2</v>
      </c>
      <c r="AU23" s="58"/>
      <c r="AV23" s="55">
        <v>22</v>
      </c>
      <c r="AW23" s="56">
        <v>3.9</v>
      </c>
      <c r="AX23" s="57">
        <v>2.8</v>
      </c>
      <c r="AY23" s="57"/>
      <c r="AZ23" s="59">
        <f t="shared" si="7"/>
        <v>8.0500000000000007</v>
      </c>
      <c r="BA23" s="60">
        <f t="shared" si="8"/>
        <v>3.3499999999999996</v>
      </c>
    </row>
    <row r="24" spans="3:53" x14ac:dyDescent="0.2">
      <c r="AA24" s="24">
        <v>20181224</v>
      </c>
      <c r="AL24" s="24">
        <v>20181224</v>
      </c>
      <c r="AR24" s="24">
        <v>20181231</v>
      </c>
    </row>
    <row r="25" spans="3:53" ht="15.75" thickBot="1" x14ac:dyDescent="0.3">
      <c r="D25" s="25" t="s">
        <v>141</v>
      </c>
      <c r="AA25" s="25" t="s">
        <v>106</v>
      </c>
      <c r="AL25" s="25" t="s">
        <v>106</v>
      </c>
      <c r="AM25" s="29" t="s">
        <v>110</v>
      </c>
      <c r="AR25" s="25" t="s">
        <v>106</v>
      </c>
    </row>
    <row r="26" spans="3:53" ht="15.75" thickBot="1" x14ac:dyDescent="0.25">
      <c r="D26" s="30" t="s">
        <v>114</v>
      </c>
      <c r="E26" s="62" t="s">
        <v>115</v>
      </c>
      <c r="F26" s="32" t="s">
        <v>116</v>
      </c>
      <c r="G26" s="33"/>
      <c r="H26" s="34"/>
      <c r="I26" s="35"/>
      <c r="J26" s="36" t="s">
        <v>117</v>
      </c>
      <c r="K26" s="37"/>
      <c r="L26" s="38"/>
      <c r="M26" s="39" t="s">
        <v>118</v>
      </c>
      <c r="N26" s="40" t="s">
        <v>119</v>
      </c>
      <c r="P26" s="63" t="s">
        <v>120</v>
      </c>
      <c r="Q26" s="32" t="s">
        <v>116</v>
      </c>
      <c r="R26" s="33"/>
      <c r="S26" s="34"/>
      <c r="T26" s="35"/>
      <c r="U26" s="36" t="s">
        <v>117</v>
      </c>
      <c r="V26" s="37"/>
      <c r="W26" s="38"/>
      <c r="X26" s="39" t="s">
        <v>118</v>
      </c>
      <c r="Y26" s="40" t="s">
        <v>119</v>
      </c>
      <c r="AA26" s="41" t="s">
        <v>121</v>
      </c>
      <c r="AB26" s="32" t="s">
        <v>116</v>
      </c>
      <c r="AC26" s="33"/>
      <c r="AD26" s="34"/>
      <c r="AE26" s="35"/>
      <c r="AF26" s="36" t="s">
        <v>117</v>
      </c>
      <c r="AG26" s="37"/>
      <c r="AH26" s="38"/>
      <c r="AI26" s="39" t="s">
        <v>118</v>
      </c>
      <c r="AJ26" s="40" t="s">
        <v>119</v>
      </c>
      <c r="AL26" s="41" t="s">
        <v>121</v>
      </c>
      <c r="AM26" s="36" t="s">
        <v>117</v>
      </c>
      <c r="AN26" s="37"/>
      <c r="AO26" s="38"/>
      <c r="AP26" s="40" t="s">
        <v>119</v>
      </c>
      <c r="AR26" s="42" t="s">
        <v>122</v>
      </c>
      <c r="AS26" s="32" t="s">
        <v>116</v>
      </c>
      <c r="AT26" s="33"/>
      <c r="AU26" s="34"/>
      <c r="AV26" s="35"/>
      <c r="AW26" s="36" t="s">
        <v>117</v>
      </c>
      <c r="AX26" s="37"/>
      <c r="AY26" s="38"/>
      <c r="AZ26" s="39" t="s">
        <v>118</v>
      </c>
      <c r="BA26" s="40" t="s">
        <v>119</v>
      </c>
    </row>
    <row r="27" spans="3:53" x14ac:dyDescent="0.2">
      <c r="C27" s="43" t="s">
        <v>123</v>
      </c>
      <c r="D27" s="44" t="s">
        <v>124</v>
      </c>
      <c r="E27" s="45">
        <v>1</v>
      </c>
      <c r="F27" s="46">
        <v>10.1</v>
      </c>
      <c r="G27" s="47">
        <v>15.6</v>
      </c>
      <c r="H27" s="48"/>
      <c r="I27" s="45">
        <v>1</v>
      </c>
      <c r="J27" s="46">
        <v>7.6</v>
      </c>
      <c r="K27" s="47">
        <v>6.3</v>
      </c>
      <c r="L27" s="47"/>
      <c r="M27" s="49">
        <f>AVERAGE(F27:H27)</f>
        <v>12.85</v>
      </c>
      <c r="N27" s="50">
        <f>AVERAGE(J27:L27)</f>
        <v>6.9499999999999993</v>
      </c>
      <c r="P27" s="45">
        <v>1</v>
      </c>
      <c r="Q27" s="46">
        <v>6.9</v>
      </c>
      <c r="R27" s="47">
        <v>10.6</v>
      </c>
      <c r="S27" s="48"/>
      <c r="T27" s="45">
        <v>1</v>
      </c>
      <c r="U27" s="46">
        <v>1.9</v>
      </c>
      <c r="V27" s="47">
        <v>2.9</v>
      </c>
      <c r="W27" s="47"/>
      <c r="X27" s="49">
        <f>AVERAGE(Q27:S27)</f>
        <v>8.75</v>
      </c>
      <c r="Y27" s="50">
        <f>AVERAGE(U27:W27)</f>
        <v>2.4</v>
      </c>
      <c r="AA27" s="45">
        <v>1</v>
      </c>
      <c r="AB27" s="46">
        <v>15.6</v>
      </c>
      <c r="AC27" s="47">
        <v>6.9</v>
      </c>
      <c r="AD27" s="48"/>
      <c r="AE27" s="45">
        <v>1</v>
      </c>
      <c r="AF27" s="46">
        <v>8.5</v>
      </c>
      <c r="AG27" s="47">
        <v>1.6</v>
      </c>
      <c r="AH27" s="47"/>
      <c r="AI27" s="49">
        <f>AVERAGE(AB27:AD27)</f>
        <v>11.25</v>
      </c>
      <c r="AJ27" s="50">
        <f>AVERAGE(AF27:AH27)</f>
        <v>5.05</v>
      </c>
      <c r="AL27" s="45">
        <v>1</v>
      </c>
      <c r="AM27" s="46">
        <v>3.6</v>
      </c>
      <c r="AN27" s="47">
        <v>2.5</v>
      </c>
      <c r="AO27" s="47"/>
      <c r="AP27" s="64">
        <f>AVERAGE(AM27:AO27)</f>
        <v>3.05</v>
      </c>
      <c r="AR27" s="45">
        <v>1</v>
      </c>
      <c r="AS27" s="46">
        <v>17.899999999999999</v>
      </c>
      <c r="AT27" s="47">
        <v>20</v>
      </c>
      <c r="AU27" s="48"/>
      <c r="AV27" s="45">
        <v>1</v>
      </c>
      <c r="AW27" s="46">
        <v>7.9</v>
      </c>
      <c r="AX27" s="47">
        <v>3.7</v>
      </c>
      <c r="AY27" s="47"/>
      <c r="AZ27" s="49">
        <f>AVERAGE(AS27:AU27)</f>
        <v>18.95</v>
      </c>
      <c r="BA27" s="50">
        <f>AVERAGE(AW27:AY27)</f>
        <v>5.8000000000000007</v>
      </c>
    </row>
    <row r="28" spans="3:53" x14ac:dyDescent="0.2">
      <c r="C28" s="43" t="s">
        <v>123</v>
      </c>
      <c r="D28" s="44" t="s">
        <v>127</v>
      </c>
      <c r="E28" s="45">
        <v>4</v>
      </c>
      <c r="F28" s="46">
        <v>11.9</v>
      </c>
      <c r="G28" s="47">
        <v>8.9</v>
      </c>
      <c r="H28" s="48"/>
      <c r="I28" s="45">
        <v>4</v>
      </c>
      <c r="J28" s="46">
        <v>13.6</v>
      </c>
      <c r="K28" s="47">
        <v>8.3000000000000007</v>
      </c>
      <c r="L28" s="47"/>
      <c r="M28" s="51">
        <f t="shared" ref="M28:M37" si="9">AVERAGE(F28:H28)</f>
        <v>10.4</v>
      </c>
      <c r="N28" s="52">
        <f t="shared" ref="N28:N37" si="10">AVERAGE(J28:L28)</f>
        <v>10.95</v>
      </c>
      <c r="P28" s="45">
        <v>4</v>
      </c>
      <c r="Q28" s="46">
        <v>6.2</v>
      </c>
      <c r="R28" s="47">
        <v>13.7</v>
      </c>
      <c r="S28" s="48"/>
      <c r="T28" s="45">
        <v>4</v>
      </c>
      <c r="U28" s="46">
        <v>0.7</v>
      </c>
      <c r="V28" s="47">
        <v>0.7</v>
      </c>
      <c r="W28" s="47"/>
      <c r="X28" s="51">
        <f t="shared" ref="X28:X37" si="11">AVERAGE(Q28:S28)</f>
        <v>9.9499999999999993</v>
      </c>
      <c r="Y28" s="52">
        <f t="shared" ref="Y28:Y37" si="12">AVERAGE(U28:W28)</f>
        <v>0.7</v>
      </c>
      <c r="AA28" s="45">
        <v>4</v>
      </c>
      <c r="AB28" s="46">
        <v>10.6</v>
      </c>
      <c r="AC28" s="47">
        <v>10.1</v>
      </c>
      <c r="AD28" s="48"/>
      <c r="AE28" s="45">
        <v>4</v>
      </c>
      <c r="AF28" s="46">
        <v>1.5</v>
      </c>
      <c r="AG28" s="47">
        <v>3.5</v>
      </c>
      <c r="AH28" s="47"/>
      <c r="AI28" s="51">
        <f t="shared" ref="AI28:AI37" si="13">AVERAGE(AB28:AD28)</f>
        <v>10.35</v>
      </c>
      <c r="AJ28" s="52">
        <f t="shared" ref="AJ28:AJ37" si="14">AVERAGE(AF28:AH28)</f>
        <v>2.5</v>
      </c>
      <c r="AL28" s="45">
        <v>4</v>
      </c>
      <c r="AM28" s="46">
        <v>4.2</v>
      </c>
      <c r="AN28" s="47">
        <v>1.8</v>
      </c>
      <c r="AO28" s="47"/>
      <c r="AP28" s="65">
        <f t="shared" ref="AP28:AP37" si="15">AVERAGE(AM28:AO28)</f>
        <v>3</v>
      </c>
      <c r="AR28" s="45">
        <v>4</v>
      </c>
      <c r="AS28" s="46">
        <v>5.2</v>
      </c>
      <c r="AT28" s="47">
        <v>5.3</v>
      </c>
      <c r="AU28" s="48"/>
      <c r="AV28" s="45">
        <v>4</v>
      </c>
      <c r="AW28" s="46">
        <v>3.3</v>
      </c>
      <c r="AX28" s="47">
        <v>4.7</v>
      </c>
      <c r="AY28" s="47"/>
      <c r="AZ28" s="51">
        <f t="shared" ref="AZ28:AZ37" si="16">AVERAGE(AS28:AU28)</f>
        <v>5.25</v>
      </c>
      <c r="BA28" s="52">
        <f t="shared" ref="BA28:BA37" si="17">AVERAGE(AW28:AY28)</f>
        <v>4</v>
      </c>
    </row>
    <row r="29" spans="3:53" x14ac:dyDescent="0.2">
      <c r="C29" s="43" t="s">
        <v>123</v>
      </c>
      <c r="D29" s="44" t="s">
        <v>131</v>
      </c>
      <c r="E29" s="45">
        <v>7</v>
      </c>
      <c r="F29" s="46">
        <v>15.9</v>
      </c>
      <c r="G29" s="47">
        <v>13.3</v>
      </c>
      <c r="H29" s="48"/>
      <c r="I29" s="45">
        <v>7</v>
      </c>
      <c r="J29" s="46">
        <v>19.5</v>
      </c>
      <c r="K29" s="47">
        <v>5.8</v>
      </c>
      <c r="L29" s="47"/>
      <c r="M29" s="51">
        <f t="shared" si="9"/>
        <v>14.600000000000001</v>
      </c>
      <c r="N29" s="52">
        <f t="shared" si="10"/>
        <v>12.65</v>
      </c>
      <c r="P29" s="45">
        <v>7</v>
      </c>
      <c r="Q29" s="46">
        <v>6.4</v>
      </c>
      <c r="R29" s="47">
        <v>6.8</v>
      </c>
      <c r="S29" s="48"/>
      <c r="T29" s="45">
        <v>7</v>
      </c>
      <c r="U29" s="46">
        <v>1.2</v>
      </c>
      <c r="V29" s="47">
        <v>0.9</v>
      </c>
      <c r="W29" s="47"/>
      <c r="X29" s="51">
        <f t="shared" si="11"/>
        <v>6.6</v>
      </c>
      <c r="Y29" s="52">
        <f t="shared" si="12"/>
        <v>1.05</v>
      </c>
      <c r="AA29" s="45">
        <v>7</v>
      </c>
      <c r="AB29" s="46">
        <v>9.6999999999999993</v>
      </c>
      <c r="AC29" s="47">
        <v>7.1</v>
      </c>
      <c r="AD29" s="48"/>
      <c r="AE29" s="45">
        <v>7</v>
      </c>
      <c r="AF29" s="46">
        <v>2.4</v>
      </c>
      <c r="AG29" s="47">
        <v>3.8</v>
      </c>
      <c r="AH29" s="47"/>
      <c r="AI29" s="51">
        <f t="shared" si="13"/>
        <v>8.3999999999999986</v>
      </c>
      <c r="AJ29" s="52">
        <f t="shared" si="14"/>
        <v>3.0999999999999996</v>
      </c>
      <c r="AL29" s="45">
        <v>7</v>
      </c>
      <c r="AM29" s="46">
        <v>0.9</v>
      </c>
      <c r="AN29" s="47">
        <v>6.7</v>
      </c>
      <c r="AO29" s="47"/>
      <c r="AP29" s="65">
        <f t="shared" si="15"/>
        <v>3.8000000000000003</v>
      </c>
      <c r="AR29" s="45">
        <v>7</v>
      </c>
      <c r="AS29" s="46">
        <v>6.3</v>
      </c>
      <c r="AT29" s="47">
        <v>5.9</v>
      </c>
      <c r="AU29" s="48"/>
      <c r="AV29" s="45">
        <v>7</v>
      </c>
      <c r="AW29" s="46">
        <v>2.9</v>
      </c>
      <c r="AX29" s="47">
        <v>2.6</v>
      </c>
      <c r="AY29" s="47"/>
      <c r="AZ29" s="51">
        <f t="shared" si="16"/>
        <v>6.1</v>
      </c>
      <c r="BA29" s="52">
        <f t="shared" si="17"/>
        <v>2.75</v>
      </c>
    </row>
    <row r="30" spans="3:53" x14ac:dyDescent="0.2">
      <c r="C30" s="43" t="s">
        <v>123</v>
      </c>
      <c r="D30" s="44" t="s">
        <v>133</v>
      </c>
      <c r="E30" s="45">
        <v>9</v>
      </c>
      <c r="F30" s="46">
        <v>8.3000000000000007</v>
      </c>
      <c r="G30" s="47">
        <v>6.2</v>
      </c>
      <c r="H30" s="48"/>
      <c r="I30" s="45">
        <v>9</v>
      </c>
      <c r="J30" s="46">
        <v>5.0999999999999996</v>
      </c>
      <c r="K30" s="47">
        <v>5.9</v>
      </c>
      <c r="L30" s="47"/>
      <c r="M30" s="51">
        <f t="shared" si="9"/>
        <v>7.25</v>
      </c>
      <c r="N30" s="52">
        <f t="shared" si="10"/>
        <v>5.5</v>
      </c>
      <c r="P30" s="45">
        <v>9</v>
      </c>
      <c r="Q30" s="46">
        <v>13.9</v>
      </c>
      <c r="R30" s="47">
        <v>5.6</v>
      </c>
      <c r="S30" s="48"/>
      <c r="T30" s="45">
        <v>9</v>
      </c>
      <c r="U30" s="46">
        <v>1.9</v>
      </c>
      <c r="V30" s="47">
        <v>0.9</v>
      </c>
      <c r="W30" s="47"/>
      <c r="X30" s="51">
        <f t="shared" si="11"/>
        <v>9.75</v>
      </c>
      <c r="Y30" s="52">
        <f t="shared" si="12"/>
        <v>1.4</v>
      </c>
      <c r="AA30" s="45">
        <v>9</v>
      </c>
      <c r="AB30" s="46">
        <v>9.8000000000000007</v>
      </c>
      <c r="AC30" s="47">
        <v>14.5</v>
      </c>
      <c r="AD30" s="48"/>
      <c r="AE30" s="45">
        <v>9</v>
      </c>
      <c r="AF30" s="46">
        <v>3.8</v>
      </c>
      <c r="AG30" s="47">
        <v>4.4000000000000004</v>
      </c>
      <c r="AH30" s="47"/>
      <c r="AI30" s="51">
        <f t="shared" si="13"/>
        <v>12.15</v>
      </c>
      <c r="AJ30" s="52">
        <f t="shared" si="14"/>
        <v>4.0999999999999996</v>
      </c>
      <c r="AL30" s="45">
        <v>9</v>
      </c>
      <c r="AM30" s="46">
        <v>5.6</v>
      </c>
      <c r="AN30" s="47">
        <v>6.2</v>
      </c>
      <c r="AO30" s="47"/>
      <c r="AP30" s="65">
        <f t="shared" si="15"/>
        <v>5.9</v>
      </c>
      <c r="AR30" s="45">
        <v>9</v>
      </c>
      <c r="AS30" s="46">
        <v>7.4</v>
      </c>
      <c r="AT30" s="47">
        <v>5.9</v>
      </c>
      <c r="AU30" s="48"/>
      <c r="AV30" s="45">
        <v>9</v>
      </c>
      <c r="AW30" s="46">
        <v>3.9</v>
      </c>
      <c r="AX30" s="47">
        <v>4.9000000000000004</v>
      </c>
      <c r="AY30" s="47"/>
      <c r="AZ30" s="51">
        <f t="shared" si="16"/>
        <v>6.65</v>
      </c>
      <c r="BA30" s="52">
        <f t="shared" si="17"/>
        <v>4.4000000000000004</v>
      </c>
    </row>
    <row r="31" spans="3:53" x14ac:dyDescent="0.2">
      <c r="C31" s="43" t="s">
        <v>123</v>
      </c>
      <c r="D31" s="44" t="s">
        <v>135</v>
      </c>
      <c r="E31" s="45">
        <v>11</v>
      </c>
      <c r="F31" s="46">
        <v>12.5</v>
      </c>
      <c r="G31" s="47">
        <v>5.8</v>
      </c>
      <c r="H31" s="48"/>
      <c r="I31" s="45">
        <v>11</v>
      </c>
      <c r="J31" s="46">
        <v>8.9</v>
      </c>
      <c r="K31" s="47">
        <v>16.7</v>
      </c>
      <c r="L31" s="47"/>
      <c r="M31" s="51">
        <f t="shared" si="9"/>
        <v>9.15</v>
      </c>
      <c r="N31" s="52">
        <f t="shared" si="10"/>
        <v>12.8</v>
      </c>
      <c r="P31" s="45">
        <v>11</v>
      </c>
      <c r="Q31" s="46">
        <v>9.1999999999999993</v>
      </c>
      <c r="R31" s="47">
        <v>14.9</v>
      </c>
      <c r="S31" s="48"/>
      <c r="T31" s="45">
        <v>11</v>
      </c>
      <c r="U31" s="46">
        <v>0.9</v>
      </c>
      <c r="V31" s="47">
        <v>0.6</v>
      </c>
      <c r="W31" s="47"/>
      <c r="X31" s="51">
        <f t="shared" si="11"/>
        <v>12.05</v>
      </c>
      <c r="Y31" s="52">
        <f t="shared" si="12"/>
        <v>0.75</v>
      </c>
      <c r="AA31" s="45">
        <v>11</v>
      </c>
      <c r="AB31" s="46">
        <v>7</v>
      </c>
      <c r="AC31" s="47">
        <v>6.6</v>
      </c>
      <c r="AD31" s="48"/>
      <c r="AE31" s="45">
        <v>11</v>
      </c>
      <c r="AF31" s="46">
        <v>5.4</v>
      </c>
      <c r="AG31" s="47">
        <v>4.5999999999999996</v>
      </c>
      <c r="AH31" s="47"/>
      <c r="AI31" s="51">
        <f t="shared" si="13"/>
        <v>6.8</v>
      </c>
      <c r="AJ31" s="52">
        <f t="shared" si="14"/>
        <v>5</v>
      </c>
      <c r="AL31" s="45">
        <v>11</v>
      </c>
      <c r="AM31" s="46">
        <v>7.4</v>
      </c>
      <c r="AN31" s="47">
        <v>8.8000000000000007</v>
      </c>
      <c r="AO31" s="47"/>
      <c r="AP31" s="65">
        <f t="shared" si="15"/>
        <v>8.1000000000000014</v>
      </c>
      <c r="AR31" s="45">
        <v>11</v>
      </c>
      <c r="AS31" s="46">
        <v>15.9</v>
      </c>
      <c r="AT31" s="47">
        <v>15.2</v>
      </c>
      <c r="AU31" s="48"/>
      <c r="AV31" s="45">
        <v>11</v>
      </c>
      <c r="AW31" s="46">
        <v>2.2999999999999998</v>
      </c>
      <c r="AX31" s="47">
        <v>3.4</v>
      </c>
      <c r="AY31" s="47"/>
      <c r="AZ31" s="51">
        <f t="shared" si="16"/>
        <v>15.55</v>
      </c>
      <c r="BA31" s="52">
        <f t="shared" si="17"/>
        <v>2.8499999999999996</v>
      </c>
    </row>
    <row r="32" spans="3:53" x14ac:dyDescent="0.2">
      <c r="C32" s="43" t="s">
        <v>123</v>
      </c>
      <c r="D32" s="44" t="s">
        <v>139</v>
      </c>
      <c r="E32" s="45">
        <v>14</v>
      </c>
      <c r="F32" s="46">
        <v>6.7</v>
      </c>
      <c r="G32" s="47">
        <v>5.9</v>
      </c>
      <c r="H32" s="48"/>
      <c r="I32" s="45">
        <v>14</v>
      </c>
      <c r="J32" s="46">
        <v>7.1</v>
      </c>
      <c r="K32" s="47">
        <v>9.1999999999999993</v>
      </c>
      <c r="L32" s="47"/>
      <c r="M32" s="51">
        <f t="shared" si="9"/>
        <v>6.3000000000000007</v>
      </c>
      <c r="N32" s="52">
        <f t="shared" si="10"/>
        <v>8.1499999999999986</v>
      </c>
      <c r="P32" s="45">
        <v>14</v>
      </c>
      <c r="Q32" s="46">
        <v>6.3</v>
      </c>
      <c r="R32" s="47">
        <v>12.5</v>
      </c>
      <c r="S32" s="48"/>
      <c r="T32" s="45">
        <v>14</v>
      </c>
      <c r="U32" s="46">
        <v>1.5</v>
      </c>
      <c r="V32" s="47">
        <v>0.9</v>
      </c>
      <c r="W32" s="47"/>
      <c r="X32" s="51">
        <f t="shared" si="11"/>
        <v>9.4</v>
      </c>
      <c r="Y32" s="52">
        <f t="shared" si="12"/>
        <v>1.2</v>
      </c>
      <c r="AA32" s="45">
        <v>14</v>
      </c>
      <c r="AB32" s="46">
        <v>10.3</v>
      </c>
      <c r="AC32" s="47">
        <v>7.4</v>
      </c>
      <c r="AD32" s="48"/>
      <c r="AE32" s="45">
        <v>14</v>
      </c>
      <c r="AF32" s="46">
        <v>2.5</v>
      </c>
      <c r="AG32" s="47">
        <v>6.2</v>
      </c>
      <c r="AH32" s="47"/>
      <c r="AI32" s="51">
        <f t="shared" si="13"/>
        <v>8.8500000000000014</v>
      </c>
      <c r="AJ32" s="52">
        <f t="shared" si="14"/>
        <v>4.3499999999999996</v>
      </c>
      <c r="AL32" s="45">
        <v>14</v>
      </c>
      <c r="AM32" s="46">
        <v>3.9</v>
      </c>
      <c r="AN32" s="47">
        <v>2.1</v>
      </c>
      <c r="AO32" s="47"/>
      <c r="AP32" s="65">
        <f t="shared" si="15"/>
        <v>3</v>
      </c>
      <c r="AR32" s="45">
        <v>14</v>
      </c>
      <c r="AS32" s="46">
        <v>6.7</v>
      </c>
      <c r="AT32" s="47">
        <v>10.4</v>
      </c>
      <c r="AU32" s="48"/>
      <c r="AV32" s="45">
        <v>14</v>
      </c>
      <c r="AW32" s="46">
        <v>1.5</v>
      </c>
      <c r="AX32" s="47">
        <v>9.3000000000000007</v>
      </c>
      <c r="AY32" s="47"/>
      <c r="AZ32" s="51">
        <f t="shared" si="16"/>
        <v>8.5500000000000007</v>
      </c>
      <c r="BA32" s="52">
        <f t="shared" si="17"/>
        <v>5.4</v>
      </c>
    </row>
    <row r="33" spans="3:53" x14ac:dyDescent="0.2">
      <c r="C33" s="43" t="s">
        <v>123</v>
      </c>
      <c r="D33" s="44" t="s">
        <v>140</v>
      </c>
      <c r="E33" s="45">
        <v>15</v>
      </c>
      <c r="F33" s="46">
        <v>8.6</v>
      </c>
      <c r="G33" s="47">
        <v>13.6</v>
      </c>
      <c r="H33" s="48"/>
      <c r="I33" s="45">
        <v>15</v>
      </c>
      <c r="J33" s="46">
        <v>11.9</v>
      </c>
      <c r="K33" s="47">
        <v>12.4</v>
      </c>
      <c r="L33" s="47"/>
      <c r="M33" s="51">
        <f t="shared" si="9"/>
        <v>11.1</v>
      </c>
      <c r="N33" s="52">
        <f t="shared" si="10"/>
        <v>12.15</v>
      </c>
      <c r="P33" s="45">
        <v>15</v>
      </c>
      <c r="Q33" s="46">
        <v>8.1999999999999993</v>
      </c>
      <c r="R33" s="47">
        <v>9.5</v>
      </c>
      <c r="S33" s="48"/>
      <c r="T33" s="45">
        <v>15</v>
      </c>
      <c r="U33" s="46">
        <v>0.9</v>
      </c>
      <c r="V33" s="47">
        <v>0.8</v>
      </c>
      <c r="W33" s="47"/>
      <c r="X33" s="51">
        <f t="shared" si="11"/>
        <v>8.85</v>
      </c>
      <c r="Y33" s="52">
        <f t="shared" si="12"/>
        <v>0.85000000000000009</v>
      </c>
      <c r="AA33" s="45">
        <v>15</v>
      </c>
      <c r="AB33" s="46">
        <v>10.8</v>
      </c>
      <c r="AC33" s="47">
        <v>7.5</v>
      </c>
      <c r="AD33" s="48"/>
      <c r="AE33" s="45">
        <v>15</v>
      </c>
      <c r="AF33" s="46">
        <v>3.3</v>
      </c>
      <c r="AG33" s="47">
        <v>1.5</v>
      </c>
      <c r="AH33" s="47"/>
      <c r="AI33" s="51">
        <f t="shared" si="13"/>
        <v>9.15</v>
      </c>
      <c r="AJ33" s="52">
        <f t="shared" si="14"/>
        <v>2.4</v>
      </c>
      <c r="AL33" s="45">
        <v>15</v>
      </c>
      <c r="AM33" s="46">
        <v>4.5999999999999996</v>
      </c>
      <c r="AN33" s="47">
        <v>5.9</v>
      </c>
      <c r="AO33" s="47"/>
      <c r="AP33" s="65">
        <f t="shared" si="15"/>
        <v>5.25</v>
      </c>
      <c r="AR33" s="45">
        <v>15</v>
      </c>
      <c r="AS33" s="46">
        <v>6.9</v>
      </c>
      <c r="AT33" s="47">
        <v>9.9</v>
      </c>
      <c r="AU33" s="48"/>
      <c r="AV33" s="45">
        <v>15</v>
      </c>
      <c r="AW33" s="46">
        <v>2.6</v>
      </c>
      <c r="AX33" s="47">
        <v>6.1</v>
      </c>
      <c r="AY33" s="47"/>
      <c r="AZ33" s="51">
        <f t="shared" si="16"/>
        <v>8.4</v>
      </c>
      <c r="BA33" s="52">
        <f t="shared" si="17"/>
        <v>4.3499999999999996</v>
      </c>
    </row>
    <row r="34" spans="3:53" x14ac:dyDescent="0.2">
      <c r="C34" s="43" t="s">
        <v>123</v>
      </c>
      <c r="D34" s="44">
        <v>27</v>
      </c>
      <c r="E34" s="45">
        <v>17</v>
      </c>
      <c r="F34" s="46">
        <v>8.1999999999999993</v>
      </c>
      <c r="G34" s="47">
        <v>7.9</v>
      </c>
      <c r="H34" s="48"/>
      <c r="I34" s="45">
        <v>17</v>
      </c>
      <c r="J34" s="46">
        <v>11.9</v>
      </c>
      <c r="K34" s="47">
        <v>16.3</v>
      </c>
      <c r="L34" s="47"/>
      <c r="M34" s="51">
        <f t="shared" si="9"/>
        <v>8.0500000000000007</v>
      </c>
      <c r="N34" s="52">
        <f t="shared" si="10"/>
        <v>14.100000000000001</v>
      </c>
      <c r="P34" s="45">
        <v>17</v>
      </c>
      <c r="Q34" s="46">
        <v>8.9</v>
      </c>
      <c r="R34" s="47">
        <v>8.1</v>
      </c>
      <c r="S34" s="48"/>
      <c r="T34" s="45">
        <v>17</v>
      </c>
      <c r="U34" s="46">
        <v>1.8</v>
      </c>
      <c r="V34" s="47">
        <v>1.7</v>
      </c>
      <c r="W34" s="47"/>
      <c r="X34" s="51">
        <f t="shared" si="11"/>
        <v>8.5</v>
      </c>
      <c r="Y34" s="52">
        <f t="shared" si="12"/>
        <v>1.75</v>
      </c>
      <c r="AA34" s="45">
        <v>17</v>
      </c>
      <c r="AB34" s="46">
        <v>6.7</v>
      </c>
      <c r="AC34" s="47">
        <v>15.9</v>
      </c>
      <c r="AD34" s="48"/>
      <c r="AE34" s="45">
        <v>17</v>
      </c>
      <c r="AF34" s="46">
        <v>2.9</v>
      </c>
      <c r="AG34" s="47">
        <v>3.7</v>
      </c>
      <c r="AH34" s="47"/>
      <c r="AI34" s="51">
        <f t="shared" si="13"/>
        <v>11.3</v>
      </c>
      <c r="AJ34" s="52">
        <f t="shared" si="14"/>
        <v>3.3</v>
      </c>
      <c r="AL34" s="45">
        <v>17</v>
      </c>
      <c r="AM34" s="46">
        <v>2.2000000000000002</v>
      </c>
      <c r="AN34" s="47">
        <v>6.6</v>
      </c>
      <c r="AO34" s="47"/>
      <c r="AP34" s="65">
        <f t="shared" si="15"/>
        <v>4.4000000000000004</v>
      </c>
      <c r="AR34" s="45">
        <v>17</v>
      </c>
      <c r="AS34" s="46">
        <v>5.0999999999999996</v>
      </c>
      <c r="AT34" s="47">
        <v>6.1</v>
      </c>
      <c r="AU34" s="48"/>
      <c r="AV34" s="45">
        <v>17</v>
      </c>
      <c r="AW34" s="46">
        <v>1.1000000000000001</v>
      </c>
      <c r="AX34" s="47">
        <v>9.5</v>
      </c>
      <c r="AY34" s="47"/>
      <c r="AZ34" s="51">
        <f t="shared" si="16"/>
        <v>5.6</v>
      </c>
      <c r="BA34" s="52">
        <f t="shared" si="17"/>
        <v>5.3</v>
      </c>
    </row>
    <row r="35" spans="3:53" x14ac:dyDescent="0.2">
      <c r="C35" s="43" t="s">
        <v>123</v>
      </c>
      <c r="D35" s="44">
        <v>22</v>
      </c>
      <c r="E35" s="45">
        <v>18</v>
      </c>
      <c r="F35" s="46">
        <v>9.1</v>
      </c>
      <c r="G35" s="47">
        <v>6.4</v>
      </c>
      <c r="H35" s="48"/>
      <c r="I35" s="45">
        <v>18</v>
      </c>
      <c r="J35" s="46">
        <v>13.1</v>
      </c>
      <c r="K35" s="47">
        <v>10.8</v>
      </c>
      <c r="L35" s="47"/>
      <c r="M35" s="51">
        <f t="shared" si="9"/>
        <v>7.75</v>
      </c>
      <c r="N35" s="52">
        <f t="shared" si="10"/>
        <v>11.95</v>
      </c>
      <c r="P35" s="45">
        <v>18</v>
      </c>
      <c r="Q35" s="46">
        <v>7.1</v>
      </c>
      <c r="R35" s="47">
        <v>10.1</v>
      </c>
      <c r="S35" s="48"/>
      <c r="T35" s="45">
        <v>18</v>
      </c>
      <c r="U35" s="46">
        <v>2.1</v>
      </c>
      <c r="V35" s="47">
        <v>0.8</v>
      </c>
      <c r="W35" s="47"/>
      <c r="X35" s="51">
        <f t="shared" si="11"/>
        <v>8.6</v>
      </c>
      <c r="Y35" s="52">
        <f t="shared" si="12"/>
        <v>1.4500000000000002</v>
      </c>
      <c r="AA35" s="45">
        <v>18</v>
      </c>
      <c r="AB35" s="46">
        <v>8.5</v>
      </c>
      <c r="AC35" s="47">
        <v>7.2</v>
      </c>
      <c r="AD35" s="48"/>
      <c r="AE35" s="45">
        <v>18</v>
      </c>
      <c r="AF35" s="46">
        <v>1.4</v>
      </c>
      <c r="AG35" s="47">
        <v>3.6</v>
      </c>
      <c r="AH35" s="47"/>
      <c r="AI35" s="51">
        <f t="shared" si="13"/>
        <v>7.85</v>
      </c>
      <c r="AJ35" s="52">
        <f t="shared" si="14"/>
        <v>2.5</v>
      </c>
      <c r="AL35" s="45">
        <v>18</v>
      </c>
      <c r="AM35" s="46">
        <v>5.8</v>
      </c>
      <c r="AN35" s="47">
        <v>8.3000000000000007</v>
      </c>
      <c r="AO35" s="47"/>
      <c r="AP35" s="65">
        <f t="shared" si="15"/>
        <v>7.0500000000000007</v>
      </c>
      <c r="AR35" s="45">
        <v>18</v>
      </c>
      <c r="AS35" s="46">
        <v>9.1999999999999993</v>
      </c>
      <c r="AT35" s="47">
        <v>11.6</v>
      </c>
      <c r="AU35" s="48"/>
      <c r="AV35" s="45">
        <v>18</v>
      </c>
      <c r="AW35" s="46">
        <v>4.4000000000000004</v>
      </c>
      <c r="AX35" s="47">
        <v>10.8</v>
      </c>
      <c r="AY35" s="47"/>
      <c r="AZ35" s="51">
        <f t="shared" si="16"/>
        <v>10.399999999999999</v>
      </c>
      <c r="BA35" s="52">
        <f t="shared" si="17"/>
        <v>7.6000000000000005</v>
      </c>
    </row>
    <row r="36" spans="3:53" x14ac:dyDescent="0.2">
      <c r="C36" s="43" t="s">
        <v>123</v>
      </c>
      <c r="D36" s="44">
        <v>17</v>
      </c>
      <c r="E36" s="45">
        <v>20</v>
      </c>
      <c r="F36" s="46">
        <v>6.3</v>
      </c>
      <c r="G36" s="47">
        <v>9.6999999999999993</v>
      </c>
      <c r="H36" s="48"/>
      <c r="I36" s="45">
        <v>20</v>
      </c>
      <c r="J36" s="46">
        <v>20</v>
      </c>
      <c r="K36" s="47">
        <v>8.8000000000000007</v>
      </c>
      <c r="L36" s="47"/>
      <c r="M36" s="51">
        <f t="shared" si="9"/>
        <v>8</v>
      </c>
      <c r="N36" s="52">
        <f t="shared" si="10"/>
        <v>14.4</v>
      </c>
      <c r="P36" s="45">
        <v>20</v>
      </c>
      <c r="Q36" s="46">
        <v>9.6999999999999993</v>
      </c>
      <c r="R36" s="47">
        <v>7.9</v>
      </c>
      <c r="S36" s="48"/>
      <c r="T36" s="45">
        <v>20</v>
      </c>
      <c r="U36" s="46">
        <v>2.2000000000000002</v>
      </c>
      <c r="V36" s="47">
        <v>2.1</v>
      </c>
      <c r="W36" s="47"/>
      <c r="X36" s="51">
        <f t="shared" si="11"/>
        <v>8.8000000000000007</v>
      </c>
      <c r="Y36" s="52">
        <f t="shared" si="12"/>
        <v>2.1500000000000004</v>
      </c>
      <c r="AA36" s="45">
        <v>20</v>
      </c>
      <c r="AB36" s="46">
        <v>10.9</v>
      </c>
      <c r="AC36" s="47">
        <v>5.7</v>
      </c>
      <c r="AD36" s="48"/>
      <c r="AE36" s="45">
        <v>20</v>
      </c>
      <c r="AF36" s="46">
        <v>2.8</v>
      </c>
      <c r="AG36" s="47">
        <v>3.7</v>
      </c>
      <c r="AH36" s="47"/>
      <c r="AI36" s="51">
        <f t="shared" si="13"/>
        <v>8.3000000000000007</v>
      </c>
      <c r="AJ36" s="52">
        <f t="shared" si="14"/>
        <v>3.25</v>
      </c>
      <c r="AL36" s="45">
        <v>20</v>
      </c>
      <c r="AM36" s="46">
        <v>3.9</v>
      </c>
      <c r="AN36" s="47">
        <v>12.7</v>
      </c>
      <c r="AO36" s="47">
        <v>1.9</v>
      </c>
      <c r="AP36" s="65">
        <f t="shared" si="15"/>
        <v>6.1666666666666652</v>
      </c>
      <c r="AR36" s="45">
        <v>20</v>
      </c>
      <c r="AS36" s="46">
        <v>13.1</v>
      </c>
      <c r="AT36" s="47">
        <v>7.3</v>
      </c>
      <c r="AU36" s="48"/>
      <c r="AV36" s="45">
        <v>20</v>
      </c>
      <c r="AW36" s="46">
        <v>3.9</v>
      </c>
      <c r="AX36" s="47">
        <v>0.6</v>
      </c>
      <c r="AY36" s="47"/>
      <c r="AZ36" s="51">
        <f t="shared" si="16"/>
        <v>10.199999999999999</v>
      </c>
      <c r="BA36" s="52">
        <f t="shared" si="17"/>
        <v>2.25</v>
      </c>
    </row>
    <row r="37" spans="3:53" ht="15" thickBot="1" x14ac:dyDescent="0.25">
      <c r="C37" s="43" t="s">
        <v>123</v>
      </c>
      <c r="D37" s="54">
        <v>22</v>
      </c>
      <c r="E37" s="55">
        <v>22</v>
      </c>
      <c r="F37" s="56">
        <v>18.3</v>
      </c>
      <c r="G37" s="57">
        <v>7.9</v>
      </c>
      <c r="H37" s="58"/>
      <c r="I37" s="55">
        <v>22</v>
      </c>
      <c r="J37" s="56">
        <v>13.9</v>
      </c>
      <c r="K37" s="57">
        <v>7.7</v>
      </c>
      <c r="L37" s="57"/>
      <c r="M37" s="59">
        <f t="shared" si="9"/>
        <v>13.100000000000001</v>
      </c>
      <c r="N37" s="60">
        <f t="shared" si="10"/>
        <v>10.8</v>
      </c>
      <c r="P37" s="55">
        <v>22</v>
      </c>
      <c r="Q37" s="56">
        <v>8.1999999999999993</v>
      </c>
      <c r="R37" s="57">
        <v>7.8</v>
      </c>
      <c r="S37" s="58"/>
      <c r="T37" s="55">
        <v>22</v>
      </c>
      <c r="U37" s="56">
        <v>0.7</v>
      </c>
      <c r="V37" s="57">
        <v>1.6</v>
      </c>
      <c r="W37" s="57"/>
      <c r="X37" s="59">
        <f t="shared" si="11"/>
        <v>8</v>
      </c>
      <c r="Y37" s="60">
        <f t="shared" si="12"/>
        <v>1.1499999999999999</v>
      </c>
      <c r="AA37" s="55">
        <v>22</v>
      </c>
      <c r="AB37" s="56">
        <v>5.0999999999999996</v>
      </c>
      <c r="AC37" s="57">
        <v>6.5</v>
      </c>
      <c r="AD37" s="58"/>
      <c r="AE37" s="55">
        <v>22</v>
      </c>
      <c r="AF37" s="56">
        <v>4.4000000000000004</v>
      </c>
      <c r="AG37" s="57">
        <v>5.5</v>
      </c>
      <c r="AH37" s="57"/>
      <c r="AI37" s="59">
        <f t="shared" si="13"/>
        <v>5.8</v>
      </c>
      <c r="AJ37" s="60">
        <f t="shared" si="14"/>
        <v>4.95</v>
      </c>
      <c r="AL37" s="55">
        <v>22</v>
      </c>
      <c r="AM37" s="56">
        <v>4.5999999999999996</v>
      </c>
      <c r="AN37" s="57">
        <v>6.3</v>
      </c>
      <c r="AO37" s="57"/>
      <c r="AP37" s="66">
        <f t="shared" si="15"/>
        <v>5.4499999999999993</v>
      </c>
      <c r="AR37" s="55">
        <v>22</v>
      </c>
      <c r="AS37" s="56">
        <v>9.9</v>
      </c>
      <c r="AT37" s="57">
        <v>6.2</v>
      </c>
      <c r="AU37" s="58"/>
      <c r="AV37" s="55">
        <v>22</v>
      </c>
      <c r="AW37" s="56">
        <v>3.9</v>
      </c>
      <c r="AX37" s="57">
        <v>2.8</v>
      </c>
      <c r="AY37" s="57"/>
      <c r="AZ37" s="59">
        <f t="shared" si="16"/>
        <v>8.0500000000000007</v>
      </c>
      <c r="BA37" s="60">
        <f t="shared" si="17"/>
        <v>3.3499999999999996</v>
      </c>
    </row>
    <row r="38" spans="3:53" x14ac:dyDescent="0.2">
      <c r="M38" s="67">
        <f>AVERAGE(M27:M37)</f>
        <v>9.8681818181818173</v>
      </c>
      <c r="N38" s="68">
        <f>AVERAGE(N27:N37)</f>
        <v>10.945454545454545</v>
      </c>
      <c r="X38" s="67">
        <f>AVERAGE(X27:X37)</f>
        <v>9.0227272727272716</v>
      </c>
      <c r="Y38" s="68">
        <f>AVERAGE(Y27:Y37)</f>
        <v>1.35</v>
      </c>
      <c r="AI38" s="67">
        <f>AVERAGE(AI27:AI37)</f>
        <v>9.1090909090909076</v>
      </c>
      <c r="AJ38" s="68">
        <f>AVERAGE(AJ27:AJ37)</f>
        <v>3.6818181818181817</v>
      </c>
      <c r="AP38" s="69">
        <f>AVERAGE(AP27:AP37)</f>
        <v>5.0151515151515147</v>
      </c>
      <c r="AZ38" s="67">
        <f>AVERAGE(AZ27:AZ37)</f>
        <v>9.4272727272727259</v>
      </c>
      <c r="BA38" s="68">
        <f>AVERAGE(BA27:BA37)</f>
        <v>4.3681818181818182</v>
      </c>
    </row>
    <row r="39" spans="3:53" ht="15" x14ac:dyDescent="0.25">
      <c r="C39" s="29" t="s">
        <v>128</v>
      </c>
      <c r="D39" s="44" t="s">
        <v>126</v>
      </c>
      <c r="E39" s="45">
        <v>2</v>
      </c>
      <c r="F39" s="46">
        <v>17.899999999999999</v>
      </c>
      <c r="G39" s="47">
        <v>5.8</v>
      </c>
      <c r="H39" s="48"/>
      <c r="I39" s="45">
        <v>2</v>
      </c>
      <c r="J39" s="46">
        <v>8.3000000000000007</v>
      </c>
      <c r="K39" s="47">
        <v>10.3</v>
      </c>
      <c r="L39" s="47"/>
      <c r="M39" s="51">
        <f t="shared" ref="M39:M47" si="18">AVERAGE(F39:H39)</f>
        <v>11.85</v>
      </c>
      <c r="N39" s="52">
        <f t="shared" ref="N39:N47" si="19">AVERAGE(J39:L39)</f>
        <v>9.3000000000000007</v>
      </c>
      <c r="P39" s="45">
        <v>2</v>
      </c>
      <c r="Q39" s="46">
        <v>13.8</v>
      </c>
      <c r="R39" s="47">
        <v>3.9</v>
      </c>
      <c r="S39" s="48"/>
      <c r="T39" s="45">
        <v>2</v>
      </c>
      <c r="U39" s="46">
        <v>2.9</v>
      </c>
      <c r="V39" s="47">
        <v>1.8</v>
      </c>
      <c r="W39" s="47"/>
      <c r="X39" s="51">
        <f t="shared" ref="X39:X47" si="20">AVERAGE(Q39:S39)</f>
        <v>8.85</v>
      </c>
      <c r="Y39" s="52">
        <f t="shared" ref="Y39:Y47" si="21">AVERAGE(U39:W39)</f>
        <v>2.35</v>
      </c>
      <c r="AA39" s="45">
        <v>2</v>
      </c>
      <c r="AB39" s="46">
        <v>5.7</v>
      </c>
      <c r="AC39" s="47">
        <v>6.1</v>
      </c>
      <c r="AD39" s="48"/>
      <c r="AE39" s="45">
        <v>2</v>
      </c>
      <c r="AF39" s="46">
        <v>6.5</v>
      </c>
      <c r="AG39" s="47">
        <v>5.2</v>
      </c>
      <c r="AH39" s="47"/>
      <c r="AI39" s="51">
        <f t="shared" ref="AI39:AI47" si="22">AVERAGE(AB39:AD39)</f>
        <v>5.9</v>
      </c>
      <c r="AJ39" s="52">
        <f t="shared" ref="AJ39:AJ47" si="23">AVERAGE(AF39:AH39)</f>
        <v>5.85</v>
      </c>
      <c r="AL39" s="45">
        <v>2</v>
      </c>
      <c r="AM39" s="46">
        <v>7.9</v>
      </c>
      <c r="AN39" s="47">
        <v>6.2</v>
      </c>
      <c r="AO39" s="47"/>
      <c r="AP39" s="65">
        <f t="shared" ref="AP39:AP47" si="24">AVERAGE(AM39:AO39)</f>
        <v>7.0500000000000007</v>
      </c>
      <c r="AR39" s="45">
        <v>2</v>
      </c>
      <c r="AS39" s="46">
        <v>6.1</v>
      </c>
      <c r="AT39" s="47">
        <v>18.100000000000001</v>
      </c>
      <c r="AU39" s="48"/>
      <c r="AV39" s="45">
        <v>2</v>
      </c>
      <c r="AW39" s="46">
        <v>0.6</v>
      </c>
      <c r="AX39" s="47">
        <v>4.2</v>
      </c>
      <c r="AY39" s="47"/>
      <c r="AZ39" s="51">
        <f t="shared" ref="AZ39:AZ47" si="25">AVERAGE(AS39:AU39)</f>
        <v>12.100000000000001</v>
      </c>
      <c r="BA39" s="52">
        <f t="shared" ref="BA39:BA47" si="26">AVERAGE(AW39:AY39)</f>
        <v>2.4</v>
      </c>
    </row>
    <row r="40" spans="3:53" ht="15" x14ac:dyDescent="0.25">
      <c r="C40" s="29" t="s">
        <v>128</v>
      </c>
      <c r="D40" s="44" t="s">
        <v>129</v>
      </c>
      <c r="E40" s="45">
        <v>5</v>
      </c>
      <c r="F40" s="46">
        <v>12.8</v>
      </c>
      <c r="G40" s="47">
        <v>9.3000000000000007</v>
      </c>
      <c r="H40" s="48"/>
      <c r="I40" s="45">
        <v>5</v>
      </c>
      <c r="J40" s="46">
        <v>8.1999999999999993</v>
      </c>
      <c r="K40" s="47">
        <v>11.4</v>
      </c>
      <c r="L40" s="47"/>
      <c r="M40" s="51">
        <f t="shared" si="18"/>
        <v>11.05</v>
      </c>
      <c r="N40" s="52">
        <f t="shared" si="19"/>
        <v>9.8000000000000007</v>
      </c>
      <c r="P40" s="45">
        <v>5</v>
      </c>
      <c r="Q40" s="46">
        <v>13.3</v>
      </c>
      <c r="R40" s="47">
        <v>9.4</v>
      </c>
      <c r="S40" s="48"/>
      <c r="T40" s="45">
        <v>5</v>
      </c>
      <c r="U40" s="46">
        <v>5.7</v>
      </c>
      <c r="V40" s="47">
        <v>1.7</v>
      </c>
      <c r="W40" s="47"/>
      <c r="X40" s="51">
        <f t="shared" si="20"/>
        <v>11.350000000000001</v>
      </c>
      <c r="Y40" s="52">
        <f t="shared" si="21"/>
        <v>3.7</v>
      </c>
      <c r="AA40" s="45">
        <v>5</v>
      </c>
      <c r="AB40" s="46">
        <v>9.8000000000000007</v>
      </c>
      <c r="AC40" s="47">
        <v>5.5</v>
      </c>
      <c r="AD40" s="48"/>
      <c r="AE40" s="45">
        <v>5</v>
      </c>
      <c r="AF40" s="46">
        <v>2.6</v>
      </c>
      <c r="AG40" s="47">
        <v>4.9000000000000004</v>
      </c>
      <c r="AH40" s="47"/>
      <c r="AI40" s="51">
        <f t="shared" si="22"/>
        <v>7.65</v>
      </c>
      <c r="AJ40" s="52">
        <f t="shared" si="23"/>
        <v>3.75</v>
      </c>
      <c r="AL40" s="45">
        <v>5</v>
      </c>
      <c r="AM40" s="46">
        <v>6.3</v>
      </c>
      <c r="AN40" s="47">
        <v>12.2</v>
      </c>
      <c r="AO40" s="47"/>
      <c r="AP40" s="65">
        <f t="shared" si="24"/>
        <v>9.25</v>
      </c>
      <c r="AR40" s="45">
        <v>5</v>
      </c>
      <c r="AS40" s="46">
        <v>11.9</v>
      </c>
      <c r="AT40" s="47">
        <v>11.7</v>
      </c>
      <c r="AU40" s="48"/>
      <c r="AV40" s="45">
        <v>5</v>
      </c>
      <c r="AW40" s="46">
        <v>5.9</v>
      </c>
      <c r="AX40" s="47">
        <v>1.7</v>
      </c>
      <c r="AY40" s="47"/>
      <c r="AZ40" s="51">
        <f t="shared" si="25"/>
        <v>11.8</v>
      </c>
      <c r="BA40" s="52">
        <f t="shared" si="26"/>
        <v>3.8000000000000003</v>
      </c>
    </row>
    <row r="41" spans="3:53" ht="15" x14ac:dyDescent="0.25">
      <c r="C41" s="29" t="s">
        <v>128</v>
      </c>
      <c r="D41" s="44" t="s">
        <v>142</v>
      </c>
      <c r="E41" s="45">
        <v>6</v>
      </c>
      <c r="F41" s="46">
        <v>6.9</v>
      </c>
      <c r="G41" s="47">
        <v>8.1</v>
      </c>
      <c r="H41" s="48"/>
      <c r="I41" s="45">
        <v>6</v>
      </c>
      <c r="J41" s="46">
        <v>15.4</v>
      </c>
      <c r="K41" s="47">
        <v>7.9</v>
      </c>
      <c r="L41" s="47"/>
      <c r="M41" s="51">
        <f t="shared" si="18"/>
        <v>7.5</v>
      </c>
      <c r="N41" s="52">
        <f t="shared" si="19"/>
        <v>11.65</v>
      </c>
      <c r="P41" s="45">
        <v>6</v>
      </c>
      <c r="Q41" s="46">
        <v>16.899999999999999</v>
      </c>
      <c r="R41" s="47">
        <v>8.9</v>
      </c>
      <c r="S41" s="48"/>
      <c r="T41" s="45">
        <v>6</v>
      </c>
      <c r="U41" s="46">
        <v>2.9</v>
      </c>
      <c r="V41" s="47">
        <v>1.3</v>
      </c>
      <c r="W41" s="47"/>
      <c r="X41" s="51">
        <f t="shared" si="20"/>
        <v>12.899999999999999</v>
      </c>
      <c r="Y41" s="52">
        <f t="shared" si="21"/>
        <v>2.1</v>
      </c>
      <c r="AA41" s="45">
        <v>6</v>
      </c>
      <c r="AB41" s="46">
        <v>6.1</v>
      </c>
      <c r="AC41" s="47">
        <v>7.7</v>
      </c>
      <c r="AD41" s="48"/>
      <c r="AE41" s="45">
        <v>6</v>
      </c>
      <c r="AF41" s="46">
        <v>6.9</v>
      </c>
      <c r="AG41" s="47">
        <v>3.8</v>
      </c>
      <c r="AH41" s="47"/>
      <c r="AI41" s="51">
        <f t="shared" si="22"/>
        <v>6.9</v>
      </c>
      <c r="AJ41" s="52">
        <f t="shared" si="23"/>
        <v>5.35</v>
      </c>
      <c r="AL41" s="45">
        <v>6</v>
      </c>
      <c r="AM41" s="46">
        <v>16.5</v>
      </c>
      <c r="AN41" s="47">
        <v>14.4</v>
      </c>
      <c r="AO41" s="47"/>
      <c r="AP41" s="65">
        <f t="shared" si="24"/>
        <v>15.45</v>
      </c>
      <c r="AR41" s="45">
        <v>6</v>
      </c>
      <c r="AS41" s="46">
        <v>5.3</v>
      </c>
      <c r="AT41" s="47">
        <v>6.5</v>
      </c>
      <c r="AU41" s="48"/>
      <c r="AV41" s="45">
        <v>6</v>
      </c>
      <c r="AW41" s="46">
        <v>1.4</v>
      </c>
      <c r="AX41" s="47">
        <v>9.6999999999999993</v>
      </c>
      <c r="AY41" s="47"/>
      <c r="AZ41" s="51">
        <f t="shared" si="25"/>
        <v>5.9</v>
      </c>
      <c r="BA41" s="52">
        <f t="shared" si="26"/>
        <v>5.55</v>
      </c>
    </row>
    <row r="42" spans="3:53" ht="15" x14ac:dyDescent="0.25">
      <c r="C42" s="29" t="s">
        <v>128</v>
      </c>
      <c r="D42" s="44" t="s">
        <v>132</v>
      </c>
      <c r="E42" s="45">
        <v>8</v>
      </c>
      <c r="F42" s="46">
        <v>13.9</v>
      </c>
      <c r="G42" s="47">
        <v>6.6</v>
      </c>
      <c r="H42" s="48"/>
      <c r="I42" s="45">
        <v>8</v>
      </c>
      <c r="J42" s="46">
        <v>6.9</v>
      </c>
      <c r="K42" s="47">
        <v>15.6</v>
      </c>
      <c r="L42" s="47"/>
      <c r="M42" s="51">
        <f t="shared" si="18"/>
        <v>10.25</v>
      </c>
      <c r="N42" s="52">
        <f t="shared" si="19"/>
        <v>11.25</v>
      </c>
      <c r="P42" s="45">
        <v>8</v>
      </c>
      <c r="Q42" s="46">
        <v>7.1</v>
      </c>
      <c r="R42" s="47">
        <v>16.100000000000001</v>
      </c>
      <c r="S42" s="48"/>
      <c r="T42" s="45">
        <v>8</v>
      </c>
      <c r="U42" s="46">
        <v>1.2</v>
      </c>
      <c r="V42" s="47">
        <v>2.7</v>
      </c>
      <c r="W42" s="47"/>
      <c r="X42" s="51">
        <f t="shared" si="20"/>
        <v>11.600000000000001</v>
      </c>
      <c r="Y42" s="52">
        <f t="shared" si="21"/>
        <v>1.9500000000000002</v>
      </c>
      <c r="AA42" s="45">
        <v>8</v>
      </c>
      <c r="AB42" s="46">
        <v>4.9000000000000004</v>
      </c>
      <c r="AC42" s="47">
        <v>8.9</v>
      </c>
      <c r="AD42" s="48"/>
      <c r="AE42" s="45">
        <v>8</v>
      </c>
      <c r="AF42" s="46">
        <v>3.7</v>
      </c>
      <c r="AG42" s="47">
        <v>7.2</v>
      </c>
      <c r="AH42" s="47"/>
      <c r="AI42" s="51">
        <f t="shared" si="22"/>
        <v>6.9</v>
      </c>
      <c r="AJ42" s="52">
        <f t="shared" si="23"/>
        <v>5.45</v>
      </c>
      <c r="AL42" s="45">
        <v>8</v>
      </c>
      <c r="AM42" s="46">
        <v>9.9</v>
      </c>
      <c r="AN42" s="47">
        <v>3.9</v>
      </c>
      <c r="AO42" s="47"/>
      <c r="AP42" s="65">
        <f t="shared" si="24"/>
        <v>6.9</v>
      </c>
      <c r="AR42" s="45">
        <v>8</v>
      </c>
      <c r="AS42" s="46">
        <v>5.6</v>
      </c>
      <c r="AT42" s="47">
        <v>5.0999999999999996</v>
      </c>
      <c r="AU42" s="48"/>
      <c r="AV42" s="45">
        <v>8</v>
      </c>
      <c r="AW42" s="46">
        <v>5.3</v>
      </c>
      <c r="AX42" s="47">
        <v>12.5</v>
      </c>
      <c r="AY42" s="47"/>
      <c r="AZ42" s="51">
        <f t="shared" si="25"/>
        <v>5.35</v>
      </c>
      <c r="BA42" s="52">
        <f t="shared" si="26"/>
        <v>8.9</v>
      </c>
    </row>
    <row r="43" spans="3:53" ht="15" x14ac:dyDescent="0.25">
      <c r="C43" s="29" t="s">
        <v>128</v>
      </c>
      <c r="D43" s="44" t="s">
        <v>134</v>
      </c>
      <c r="E43" s="45">
        <v>10</v>
      </c>
      <c r="F43" s="46">
        <v>19.3</v>
      </c>
      <c r="G43" s="47">
        <v>14.9</v>
      </c>
      <c r="H43" s="48"/>
      <c r="I43" s="45">
        <v>10</v>
      </c>
      <c r="J43" s="46">
        <v>19.899999999999999</v>
      </c>
      <c r="K43" s="47">
        <v>20</v>
      </c>
      <c r="L43" s="47"/>
      <c r="M43" s="51">
        <f t="shared" si="18"/>
        <v>17.100000000000001</v>
      </c>
      <c r="N43" s="52">
        <f t="shared" si="19"/>
        <v>19.95</v>
      </c>
      <c r="P43" s="45">
        <v>10</v>
      </c>
      <c r="Q43" s="46">
        <v>11.9</v>
      </c>
      <c r="R43" s="47">
        <v>5.0999999999999996</v>
      </c>
      <c r="S43" s="48"/>
      <c r="T43" s="45">
        <v>10</v>
      </c>
      <c r="U43" s="46">
        <v>4.5</v>
      </c>
      <c r="V43" s="47">
        <v>1.4</v>
      </c>
      <c r="W43" s="47"/>
      <c r="X43" s="51">
        <f t="shared" si="20"/>
        <v>8.5</v>
      </c>
      <c r="Y43" s="52">
        <f t="shared" si="21"/>
        <v>2.95</v>
      </c>
      <c r="AA43" s="45">
        <v>10</v>
      </c>
      <c r="AB43" s="46">
        <v>6.9</v>
      </c>
      <c r="AC43" s="47">
        <v>9.6</v>
      </c>
      <c r="AD43" s="48"/>
      <c r="AE43" s="45">
        <v>10</v>
      </c>
      <c r="AF43" s="46">
        <v>4.2</v>
      </c>
      <c r="AG43" s="47">
        <v>2.9</v>
      </c>
      <c r="AH43" s="47"/>
      <c r="AI43" s="51">
        <f t="shared" si="22"/>
        <v>8.25</v>
      </c>
      <c r="AJ43" s="52">
        <f t="shared" si="23"/>
        <v>3.55</v>
      </c>
      <c r="AL43" s="45">
        <v>10</v>
      </c>
      <c r="AM43" s="46">
        <v>5.5</v>
      </c>
      <c r="AN43" s="47">
        <v>6.9</v>
      </c>
      <c r="AO43" s="47"/>
      <c r="AP43" s="65">
        <f t="shared" si="24"/>
        <v>6.2</v>
      </c>
      <c r="AR43" s="45">
        <v>10</v>
      </c>
      <c r="AS43" s="46">
        <v>20</v>
      </c>
      <c r="AT43" s="47">
        <v>6.2</v>
      </c>
      <c r="AU43" s="48"/>
      <c r="AV43" s="45">
        <v>10</v>
      </c>
      <c r="AW43" s="46">
        <v>3.2</v>
      </c>
      <c r="AX43" s="47">
        <v>9.5</v>
      </c>
      <c r="AY43" s="47"/>
      <c r="AZ43" s="51">
        <f>AVERAGE(AS43:AU43)</f>
        <v>13.1</v>
      </c>
      <c r="BA43" s="52">
        <f t="shared" si="26"/>
        <v>6.35</v>
      </c>
    </row>
    <row r="44" spans="3:53" ht="15" x14ac:dyDescent="0.25">
      <c r="C44" s="29" t="s">
        <v>128</v>
      </c>
      <c r="D44" s="44" t="s">
        <v>136</v>
      </c>
      <c r="E44" s="45">
        <v>12</v>
      </c>
      <c r="F44" s="46">
        <v>6.2</v>
      </c>
      <c r="G44" s="47">
        <v>12.3</v>
      </c>
      <c r="H44" s="48"/>
      <c r="I44" s="45">
        <v>12</v>
      </c>
      <c r="J44" s="46">
        <v>10.6</v>
      </c>
      <c r="K44" s="47">
        <v>18.7</v>
      </c>
      <c r="L44" s="47"/>
      <c r="M44" s="51">
        <f t="shared" si="18"/>
        <v>9.25</v>
      </c>
      <c r="N44" s="52">
        <f t="shared" si="19"/>
        <v>14.649999999999999</v>
      </c>
      <c r="P44" s="45">
        <v>12</v>
      </c>
      <c r="Q44" s="46">
        <v>8.6999999999999993</v>
      </c>
      <c r="R44" s="47">
        <v>7.9</v>
      </c>
      <c r="S44" s="48"/>
      <c r="T44" s="45">
        <v>12</v>
      </c>
      <c r="U44" s="46">
        <v>0.9</v>
      </c>
      <c r="V44" s="47">
        <v>1.2</v>
      </c>
      <c r="W44" s="47"/>
      <c r="X44" s="51">
        <f t="shared" si="20"/>
        <v>8.3000000000000007</v>
      </c>
      <c r="Y44" s="52">
        <f t="shared" si="21"/>
        <v>1.05</v>
      </c>
      <c r="AA44" s="45">
        <v>12</v>
      </c>
      <c r="AB44" s="46">
        <v>10.8</v>
      </c>
      <c r="AC44" s="47">
        <v>10.1</v>
      </c>
      <c r="AD44" s="48"/>
      <c r="AE44" s="45">
        <v>12</v>
      </c>
      <c r="AF44" s="46">
        <v>6.1</v>
      </c>
      <c r="AG44" s="47">
        <v>3.2</v>
      </c>
      <c r="AH44" s="47"/>
      <c r="AI44" s="51">
        <f t="shared" si="22"/>
        <v>10.45</v>
      </c>
      <c r="AJ44" s="52">
        <f t="shared" si="23"/>
        <v>4.6500000000000004</v>
      </c>
      <c r="AL44" s="45">
        <v>12</v>
      </c>
      <c r="AM44" s="46">
        <v>8.6999999999999993</v>
      </c>
      <c r="AN44" s="47">
        <v>5.3</v>
      </c>
      <c r="AO44" s="47"/>
      <c r="AP44" s="65">
        <f t="shared" si="24"/>
        <v>7</v>
      </c>
      <c r="AR44" s="45">
        <v>12</v>
      </c>
      <c r="AS44" s="46">
        <v>10.1</v>
      </c>
      <c r="AT44" s="47">
        <v>11.8</v>
      </c>
      <c r="AU44" s="48"/>
      <c r="AV44" s="45">
        <v>12</v>
      </c>
      <c r="AW44" s="46">
        <v>1.8</v>
      </c>
      <c r="AX44" s="47">
        <v>1.7</v>
      </c>
      <c r="AY44" s="47"/>
      <c r="AZ44" s="51">
        <f>AVERAGE(AS44:AU44)</f>
        <v>10.95</v>
      </c>
      <c r="BA44" s="52">
        <f t="shared" si="26"/>
        <v>1.75</v>
      </c>
    </row>
    <row r="45" spans="3:53" ht="15" x14ac:dyDescent="0.25">
      <c r="C45" s="29" t="s">
        <v>128</v>
      </c>
      <c r="D45" s="44" t="s">
        <v>137</v>
      </c>
      <c r="E45" s="45">
        <v>13</v>
      </c>
      <c r="F45" s="46">
        <v>8.9</v>
      </c>
      <c r="G45" s="47">
        <v>15.9</v>
      </c>
      <c r="H45" s="48"/>
      <c r="I45" s="45">
        <v>13</v>
      </c>
      <c r="J45" s="46">
        <v>5.6</v>
      </c>
      <c r="K45" s="47">
        <v>8.9</v>
      </c>
      <c r="L45" s="47"/>
      <c r="M45" s="51">
        <f t="shared" si="18"/>
        <v>12.4</v>
      </c>
      <c r="N45" s="52">
        <f t="shared" si="19"/>
        <v>7.25</v>
      </c>
      <c r="P45" s="45">
        <v>13</v>
      </c>
      <c r="Q45" s="46">
        <v>8.9</v>
      </c>
      <c r="R45" s="47">
        <v>8.3000000000000007</v>
      </c>
      <c r="S45" s="48"/>
      <c r="T45" s="45">
        <v>13</v>
      </c>
      <c r="U45" s="46">
        <v>1.3</v>
      </c>
      <c r="V45" s="47">
        <v>2.6</v>
      </c>
      <c r="W45" s="47"/>
      <c r="X45" s="51">
        <f t="shared" si="20"/>
        <v>8.6000000000000014</v>
      </c>
      <c r="Y45" s="52">
        <f t="shared" si="21"/>
        <v>1.9500000000000002</v>
      </c>
      <c r="AA45" s="45">
        <v>13</v>
      </c>
      <c r="AB45" s="46">
        <v>6.4</v>
      </c>
      <c r="AC45" s="47">
        <v>16.100000000000001</v>
      </c>
      <c r="AD45" s="48"/>
      <c r="AE45" s="45">
        <v>13</v>
      </c>
      <c r="AF45" s="46">
        <v>3.3</v>
      </c>
      <c r="AG45" s="47">
        <v>1.9</v>
      </c>
      <c r="AH45" s="47"/>
      <c r="AI45" s="51">
        <f t="shared" si="22"/>
        <v>11.25</v>
      </c>
      <c r="AJ45" s="52">
        <f t="shared" si="23"/>
        <v>2.5999999999999996</v>
      </c>
      <c r="AL45" s="45">
        <v>13</v>
      </c>
      <c r="AM45" s="46">
        <v>1.9</v>
      </c>
      <c r="AN45" s="47">
        <v>10.4</v>
      </c>
      <c r="AO45" s="47">
        <v>2.9</v>
      </c>
      <c r="AP45" s="65">
        <f t="shared" si="24"/>
        <v>5.0666666666666673</v>
      </c>
      <c r="AR45" s="45">
        <v>13</v>
      </c>
      <c r="AS45" s="46">
        <v>11.3</v>
      </c>
      <c r="AT45" s="47">
        <v>7.5</v>
      </c>
      <c r="AU45" s="48"/>
      <c r="AV45" s="45">
        <v>13</v>
      </c>
      <c r="AW45" s="46">
        <v>1.4</v>
      </c>
      <c r="AX45" s="47">
        <v>9.6</v>
      </c>
      <c r="AY45" s="47"/>
      <c r="AZ45" s="51">
        <f t="shared" si="25"/>
        <v>9.4</v>
      </c>
      <c r="BA45" s="52">
        <f t="shared" si="26"/>
        <v>5.5</v>
      </c>
    </row>
    <row r="46" spans="3:53" ht="15" x14ac:dyDescent="0.25">
      <c r="C46" s="29" t="s">
        <v>128</v>
      </c>
      <c r="D46" s="44">
        <v>26</v>
      </c>
      <c r="E46" s="45">
        <v>16</v>
      </c>
      <c r="F46" s="46">
        <v>11.9</v>
      </c>
      <c r="G46" s="47">
        <v>6.7</v>
      </c>
      <c r="H46" s="48"/>
      <c r="I46" s="45">
        <v>16</v>
      </c>
      <c r="J46" s="46">
        <v>9.9</v>
      </c>
      <c r="K46" s="47">
        <v>11.4</v>
      </c>
      <c r="L46" s="47"/>
      <c r="M46" s="51">
        <f t="shared" si="18"/>
        <v>9.3000000000000007</v>
      </c>
      <c r="N46" s="52">
        <f t="shared" si="19"/>
        <v>10.65</v>
      </c>
      <c r="P46" s="45">
        <v>16</v>
      </c>
      <c r="Q46" s="46">
        <v>13.3</v>
      </c>
      <c r="R46" s="47">
        <v>9.4</v>
      </c>
      <c r="S46" s="48"/>
      <c r="T46" s="45">
        <v>16</v>
      </c>
      <c r="U46" s="46">
        <v>0.6</v>
      </c>
      <c r="V46" s="47">
        <v>2.1</v>
      </c>
      <c r="W46" s="47"/>
      <c r="X46" s="51">
        <f t="shared" si="20"/>
        <v>11.350000000000001</v>
      </c>
      <c r="Y46" s="52">
        <f t="shared" si="21"/>
        <v>1.35</v>
      </c>
      <c r="AA46" s="45">
        <v>16</v>
      </c>
      <c r="AB46" s="46">
        <v>5.6</v>
      </c>
      <c r="AC46" s="47">
        <v>8.3000000000000007</v>
      </c>
      <c r="AD46" s="48"/>
      <c r="AE46" s="45">
        <v>16</v>
      </c>
      <c r="AF46" s="46">
        <v>6.9</v>
      </c>
      <c r="AG46" s="47">
        <v>1.6</v>
      </c>
      <c r="AH46" s="47"/>
      <c r="AI46" s="51">
        <f t="shared" si="22"/>
        <v>6.95</v>
      </c>
      <c r="AJ46" s="52">
        <f t="shared" si="23"/>
        <v>4.25</v>
      </c>
      <c r="AL46" s="45">
        <v>16</v>
      </c>
      <c r="AM46" s="46">
        <v>2.8</v>
      </c>
      <c r="AN46" s="47">
        <v>6.3</v>
      </c>
      <c r="AO46" s="47"/>
      <c r="AP46" s="65">
        <f t="shared" si="24"/>
        <v>4.55</v>
      </c>
      <c r="AR46" s="45">
        <v>16</v>
      </c>
      <c r="AS46" s="46">
        <v>7.4</v>
      </c>
      <c r="AT46" s="47">
        <v>10.4</v>
      </c>
      <c r="AU46" s="48"/>
      <c r="AV46" s="45">
        <v>16</v>
      </c>
      <c r="AW46" s="46">
        <v>3.4</v>
      </c>
      <c r="AX46" s="47">
        <v>2.1</v>
      </c>
      <c r="AY46" s="47"/>
      <c r="AZ46" s="51">
        <f t="shared" si="25"/>
        <v>8.9</v>
      </c>
      <c r="BA46" s="52">
        <f t="shared" si="26"/>
        <v>2.75</v>
      </c>
    </row>
    <row r="47" spans="3:53" ht="15" x14ac:dyDescent="0.25">
      <c r="C47" s="29" t="s">
        <v>128</v>
      </c>
      <c r="D47" s="44">
        <v>19</v>
      </c>
      <c r="E47" s="45">
        <v>19</v>
      </c>
      <c r="F47" s="46">
        <v>13.4</v>
      </c>
      <c r="G47" s="47">
        <v>12.2</v>
      </c>
      <c r="H47" s="48"/>
      <c r="I47" s="45">
        <v>19</v>
      </c>
      <c r="J47" s="46">
        <v>12.6</v>
      </c>
      <c r="K47" s="47">
        <v>14.5</v>
      </c>
      <c r="L47" s="47"/>
      <c r="M47" s="51">
        <f t="shared" si="18"/>
        <v>12.8</v>
      </c>
      <c r="N47" s="52">
        <f t="shared" si="19"/>
        <v>13.55</v>
      </c>
      <c r="P47" s="45">
        <v>19</v>
      </c>
      <c r="Q47" s="46">
        <v>6.8</v>
      </c>
      <c r="R47" s="47">
        <v>8.9</v>
      </c>
      <c r="S47" s="48"/>
      <c r="T47" s="45">
        <v>19</v>
      </c>
      <c r="U47" s="46">
        <v>2.8</v>
      </c>
      <c r="V47" s="47">
        <v>4.0999999999999996</v>
      </c>
      <c r="W47" s="47"/>
      <c r="X47" s="51">
        <f t="shared" si="20"/>
        <v>7.85</v>
      </c>
      <c r="Y47" s="52">
        <f t="shared" si="21"/>
        <v>3.4499999999999997</v>
      </c>
      <c r="AA47" s="45">
        <v>19</v>
      </c>
      <c r="AB47" s="46">
        <v>10.7</v>
      </c>
      <c r="AC47" s="47">
        <v>7.3</v>
      </c>
      <c r="AD47" s="48"/>
      <c r="AE47" s="45">
        <v>19</v>
      </c>
      <c r="AF47" s="46">
        <v>5.6</v>
      </c>
      <c r="AG47" s="47">
        <v>5.9</v>
      </c>
      <c r="AH47" s="47"/>
      <c r="AI47" s="51">
        <f t="shared" si="22"/>
        <v>9</v>
      </c>
      <c r="AJ47" s="52">
        <f t="shared" si="23"/>
        <v>5.75</v>
      </c>
      <c r="AL47" s="45">
        <v>19</v>
      </c>
      <c r="AM47" s="46">
        <v>10.199999999999999</v>
      </c>
      <c r="AN47" s="47">
        <v>6.2</v>
      </c>
      <c r="AO47" s="47"/>
      <c r="AP47" s="65">
        <f t="shared" si="24"/>
        <v>8.1999999999999993</v>
      </c>
      <c r="AR47" s="45">
        <v>19</v>
      </c>
      <c r="AS47" s="46">
        <v>6.4</v>
      </c>
      <c r="AT47" s="47">
        <v>17.8</v>
      </c>
      <c r="AU47" s="48"/>
      <c r="AV47" s="45">
        <v>19</v>
      </c>
      <c r="AW47" s="46">
        <v>2.6</v>
      </c>
      <c r="AX47" s="47">
        <v>3.5</v>
      </c>
      <c r="AY47" s="47"/>
      <c r="AZ47" s="51">
        <f t="shared" si="25"/>
        <v>12.100000000000001</v>
      </c>
      <c r="BA47" s="52">
        <f t="shared" si="26"/>
        <v>3.05</v>
      </c>
    </row>
    <row r="48" spans="3:53" x14ac:dyDescent="0.2">
      <c r="M48" s="67">
        <f>AVERAGE(M39:M47)</f>
        <v>11.277777777777779</v>
      </c>
      <c r="N48" s="68">
        <f>AVERAGE(N39:N47)</f>
        <v>12.005555555555555</v>
      </c>
      <c r="X48" s="67">
        <f>AVERAGE(X39:X47)</f>
        <v>9.9222222222222207</v>
      </c>
      <c r="Y48" s="68">
        <f>AVERAGE(Y39:Y47)</f>
        <v>2.3166666666666669</v>
      </c>
      <c r="AI48" s="67">
        <f>AVERAGE(AI39:AI47)</f>
        <v>8.1388888888888893</v>
      </c>
      <c r="AJ48" s="68">
        <f>AVERAGE(AJ39:AJ47)</f>
        <v>4.5777777777777784</v>
      </c>
      <c r="AP48" s="68">
        <f>AVERAGE(AP39:AP47)</f>
        <v>7.7407407407407414</v>
      </c>
      <c r="AZ48" s="67">
        <f>AVERAGE(AZ39:AZ47)</f>
        <v>9.9555555555555575</v>
      </c>
      <c r="BA48" s="68">
        <f>AVERAGE(BA39:BA47)</f>
        <v>4.4499999999999993</v>
      </c>
    </row>
    <row r="50" spans="1:2" x14ac:dyDescent="0.2">
      <c r="A50" s="24" t="s">
        <v>143</v>
      </c>
      <c r="B50" s="24" t="s">
        <v>144</v>
      </c>
    </row>
    <row r="51" spans="1:2" x14ac:dyDescent="0.2">
      <c r="A51" s="24" t="s">
        <v>143</v>
      </c>
      <c r="B51" s="24" t="s">
        <v>145</v>
      </c>
    </row>
  </sheetData>
  <mergeCells count="18">
    <mergeCell ref="AS26:AU26"/>
    <mergeCell ref="AW26:AY26"/>
    <mergeCell ref="AM3:AO3"/>
    <mergeCell ref="AS3:AU3"/>
    <mergeCell ref="AW3:AY3"/>
    <mergeCell ref="F26:H26"/>
    <mergeCell ref="J26:L26"/>
    <mergeCell ref="Q26:S26"/>
    <mergeCell ref="U26:W26"/>
    <mergeCell ref="AB26:AD26"/>
    <mergeCell ref="AF26:AH26"/>
    <mergeCell ref="AM26:AO26"/>
    <mergeCell ref="F3:H3"/>
    <mergeCell ref="J3:L3"/>
    <mergeCell ref="Q3:S3"/>
    <mergeCell ref="U3:W3"/>
    <mergeCell ref="AB3:AD3"/>
    <mergeCell ref="AF3:AH3"/>
  </mergeCells>
  <phoneticPr fontId="3" type="noConversion"/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52"/>
  <sheetViews>
    <sheetView workbookViewId="0">
      <selection activeCell="AK34" sqref="AK34"/>
    </sheetView>
  </sheetViews>
  <sheetFormatPr defaultColWidth="9" defaultRowHeight="14.25" x14ac:dyDescent="0.2"/>
  <cols>
    <col min="1" max="1" width="8" style="24" customWidth="1"/>
    <col min="2" max="2" width="8.5" style="24" customWidth="1"/>
    <col min="3" max="3" width="7" style="24" customWidth="1"/>
    <col min="4" max="4" width="6.25" style="61" customWidth="1"/>
    <col min="5" max="5" width="10.125" style="24" customWidth="1"/>
    <col min="6" max="6" width="11.75" style="92" customWidth="1"/>
    <col min="7" max="7" width="11.875" style="92" customWidth="1"/>
    <col min="8" max="8" width="9" style="92"/>
    <col min="9" max="9" width="11.625" style="92" customWidth="1"/>
    <col min="10" max="10" width="8.5" style="92" customWidth="1"/>
    <col min="11" max="11" width="9" style="92"/>
    <col min="12" max="12" width="10.125" style="24" customWidth="1"/>
    <col min="13" max="13" width="11.75" style="92" customWidth="1"/>
    <col min="14" max="14" width="11.875" style="92" customWidth="1"/>
    <col min="15" max="15" width="9" style="92"/>
    <col min="16" max="16" width="11.625" style="92" customWidth="1"/>
    <col min="17" max="18" width="8.5" style="92" customWidth="1"/>
    <col min="19" max="19" width="9" style="97"/>
    <col min="20" max="20" width="10.875" style="24" customWidth="1"/>
    <col min="21" max="21" width="11.75" style="92" customWidth="1"/>
    <col min="22" max="22" width="11.875" style="92" customWidth="1"/>
    <col min="23" max="23" width="9" style="92"/>
    <col min="24" max="24" width="11.625" style="92" customWidth="1"/>
    <col min="25" max="25" width="8.5" style="92" customWidth="1"/>
    <col min="26" max="26" width="9" style="92"/>
    <col min="27" max="27" width="11.625" style="92" customWidth="1"/>
    <col min="28" max="28" width="8.5" style="92" customWidth="1"/>
    <col min="29" max="29" width="9" style="92"/>
    <col min="30" max="30" width="10.375" style="24" customWidth="1"/>
    <col min="31" max="31" width="11.75" style="92" customWidth="1"/>
    <col min="32" max="32" width="11.875" style="92" customWidth="1"/>
    <col min="33" max="33" width="9" style="92"/>
    <col min="34" max="34" width="11.625" style="92" customWidth="1"/>
    <col min="35" max="36" width="8.5" style="92" customWidth="1"/>
    <col min="37" max="37" width="9" style="92"/>
    <col min="38" max="38" width="9.875" style="92" customWidth="1"/>
    <col min="39" max="39" width="10.875" style="92" customWidth="1"/>
    <col min="40" max="40" width="8.5" style="125" customWidth="1"/>
    <col min="41" max="41" width="11" style="125" customWidth="1"/>
    <col min="42" max="42" width="8.625" style="125" customWidth="1"/>
    <col min="43" max="43" width="10.25" style="125" customWidth="1"/>
    <col min="44" max="44" width="8.625" style="125" customWidth="1"/>
    <col min="45" max="45" width="10.875" style="125" customWidth="1"/>
    <col min="46" max="46" width="8.625" style="125" customWidth="1"/>
    <col min="47" max="47" width="11.125" style="125" customWidth="1"/>
    <col min="48" max="48" width="8.625" style="125" customWidth="1"/>
    <col min="49" max="49" width="10.25" style="125" customWidth="1"/>
    <col min="50" max="50" width="8.625" style="125" customWidth="1"/>
    <col min="51" max="16384" width="9" style="92"/>
  </cols>
  <sheetData>
    <row r="1" spans="1:50" s="24" customFormat="1" ht="15" x14ac:dyDescent="0.25">
      <c r="D1" s="25"/>
      <c r="E1" s="24">
        <v>20181217</v>
      </c>
      <c r="F1" s="26" t="s">
        <v>105</v>
      </c>
      <c r="G1" s="70"/>
      <c r="H1" s="71"/>
      <c r="J1" s="72"/>
      <c r="L1" s="24">
        <v>20181218</v>
      </c>
      <c r="M1" s="26" t="s">
        <v>105</v>
      </c>
      <c r="N1" s="70"/>
      <c r="O1" s="71"/>
      <c r="Q1" s="72"/>
      <c r="R1" s="72"/>
      <c r="S1" s="61"/>
      <c r="T1" s="24">
        <v>20181224</v>
      </c>
      <c r="U1" s="26" t="s">
        <v>105</v>
      </c>
      <c r="V1" s="70"/>
      <c r="W1" s="71"/>
      <c r="Y1" s="72"/>
      <c r="Z1" s="73" t="s">
        <v>146</v>
      </c>
      <c r="AB1" s="72"/>
      <c r="AD1" s="24">
        <v>20181231</v>
      </c>
      <c r="AE1" s="26" t="s">
        <v>105</v>
      </c>
      <c r="AF1" s="70"/>
      <c r="AG1" s="71"/>
      <c r="AI1" s="72"/>
      <c r="AJ1" s="72"/>
      <c r="AL1" s="24">
        <v>20181231</v>
      </c>
      <c r="AO1" s="74"/>
      <c r="AP1" s="75"/>
      <c r="AQ1" s="75"/>
      <c r="AR1" s="75"/>
      <c r="AS1" s="75"/>
      <c r="AT1" s="75"/>
      <c r="AU1" s="75"/>
      <c r="AV1" s="75"/>
      <c r="AW1" s="75"/>
      <c r="AX1" s="75"/>
    </row>
    <row r="2" spans="1:50" s="24" customFormat="1" ht="15.75" thickBot="1" x14ac:dyDescent="0.3">
      <c r="E2" s="76" t="s">
        <v>115</v>
      </c>
      <c r="F2" s="25" t="s">
        <v>147</v>
      </c>
      <c r="G2" s="71" t="s">
        <v>148</v>
      </c>
      <c r="H2" s="77"/>
      <c r="J2" s="78" t="s">
        <v>148</v>
      </c>
      <c r="L2" s="79" t="s">
        <v>120</v>
      </c>
      <c r="M2" s="25" t="s">
        <v>147</v>
      </c>
      <c r="N2" s="71" t="s">
        <v>148</v>
      </c>
      <c r="O2" s="77"/>
      <c r="Q2" s="78" t="s">
        <v>148</v>
      </c>
      <c r="R2" s="78"/>
      <c r="S2" s="61"/>
      <c r="T2" s="79" t="s">
        <v>121</v>
      </c>
      <c r="U2" s="25" t="s">
        <v>147</v>
      </c>
      <c r="V2" s="71" t="s">
        <v>148</v>
      </c>
      <c r="W2" s="77"/>
      <c r="Y2" s="78" t="s">
        <v>148</v>
      </c>
      <c r="AB2" s="78" t="s">
        <v>148</v>
      </c>
      <c r="AD2" s="79" t="s">
        <v>122</v>
      </c>
      <c r="AE2" s="25" t="s">
        <v>147</v>
      </c>
      <c r="AF2" s="71" t="s">
        <v>148</v>
      </c>
      <c r="AG2" s="77"/>
      <c r="AI2" s="78" t="s">
        <v>148</v>
      </c>
      <c r="AJ2" s="78"/>
      <c r="AL2" s="79" t="s">
        <v>122</v>
      </c>
      <c r="AM2" s="74" t="s">
        <v>149</v>
      </c>
      <c r="AN2" s="78" t="s">
        <v>150</v>
      </c>
      <c r="AO2" s="78"/>
      <c r="AP2" s="78" t="s">
        <v>151</v>
      </c>
      <c r="AQ2" s="78"/>
      <c r="AR2" s="78" t="s">
        <v>152</v>
      </c>
      <c r="AS2" s="78"/>
      <c r="AT2" s="78" t="s">
        <v>153</v>
      </c>
      <c r="AU2" s="78"/>
      <c r="AV2" s="78" t="s">
        <v>154</v>
      </c>
      <c r="AW2" s="78"/>
      <c r="AX2" s="78" t="s">
        <v>155</v>
      </c>
    </row>
    <row r="3" spans="1:50" s="24" customFormat="1" ht="15" x14ac:dyDescent="0.2">
      <c r="A3" s="24" t="s">
        <v>111</v>
      </c>
      <c r="B3" s="24" t="s">
        <v>112</v>
      </c>
      <c r="C3" s="24" t="s">
        <v>113</v>
      </c>
      <c r="D3" s="30" t="s">
        <v>114</v>
      </c>
      <c r="E3" s="80" t="s">
        <v>156</v>
      </c>
      <c r="F3" s="81" t="s">
        <v>157</v>
      </c>
      <c r="G3" s="82" t="s">
        <v>158</v>
      </c>
      <c r="H3" s="83" t="s">
        <v>159</v>
      </c>
      <c r="I3" s="81" t="s">
        <v>157</v>
      </c>
      <c r="J3" s="84" t="s">
        <v>158</v>
      </c>
      <c r="L3" s="80" t="s">
        <v>156</v>
      </c>
      <c r="M3" s="81" t="s">
        <v>157</v>
      </c>
      <c r="N3" s="82" t="s">
        <v>158</v>
      </c>
      <c r="O3" s="83" t="s">
        <v>159</v>
      </c>
      <c r="P3" s="81" t="s">
        <v>157</v>
      </c>
      <c r="Q3" s="84" t="s">
        <v>158</v>
      </c>
      <c r="R3" s="85"/>
      <c r="S3" s="61" t="s">
        <v>160</v>
      </c>
      <c r="T3" s="80" t="s">
        <v>156</v>
      </c>
      <c r="U3" s="81" t="s">
        <v>157</v>
      </c>
      <c r="V3" s="82" t="s">
        <v>158</v>
      </c>
      <c r="W3" s="83" t="s">
        <v>159</v>
      </c>
      <c r="X3" s="81" t="s">
        <v>157</v>
      </c>
      <c r="Y3" s="84" t="s">
        <v>158</v>
      </c>
      <c r="Z3" s="83" t="s">
        <v>159</v>
      </c>
      <c r="AA3" s="81" t="s">
        <v>157</v>
      </c>
      <c r="AB3" s="84" t="s">
        <v>158</v>
      </c>
      <c r="AD3" s="80" t="s">
        <v>156</v>
      </c>
      <c r="AE3" s="81" t="s">
        <v>157</v>
      </c>
      <c r="AF3" s="82" t="s">
        <v>158</v>
      </c>
      <c r="AG3" s="83" t="s">
        <v>159</v>
      </c>
      <c r="AH3" s="81" t="s">
        <v>157</v>
      </c>
      <c r="AI3" s="84" t="s">
        <v>158</v>
      </c>
      <c r="AJ3" s="85"/>
      <c r="AK3" s="24" t="s">
        <v>161</v>
      </c>
      <c r="AL3" s="83" t="s">
        <v>159</v>
      </c>
      <c r="AM3" s="81" t="s">
        <v>157</v>
      </c>
      <c r="AN3" s="84" t="s">
        <v>158</v>
      </c>
      <c r="AO3" s="81" t="s">
        <v>157</v>
      </c>
      <c r="AP3" s="84" t="s">
        <v>158</v>
      </c>
      <c r="AQ3" s="81" t="s">
        <v>157</v>
      </c>
      <c r="AR3" s="84" t="s">
        <v>158</v>
      </c>
      <c r="AS3" s="81" t="s">
        <v>157</v>
      </c>
      <c r="AT3" s="84" t="s">
        <v>158</v>
      </c>
      <c r="AU3" s="81" t="s">
        <v>157</v>
      </c>
      <c r="AV3" s="84" t="s">
        <v>158</v>
      </c>
      <c r="AW3" s="81" t="s">
        <v>157</v>
      </c>
      <c r="AX3" s="84" t="s">
        <v>158</v>
      </c>
    </row>
    <row r="4" spans="1:50" s="24" customFormat="1" x14ac:dyDescent="0.2">
      <c r="A4" s="86"/>
      <c r="C4" s="43" t="s">
        <v>123</v>
      </c>
      <c r="D4" s="44" t="s">
        <v>124</v>
      </c>
      <c r="E4" s="45">
        <v>1</v>
      </c>
      <c r="F4" s="87" t="s">
        <v>162</v>
      </c>
      <c r="G4" s="88">
        <v>0.71499999999999997</v>
      </c>
      <c r="H4" s="89">
        <v>1</v>
      </c>
      <c r="I4" s="87" t="s">
        <v>163</v>
      </c>
      <c r="J4" s="90">
        <v>1.1619999999999999</v>
      </c>
      <c r="L4" s="45">
        <v>1</v>
      </c>
      <c r="M4" s="87" t="s">
        <v>164</v>
      </c>
      <c r="N4" s="88">
        <v>1.028</v>
      </c>
      <c r="O4" s="89">
        <v>1</v>
      </c>
      <c r="P4" s="87" t="s">
        <v>165</v>
      </c>
      <c r="Q4" s="90">
        <v>0.40600000000000003</v>
      </c>
      <c r="R4" s="85"/>
      <c r="S4" s="61">
        <v>31.6</v>
      </c>
      <c r="T4" s="45">
        <v>1</v>
      </c>
      <c r="U4" s="87" t="s">
        <v>166</v>
      </c>
      <c r="V4" s="88">
        <v>0.59299999999999997</v>
      </c>
      <c r="W4" s="89">
        <v>1</v>
      </c>
      <c r="X4" s="87" t="s">
        <v>167</v>
      </c>
      <c r="Y4" s="90">
        <v>0.35599999999999998</v>
      </c>
      <c r="Z4" s="89">
        <v>1</v>
      </c>
      <c r="AA4" s="87" t="s">
        <v>165</v>
      </c>
      <c r="AB4" s="90">
        <v>0.40600000000000003</v>
      </c>
      <c r="AD4" s="45">
        <v>1</v>
      </c>
      <c r="AE4" s="87" t="s">
        <v>168</v>
      </c>
      <c r="AF4" s="88">
        <v>0.84299999999999997</v>
      </c>
      <c r="AG4" s="89">
        <v>1</v>
      </c>
      <c r="AH4" s="87" t="s">
        <v>169</v>
      </c>
      <c r="AI4" s="90">
        <v>0.28299999999999997</v>
      </c>
      <c r="AJ4" s="85"/>
      <c r="AK4" s="24">
        <v>32.6</v>
      </c>
      <c r="AL4" s="89">
        <v>1</v>
      </c>
      <c r="AM4" s="87" t="s">
        <v>165</v>
      </c>
      <c r="AN4" s="90">
        <v>0.40600000000000003</v>
      </c>
      <c r="AO4" s="87" t="s">
        <v>169</v>
      </c>
      <c r="AP4" s="90">
        <v>0.28299999999999997</v>
      </c>
      <c r="AQ4" s="87" t="s">
        <v>170</v>
      </c>
      <c r="AR4" s="90">
        <v>0.157</v>
      </c>
      <c r="AS4" s="87" t="s">
        <v>171</v>
      </c>
      <c r="AT4" s="90">
        <v>0.182</v>
      </c>
      <c r="AU4" s="87" t="s">
        <v>165</v>
      </c>
      <c r="AV4" s="90">
        <v>0.40600000000000003</v>
      </c>
      <c r="AW4" s="87" t="s">
        <v>169</v>
      </c>
      <c r="AX4" s="90">
        <v>0.28299999999999997</v>
      </c>
    </row>
    <row r="5" spans="1:50" s="24" customFormat="1" ht="15" x14ac:dyDescent="0.25">
      <c r="A5" s="86"/>
      <c r="C5" s="29" t="s">
        <v>128</v>
      </c>
      <c r="D5" s="44" t="s">
        <v>126</v>
      </c>
      <c r="E5" s="45">
        <v>2</v>
      </c>
      <c r="F5" s="87" t="s">
        <v>172</v>
      </c>
      <c r="G5" s="88">
        <v>0.83099999999999996</v>
      </c>
      <c r="H5" s="89">
        <v>2</v>
      </c>
      <c r="I5" s="87" t="s">
        <v>162</v>
      </c>
      <c r="J5" s="90">
        <v>0.71499999999999997</v>
      </c>
      <c r="L5" s="45">
        <v>2</v>
      </c>
      <c r="M5" s="87" t="s">
        <v>164</v>
      </c>
      <c r="N5" s="88">
        <v>1.028</v>
      </c>
      <c r="O5" s="89">
        <v>2</v>
      </c>
      <c r="P5" s="87" t="s">
        <v>169</v>
      </c>
      <c r="Q5" s="90">
        <v>0.28299999999999997</v>
      </c>
      <c r="R5" s="85"/>
      <c r="S5" s="61">
        <v>34.1</v>
      </c>
      <c r="T5" s="45">
        <v>2</v>
      </c>
      <c r="U5" s="87" t="s">
        <v>172</v>
      </c>
      <c r="V5" s="88">
        <v>0.83099999999999996</v>
      </c>
      <c r="W5" s="89">
        <v>2</v>
      </c>
      <c r="X5" s="87" t="s">
        <v>165</v>
      </c>
      <c r="Y5" s="90">
        <v>0.40600000000000003</v>
      </c>
      <c r="Z5" s="89">
        <v>2</v>
      </c>
      <c r="AA5" s="87" t="s">
        <v>173</v>
      </c>
      <c r="AB5" s="90">
        <v>0.377</v>
      </c>
      <c r="AD5" s="45">
        <v>2</v>
      </c>
      <c r="AE5" s="87" t="s">
        <v>174</v>
      </c>
      <c r="AF5" s="88">
        <v>0.78100000000000003</v>
      </c>
      <c r="AG5" s="89">
        <v>2</v>
      </c>
      <c r="AH5" s="87" t="s">
        <v>175</v>
      </c>
      <c r="AI5" s="90">
        <v>0.221</v>
      </c>
      <c r="AJ5" s="85"/>
      <c r="AK5" s="24">
        <v>33.799999999999997</v>
      </c>
      <c r="AL5" s="89">
        <v>2</v>
      </c>
      <c r="AM5" s="87" t="s">
        <v>176</v>
      </c>
      <c r="AN5" s="90">
        <v>0.94899999999999995</v>
      </c>
      <c r="AO5" s="87" t="s">
        <v>177</v>
      </c>
      <c r="AP5" s="90">
        <v>0.54300000000000004</v>
      </c>
      <c r="AQ5" s="87" t="s">
        <v>165</v>
      </c>
      <c r="AR5" s="90">
        <v>0.40600000000000003</v>
      </c>
      <c r="AS5" s="87" t="s">
        <v>178</v>
      </c>
      <c r="AT5" s="90">
        <v>0.30599999999999999</v>
      </c>
      <c r="AU5" s="87" t="s">
        <v>166</v>
      </c>
      <c r="AV5" s="90">
        <v>0.59299999999999997</v>
      </c>
      <c r="AW5" s="87" t="s">
        <v>165</v>
      </c>
      <c r="AX5" s="90">
        <v>0.40600000000000003</v>
      </c>
    </row>
    <row r="6" spans="1:50" s="24" customFormat="1" x14ac:dyDescent="0.2">
      <c r="A6" s="86"/>
      <c r="C6" s="43" t="s">
        <v>123</v>
      </c>
      <c r="D6" s="44" t="s">
        <v>127</v>
      </c>
      <c r="E6" s="45">
        <v>4</v>
      </c>
      <c r="F6" s="87" t="s">
        <v>168</v>
      </c>
      <c r="G6" s="88">
        <v>0.84299999999999997</v>
      </c>
      <c r="H6" s="89">
        <v>4</v>
      </c>
      <c r="I6" s="87" t="s">
        <v>179</v>
      </c>
      <c r="J6" s="90">
        <v>0.73099999999999998</v>
      </c>
      <c r="L6" s="45">
        <v>4</v>
      </c>
      <c r="M6" s="87" t="s">
        <v>180</v>
      </c>
      <c r="N6" s="88">
        <v>1.103</v>
      </c>
      <c r="O6" s="89">
        <v>4</v>
      </c>
      <c r="P6" s="87" t="s">
        <v>169</v>
      </c>
      <c r="Q6" s="90">
        <v>0.28299999999999997</v>
      </c>
      <c r="R6" s="85"/>
      <c r="S6" s="61">
        <v>25</v>
      </c>
      <c r="T6" s="45">
        <v>4</v>
      </c>
      <c r="U6" s="87" t="s">
        <v>176</v>
      </c>
      <c r="V6" s="88">
        <v>0.94899999999999995</v>
      </c>
      <c r="W6" s="89">
        <v>4</v>
      </c>
      <c r="X6" s="87" t="s">
        <v>181</v>
      </c>
      <c r="Y6" s="90">
        <v>0.17799999999999999</v>
      </c>
      <c r="Z6" s="89">
        <v>4</v>
      </c>
      <c r="AA6" s="87" t="s">
        <v>167</v>
      </c>
      <c r="AB6" s="90">
        <v>0.35599999999999998</v>
      </c>
      <c r="AD6" s="45">
        <v>4</v>
      </c>
      <c r="AE6" s="87" t="s">
        <v>163</v>
      </c>
      <c r="AF6" s="88">
        <v>1.1619999999999999</v>
      </c>
      <c r="AG6" s="89">
        <v>4</v>
      </c>
      <c r="AH6" s="87" t="s">
        <v>169</v>
      </c>
      <c r="AI6" s="90">
        <v>0.28299999999999997</v>
      </c>
      <c r="AJ6" s="85"/>
      <c r="AK6" s="24">
        <v>25.4</v>
      </c>
      <c r="AL6" s="89">
        <v>4</v>
      </c>
      <c r="AM6" s="87" t="s">
        <v>182</v>
      </c>
      <c r="AN6" s="90">
        <v>0.35399999999999998</v>
      </c>
      <c r="AO6" s="87" t="s">
        <v>183</v>
      </c>
      <c r="AP6" s="90">
        <v>0.42</v>
      </c>
      <c r="AQ6" s="87" t="s">
        <v>170</v>
      </c>
      <c r="AR6" s="90">
        <v>0.157</v>
      </c>
      <c r="AS6" s="87" t="s">
        <v>169</v>
      </c>
      <c r="AT6" s="90">
        <v>0.28299999999999997</v>
      </c>
      <c r="AU6" s="87" t="s">
        <v>181</v>
      </c>
      <c r="AV6" s="90">
        <v>0.17799999999999999</v>
      </c>
      <c r="AW6" s="87" t="s">
        <v>178</v>
      </c>
      <c r="AX6" s="90">
        <v>0.30599999999999999</v>
      </c>
    </row>
    <row r="7" spans="1:50" s="24" customFormat="1" ht="15" x14ac:dyDescent="0.25">
      <c r="A7" s="86"/>
      <c r="C7" s="29" t="s">
        <v>128</v>
      </c>
      <c r="D7" s="44" t="s">
        <v>129</v>
      </c>
      <c r="E7" s="45">
        <v>5</v>
      </c>
      <c r="F7" s="87" t="s">
        <v>184</v>
      </c>
      <c r="G7" s="88">
        <v>0.96199999999999997</v>
      </c>
      <c r="H7" s="89">
        <v>5</v>
      </c>
      <c r="I7" s="87" t="s">
        <v>185</v>
      </c>
      <c r="J7" s="90">
        <v>1.0229999999999999</v>
      </c>
      <c r="L7" s="45">
        <v>5</v>
      </c>
      <c r="M7" s="87" t="s">
        <v>185</v>
      </c>
      <c r="N7" s="88">
        <v>1.0229999999999999</v>
      </c>
      <c r="O7" s="89">
        <v>5</v>
      </c>
      <c r="P7" s="87" t="s">
        <v>165</v>
      </c>
      <c r="Q7" s="90">
        <v>0.40600000000000003</v>
      </c>
      <c r="R7" s="85"/>
      <c r="S7" s="61">
        <v>29</v>
      </c>
      <c r="T7" s="45">
        <v>5</v>
      </c>
      <c r="U7" s="87" t="s">
        <v>186</v>
      </c>
      <c r="V7" s="88">
        <v>0.85099999999999998</v>
      </c>
      <c r="W7" s="89">
        <v>5</v>
      </c>
      <c r="X7" s="87" t="s">
        <v>165</v>
      </c>
      <c r="Y7" s="90">
        <v>0.40600000000000003</v>
      </c>
      <c r="Z7" s="89">
        <v>5</v>
      </c>
      <c r="AA7" s="87" t="s">
        <v>182</v>
      </c>
      <c r="AB7" s="90">
        <v>0.35399999999999998</v>
      </c>
      <c r="AD7" s="45">
        <v>5</v>
      </c>
      <c r="AE7" s="87" t="s">
        <v>180</v>
      </c>
      <c r="AF7" s="88">
        <v>1.103</v>
      </c>
      <c r="AG7" s="89">
        <v>5</v>
      </c>
      <c r="AH7" s="87" t="s">
        <v>169</v>
      </c>
      <c r="AI7" s="90">
        <v>0.28299999999999997</v>
      </c>
      <c r="AJ7" s="85"/>
      <c r="AK7" s="24">
        <v>30.1</v>
      </c>
      <c r="AL7" s="89">
        <v>5</v>
      </c>
      <c r="AM7" s="87" t="s">
        <v>176</v>
      </c>
      <c r="AN7" s="90">
        <v>0.94899999999999995</v>
      </c>
      <c r="AO7" s="87" t="s">
        <v>187</v>
      </c>
      <c r="AP7" s="90">
        <v>0.61599999999999999</v>
      </c>
      <c r="AQ7" s="87" t="s">
        <v>188</v>
      </c>
      <c r="AR7" s="90">
        <v>0.77400000000000002</v>
      </c>
      <c r="AS7" s="87" t="s">
        <v>167</v>
      </c>
      <c r="AT7" s="90">
        <v>0.35599999999999998</v>
      </c>
      <c r="AU7" s="87" t="s">
        <v>166</v>
      </c>
      <c r="AV7" s="90">
        <v>0.59299999999999997</v>
      </c>
      <c r="AW7" s="87" t="s">
        <v>183</v>
      </c>
      <c r="AX7" s="90">
        <v>0.42</v>
      </c>
    </row>
    <row r="8" spans="1:50" s="24" customFormat="1" ht="15" x14ac:dyDescent="0.25">
      <c r="A8" s="86"/>
      <c r="C8" s="29" t="s">
        <v>128</v>
      </c>
      <c r="D8" s="44" t="s">
        <v>142</v>
      </c>
      <c r="E8" s="45">
        <v>6</v>
      </c>
      <c r="F8" s="87" t="s">
        <v>189</v>
      </c>
      <c r="G8" s="88">
        <v>0.59</v>
      </c>
      <c r="H8" s="89">
        <v>6</v>
      </c>
      <c r="I8" s="87" t="s">
        <v>186</v>
      </c>
      <c r="J8" s="90">
        <v>0.85099999999999998</v>
      </c>
      <c r="L8" s="45">
        <v>6</v>
      </c>
      <c r="M8" s="87" t="s">
        <v>180</v>
      </c>
      <c r="N8" s="88">
        <v>1.103</v>
      </c>
      <c r="O8" s="89">
        <v>6</v>
      </c>
      <c r="P8" s="87" t="s">
        <v>190</v>
      </c>
      <c r="Q8" s="90">
        <v>0.28299999999999997</v>
      </c>
      <c r="R8" s="85"/>
      <c r="S8" s="61">
        <v>27.7</v>
      </c>
      <c r="T8" s="45">
        <v>6</v>
      </c>
      <c r="U8" s="87" t="s">
        <v>172</v>
      </c>
      <c r="V8" s="88">
        <v>0.83099999999999996</v>
      </c>
      <c r="W8" s="89">
        <v>6</v>
      </c>
      <c r="X8" s="87" t="s">
        <v>169</v>
      </c>
      <c r="Y8" s="90">
        <v>0.28299999999999997</v>
      </c>
      <c r="Z8" s="89">
        <v>6</v>
      </c>
      <c r="AA8" s="87" t="s">
        <v>183</v>
      </c>
      <c r="AB8" s="90">
        <v>0.42</v>
      </c>
      <c r="AD8" s="45">
        <v>6</v>
      </c>
      <c r="AE8" s="87" t="s">
        <v>174</v>
      </c>
      <c r="AF8" s="88">
        <v>0.78100000000000003</v>
      </c>
      <c r="AG8" s="89">
        <v>6</v>
      </c>
      <c r="AH8" s="87" t="s">
        <v>167</v>
      </c>
      <c r="AI8" s="90">
        <v>0.35599999999999998</v>
      </c>
      <c r="AJ8" s="85"/>
      <c r="AK8" s="24">
        <v>28.5</v>
      </c>
      <c r="AL8" s="89">
        <v>6</v>
      </c>
      <c r="AM8" s="87" t="s">
        <v>177</v>
      </c>
      <c r="AN8" s="90">
        <v>0.54300000000000004</v>
      </c>
      <c r="AO8" s="87" t="s">
        <v>166</v>
      </c>
      <c r="AP8" s="90">
        <v>0.59299999999999997</v>
      </c>
      <c r="AQ8" s="87" t="s">
        <v>165</v>
      </c>
      <c r="AR8" s="90">
        <v>0.40600000000000003</v>
      </c>
      <c r="AS8" s="87" t="s">
        <v>190</v>
      </c>
      <c r="AT8" s="90">
        <v>0.28299999999999997</v>
      </c>
      <c r="AU8" s="87" t="s">
        <v>191</v>
      </c>
      <c r="AV8" s="90">
        <v>9.9000000000000005E-2</v>
      </c>
      <c r="AW8" s="87" t="s">
        <v>183</v>
      </c>
      <c r="AX8" s="90">
        <v>0.42</v>
      </c>
    </row>
    <row r="9" spans="1:50" s="24" customFormat="1" x14ac:dyDescent="0.2">
      <c r="A9" s="86"/>
      <c r="C9" s="43" t="s">
        <v>123</v>
      </c>
      <c r="D9" s="44" t="s">
        <v>131</v>
      </c>
      <c r="E9" s="45">
        <v>7</v>
      </c>
      <c r="F9" s="91" t="s">
        <v>192</v>
      </c>
      <c r="G9" s="88">
        <v>1.0149999999999999</v>
      </c>
      <c r="H9" s="89">
        <v>7</v>
      </c>
      <c r="I9" s="87" t="s">
        <v>180</v>
      </c>
      <c r="J9" s="90">
        <v>1.103</v>
      </c>
      <c r="L9" s="45">
        <v>7</v>
      </c>
      <c r="M9" s="91" t="s">
        <v>189</v>
      </c>
      <c r="N9" s="88">
        <v>0.59</v>
      </c>
      <c r="O9" s="89">
        <v>7</v>
      </c>
      <c r="P9" s="87" t="s">
        <v>181</v>
      </c>
      <c r="Q9" s="90">
        <v>0.17799999999999999</v>
      </c>
      <c r="R9" s="85"/>
      <c r="S9" s="61">
        <v>23</v>
      </c>
      <c r="T9" s="45">
        <v>7</v>
      </c>
      <c r="U9" s="91" t="s">
        <v>176</v>
      </c>
      <c r="V9" s="88">
        <v>0.94899999999999995</v>
      </c>
      <c r="W9" s="89">
        <v>7</v>
      </c>
      <c r="X9" s="87" t="s">
        <v>167</v>
      </c>
      <c r="Y9" s="90">
        <v>0.35599999999999998</v>
      </c>
      <c r="Z9" s="89">
        <v>7</v>
      </c>
      <c r="AA9" s="87" t="s">
        <v>193</v>
      </c>
      <c r="AB9" s="90">
        <v>0.125</v>
      </c>
      <c r="AD9" s="45">
        <v>7</v>
      </c>
      <c r="AE9" s="91" t="s">
        <v>168</v>
      </c>
      <c r="AF9" s="88">
        <v>0.84299999999999997</v>
      </c>
      <c r="AG9" s="89">
        <v>7</v>
      </c>
      <c r="AH9" s="87" t="s">
        <v>165</v>
      </c>
      <c r="AI9" s="90">
        <v>0.40600000000000003</v>
      </c>
      <c r="AJ9" s="85"/>
      <c r="AK9" s="24">
        <v>22.5</v>
      </c>
      <c r="AL9" s="89">
        <v>7</v>
      </c>
      <c r="AM9" s="87" t="s">
        <v>194</v>
      </c>
      <c r="AN9" s="90">
        <v>0.22500000000000001</v>
      </c>
      <c r="AO9" s="87" t="s">
        <v>169</v>
      </c>
      <c r="AP9" s="90">
        <v>0.28299999999999997</v>
      </c>
      <c r="AQ9" s="87" t="s">
        <v>195</v>
      </c>
      <c r="AR9" s="90">
        <v>0.22500000000000001</v>
      </c>
      <c r="AS9" s="87" t="s">
        <v>169</v>
      </c>
      <c r="AT9" s="90">
        <v>0.28299999999999997</v>
      </c>
      <c r="AU9" s="87" t="s">
        <v>169</v>
      </c>
      <c r="AV9" s="90">
        <v>0.28299999999999997</v>
      </c>
      <c r="AW9" s="87" t="s">
        <v>191</v>
      </c>
      <c r="AX9" s="90">
        <v>9.9000000000000005E-2</v>
      </c>
    </row>
    <row r="10" spans="1:50" s="24" customFormat="1" ht="15" x14ac:dyDescent="0.25">
      <c r="A10" s="86"/>
      <c r="C10" s="29" t="s">
        <v>128</v>
      </c>
      <c r="D10" s="44" t="s">
        <v>132</v>
      </c>
      <c r="E10" s="45">
        <v>8</v>
      </c>
      <c r="F10" s="87" t="s">
        <v>176</v>
      </c>
      <c r="G10" s="88">
        <v>0.94899999999999995</v>
      </c>
      <c r="H10" s="89">
        <v>8</v>
      </c>
      <c r="I10" s="87" t="s">
        <v>176</v>
      </c>
      <c r="J10" s="90">
        <v>0.94899999999999995</v>
      </c>
      <c r="L10" s="45">
        <v>8</v>
      </c>
      <c r="M10" s="87" t="s">
        <v>168</v>
      </c>
      <c r="N10" s="88">
        <v>0.84299999999999997</v>
      </c>
      <c r="O10" s="89">
        <v>8</v>
      </c>
      <c r="P10" s="87" t="s">
        <v>170</v>
      </c>
      <c r="Q10" s="90">
        <v>0.157</v>
      </c>
      <c r="R10" s="85"/>
      <c r="S10" s="61">
        <v>32.299999999999997</v>
      </c>
      <c r="T10" s="45">
        <v>8</v>
      </c>
      <c r="U10" s="87" t="s">
        <v>188</v>
      </c>
      <c r="V10" s="88">
        <v>0.77400000000000002</v>
      </c>
      <c r="W10" s="89">
        <v>8</v>
      </c>
      <c r="X10" s="87" t="s">
        <v>196</v>
      </c>
      <c r="Y10" s="90">
        <v>0.251</v>
      </c>
      <c r="Z10" s="89">
        <v>8</v>
      </c>
      <c r="AA10" s="87" t="s">
        <v>197</v>
      </c>
      <c r="AB10" s="90">
        <v>0.437</v>
      </c>
      <c r="AD10" s="45">
        <v>8</v>
      </c>
      <c r="AE10" s="87" t="s">
        <v>188</v>
      </c>
      <c r="AF10" s="88">
        <v>0.77400000000000002</v>
      </c>
      <c r="AG10" s="89">
        <v>8</v>
      </c>
      <c r="AH10" s="87" t="s">
        <v>173</v>
      </c>
      <c r="AI10" s="90">
        <v>0.377</v>
      </c>
      <c r="AJ10" s="85"/>
      <c r="AK10" s="24">
        <v>32.9</v>
      </c>
      <c r="AL10" s="89">
        <v>8</v>
      </c>
      <c r="AM10" s="87" t="s">
        <v>189</v>
      </c>
      <c r="AN10" s="90">
        <v>0.59</v>
      </c>
      <c r="AO10" s="87" t="s">
        <v>177</v>
      </c>
      <c r="AP10" s="90">
        <v>0.54300000000000004</v>
      </c>
      <c r="AQ10" s="87" t="s">
        <v>171</v>
      </c>
      <c r="AR10" s="90">
        <v>0.182</v>
      </c>
      <c r="AS10" s="87" t="s">
        <v>197</v>
      </c>
      <c r="AT10" s="90">
        <v>0.437</v>
      </c>
      <c r="AU10" s="87" t="s">
        <v>169</v>
      </c>
      <c r="AV10" s="90">
        <v>0.28299999999999997</v>
      </c>
      <c r="AW10" s="87" t="s">
        <v>198</v>
      </c>
      <c r="AX10" s="90">
        <v>0.32600000000000001</v>
      </c>
    </row>
    <row r="11" spans="1:50" s="24" customFormat="1" x14ac:dyDescent="0.2">
      <c r="A11" s="86"/>
      <c r="C11" s="43" t="s">
        <v>123</v>
      </c>
      <c r="D11" s="44" t="s">
        <v>133</v>
      </c>
      <c r="E11" s="45">
        <v>9</v>
      </c>
      <c r="F11" s="87" t="s">
        <v>176</v>
      </c>
      <c r="G11" s="88">
        <v>0.94899999999999995</v>
      </c>
      <c r="H11" s="89">
        <v>9</v>
      </c>
      <c r="I11" s="87" t="s">
        <v>172</v>
      </c>
      <c r="J11" s="90">
        <v>0.83099999999999996</v>
      </c>
      <c r="L11" s="45">
        <v>9</v>
      </c>
      <c r="M11" s="87" t="s">
        <v>189</v>
      </c>
      <c r="N11" s="88">
        <v>0.59</v>
      </c>
      <c r="O11" s="89">
        <v>9</v>
      </c>
      <c r="P11" s="87" t="s">
        <v>183</v>
      </c>
      <c r="Q11" s="90">
        <v>0.42</v>
      </c>
      <c r="R11" s="85"/>
      <c r="S11" s="61">
        <v>30.9</v>
      </c>
      <c r="T11" s="45">
        <v>9</v>
      </c>
      <c r="U11" s="87" t="s">
        <v>176</v>
      </c>
      <c r="V11" s="88">
        <v>0.94899999999999995</v>
      </c>
      <c r="W11" s="89">
        <v>9</v>
      </c>
      <c r="X11" s="87" t="s">
        <v>195</v>
      </c>
      <c r="Y11" s="90">
        <v>0.22500000000000001</v>
      </c>
      <c r="Z11" s="89">
        <v>9</v>
      </c>
      <c r="AA11" s="87" t="s">
        <v>170</v>
      </c>
      <c r="AB11" s="90">
        <v>0.157</v>
      </c>
      <c r="AD11" s="45">
        <v>9</v>
      </c>
      <c r="AE11" s="87" t="s">
        <v>164</v>
      </c>
      <c r="AF11" s="88">
        <v>1.028</v>
      </c>
      <c r="AG11" s="89">
        <v>9</v>
      </c>
      <c r="AH11" s="87" t="s">
        <v>175</v>
      </c>
      <c r="AI11" s="90">
        <v>0.221</v>
      </c>
      <c r="AJ11" s="85"/>
      <c r="AK11" s="24">
        <v>31.7</v>
      </c>
      <c r="AL11" s="89">
        <v>9</v>
      </c>
      <c r="AM11" s="87" t="s">
        <v>193</v>
      </c>
      <c r="AN11" s="90">
        <v>0.125</v>
      </c>
      <c r="AO11" s="87" t="s">
        <v>167</v>
      </c>
      <c r="AP11" s="90">
        <v>0.35599999999999998</v>
      </c>
      <c r="AQ11" s="87" t="s">
        <v>194</v>
      </c>
      <c r="AR11" s="90">
        <v>0.22500000000000001</v>
      </c>
      <c r="AS11" s="87" t="s">
        <v>169</v>
      </c>
      <c r="AT11" s="90">
        <v>0.28299999999999997</v>
      </c>
      <c r="AU11" s="87" t="s">
        <v>199</v>
      </c>
      <c r="AV11" s="90">
        <v>0.125</v>
      </c>
      <c r="AW11" s="87" t="s">
        <v>194</v>
      </c>
      <c r="AX11" s="90">
        <v>0.22500000000000001</v>
      </c>
    </row>
    <row r="12" spans="1:50" s="24" customFormat="1" ht="15" x14ac:dyDescent="0.25">
      <c r="A12" s="86"/>
      <c r="C12" s="29" t="s">
        <v>128</v>
      </c>
      <c r="D12" s="44" t="s">
        <v>134</v>
      </c>
      <c r="E12" s="45">
        <v>10</v>
      </c>
      <c r="F12" s="87" t="s">
        <v>176</v>
      </c>
      <c r="G12" s="88">
        <v>0.94899999999999995</v>
      </c>
      <c r="H12" s="89">
        <v>10</v>
      </c>
      <c r="I12" s="87" t="s">
        <v>180</v>
      </c>
      <c r="J12" s="90">
        <v>1.103</v>
      </c>
      <c r="L12" s="45">
        <v>10</v>
      </c>
      <c r="M12" s="87" t="s">
        <v>174</v>
      </c>
      <c r="N12" s="88">
        <v>0.78100000000000003</v>
      </c>
      <c r="O12" s="89">
        <v>10</v>
      </c>
      <c r="P12" s="87" t="s">
        <v>169</v>
      </c>
      <c r="Q12" s="90">
        <v>0.28299999999999997</v>
      </c>
      <c r="R12" s="85"/>
      <c r="S12" s="61">
        <v>27.5</v>
      </c>
      <c r="T12" s="45">
        <v>10</v>
      </c>
      <c r="U12" s="87" t="s">
        <v>189</v>
      </c>
      <c r="V12" s="88">
        <v>0.59</v>
      </c>
      <c r="W12" s="89">
        <v>10</v>
      </c>
      <c r="X12" s="87" t="s">
        <v>178</v>
      </c>
      <c r="Y12" s="90">
        <v>0.30599999999999999</v>
      </c>
      <c r="Z12" s="89">
        <v>10</v>
      </c>
      <c r="AA12" s="87" t="s">
        <v>177</v>
      </c>
      <c r="AB12" s="90">
        <v>0.54300000000000004</v>
      </c>
      <c r="AD12" s="45">
        <v>10</v>
      </c>
      <c r="AE12" s="87" t="s">
        <v>164</v>
      </c>
      <c r="AF12" s="88">
        <v>1.028</v>
      </c>
      <c r="AG12" s="89">
        <v>10</v>
      </c>
      <c r="AH12" s="87" t="s">
        <v>175</v>
      </c>
      <c r="AI12" s="90">
        <v>0.221</v>
      </c>
      <c r="AJ12" s="85"/>
      <c r="AK12" s="24">
        <v>28.9</v>
      </c>
      <c r="AL12" s="89">
        <v>10</v>
      </c>
      <c r="AM12" s="87" t="s">
        <v>164</v>
      </c>
      <c r="AN12" s="90">
        <v>1.028</v>
      </c>
      <c r="AO12" s="87" t="s">
        <v>186</v>
      </c>
      <c r="AP12" s="90">
        <v>0.85099999999999998</v>
      </c>
      <c r="AQ12" s="87" t="s">
        <v>167</v>
      </c>
      <c r="AR12" s="90">
        <v>0.35599999999999998</v>
      </c>
      <c r="AS12" s="87" t="s">
        <v>169</v>
      </c>
      <c r="AT12" s="90">
        <v>0.28299999999999997</v>
      </c>
      <c r="AU12" s="87" t="s">
        <v>194</v>
      </c>
      <c r="AV12" s="90">
        <v>0.22500000000000001</v>
      </c>
      <c r="AW12" s="87" t="s">
        <v>197</v>
      </c>
      <c r="AX12" s="90">
        <v>0.437</v>
      </c>
    </row>
    <row r="13" spans="1:50" s="24" customFormat="1" x14ac:dyDescent="0.2">
      <c r="A13" s="86"/>
      <c r="C13" s="43" t="s">
        <v>123</v>
      </c>
      <c r="D13" s="44" t="s">
        <v>135</v>
      </c>
      <c r="E13" s="45">
        <v>11</v>
      </c>
      <c r="F13" s="87" t="s">
        <v>180</v>
      </c>
      <c r="G13" s="88">
        <v>1.103</v>
      </c>
      <c r="H13" s="89">
        <v>11</v>
      </c>
      <c r="I13" s="87" t="s">
        <v>189</v>
      </c>
      <c r="J13" s="90">
        <v>0.59</v>
      </c>
      <c r="L13" s="45">
        <v>11</v>
      </c>
      <c r="M13" s="87" t="s">
        <v>186</v>
      </c>
      <c r="N13" s="88">
        <v>0.85099999999999998</v>
      </c>
      <c r="O13" s="89">
        <v>11</v>
      </c>
      <c r="P13" s="87" t="s">
        <v>170</v>
      </c>
      <c r="Q13" s="90">
        <v>0.157</v>
      </c>
      <c r="R13" s="85"/>
      <c r="S13" s="61">
        <v>29.4</v>
      </c>
      <c r="T13" s="45">
        <v>11</v>
      </c>
      <c r="U13" s="87" t="s">
        <v>166</v>
      </c>
      <c r="V13" s="88">
        <v>0.59299999999999997</v>
      </c>
      <c r="W13" s="89">
        <v>11</v>
      </c>
      <c r="X13" s="87" t="s">
        <v>167</v>
      </c>
      <c r="Y13" s="90">
        <v>0.35599999999999998</v>
      </c>
      <c r="Z13" s="89">
        <v>11</v>
      </c>
      <c r="AA13" s="87" t="s">
        <v>182</v>
      </c>
      <c r="AB13" s="90">
        <v>0.35399999999999998</v>
      </c>
      <c r="AD13" s="45">
        <v>11</v>
      </c>
      <c r="AE13" s="87" t="s">
        <v>163</v>
      </c>
      <c r="AF13" s="88">
        <v>1.1619999999999999</v>
      </c>
      <c r="AG13" s="89">
        <v>11</v>
      </c>
      <c r="AH13" s="87" t="s">
        <v>165</v>
      </c>
      <c r="AI13" s="90">
        <v>0.40600000000000003</v>
      </c>
      <c r="AJ13" s="85"/>
      <c r="AK13" s="24">
        <v>31.3</v>
      </c>
      <c r="AL13" s="89">
        <v>11</v>
      </c>
      <c r="AM13" s="87" t="s">
        <v>182</v>
      </c>
      <c r="AN13" s="90">
        <v>0.35399999999999998</v>
      </c>
      <c r="AO13" s="87" t="s">
        <v>182</v>
      </c>
      <c r="AP13" s="90">
        <v>0.35399999999999998</v>
      </c>
      <c r="AQ13" s="87" t="s">
        <v>183</v>
      </c>
      <c r="AR13" s="90">
        <v>0.42</v>
      </c>
      <c r="AS13" s="87" t="s">
        <v>165</v>
      </c>
      <c r="AT13" s="90">
        <v>0.40600000000000003</v>
      </c>
      <c r="AU13" s="87" t="s">
        <v>169</v>
      </c>
      <c r="AV13" s="90">
        <v>0.28299999999999997</v>
      </c>
      <c r="AW13" s="87" t="s">
        <v>178</v>
      </c>
      <c r="AX13" s="90">
        <v>0.30599999999999999</v>
      </c>
    </row>
    <row r="14" spans="1:50" s="24" customFormat="1" ht="15" x14ac:dyDescent="0.25">
      <c r="A14" s="86"/>
      <c r="C14" s="29" t="s">
        <v>128</v>
      </c>
      <c r="D14" s="44" t="s">
        <v>136</v>
      </c>
      <c r="E14" s="45">
        <v>12</v>
      </c>
      <c r="F14" s="87" t="s">
        <v>172</v>
      </c>
      <c r="G14" s="88">
        <v>0.83099999999999996</v>
      </c>
      <c r="H14" s="89">
        <v>12</v>
      </c>
      <c r="I14" s="87" t="s">
        <v>177</v>
      </c>
      <c r="J14" s="90">
        <v>0.54300000000000004</v>
      </c>
      <c r="L14" s="45">
        <v>12</v>
      </c>
      <c r="M14" s="87" t="s">
        <v>189</v>
      </c>
      <c r="N14" s="88">
        <v>0.59</v>
      </c>
      <c r="O14" s="89">
        <v>12</v>
      </c>
      <c r="P14" s="87" t="s">
        <v>181</v>
      </c>
      <c r="Q14" s="90">
        <v>0.17799999999999999</v>
      </c>
      <c r="R14" s="85"/>
      <c r="S14" s="61">
        <v>34.6</v>
      </c>
      <c r="T14" s="45">
        <v>12</v>
      </c>
      <c r="U14" s="87" t="s">
        <v>179</v>
      </c>
      <c r="V14" s="88">
        <v>0.73099999999999998</v>
      </c>
      <c r="W14" s="89">
        <v>12</v>
      </c>
      <c r="X14" s="87" t="s">
        <v>169</v>
      </c>
      <c r="Y14" s="90">
        <v>0.28299999999999997</v>
      </c>
      <c r="Z14" s="89">
        <v>12</v>
      </c>
      <c r="AA14" s="87" t="s">
        <v>164</v>
      </c>
      <c r="AB14" s="90">
        <v>1.028</v>
      </c>
      <c r="AD14" s="45">
        <v>12</v>
      </c>
      <c r="AE14" s="87" t="s">
        <v>185</v>
      </c>
      <c r="AF14" s="88">
        <v>1.0229999999999999</v>
      </c>
      <c r="AG14" s="89">
        <v>12</v>
      </c>
      <c r="AH14" s="87" t="s">
        <v>178</v>
      </c>
      <c r="AI14" s="90">
        <v>0.30599999999999999</v>
      </c>
      <c r="AJ14" s="85"/>
      <c r="AK14" s="24">
        <v>34.6</v>
      </c>
      <c r="AL14" s="89">
        <v>12</v>
      </c>
      <c r="AM14" s="87" t="s">
        <v>188</v>
      </c>
      <c r="AN14" s="90">
        <v>0.77400000000000002</v>
      </c>
      <c r="AO14" s="87" t="s">
        <v>174</v>
      </c>
      <c r="AP14" s="90">
        <v>0.78100000000000003</v>
      </c>
      <c r="AQ14" s="87" t="s">
        <v>183</v>
      </c>
      <c r="AR14" s="90">
        <v>0.42</v>
      </c>
      <c r="AS14" s="87" t="s">
        <v>169</v>
      </c>
      <c r="AT14" s="90">
        <v>0.28299999999999997</v>
      </c>
      <c r="AU14" s="87" t="s">
        <v>178</v>
      </c>
      <c r="AV14" s="90">
        <v>0.30599999999999999</v>
      </c>
      <c r="AW14" s="87" t="s">
        <v>167</v>
      </c>
      <c r="AX14" s="90">
        <v>0.35599999999999998</v>
      </c>
    </row>
    <row r="15" spans="1:50" s="24" customFormat="1" ht="15" x14ac:dyDescent="0.25">
      <c r="A15" s="86"/>
      <c r="C15" s="29" t="s">
        <v>128</v>
      </c>
      <c r="D15" s="44" t="s">
        <v>137</v>
      </c>
      <c r="E15" s="45">
        <v>13</v>
      </c>
      <c r="F15" s="87" t="s">
        <v>185</v>
      </c>
      <c r="G15" s="88">
        <v>1.0229999999999999</v>
      </c>
      <c r="H15" s="89">
        <v>13</v>
      </c>
      <c r="I15" s="87" t="s">
        <v>174</v>
      </c>
      <c r="J15" s="90">
        <v>0.78100000000000003</v>
      </c>
      <c r="L15" s="45">
        <v>13</v>
      </c>
      <c r="M15" s="87" t="s">
        <v>176</v>
      </c>
      <c r="N15" s="88">
        <v>0.94899999999999995</v>
      </c>
      <c r="O15" s="89">
        <v>13</v>
      </c>
      <c r="P15" s="87" t="s">
        <v>193</v>
      </c>
      <c r="Q15" s="90">
        <v>0.125</v>
      </c>
      <c r="R15" s="85"/>
      <c r="S15" s="61">
        <v>31</v>
      </c>
      <c r="T15" s="45">
        <v>13</v>
      </c>
      <c r="U15" s="87" t="s">
        <v>166</v>
      </c>
      <c r="V15" s="88">
        <v>0.59299999999999997</v>
      </c>
      <c r="W15" s="89">
        <v>13</v>
      </c>
      <c r="X15" s="87" t="s">
        <v>165</v>
      </c>
      <c r="Y15" s="90">
        <v>0.40600000000000003</v>
      </c>
      <c r="Z15" s="89">
        <v>13</v>
      </c>
      <c r="AA15" s="87" t="s">
        <v>169</v>
      </c>
      <c r="AB15" s="90">
        <v>0.28299999999999997</v>
      </c>
      <c r="AD15" s="45">
        <v>13</v>
      </c>
      <c r="AE15" s="87" t="s">
        <v>185</v>
      </c>
      <c r="AF15" s="88">
        <v>1.0229999999999999</v>
      </c>
      <c r="AG15" s="89">
        <v>13</v>
      </c>
      <c r="AH15" s="87" t="s">
        <v>169</v>
      </c>
      <c r="AI15" s="90">
        <v>0.28299999999999997</v>
      </c>
      <c r="AJ15" s="85"/>
      <c r="AK15" s="24">
        <v>32.4</v>
      </c>
      <c r="AL15" s="89">
        <v>13</v>
      </c>
      <c r="AM15" s="87" t="s">
        <v>183</v>
      </c>
      <c r="AN15" s="90">
        <v>0.42</v>
      </c>
      <c r="AO15" s="87" t="s">
        <v>165</v>
      </c>
      <c r="AP15" s="90">
        <v>0.40600000000000003</v>
      </c>
      <c r="AQ15" s="87" t="s">
        <v>187</v>
      </c>
      <c r="AR15" s="90">
        <v>0.61599999999999999</v>
      </c>
      <c r="AS15" s="87" t="s">
        <v>173</v>
      </c>
      <c r="AT15" s="90">
        <v>0.377</v>
      </c>
      <c r="AU15" s="87" t="s">
        <v>169</v>
      </c>
      <c r="AV15" s="90">
        <v>0.28299999999999997</v>
      </c>
      <c r="AW15" s="87" t="s">
        <v>181</v>
      </c>
      <c r="AX15" s="90">
        <v>0.17799999999999999</v>
      </c>
    </row>
    <row r="16" spans="1:50" s="24" customFormat="1" x14ac:dyDescent="0.2">
      <c r="A16" s="86"/>
      <c r="C16" s="43" t="s">
        <v>123</v>
      </c>
      <c r="D16" s="44" t="s">
        <v>139</v>
      </c>
      <c r="E16" s="45">
        <v>14</v>
      </c>
      <c r="F16" s="87" t="s">
        <v>176</v>
      </c>
      <c r="G16" s="88">
        <v>0.94899999999999995</v>
      </c>
      <c r="H16" s="89">
        <v>14</v>
      </c>
      <c r="I16" s="87" t="s">
        <v>200</v>
      </c>
      <c r="J16" s="90">
        <v>0.499</v>
      </c>
      <c r="L16" s="45">
        <v>14</v>
      </c>
      <c r="M16" s="87" t="s">
        <v>176</v>
      </c>
      <c r="N16" s="88">
        <v>0.94899999999999995</v>
      </c>
      <c r="O16" s="89">
        <v>14</v>
      </c>
      <c r="P16" s="87" t="s">
        <v>169</v>
      </c>
      <c r="Q16" s="90">
        <v>0.28299999999999997</v>
      </c>
      <c r="R16" s="85"/>
      <c r="S16" s="61">
        <v>28.5</v>
      </c>
      <c r="T16" s="45">
        <v>14</v>
      </c>
      <c r="U16" s="87" t="s">
        <v>162</v>
      </c>
      <c r="V16" s="88">
        <v>0.71499999999999997</v>
      </c>
      <c r="W16" s="89">
        <v>14</v>
      </c>
      <c r="X16" s="87" t="s">
        <v>199</v>
      </c>
      <c r="Y16" s="90">
        <v>0.125</v>
      </c>
      <c r="Z16" s="89">
        <v>14</v>
      </c>
      <c r="AA16" s="87" t="s">
        <v>167</v>
      </c>
      <c r="AB16" s="90">
        <v>0.35599999999999998</v>
      </c>
      <c r="AD16" s="45">
        <v>14</v>
      </c>
      <c r="AE16" s="87" t="s">
        <v>164</v>
      </c>
      <c r="AF16" s="88">
        <v>1.028</v>
      </c>
      <c r="AG16" s="89">
        <v>14</v>
      </c>
      <c r="AH16" s="87" t="s">
        <v>169</v>
      </c>
      <c r="AI16" s="90">
        <v>0.28299999999999997</v>
      </c>
      <c r="AJ16" s="85"/>
      <c r="AK16" s="24">
        <v>29.5</v>
      </c>
      <c r="AL16" s="89">
        <v>14</v>
      </c>
      <c r="AM16" s="87" t="s">
        <v>169</v>
      </c>
      <c r="AN16" s="90">
        <v>0.28299999999999997</v>
      </c>
      <c r="AO16" s="87" t="s">
        <v>199</v>
      </c>
      <c r="AP16" s="90">
        <v>0.125</v>
      </c>
      <c r="AQ16" s="87" t="s">
        <v>177</v>
      </c>
      <c r="AR16" s="90">
        <v>0.54300000000000004</v>
      </c>
      <c r="AS16" s="87" t="s">
        <v>175</v>
      </c>
      <c r="AT16" s="90">
        <v>0.221</v>
      </c>
      <c r="AU16" s="87" t="s">
        <v>169</v>
      </c>
      <c r="AV16" s="90">
        <v>0.28299999999999997</v>
      </c>
      <c r="AW16" s="87" t="s">
        <v>178</v>
      </c>
      <c r="AX16" s="90">
        <v>0.30599999999999999</v>
      </c>
    </row>
    <row r="17" spans="1:50" s="24" customFormat="1" x14ac:dyDescent="0.2">
      <c r="A17" s="86"/>
      <c r="C17" s="43" t="s">
        <v>123</v>
      </c>
      <c r="D17" s="44" t="s">
        <v>140</v>
      </c>
      <c r="E17" s="45">
        <v>15</v>
      </c>
      <c r="F17" s="87" t="s">
        <v>168</v>
      </c>
      <c r="G17" s="88">
        <v>0.84299999999999997</v>
      </c>
      <c r="H17" s="89">
        <v>15</v>
      </c>
      <c r="I17" s="87" t="s">
        <v>168</v>
      </c>
      <c r="J17" s="90">
        <v>0.84299999999999997</v>
      </c>
      <c r="L17" s="45">
        <v>15</v>
      </c>
      <c r="M17" s="87" t="s">
        <v>201</v>
      </c>
      <c r="N17" s="88">
        <v>0.83299999999999996</v>
      </c>
      <c r="O17" s="89">
        <v>15</v>
      </c>
      <c r="P17" s="87" t="s">
        <v>194</v>
      </c>
      <c r="Q17" s="90">
        <v>0.22500000000000001</v>
      </c>
      <c r="R17" s="85"/>
      <c r="S17" s="61">
        <v>29</v>
      </c>
      <c r="T17" s="45">
        <v>15</v>
      </c>
      <c r="U17" s="87" t="s">
        <v>176</v>
      </c>
      <c r="V17" s="88">
        <v>0.94899999999999995</v>
      </c>
      <c r="W17" s="89">
        <v>15</v>
      </c>
      <c r="X17" s="87" t="s">
        <v>169</v>
      </c>
      <c r="Y17" s="90">
        <v>0.28299999999999997</v>
      </c>
      <c r="Z17" s="89">
        <v>15</v>
      </c>
      <c r="AA17" s="87" t="s">
        <v>165</v>
      </c>
      <c r="AB17" s="90">
        <v>0.40600000000000003</v>
      </c>
      <c r="AD17" s="45">
        <v>15</v>
      </c>
      <c r="AE17" s="87" t="s">
        <v>180</v>
      </c>
      <c r="AF17" s="88">
        <v>1.103</v>
      </c>
      <c r="AG17" s="89">
        <v>15</v>
      </c>
      <c r="AH17" s="87" t="s">
        <v>183</v>
      </c>
      <c r="AI17" s="90">
        <v>0.42</v>
      </c>
      <c r="AJ17" s="85"/>
      <c r="AK17" s="24">
        <v>29.8</v>
      </c>
      <c r="AL17" s="89">
        <v>15</v>
      </c>
      <c r="AM17" s="87" t="s">
        <v>199</v>
      </c>
      <c r="AN17" s="90">
        <v>0.125</v>
      </c>
      <c r="AO17" s="87" t="s">
        <v>202</v>
      </c>
      <c r="AP17" s="90">
        <v>0.28000000000000003</v>
      </c>
      <c r="AQ17" s="87" t="s">
        <v>182</v>
      </c>
      <c r="AR17" s="90">
        <v>0.35399999999999998</v>
      </c>
      <c r="AS17" s="87" t="s">
        <v>178</v>
      </c>
      <c r="AT17" s="90">
        <v>0.30599999999999999</v>
      </c>
      <c r="AU17" s="87" t="s">
        <v>182</v>
      </c>
      <c r="AV17" s="90">
        <v>0.35399999999999998</v>
      </c>
      <c r="AW17" s="87" t="s">
        <v>167</v>
      </c>
      <c r="AX17" s="90">
        <v>0.35599999999999998</v>
      </c>
    </row>
    <row r="18" spans="1:50" s="24" customFormat="1" ht="15" x14ac:dyDescent="0.25">
      <c r="A18" s="86"/>
      <c r="C18" s="29" t="s">
        <v>128</v>
      </c>
      <c r="D18" s="44">
        <v>26</v>
      </c>
      <c r="E18" s="45">
        <v>16</v>
      </c>
      <c r="F18" s="87" t="s">
        <v>179</v>
      </c>
      <c r="G18" s="88">
        <v>0.73099999999999998</v>
      </c>
      <c r="H18" s="89">
        <v>16</v>
      </c>
      <c r="I18" s="87" t="s">
        <v>192</v>
      </c>
      <c r="J18" s="90">
        <v>1.0149999999999999</v>
      </c>
      <c r="L18" s="45">
        <v>16</v>
      </c>
      <c r="M18" s="87" t="s">
        <v>174</v>
      </c>
      <c r="N18" s="88">
        <v>0.78100000000000003</v>
      </c>
      <c r="O18" s="89">
        <v>16</v>
      </c>
      <c r="P18" s="87" t="s">
        <v>195</v>
      </c>
      <c r="Q18" s="90">
        <v>0.22500000000000001</v>
      </c>
      <c r="R18" s="85"/>
      <c r="S18" s="61">
        <v>27.5</v>
      </c>
      <c r="T18" s="45">
        <v>16</v>
      </c>
      <c r="U18" s="87" t="s">
        <v>189</v>
      </c>
      <c r="V18" s="88">
        <v>0.59</v>
      </c>
      <c r="W18" s="89">
        <v>16</v>
      </c>
      <c r="X18" s="87" t="s">
        <v>169</v>
      </c>
      <c r="Y18" s="90">
        <v>0.28299999999999997</v>
      </c>
      <c r="Z18" s="89">
        <v>16</v>
      </c>
      <c r="AA18" s="87" t="s">
        <v>197</v>
      </c>
      <c r="AB18" s="90">
        <v>0.437</v>
      </c>
      <c r="AD18" s="45">
        <v>16</v>
      </c>
      <c r="AE18" s="87" t="s">
        <v>188</v>
      </c>
      <c r="AF18" s="88">
        <v>0.77400000000000002</v>
      </c>
      <c r="AG18" s="89">
        <v>16</v>
      </c>
      <c r="AH18" s="87" t="s">
        <v>169</v>
      </c>
      <c r="AI18" s="90">
        <v>0.28299999999999997</v>
      </c>
      <c r="AJ18" s="85"/>
      <c r="AK18" s="24">
        <v>28.1</v>
      </c>
      <c r="AL18" s="89">
        <v>16</v>
      </c>
      <c r="AM18" s="87" t="s">
        <v>183</v>
      </c>
      <c r="AN18" s="90">
        <v>0.42</v>
      </c>
      <c r="AO18" s="87" t="s">
        <v>177</v>
      </c>
      <c r="AP18" s="90">
        <v>0.54300000000000004</v>
      </c>
      <c r="AQ18" s="87" t="s">
        <v>203</v>
      </c>
      <c r="AR18" s="90">
        <v>0.32600000000000001</v>
      </c>
      <c r="AS18" s="87" t="s">
        <v>165</v>
      </c>
      <c r="AT18" s="90">
        <v>0.40600000000000003</v>
      </c>
      <c r="AU18" s="87" t="s">
        <v>204</v>
      </c>
      <c r="AV18" s="90">
        <v>0.41199999999999998</v>
      </c>
      <c r="AW18" s="87" t="s">
        <v>187</v>
      </c>
      <c r="AX18" s="90">
        <v>0.61599999999999999</v>
      </c>
    </row>
    <row r="19" spans="1:50" s="24" customFormat="1" x14ac:dyDescent="0.2">
      <c r="A19" s="86"/>
      <c r="C19" s="43" t="s">
        <v>123</v>
      </c>
      <c r="D19" s="44">
        <v>27</v>
      </c>
      <c r="E19" s="45">
        <v>17</v>
      </c>
      <c r="F19" s="87" t="s">
        <v>187</v>
      </c>
      <c r="G19" s="88">
        <v>0.61599999999999999</v>
      </c>
      <c r="H19" s="89">
        <v>17</v>
      </c>
      <c r="I19" s="87" t="s">
        <v>164</v>
      </c>
      <c r="J19" s="90">
        <v>1.028</v>
      </c>
      <c r="L19" s="45">
        <v>17</v>
      </c>
      <c r="M19" s="87" t="s">
        <v>174</v>
      </c>
      <c r="N19" s="88">
        <v>0.78100000000000003</v>
      </c>
      <c r="O19" s="89">
        <v>17</v>
      </c>
      <c r="P19" s="87" t="s">
        <v>182</v>
      </c>
      <c r="Q19" s="90">
        <v>0.35399999999999998</v>
      </c>
      <c r="R19" s="85"/>
      <c r="S19" s="61">
        <v>25.7</v>
      </c>
      <c r="T19" s="45">
        <v>17</v>
      </c>
      <c r="U19" s="87" t="s">
        <v>163</v>
      </c>
      <c r="V19" s="88">
        <v>0.77400000000000002</v>
      </c>
      <c r="W19" s="89">
        <v>17</v>
      </c>
      <c r="X19" s="87" t="s">
        <v>169</v>
      </c>
      <c r="Y19" s="90">
        <v>0.28299999999999997</v>
      </c>
      <c r="Z19" s="89">
        <v>17</v>
      </c>
      <c r="AA19" s="87" t="s">
        <v>173</v>
      </c>
      <c r="AB19" s="90">
        <v>0.377</v>
      </c>
      <c r="AD19" s="45">
        <v>17</v>
      </c>
      <c r="AE19" s="87" t="s">
        <v>177</v>
      </c>
      <c r="AF19" s="88">
        <v>0.54300000000000004</v>
      </c>
      <c r="AG19" s="89">
        <v>17</v>
      </c>
      <c r="AH19" s="87" t="s">
        <v>167</v>
      </c>
      <c r="AI19" s="90">
        <v>0.35599999999999998</v>
      </c>
      <c r="AJ19" s="85"/>
      <c r="AK19" s="24">
        <v>26.4</v>
      </c>
      <c r="AL19" s="89">
        <v>17</v>
      </c>
      <c r="AM19" s="87" t="s">
        <v>165</v>
      </c>
      <c r="AN19" s="90">
        <v>0.40600000000000003</v>
      </c>
      <c r="AO19" s="87" t="s">
        <v>170</v>
      </c>
      <c r="AP19" s="90">
        <v>0.157</v>
      </c>
      <c r="AQ19" s="87" t="s">
        <v>169</v>
      </c>
      <c r="AR19" s="90">
        <v>0.28299999999999997</v>
      </c>
      <c r="AS19" s="87" t="s">
        <v>182</v>
      </c>
      <c r="AT19" s="90">
        <v>0.35399999999999998</v>
      </c>
      <c r="AU19" s="87" t="s">
        <v>169</v>
      </c>
      <c r="AV19" s="90">
        <v>0.28299999999999997</v>
      </c>
      <c r="AW19" s="87" t="s">
        <v>193</v>
      </c>
      <c r="AX19" s="90">
        <v>0.125</v>
      </c>
    </row>
    <row r="20" spans="1:50" x14ac:dyDescent="0.2">
      <c r="A20" s="86"/>
      <c r="C20" s="43" t="s">
        <v>123</v>
      </c>
      <c r="D20" s="44">
        <v>22</v>
      </c>
      <c r="E20" s="45">
        <v>18</v>
      </c>
      <c r="F20" s="87" t="s">
        <v>188</v>
      </c>
      <c r="G20" s="88">
        <v>0.77400000000000002</v>
      </c>
      <c r="H20" s="89">
        <v>18</v>
      </c>
      <c r="I20" s="87" t="s">
        <v>187</v>
      </c>
      <c r="J20" s="90">
        <v>0.61599999999999999</v>
      </c>
      <c r="L20" s="45">
        <v>18</v>
      </c>
      <c r="M20" s="87" t="s">
        <v>185</v>
      </c>
      <c r="N20" s="88">
        <v>1.0229999999999999</v>
      </c>
      <c r="O20" s="89">
        <v>18</v>
      </c>
      <c r="P20" s="87" t="s">
        <v>167</v>
      </c>
      <c r="Q20" s="90">
        <v>0.35599999999999998</v>
      </c>
      <c r="R20" s="85"/>
      <c r="S20" s="61">
        <v>29</v>
      </c>
      <c r="T20" s="45">
        <v>18</v>
      </c>
      <c r="U20" s="87" t="s">
        <v>179</v>
      </c>
      <c r="V20" s="88">
        <v>0.73099999999999998</v>
      </c>
      <c r="W20" s="89">
        <v>18</v>
      </c>
      <c r="X20" s="87" t="s">
        <v>205</v>
      </c>
      <c r="Y20" s="90">
        <v>0.26600000000000001</v>
      </c>
      <c r="Z20" s="89">
        <v>18</v>
      </c>
      <c r="AA20" s="87" t="s">
        <v>183</v>
      </c>
      <c r="AB20" s="90">
        <v>0.42</v>
      </c>
      <c r="AD20" s="45">
        <v>18</v>
      </c>
      <c r="AE20" s="87" t="s">
        <v>180</v>
      </c>
      <c r="AF20" s="88">
        <v>1.103</v>
      </c>
      <c r="AG20" s="89">
        <v>18</v>
      </c>
      <c r="AH20" s="87" t="s">
        <v>170</v>
      </c>
      <c r="AI20" s="90">
        <v>0.157</v>
      </c>
      <c r="AJ20" s="85"/>
      <c r="AK20" s="24">
        <v>29.3</v>
      </c>
      <c r="AL20" s="89">
        <v>18</v>
      </c>
      <c r="AM20" s="87" t="s">
        <v>193</v>
      </c>
      <c r="AN20" s="90">
        <v>0.125</v>
      </c>
      <c r="AO20" s="87" t="s">
        <v>169</v>
      </c>
      <c r="AP20" s="90">
        <v>0.28299999999999997</v>
      </c>
      <c r="AQ20" s="87" t="s">
        <v>194</v>
      </c>
      <c r="AR20" s="90">
        <v>0.22500000000000001</v>
      </c>
      <c r="AS20" s="87" t="s">
        <v>167</v>
      </c>
      <c r="AT20" s="90">
        <v>0.35599999999999998</v>
      </c>
      <c r="AU20" s="87" t="s">
        <v>171</v>
      </c>
      <c r="AV20" s="90">
        <v>0.182</v>
      </c>
      <c r="AW20" s="87" t="s">
        <v>193</v>
      </c>
      <c r="AX20" s="90">
        <v>0.125</v>
      </c>
    </row>
    <row r="21" spans="1:50" ht="15" x14ac:dyDescent="0.25">
      <c r="A21" s="86"/>
      <c r="C21" s="29" t="s">
        <v>128</v>
      </c>
      <c r="D21" s="44">
        <v>19</v>
      </c>
      <c r="E21" s="45">
        <v>19</v>
      </c>
      <c r="F21" s="87" t="s">
        <v>188</v>
      </c>
      <c r="G21" s="88">
        <v>0.77400000000000002</v>
      </c>
      <c r="H21" s="89">
        <v>19</v>
      </c>
      <c r="I21" s="87" t="s">
        <v>188</v>
      </c>
      <c r="J21" s="90">
        <v>0.77400000000000002</v>
      </c>
      <c r="L21" s="45">
        <v>19</v>
      </c>
      <c r="M21" s="87" t="s">
        <v>176</v>
      </c>
      <c r="N21" s="88">
        <v>0.94899999999999995</v>
      </c>
      <c r="O21" s="89">
        <v>19</v>
      </c>
      <c r="P21" s="87" t="s">
        <v>169</v>
      </c>
      <c r="Q21" s="90">
        <v>0.28299999999999997</v>
      </c>
      <c r="R21" s="85"/>
      <c r="S21" s="61">
        <v>33</v>
      </c>
      <c r="T21" s="45">
        <v>19</v>
      </c>
      <c r="U21" s="87" t="s">
        <v>164</v>
      </c>
      <c r="V21" s="88">
        <v>1.028</v>
      </c>
      <c r="W21" s="89">
        <v>19</v>
      </c>
      <c r="X21" s="87" t="s">
        <v>183</v>
      </c>
      <c r="Y21" s="90">
        <v>0.42</v>
      </c>
      <c r="Z21" s="89">
        <v>19</v>
      </c>
      <c r="AA21" s="87" t="s">
        <v>197</v>
      </c>
      <c r="AB21" s="90">
        <v>0.437</v>
      </c>
      <c r="AD21" s="45">
        <v>19</v>
      </c>
      <c r="AE21" s="87" t="s">
        <v>180</v>
      </c>
      <c r="AF21" s="88">
        <v>1.103</v>
      </c>
      <c r="AG21" s="89">
        <v>19</v>
      </c>
      <c r="AH21" s="87" t="s">
        <v>169</v>
      </c>
      <c r="AI21" s="90">
        <v>0.28299999999999997</v>
      </c>
      <c r="AJ21" s="85"/>
      <c r="AK21" s="24">
        <v>33.700000000000003</v>
      </c>
      <c r="AL21" s="89">
        <v>19</v>
      </c>
      <c r="AM21" s="87" t="s">
        <v>169</v>
      </c>
      <c r="AN21" s="90">
        <v>0.28299999999999997</v>
      </c>
      <c r="AO21" s="87" t="s">
        <v>195</v>
      </c>
      <c r="AP21" s="90">
        <v>0.22500000000000001</v>
      </c>
      <c r="AQ21" s="87" t="s">
        <v>182</v>
      </c>
      <c r="AR21" s="90">
        <v>0.35399999999999998</v>
      </c>
      <c r="AS21" s="87" t="s">
        <v>191</v>
      </c>
      <c r="AT21" s="90">
        <v>9.9000000000000005E-2</v>
      </c>
      <c r="AU21" s="87" t="s">
        <v>194</v>
      </c>
      <c r="AV21" s="90">
        <v>0.22500000000000001</v>
      </c>
      <c r="AW21" s="87" t="s">
        <v>193</v>
      </c>
      <c r="AX21" s="90">
        <v>0.125</v>
      </c>
    </row>
    <row r="22" spans="1:50" x14ac:dyDescent="0.2">
      <c r="A22" s="86"/>
      <c r="C22" s="43" t="s">
        <v>123</v>
      </c>
      <c r="D22" s="44">
        <v>17</v>
      </c>
      <c r="E22" s="45">
        <v>20</v>
      </c>
      <c r="F22" s="87" t="s">
        <v>192</v>
      </c>
      <c r="G22" s="88">
        <v>1.0149999999999999</v>
      </c>
      <c r="H22" s="89">
        <v>20</v>
      </c>
      <c r="I22" s="87" t="s">
        <v>183</v>
      </c>
      <c r="J22" s="90">
        <v>0.42</v>
      </c>
      <c r="L22" s="45">
        <v>20</v>
      </c>
      <c r="M22" s="87" t="s">
        <v>188</v>
      </c>
      <c r="N22" s="88">
        <v>0.77400000000000002</v>
      </c>
      <c r="O22" s="89">
        <v>20</v>
      </c>
      <c r="P22" s="87" t="s">
        <v>206</v>
      </c>
      <c r="Q22" s="90">
        <v>0.107</v>
      </c>
      <c r="R22" s="85"/>
      <c r="S22" s="61">
        <v>28.6</v>
      </c>
      <c r="T22" s="45">
        <v>20</v>
      </c>
      <c r="U22" s="87" t="s">
        <v>180</v>
      </c>
      <c r="V22" s="88">
        <v>1.103</v>
      </c>
      <c r="W22" s="89">
        <v>20</v>
      </c>
      <c r="X22" s="87" t="s">
        <v>169</v>
      </c>
      <c r="Y22" s="90">
        <v>0.28299999999999997</v>
      </c>
      <c r="Z22" s="89">
        <v>20</v>
      </c>
      <c r="AA22" s="87" t="s">
        <v>173</v>
      </c>
      <c r="AB22" s="90">
        <v>0.377</v>
      </c>
      <c r="AD22" s="45">
        <v>20</v>
      </c>
      <c r="AE22" s="87" t="s">
        <v>168</v>
      </c>
      <c r="AF22" s="88">
        <v>0.84299999999999997</v>
      </c>
      <c r="AG22" s="89">
        <v>20</v>
      </c>
      <c r="AH22" s="87" t="s">
        <v>165</v>
      </c>
      <c r="AI22" s="90">
        <v>0.40600000000000003</v>
      </c>
      <c r="AJ22" s="85"/>
      <c r="AK22" s="24">
        <v>29</v>
      </c>
      <c r="AL22" s="89">
        <v>20</v>
      </c>
      <c r="AM22" s="87" t="s">
        <v>178</v>
      </c>
      <c r="AN22" s="90">
        <v>0.30599999999999999</v>
      </c>
      <c r="AO22" s="87" t="s">
        <v>169</v>
      </c>
      <c r="AP22" s="90">
        <v>0.28299999999999997</v>
      </c>
      <c r="AQ22" s="87" t="s">
        <v>194</v>
      </c>
      <c r="AR22" s="90">
        <v>0.22500000000000001</v>
      </c>
      <c r="AS22" s="87" t="s">
        <v>194</v>
      </c>
      <c r="AT22" s="90">
        <v>0.22500000000000001</v>
      </c>
      <c r="AU22" s="87" t="s">
        <v>182</v>
      </c>
      <c r="AV22" s="90">
        <v>0.35399999999999998</v>
      </c>
      <c r="AW22" s="87" t="s">
        <v>169</v>
      </c>
      <c r="AX22" s="90">
        <v>0.28299999999999997</v>
      </c>
    </row>
    <row r="23" spans="1:50" ht="15" thickBot="1" x14ac:dyDescent="0.25">
      <c r="A23" s="86"/>
      <c r="C23" s="43" t="s">
        <v>123</v>
      </c>
      <c r="D23" s="54">
        <v>22</v>
      </c>
      <c r="E23" s="55">
        <v>22</v>
      </c>
      <c r="F23" s="93" t="s">
        <v>179</v>
      </c>
      <c r="G23" s="94">
        <v>0.73099999999999998</v>
      </c>
      <c r="H23" s="95">
        <v>22</v>
      </c>
      <c r="I23" s="93" t="s">
        <v>163</v>
      </c>
      <c r="J23" s="96">
        <v>1.1619999999999999</v>
      </c>
      <c r="L23" s="55">
        <v>22</v>
      </c>
      <c r="M23" s="93" t="s">
        <v>180</v>
      </c>
      <c r="N23" s="94">
        <v>1.103</v>
      </c>
      <c r="O23" s="95">
        <v>22</v>
      </c>
      <c r="P23" s="93" t="s">
        <v>181</v>
      </c>
      <c r="Q23" s="96">
        <v>0.17799999999999999</v>
      </c>
      <c r="R23" s="85"/>
      <c r="S23" s="61">
        <v>27.6</v>
      </c>
      <c r="T23" s="55">
        <v>22</v>
      </c>
      <c r="U23" s="93" t="s">
        <v>164</v>
      </c>
      <c r="V23" s="94">
        <v>1.028</v>
      </c>
      <c r="W23" s="95">
        <v>22</v>
      </c>
      <c r="X23" s="93" t="s">
        <v>167</v>
      </c>
      <c r="Y23" s="96">
        <v>0.35599999999999998</v>
      </c>
      <c r="Z23" s="95">
        <v>22</v>
      </c>
      <c r="AA23" s="93" t="s">
        <v>178</v>
      </c>
      <c r="AB23" s="96">
        <v>0.30599999999999999</v>
      </c>
      <c r="AD23" s="55">
        <v>22</v>
      </c>
      <c r="AE23" s="93" t="s">
        <v>179</v>
      </c>
      <c r="AF23" s="94">
        <v>0.73099999999999998</v>
      </c>
      <c r="AG23" s="95">
        <v>22</v>
      </c>
      <c r="AH23" s="93" t="s">
        <v>194</v>
      </c>
      <c r="AI23" s="96">
        <v>0.22500000000000001</v>
      </c>
      <c r="AJ23" s="85"/>
      <c r="AK23" s="24">
        <v>28.7</v>
      </c>
      <c r="AL23" s="95">
        <v>22</v>
      </c>
      <c r="AM23" s="93" t="s">
        <v>199</v>
      </c>
      <c r="AN23" s="96">
        <v>0.125</v>
      </c>
      <c r="AO23" s="93" t="s">
        <v>169</v>
      </c>
      <c r="AP23" s="96">
        <v>0.28299999999999997</v>
      </c>
      <c r="AQ23" s="93" t="s">
        <v>203</v>
      </c>
      <c r="AR23" s="96">
        <v>0.32600000000000001</v>
      </c>
      <c r="AS23" s="93" t="s">
        <v>169</v>
      </c>
      <c r="AT23" s="96">
        <v>0.28299999999999997</v>
      </c>
      <c r="AU23" s="93" t="s">
        <v>195</v>
      </c>
      <c r="AV23" s="96">
        <v>0.22500000000000001</v>
      </c>
      <c r="AW23" s="93" t="s">
        <v>169</v>
      </c>
      <c r="AX23" s="96">
        <v>0.28299999999999997</v>
      </c>
    </row>
    <row r="24" spans="1:50" x14ac:dyDescent="0.2">
      <c r="AD24" s="24">
        <v>20181231</v>
      </c>
      <c r="AL24" s="24">
        <v>20181231</v>
      </c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</row>
    <row r="25" spans="1:50" ht="15.75" thickBot="1" x14ac:dyDescent="0.3">
      <c r="D25" s="25" t="s">
        <v>141</v>
      </c>
      <c r="F25" s="77"/>
      <c r="G25" s="71" t="s">
        <v>148</v>
      </c>
      <c r="H25" s="77"/>
      <c r="I25" s="24"/>
      <c r="J25" s="78" t="s">
        <v>148</v>
      </c>
      <c r="L25" s="79" t="s">
        <v>120</v>
      </c>
      <c r="M25" s="77"/>
      <c r="N25" s="71" t="s">
        <v>148</v>
      </c>
      <c r="O25" s="77"/>
      <c r="P25" s="24"/>
      <c r="Q25" s="78" t="s">
        <v>148</v>
      </c>
      <c r="R25" s="78"/>
      <c r="T25" s="79" t="s">
        <v>121</v>
      </c>
      <c r="U25" s="77"/>
      <c r="V25" s="71" t="s">
        <v>148</v>
      </c>
      <c r="W25" s="77"/>
      <c r="X25" s="24"/>
      <c r="Y25" s="78" t="s">
        <v>148</v>
      </c>
      <c r="Z25" s="77"/>
      <c r="AA25" s="24"/>
      <c r="AB25" s="78" t="s">
        <v>148</v>
      </c>
      <c r="AD25" s="79" t="s">
        <v>122</v>
      </c>
      <c r="AE25" s="77"/>
      <c r="AF25" s="71" t="s">
        <v>148</v>
      </c>
      <c r="AG25" s="77"/>
      <c r="AH25" s="24"/>
      <c r="AI25" s="78" t="s">
        <v>148</v>
      </c>
      <c r="AJ25" s="78"/>
      <c r="AL25" s="79" t="s">
        <v>122</v>
      </c>
      <c r="AM25" s="74" t="s">
        <v>149</v>
      </c>
      <c r="AN25" s="78" t="s">
        <v>150</v>
      </c>
      <c r="AO25" s="78" t="s">
        <v>151</v>
      </c>
      <c r="AP25" s="78" t="s">
        <v>152</v>
      </c>
      <c r="AQ25" s="78" t="s">
        <v>153</v>
      </c>
      <c r="AR25" s="78" t="s">
        <v>154</v>
      </c>
      <c r="AS25" s="78" t="s">
        <v>155</v>
      </c>
      <c r="AT25" s="92"/>
      <c r="AU25" s="92"/>
      <c r="AV25" s="92"/>
      <c r="AW25" s="92"/>
      <c r="AX25" s="92"/>
    </row>
    <row r="26" spans="1:50" ht="15" x14ac:dyDescent="0.2">
      <c r="D26" s="30" t="s">
        <v>114</v>
      </c>
      <c r="E26" s="98" t="s">
        <v>156</v>
      </c>
      <c r="F26" s="81" t="s">
        <v>157</v>
      </c>
      <c r="G26" s="82" t="s">
        <v>158</v>
      </c>
      <c r="H26" s="83" t="s">
        <v>159</v>
      </c>
      <c r="I26" s="81" t="s">
        <v>157</v>
      </c>
      <c r="J26" s="84" t="s">
        <v>158</v>
      </c>
      <c r="L26" s="80" t="s">
        <v>156</v>
      </c>
      <c r="M26" s="81" t="s">
        <v>157</v>
      </c>
      <c r="N26" s="82" t="s">
        <v>158</v>
      </c>
      <c r="O26" s="83" t="s">
        <v>159</v>
      </c>
      <c r="P26" s="81" t="s">
        <v>157</v>
      </c>
      <c r="Q26" s="84" t="s">
        <v>158</v>
      </c>
      <c r="R26" s="85"/>
      <c r="T26" s="80" t="s">
        <v>156</v>
      </c>
      <c r="U26" s="81" t="s">
        <v>157</v>
      </c>
      <c r="V26" s="82" t="s">
        <v>158</v>
      </c>
      <c r="W26" s="83" t="s">
        <v>159</v>
      </c>
      <c r="X26" s="81" t="s">
        <v>157</v>
      </c>
      <c r="Y26" s="84" t="s">
        <v>158</v>
      </c>
      <c r="Z26" s="83" t="s">
        <v>159</v>
      </c>
      <c r="AA26" s="81" t="s">
        <v>157</v>
      </c>
      <c r="AB26" s="84" t="s">
        <v>158</v>
      </c>
      <c r="AD26" s="80" t="s">
        <v>156</v>
      </c>
      <c r="AE26" s="81" t="s">
        <v>157</v>
      </c>
      <c r="AF26" s="82" t="s">
        <v>158</v>
      </c>
      <c r="AG26" s="83" t="s">
        <v>159</v>
      </c>
      <c r="AH26" s="81" t="s">
        <v>157</v>
      </c>
      <c r="AI26" s="84" t="s">
        <v>158</v>
      </c>
      <c r="AJ26" s="85"/>
      <c r="AL26" s="83" t="s">
        <v>159</v>
      </c>
      <c r="AM26" s="81" t="s">
        <v>157</v>
      </c>
      <c r="AN26" s="84" t="s">
        <v>158</v>
      </c>
      <c r="AO26" s="84" t="s">
        <v>158</v>
      </c>
      <c r="AP26" s="84" t="s">
        <v>158</v>
      </c>
      <c r="AQ26" s="84" t="s">
        <v>158</v>
      </c>
      <c r="AR26" s="84" t="s">
        <v>158</v>
      </c>
      <c r="AS26" s="84" t="s">
        <v>158</v>
      </c>
      <c r="AT26" s="92"/>
      <c r="AU26" s="92"/>
      <c r="AV26" s="92"/>
      <c r="AW26" s="92"/>
      <c r="AX26" s="92"/>
    </row>
    <row r="27" spans="1:50" s="24" customFormat="1" x14ac:dyDescent="0.2">
      <c r="A27" s="86"/>
      <c r="C27" s="43" t="s">
        <v>123</v>
      </c>
      <c r="D27" s="44" t="s">
        <v>124</v>
      </c>
      <c r="E27" s="45">
        <v>1</v>
      </c>
      <c r="F27" s="87" t="s">
        <v>162</v>
      </c>
      <c r="G27" s="88">
        <v>0.71499999999999997</v>
      </c>
      <c r="H27" s="89">
        <v>1</v>
      </c>
      <c r="I27" s="87" t="s">
        <v>163</v>
      </c>
      <c r="J27" s="90">
        <v>1.1619999999999999</v>
      </c>
      <c r="L27" s="45">
        <v>1</v>
      </c>
      <c r="M27" s="87" t="s">
        <v>164</v>
      </c>
      <c r="N27" s="88">
        <v>1.028</v>
      </c>
      <c r="O27" s="89">
        <v>1</v>
      </c>
      <c r="P27" s="87" t="s">
        <v>165</v>
      </c>
      <c r="Q27" s="90">
        <v>0.40600000000000003</v>
      </c>
      <c r="R27" s="85"/>
      <c r="S27" s="61">
        <v>31.6</v>
      </c>
      <c r="T27" s="45">
        <v>1</v>
      </c>
      <c r="U27" s="87" t="s">
        <v>166</v>
      </c>
      <c r="V27" s="88">
        <v>0.59299999999999997</v>
      </c>
      <c r="W27" s="89">
        <v>1</v>
      </c>
      <c r="X27" s="87" t="s">
        <v>167</v>
      </c>
      <c r="Y27" s="90">
        <v>0.35599999999999998</v>
      </c>
      <c r="Z27" s="89">
        <v>1</v>
      </c>
      <c r="AA27" s="87" t="s">
        <v>165</v>
      </c>
      <c r="AB27" s="90">
        <v>0.40600000000000003</v>
      </c>
      <c r="AD27" s="45">
        <v>1</v>
      </c>
      <c r="AE27" s="87" t="s">
        <v>168</v>
      </c>
      <c r="AF27" s="88">
        <v>0.84299999999999997</v>
      </c>
      <c r="AG27" s="89">
        <v>1</v>
      </c>
      <c r="AH27" s="87" t="s">
        <v>169</v>
      </c>
      <c r="AI27" s="90">
        <v>0.28299999999999997</v>
      </c>
      <c r="AJ27" s="85"/>
      <c r="AL27" s="89">
        <v>1</v>
      </c>
      <c r="AM27" s="90">
        <v>0.28299999999999997</v>
      </c>
      <c r="AN27" s="90">
        <v>0.40600000000000003</v>
      </c>
      <c r="AO27" s="90">
        <v>0.28299999999999997</v>
      </c>
      <c r="AP27" s="90">
        <v>0.157</v>
      </c>
      <c r="AQ27" s="90">
        <v>0.182</v>
      </c>
      <c r="AR27" s="90">
        <v>0.40600000000000003</v>
      </c>
      <c r="AS27" s="90">
        <v>0.28299999999999997</v>
      </c>
    </row>
    <row r="28" spans="1:50" s="24" customFormat="1" x14ac:dyDescent="0.2">
      <c r="A28" s="86"/>
      <c r="C28" s="43" t="s">
        <v>123</v>
      </c>
      <c r="D28" s="44" t="s">
        <v>127</v>
      </c>
      <c r="E28" s="45">
        <v>4</v>
      </c>
      <c r="F28" s="87" t="s">
        <v>168</v>
      </c>
      <c r="G28" s="88">
        <v>0.84299999999999997</v>
      </c>
      <c r="H28" s="89">
        <v>4</v>
      </c>
      <c r="I28" s="87" t="s">
        <v>179</v>
      </c>
      <c r="J28" s="90">
        <v>0.73099999999999998</v>
      </c>
      <c r="L28" s="45">
        <v>4</v>
      </c>
      <c r="M28" s="87" t="s">
        <v>180</v>
      </c>
      <c r="N28" s="88">
        <v>1.103</v>
      </c>
      <c r="O28" s="89">
        <v>4</v>
      </c>
      <c r="P28" s="87" t="s">
        <v>169</v>
      </c>
      <c r="Q28" s="90">
        <v>0.28299999999999997</v>
      </c>
      <c r="R28" s="85"/>
      <c r="S28" s="61">
        <v>25</v>
      </c>
      <c r="T28" s="45">
        <v>4</v>
      </c>
      <c r="U28" s="87" t="s">
        <v>176</v>
      </c>
      <c r="V28" s="88">
        <v>0.94899999999999995</v>
      </c>
      <c r="W28" s="89">
        <v>4</v>
      </c>
      <c r="X28" s="87" t="s">
        <v>181</v>
      </c>
      <c r="Y28" s="90">
        <v>0.17799999999999999</v>
      </c>
      <c r="Z28" s="89">
        <v>4</v>
      </c>
      <c r="AA28" s="87" t="s">
        <v>167</v>
      </c>
      <c r="AB28" s="90">
        <v>0.35599999999999998</v>
      </c>
      <c r="AD28" s="45">
        <v>4</v>
      </c>
      <c r="AE28" s="87" t="s">
        <v>163</v>
      </c>
      <c r="AF28" s="88">
        <v>1.1619999999999999</v>
      </c>
      <c r="AG28" s="89">
        <v>4</v>
      </c>
      <c r="AH28" s="87" t="s">
        <v>169</v>
      </c>
      <c r="AI28" s="90">
        <v>0.28299999999999997</v>
      </c>
      <c r="AJ28" s="85"/>
      <c r="AL28" s="89">
        <v>4</v>
      </c>
      <c r="AM28" s="90">
        <v>0.28299999999999997</v>
      </c>
      <c r="AN28" s="90">
        <v>0.35399999999999998</v>
      </c>
      <c r="AO28" s="90">
        <v>0.42</v>
      </c>
      <c r="AP28" s="90">
        <v>0.157</v>
      </c>
      <c r="AQ28" s="90">
        <v>0.28299999999999997</v>
      </c>
      <c r="AR28" s="90">
        <v>0.17799999999999999</v>
      </c>
      <c r="AS28" s="90">
        <v>0.30599999999999999</v>
      </c>
    </row>
    <row r="29" spans="1:50" s="24" customFormat="1" x14ac:dyDescent="0.2">
      <c r="A29" s="86"/>
      <c r="C29" s="43" t="s">
        <v>123</v>
      </c>
      <c r="D29" s="44" t="s">
        <v>131</v>
      </c>
      <c r="E29" s="45">
        <v>7</v>
      </c>
      <c r="F29" s="91" t="s">
        <v>192</v>
      </c>
      <c r="G29" s="88">
        <v>1.0149999999999999</v>
      </c>
      <c r="H29" s="89">
        <v>7</v>
      </c>
      <c r="I29" s="87" t="s">
        <v>180</v>
      </c>
      <c r="J29" s="90">
        <v>1.103</v>
      </c>
      <c r="L29" s="45">
        <v>7</v>
      </c>
      <c r="M29" s="91" t="s">
        <v>189</v>
      </c>
      <c r="N29" s="88">
        <v>0.59</v>
      </c>
      <c r="O29" s="89">
        <v>7</v>
      </c>
      <c r="P29" s="87" t="s">
        <v>181</v>
      </c>
      <c r="Q29" s="90">
        <v>0.17799999999999999</v>
      </c>
      <c r="R29" s="85"/>
      <c r="S29" s="61">
        <v>23</v>
      </c>
      <c r="T29" s="45">
        <v>7</v>
      </c>
      <c r="U29" s="91" t="s">
        <v>176</v>
      </c>
      <c r="V29" s="88">
        <v>0.94899999999999995</v>
      </c>
      <c r="W29" s="89">
        <v>7</v>
      </c>
      <c r="X29" s="87" t="s">
        <v>167</v>
      </c>
      <c r="Y29" s="90">
        <v>0.35599999999999998</v>
      </c>
      <c r="Z29" s="89">
        <v>7</v>
      </c>
      <c r="AA29" s="87" t="s">
        <v>193</v>
      </c>
      <c r="AB29" s="90">
        <v>0.125</v>
      </c>
      <c r="AD29" s="45">
        <v>7</v>
      </c>
      <c r="AE29" s="91" t="s">
        <v>168</v>
      </c>
      <c r="AF29" s="88">
        <v>0.84299999999999997</v>
      </c>
      <c r="AG29" s="89">
        <v>7</v>
      </c>
      <c r="AH29" s="87" t="s">
        <v>165</v>
      </c>
      <c r="AI29" s="90">
        <v>0.40600000000000003</v>
      </c>
      <c r="AJ29" s="85"/>
      <c r="AL29" s="89">
        <v>7</v>
      </c>
      <c r="AM29" s="90">
        <v>0.40600000000000003</v>
      </c>
      <c r="AN29" s="90">
        <v>0.22500000000000001</v>
      </c>
      <c r="AO29" s="90">
        <v>0.28299999999999997</v>
      </c>
      <c r="AP29" s="90">
        <v>0.22500000000000001</v>
      </c>
      <c r="AQ29" s="90">
        <v>0.28299999999999997</v>
      </c>
      <c r="AR29" s="90">
        <v>0.28299999999999997</v>
      </c>
      <c r="AS29" s="90">
        <v>9.9000000000000005E-2</v>
      </c>
    </row>
    <row r="30" spans="1:50" s="24" customFormat="1" x14ac:dyDescent="0.2">
      <c r="A30" s="86"/>
      <c r="C30" s="43" t="s">
        <v>123</v>
      </c>
      <c r="D30" s="44" t="s">
        <v>133</v>
      </c>
      <c r="E30" s="45">
        <v>9</v>
      </c>
      <c r="F30" s="87" t="s">
        <v>176</v>
      </c>
      <c r="G30" s="88">
        <v>0.94899999999999995</v>
      </c>
      <c r="H30" s="89">
        <v>9</v>
      </c>
      <c r="I30" s="87" t="s">
        <v>172</v>
      </c>
      <c r="J30" s="90">
        <v>0.83099999999999996</v>
      </c>
      <c r="L30" s="45">
        <v>9</v>
      </c>
      <c r="M30" s="87" t="s">
        <v>189</v>
      </c>
      <c r="N30" s="88">
        <v>0.59</v>
      </c>
      <c r="O30" s="89">
        <v>9</v>
      </c>
      <c r="P30" s="87" t="s">
        <v>183</v>
      </c>
      <c r="Q30" s="90">
        <v>0.42</v>
      </c>
      <c r="R30" s="85"/>
      <c r="S30" s="61">
        <v>30.9</v>
      </c>
      <c r="T30" s="45">
        <v>9</v>
      </c>
      <c r="U30" s="87" t="s">
        <v>176</v>
      </c>
      <c r="V30" s="88">
        <v>0.94899999999999995</v>
      </c>
      <c r="W30" s="89">
        <v>9</v>
      </c>
      <c r="X30" s="87" t="s">
        <v>195</v>
      </c>
      <c r="Y30" s="90">
        <v>0.22500000000000001</v>
      </c>
      <c r="Z30" s="89">
        <v>9</v>
      </c>
      <c r="AA30" s="87" t="s">
        <v>170</v>
      </c>
      <c r="AB30" s="90">
        <v>0.157</v>
      </c>
      <c r="AD30" s="45">
        <v>9</v>
      </c>
      <c r="AE30" s="87" t="s">
        <v>164</v>
      </c>
      <c r="AF30" s="88">
        <v>1.028</v>
      </c>
      <c r="AG30" s="89">
        <v>9</v>
      </c>
      <c r="AH30" s="87" t="s">
        <v>175</v>
      </c>
      <c r="AI30" s="90">
        <v>0.221</v>
      </c>
      <c r="AJ30" s="85"/>
      <c r="AL30" s="89">
        <v>9</v>
      </c>
      <c r="AM30" s="90">
        <v>0.221</v>
      </c>
      <c r="AN30" s="90">
        <v>0.125</v>
      </c>
      <c r="AO30" s="90">
        <v>0.35599999999999998</v>
      </c>
      <c r="AP30" s="90">
        <v>0.22500000000000001</v>
      </c>
      <c r="AQ30" s="90">
        <v>0.28299999999999997</v>
      </c>
      <c r="AR30" s="90">
        <v>0.125</v>
      </c>
      <c r="AS30" s="90">
        <v>0.22500000000000001</v>
      </c>
    </row>
    <row r="31" spans="1:50" s="24" customFormat="1" x14ac:dyDescent="0.2">
      <c r="A31" s="86"/>
      <c r="C31" s="43" t="s">
        <v>123</v>
      </c>
      <c r="D31" s="44" t="s">
        <v>135</v>
      </c>
      <c r="E31" s="45">
        <v>11</v>
      </c>
      <c r="F31" s="87" t="s">
        <v>180</v>
      </c>
      <c r="G31" s="88">
        <v>1.103</v>
      </c>
      <c r="H31" s="89">
        <v>11</v>
      </c>
      <c r="I31" s="87" t="s">
        <v>189</v>
      </c>
      <c r="J31" s="90">
        <v>0.59</v>
      </c>
      <c r="L31" s="45">
        <v>11</v>
      </c>
      <c r="M31" s="87" t="s">
        <v>186</v>
      </c>
      <c r="N31" s="88">
        <v>0.85099999999999998</v>
      </c>
      <c r="O31" s="89">
        <v>11</v>
      </c>
      <c r="P31" s="87" t="s">
        <v>170</v>
      </c>
      <c r="Q31" s="90">
        <v>0.157</v>
      </c>
      <c r="R31" s="85"/>
      <c r="S31" s="61">
        <v>29.4</v>
      </c>
      <c r="T31" s="45">
        <v>11</v>
      </c>
      <c r="U31" s="87" t="s">
        <v>166</v>
      </c>
      <c r="V31" s="88">
        <v>0.59299999999999997</v>
      </c>
      <c r="W31" s="89">
        <v>11</v>
      </c>
      <c r="X31" s="87" t="s">
        <v>167</v>
      </c>
      <c r="Y31" s="90">
        <v>0.35599999999999998</v>
      </c>
      <c r="Z31" s="89">
        <v>11</v>
      </c>
      <c r="AA31" s="87" t="s">
        <v>182</v>
      </c>
      <c r="AB31" s="90">
        <v>0.35399999999999998</v>
      </c>
      <c r="AD31" s="45">
        <v>11</v>
      </c>
      <c r="AE31" s="87" t="s">
        <v>163</v>
      </c>
      <c r="AF31" s="88">
        <v>1.1619999999999999</v>
      </c>
      <c r="AG31" s="89">
        <v>11</v>
      </c>
      <c r="AH31" s="87" t="s">
        <v>165</v>
      </c>
      <c r="AI31" s="90">
        <v>0.40600000000000003</v>
      </c>
      <c r="AJ31" s="85"/>
      <c r="AL31" s="89">
        <v>11</v>
      </c>
      <c r="AM31" s="90">
        <v>0.40600000000000003</v>
      </c>
      <c r="AN31" s="90">
        <v>0.35399999999999998</v>
      </c>
      <c r="AO31" s="90">
        <v>0.35399999999999998</v>
      </c>
      <c r="AP31" s="90">
        <v>0.42</v>
      </c>
      <c r="AQ31" s="90">
        <v>0.40600000000000003</v>
      </c>
      <c r="AR31" s="90">
        <v>0.28299999999999997</v>
      </c>
      <c r="AS31" s="90">
        <v>0.30599999999999999</v>
      </c>
    </row>
    <row r="32" spans="1:50" s="24" customFormat="1" x14ac:dyDescent="0.2">
      <c r="A32" s="86"/>
      <c r="C32" s="43" t="s">
        <v>123</v>
      </c>
      <c r="D32" s="44" t="s">
        <v>139</v>
      </c>
      <c r="E32" s="45">
        <v>14</v>
      </c>
      <c r="F32" s="87" t="s">
        <v>176</v>
      </c>
      <c r="G32" s="88">
        <v>0.94899999999999995</v>
      </c>
      <c r="H32" s="89">
        <v>14</v>
      </c>
      <c r="I32" s="87" t="s">
        <v>200</v>
      </c>
      <c r="J32" s="90">
        <v>0.499</v>
      </c>
      <c r="L32" s="45">
        <v>14</v>
      </c>
      <c r="M32" s="87" t="s">
        <v>176</v>
      </c>
      <c r="N32" s="88">
        <v>0.94899999999999995</v>
      </c>
      <c r="O32" s="89">
        <v>14</v>
      </c>
      <c r="P32" s="87" t="s">
        <v>169</v>
      </c>
      <c r="Q32" s="90">
        <v>0.28299999999999997</v>
      </c>
      <c r="R32" s="85"/>
      <c r="S32" s="61">
        <v>28.5</v>
      </c>
      <c r="T32" s="45">
        <v>14</v>
      </c>
      <c r="U32" s="87" t="s">
        <v>162</v>
      </c>
      <c r="V32" s="88">
        <v>0.71499999999999997</v>
      </c>
      <c r="W32" s="89">
        <v>14</v>
      </c>
      <c r="X32" s="87" t="s">
        <v>199</v>
      </c>
      <c r="Y32" s="90">
        <v>0.125</v>
      </c>
      <c r="Z32" s="89">
        <v>14</v>
      </c>
      <c r="AA32" s="87" t="s">
        <v>167</v>
      </c>
      <c r="AB32" s="90">
        <v>0.35599999999999998</v>
      </c>
      <c r="AD32" s="45">
        <v>14</v>
      </c>
      <c r="AE32" s="87" t="s">
        <v>164</v>
      </c>
      <c r="AF32" s="88">
        <v>1.028</v>
      </c>
      <c r="AG32" s="89">
        <v>14</v>
      </c>
      <c r="AH32" s="87" t="s">
        <v>169</v>
      </c>
      <c r="AI32" s="90">
        <v>0.28299999999999997</v>
      </c>
      <c r="AJ32" s="85"/>
      <c r="AL32" s="89">
        <v>14</v>
      </c>
      <c r="AM32" s="90">
        <v>0.28299999999999997</v>
      </c>
      <c r="AN32" s="90">
        <v>0.28299999999999997</v>
      </c>
      <c r="AO32" s="90">
        <v>0.125</v>
      </c>
      <c r="AP32" s="90">
        <v>0.54300000000000004</v>
      </c>
      <c r="AQ32" s="90">
        <v>0.221</v>
      </c>
      <c r="AR32" s="90">
        <v>0.28299999999999997</v>
      </c>
      <c r="AS32" s="90">
        <v>0.30599999999999999</v>
      </c>
    </row>
    <row r="33" spans="1:50" s="24" customFormat="1" x14ac:dyDescent="0.2">
      <c r="A33" s="86"/>
      <c r="C33" s="43" t="s">
        <v>123</v>
      </c>
      <c r="D33" s="44" t="s">
        <v>140</v>
      </c>
      <c r="E33" s="45">
        <v>15</v>
      </c>
      <c r="F33" s="87" t="s">
        <v>168</v>
      </c>
      <c r="G33" s="88">
        <v>0.84299999999999997</v>
      </c>
      <c r="H33" s="89">
        <v>15</v>
      </c>
      <c r="I33" s="87" t="s">
        <v>168</v>
      </c>
      <c r="J33" s="90">
        <v>0.84299999999999997</v>
      </c>
      <c r="L33" s="45">
        <v>15</v>
      </c>
      <c r="M33" s="87" t="s">
        <v>201</v>
      </c>
      <c r="N33" s="88">
        <v>0.83299999999999996</v>
      </c>
      <c r="O33" s="89">
        <v>15</v>
      </c>
      <c r="P33" s="87" t="s">
        <v>194</v>
      </c>
      <c r="Q33" s="90">
        <v>0.22500000000000001</v>
      </c>
      <c r="R33" s="85"/>
      <c r="S33" s="61">
        <v>29</v>
      </c>
      <c r="T33" s="45">
        <v>15</v>
      </c>
      <c r="U33" s="87" t="s">
        <v>176</v>
      </c>
      <c r="V33" s="88">
        <v>0.94899999999999995</v>
      </c>
      <c r="W33" s="89">
        <v>15</v>
      </c>
      <c r="X33" s="87" t="s">
        <v>169</v>
      </c>
      <c r="Y33" s="90">
        <v>0.28299999999999997</v>
      </c>
      <c r="Z33" s="89">
        <v>15</v>
      </c>
      <c r="AA33" s="87" t="s">
        <v>165</v>
      </c>
      <c r="AB33" s="90">
        <v>0.40600000000000003</v>
      </c>
      <c r="AD33" s="45">
        <v>15</v>
      </c>
      <c r="AE33" s="87" t="s">
        <v>180</v>
      </c>
      <c r="AF33" s="88">
        <v>1.103</v>
      </c>
      <c r="AG33" s="89">
        <v>15</v>
      </c>
      <c r="AH33" s="87" t="s">
        <v>183</v>
      </c>
      <c r="AI33" s="90">
        <v>0.42</v>
      </c>
      <c r="AJ33" s="85"/>
      <c r="AL33" s="89">
        <v>15</v>
      </c>
      <c r="AM33" s="90">
        <v>0.42</v>
      </c>
      <c r="AN33" s="90">
        <v>0.125</v>
      </c>
      <c r="AO33" s="90">
        <v>0.28000000000000003</v>
      </c>
      <c r="AP33" s="90">
        <v>0.35399999999999998</v>
      </c>
      <c r="AQ33" s="90">
        <v>0.30599999999999999</v>
      </c>
      <c r="AR33" s="90">
        <v>0.35399999999999998</v>
      </c>
      <c r="AS33" s="90">
        <v>0.35599999999999998</v>
      </c>
    </row>
    <row r="34" spans="1:50" s="24" customFormat="1" x14ac:dyDescent="0.2">
      <c r="A34" s="86"/>
      <c r="C34" s="43" t="s">
        <v>123</v>
      </c>
      <c r="D34" s="44">
        <v>27</v>
      </c>
      <c r="E34" s="45">
        <v>17</v>
      </c>
      <c r="F34" s="87" t="s">
        <v>187</v>
      </c>
      <c r="G34" s="88">
        <v>0.61599999999999999</v>
      </c>
      <c r="H34" s="89">
        <v>17</v>
      </c>
      <c r="I34" s="87" t="s">
        <v>164</v>
      </c>
      <c r="J34" s="90">
        <v>1.028</v>
      </c>
      <c r="L34" s="45">
        <v>17</v>
      </c>
      <c r="M34" s="87" t="s">
        <v>174</v>
      </c>
      <c r="N34" s="88">
        <v>0.78100000000000003</v>
      </c>
      <c r="O34" s="89">
        <v>17</v>
      </c>
      <c r="P34" s="87" t="s">
        <v>182</v>
      </c>
      <c r="Q34" s="90">
        <v>0.35399999999999998</v>
      </c>
      <c r="R34" s="85"/>
      <c r="S34" s="61">
        <v>25.7</v>
      </c>
      <c r="T34" s="45">
        <v>17</v>
      </c>
      <c r="U34" s="87" t="s">
        <v>163</v>
      </c>
      <c r="V34" s="88">
        <v>0.77400000000000002</v>
      </c>
      <c r="W34" s="89">
        <v>17</v>
      </c>
      <c r="X34" s="87" t="s">
        <v>169</v>
      </c>
      <c r="Y34" s="90">
        <v>0.28299999999999997</v>
      </c>
      <c r="Z34" s="89">
        <v>17</v>
      </c>
      <c r="AA34" s="87" t="s">
        <v>173</v>
      </c>
      <c r="AB34" s="90">
        <v>0.377</v>
      </c>
      <c r="AD34" s="45">
        <v>17</v>
      </c>
      <c r="AE34" s="87" t="s">
        <v>177</v>
      </c>
      <c r="AF34" s="88">
        <v>0.54300000000000004</v>
      </c>
      <c r="AG34" s="89">
        <v>17</v>
      </c>
      <c r="AH34" s="87" t="s">
        <v>167</v>
      </c>
      <c r="AI34" s="90">
        <v>0.35599999999999998</v>
      </c>
      <c r="AJ34" s="85"/>
      <c r="AL34" s="89">
        <v>17</v>
      </c>
      <c r="AM34" s="90">
        <v>0.35599999999999998</v>
      </c>
      <c r="AN34" s="90">
        <v>0.40600000000000003</v>
      </c>
      <c r="AO34" s="90">
        <v>0.157</v>
      </c>
      <c r="AP34" s="90">
        <v>0.28299999999999997</v>
      </c>
      <c r="AQ34" s="90">
        <v>0.35399999999999998</v>
      </c>
      <c r="AR34" s="90">
        <v>0.28299999999999997</v>
      </c>
      <c r="AS34" s="90">
        <v>0.125</v>
      </c>
    </row>
    <row r="35" spans="1:50" x14ac:dyDescent="0.2">
      <c r="A35" s="86"/>
      <c r="C35" s="43" t="s">
        <v>123</v>
      </c>
      <c r="D35" s="44">
        <v>22</v>
      </c>
      <c r="E35" s="45">
        <v>18</v>
      </c>
      <c r="F35" s="87" t="s">
        <v>188</v>
      </c>
      <c r="G35" s="88">
        <v>0.77400000000000002</v>
      </c>
      <c r="H35" s="89">
        <v>18</v>
      </c>
      <c r="I35" s="87" t="s">
        <v>187</v>
      </c>
      <c r="J35" s="90">
        <v>0.61599999999999999</v>
      </c>
      <c r="L35" s="45">
        <v>18</v>
      </c>
      <c r="M35" s="87" t="s">
        <v>185</v>
      </c>
      <c r="N35" s="88">
        <v>1.0229999999999999</v>
      </c>
      <c r="O35" s="89">
        <v>18</v>
      </c>
      <c r="P35" s="87" t="s">
        <v>167</v>
      </c>
      <c r="Q35" s="90">
        <v>0.35599999999999998</v>
      </c>
      <c r="R35" s="85"/>
      <c r="S35" s="61">
        <v>29</v>
      </c>
      <c r="T35" s="45">
        <v>18</v>
      </c>
      <c r="U35" s="87" t="s">
        <v>179</v>
      </c>
      <c r="V35" s="88">
        <v>0.73099999999999998</v>
      </c>
      <c r="W35" s="89">
        <v>18</v>
      </c>
      <c r="X35" s="87" t="s">
        <v>205</v>
      </c>
      <c r="Y35" s="90">
        <v>0.26600000000000001</v>
      </c>
      <c r="Z35" s="89">
        <v>18</v>
      </c>
      <c r="AA35" s="87" t="s">
        <v>183</v>
      </c>
      <c r="AB35" s="90">
        <v>0.42</v>
      </c>
      <c r="AD35" s="45">
        <v>18</v>
      </c>
      <c r="AE35" s="87" t="s">
        <v>180</v>
      </c>
      <c r="AF35" s="88">
        <v>1.103</v>
      </c>
      <c r="AG35" s="89">
        <v>18</v>
      </c>
      <c r="AH35" s="87" t="s">
        <v>170</v>
      </c>
      <c r="AI35" s="90">
        <v>0.157</v>
      </c>
      <c r="AJ35" s="85"/>
      <c r="AL35" s="89">
        <v>18</v>
      </c>
      <c r="AM35" s="90">
        <v>0.157</v>
      </c>
      <c r="AN35" s="90">
        <v>0.125</v>
      </c>
      <c r="AO35" s="90">
        <v>0.28299999999999997</v>
      </c>
      <c r="AP35" s="90">
        <v>0.22500000000000001</v>
      </c>
      <c r="AQ35" s="90">
        <v>0.35599999999999998</v>
      </c>
      <c r="AR35" s="90">
        <v>0.182</v>
      </c>
      <c r="AS35" s="90">
        <v>0.125</v>
      </c>
      <c r="AT35" s="92"/>
      <c r="AU35" s="92"/>
      <c r="AV35" s="92"/>
      <c r="AW35" s="92"/>
      <c r="AX35" s="92"/>
    </row>
    <row r="36" spans="1:50" x14ac:dyDescent="0.2">
      <c r="A36" s="86"/>
      <c r="C36" s="43" t="s">
        <v>123</v>
      </c>
      <c r="D36" s="44">
        <v>17</v>
      </c>
      <c r="E36" s="45">
        <v>20</v>
      </c>
      <c r="F36" s="87" t="s">
        <v>192</v>
      </c>
      <c r="G36" s="88">
        <v>1.0149999999999999</v>
      </c>
      <c r="H36" s="89">
        <v>20</v>
      </c>
      <c r="I36" s="87" t="s">
        <v>183</v>
      </c>
      <c r="J36" s="90">
        <v>0.42</v>
      </c>
      <c r="L36" s="45">
        <v>20</v>
      </c>
      <c r="M36" s="87" t="s">
        <v>188</v>
      </c>
      <c r="N36" s="88">
        <v>0.77400000000000002</v>
      </c>
      <c r="O36" s="89">
        <v>20</v>
      </c>
      <c r="P36" s="87" t="s">
        <v>206</v>
      </c>
      <c r="Q36" s="90">
        <v>0.107</v>
      </c>
      <c r="R36" s="85"/>
      <c r="S36" s="61">
        <v>28.6</v>
      </c>
      <c r="T36" s="45">
        <v>20</v>
      </c>
      <c r="U36" s="87" t="s">
        <v>180</v>
      </c>
      <c r="V36" s="88">
        <v>1.103</v>
      </c>
      <c r="W36" s="89">
        <v>20</v>
      </c>
      <c r="X36" s="87" t="s">
        <v>169</v>
      </c>
      <c r="Y36" s="90">
        <v>0.28299999999999997</v>
      </c>
      <c r="Z36" s="89">
        <v>20</v>
      </c>
      <c r="AA36" s="87" t="s">
        <v>173</v>
      </c>
      <c r="AB36" s="90">
        <v>0.377</v>
      </c>
      <c r="AD36" s="45">
        <v>20</v>
      </c>
      <c r="AE36" s="87" t="s">
        <v>168</v>
      </c>
      <c r="AF36" s="88">
        <v>0.84299999999999997</v>
      </c>
      <c r="AG36" s="89">
        <v>20</v>
      </c>
      <c r="AH36" s="87" t="s">
        <v>165</v>
      </c>
      <c r="AI36" s="90">
        <v>0.40600000000000003</v>
      </c>
      <c r="AJ36" s="85"/>
      <c r="AL36" s="89">
        <v>20</v>
      </c>
      <c r="AM36" s="90">
        <v>0.40600000000000003</v>
      </c>
      <c r="AN36" s="90">
        <v>0.30599999999999999</v>
      </c>
      <c r="AO36" s="90">
        <v>0.28299999999999997</v>
      </c>
      <c r="AP36" s="90">
        <v>0.22500000000000001</v>
      </c>
      <c r="AQ36" s="90">
        <v>0.22500000000000001</v>
      </c>
      <c r="AR36" s="90">
        <v>0.35399999999999998</v>
      </c>
      <c r="AS36" s="90">
        <v>0.28299999999999997</v>
      </c>
      <c r="AT36" s="92"/>
      <c r="AU36" s="92"/>
      <c r="AV36" s="92"/>
      <c r="AW36" s="92"/>
      <c r="AX36" s="92"/>
    </row>
    <row r="37" spans="1:50" ht="15" thickBot="1" x14ac:dyDescent="0.25">
      <c r="A37" s="86"/>
      <c r="C37" s="43" t="s">
        <v>123</v>
      </c>
      <c r="D37" s="54">
        <v>22</v>
      </c>
      <c r="E37" s="55">
        <v>22</v>
      </c>
      <c r="F37" s="93" t="s">
        <v>179</v>
      </c>
      <c r="G37" s="94">
        <v>0.73099999999999998</v>
      </c>
      <c r="H37" s="95">
        <v>22</v>
      </c>
      <c r="I37" s="93" t="s">
        <v>163</v>
      </c>
      <c r="J37" s="96">
        <v>1.1619999999999999</v>
      </c>
      <c r="L37" s="55">
        <v>22</v>
      </c>
      <c r="M37" s="93" t="s">
        <v>180</v>
      </c>
      <c r="N37" s="94">
        <v>1.103</v>
      </c>
      <c r="O37" s="95">
        <v>22</v>
      </c>
      <c r="P37" s="93" t="s">
        <v>181</v>
      </c>
      <c r="Q37" s="96">
        <v>0.17799999999999999</v>
      </c>
      <c r="R37" s="85"/>
      <c r="S37" s="61">
        <v>27.6</v>
      </c>
      <c r="T37" s="55">
        <v>22</v>
      </c>
      <c r="U37" s="93" t="s">
        <v>164</v>
      </c>
      <c r="V37" s="94">
        <v>1.028</v>
      </c>
      <c r="W37" s="95">
        <v>22</v>
      </c>
      <c r="X37" s="93" t="s">
        <v>167</v>
      </c>
      <c r="Y37" s="96">
        <v>0.35599999999999998</v>
      </c>
      <c r="Z37" s="95">
        <v>22</v>
      </c>
      <c r="AA37" s="93" t="s">
        <v>178</v>
      </c>
      <c r="AB37" s="96">
        <v>0.30599999999999999</v>
      </c>
      <c r="AD37" s="55">
        <v>22</v>
      </c>
      <c r="AE37" s="93" t="s">
        <v>179</v>
      </c>
      <c r="AF37" s="94">
        <v>0.73099999999999998</v>
      </c>
      <c r="AG37" s="95">
        <v>22</v>
      </c>
      <c r="AH37" s="93" t="s">
        <v>194</v>
      </c>
      <c r="AI37" s="96">
        <v>0.22500000000000001</v>
      </c>
      <c r="AJ37" s="85"/>
      <c r="AL37" s="95">
        <v>22</v>
      </c>
      <c r="AM37" s="96">
        <v>0.22500000000000001</v>
      </c>
      <c r="AN37" s="96">
        <v>0.125</v>
      </c>
      <c r="AO37" s="96">
        <v>0.28299999999999997</v>
      </c>
      <c r="AP37" s="96">
        <v>0.32600000000000001</v>
      </c>
      <c r="AQ37" s="96">
        <v>0.28299999999999997</v>
      </c>
      <c r="AR37" s="96">
        <v>0.22500000000000001</v>
      </c>
      <c r="AS37" s="96">
        <v>0.28299999999999997</v>
      </c>
      <c r="AT37" s="92"/>
      <c r="AU37" s="92"/>
      <c r="AV37" s="92"/>
      <c r="AW37" s="92"/>
      <c r="AX37" s="92"/>
    </row>
    <row r="38" spans="1:50" s="100" customFormat="1" ht="15" thickBot="1" x14ac:dyDescent="0.25">
      <c r="A38" s="99"/>
      <c r="C38" s="101" t="s">
        <v>123</v>
      </c>
      <c r="D38" s="102"/>
      <c r="E38" s="103"/>
      <c r="F38" s="101"/>
      <c r="G38" s="104">
        <f>AVERAGE(G27:G37)</f>
        <v>0.86845454545454537</v>
      </c>
      <c r="H38" s="105"/>
      <c r="I38" s="106"/>
      <c r="J38" s="107">
        <f>AVERAGE(J27:J37)</f>
        <v>0.81681818181818178</v>
      </c>
      <c r="L38" s="101" t="s">
        <v>123</v>
      </c>
      <c r="M38" s="106"/>
      <c r="N38" s="104">
        <f>AVERAGE(N27:N37)</f>
        <v>0.87499999999999989</v>
      </c>
      <c r="O38" s="105"/>
      <c r="P38" s="106"/>
      <c r="Q38" s="107">
        <f>AVERAGE(Q27:Q37)</f>
        <v>0.26790909090909093</v>
      </c>
      <c r="R38" s="85"/>
      <c r="S38" s="102"/>
      <c r="T38" s="101" t="s">
        <v>123</v>
      </c>
      <c r="U38" s="106"/>
      <c r="V38" s="104">
        <f>AVERAGE(V27:V37)</f>
        <v>0.84845454545454546</v>
      </c>
      <c r="W38" s="105"/>
      <c r="X38" s="106"/>
      <c r="Y38" s="107">
        <f>AVERAGE(Y27:Y37)</f>
        <v>0.2788181818181818</v>
      </c>
      <c r="Z38" s="105"/>
      <c r="AA38" s="106"/>
      <c r="AB38" s="107">
        <f>AVERAGE(AB27:AB37)</f>
        <v>0.33090909090909087</v>
      </c>
      <c r="AD38" s="101" t="s">
        <v>123</v>
      </c>
      <c r="AE38" s="106"/>
      <c r="AF38" s="104">
        <f>AVERAGE(AF27:AF37)</f>
        <v>0.94445454545454555</v>
      </c>
      <c r="AG38" s="105"/>
      <c r="AH38" s="106"/>
      <c r="AI38" s="107">
        <f>AVERAGE(AI27:AI37)</f>
        <v>0.31327272727272731</v>
      </c>
      <c r="AJ38" s="107"/>
      <c r="AL38" s="105"/>
      <c r="AM38" s="107">
        <f t="shared" ref="AM38:AS38" si="0">AVERAGE(AM27:AM37)</f>
        <v>0.31327272727272731</v>
      </c>
      <c r="AN38" s="107">
        <f t="shared" si="0"/>
        <v>0.25763636363636366</v>
      </c>
      <c r="AO38" s="107">
        <f t="shared" si="0"/>
        <v>0.28245454545454546</v>
      </c>
      <c r="AP38" s="107">
        <f t="shared" si="0"/>
        <v>0.28545454545454546</v>
      </c>
      <c r="AQ38" s="107">
        <f t="shared" si="0"/>
        <v>0.28927272727272729</v>
      </c>
      <c r="AR38" s="107">
        <f t="shared" si="0"/>
        <v>0.2687272727272727</v>
      </c>
      <c r="AS38" s="107">
        <f t="shared" si="0"/>
        <v>0.24518181818181814</v>
      </c>
    </row>
    <row r="39" spans="1:50" s="24" customFormat="1" ht="15" x14ac:dyDescent="0.25">
      <c r="A39" s="86"/>
      <c r="C39" s="29" t="s">
        <v>128</v>
      </c>
      <c r="D39" s="108" t="s">
        <v>126</v>
      </c>
      <c r="E39" s="109">
        <v>2</v>
      </c>
      <c r="F39" s="110" t="s">
        <v>172</v>
      </c>
      <c r="G39" s="111">
        <v>0.83099999999999996</v>
      </c>
      <c r="H39" s="112">
        <v>2</v>
      </c>
      <c r="I39" s="110" t="s">
        <v>162</v>
      </c>
      <c r="J39" s="84">
        <v>0.71499999999999997</v>
      </c>
      <c r="L39" s="113">
        <v>2</v>
      </c>
      <c r="M39" s="110" t="s">
        <v>164</v>
      </c>
      <c r="N39" s="82">
        <v>1.028</v>
      </c>
      <c r="O39" s="114">
        <v>2</v>
      </c>
      <c r="P39" s="110" t="s">
        <v>169</v>
      </c>
      <c r="Q39" s="84">
        <v>0.28299999999999997</v>
      </c>
      <c r="R39" s="85"/>
      <c r="S39" s="61">
        <v>34.1</v>
      </c>
      <c r="T39" s="45">
        <v>2</v>
      </c>
      <c r="U39" s="87" t="s">
        <v>172</v>
      </c>
      <c r="V39" s="88">
        <v>0.83099999999999996</v>
      </c>
      <c r="W39" s="89">
        <v>2</v>
      </c>
      <c r="X39" s="87" t="s">
        <v>165</v>
      </c>
      <c r="Y39" s="90">
        <v>0.40600000000000003</v>
      </c>
      <c r="Z39" s="89">
        <v>2</v>
      </c>
      <c r="AA39" s="87" t="s">
        <v>173</v>
      </c>
      <c r="AB39" s="90">
        <v>0.377</v>
      </c>
      <c r="AD39" s="45">
        <v>2</v>
      </c>
      <c r="AE39" s="87" t="s">
        <v>174</v>
      </c>
      <c r="AF39" s="88">
        <v>0.78100000000000003</v>
      </c>
      <c r="AG39" s="89">
        <v>2</v>
      </c>
      <c r="AH39" s="87" t="s">
        <v>175</v>
      </c>
      <c r="AI39" s="90">
        <v>0.221</v>
      </c>
      <c r="AJ39" s="85"/>
      <c r="AL39" s="89">
        <v>2</v>
      </c>
      <c r="AM39" s="90">
        <v>0.221</v>
      </c>
      <c r="AN39" s="90">
        <v>0.94899999999999995</v>
      </c>
      <c r="AO39" s="90">
        <v>0.54300000000000004</v>
      </c>
      <c r="AP39" s="90">
        <v>0.40600000000000003</v>
      </c>
      <c r="AQ39" s="90">
        <v>0.30599999999999999</v>
      </c>
      <c r="AR39" s="90">
        <v>0.59299999999999997</v>
      </c>
      <c r="AS39" s="90">
        <v>0.40600000000000003</v>
      </c>
    </row>
    <row r="40" spans="1:50" s="24" customFormat="1" ht="15" x14ac:dyDescent="0.25">
      <c r="A40" s="86"/>
      <c r="C40" s="29" t="s">
        <v>128</v>
      </c>
      <c r="D40" s="115" t="s">
        <v>129</v>
      </c>
      <c r="E40" s="116">
        <v>5</v>
      </c>
      <c r="F40" s="87" t="s">
        <v>184</v>
      </c>
      <c r="G40" s="117">
        <v>0.96199999999999997</v>
      </c>
      <c r="H40" s="118">
        <v>5</v>
      </c>
      <c r="I40" s="87" t="s">
        <v>185</v>
      </c>
      <c r="J40" s="90">
        <v>1.0229999999999999</v>
      </c>
      <c r="L40" s="45">
        <v>5</v>
      </c>
      <c r="M40" s="87" t="s">
        <v>185</v>
      </c>
      <c r="N40" s="88">
        <v>1.0229999999999999</v>
      </c>
      <c r="O40" s="89">
        <v>5</v>
      </c>
      <c r="P40" s="87" t="s">
        <v>165</v>
      </c>
      <c r="Q40" s="90">
        <v>0.40600000000000003</v>
      </c>
      <c r="R40" s="85"/>
      <c r="S40" s="61">
        <v>29</v>
      </c>
      <c r="T40" s="45">
        <v>5</v>
      </c>
      <c r="U40" s="87" t="s">
        <v>186</v>
      </c>
      <c r="V40" s="88">
        <v>0.85099999999999998</v>
      </c>
      <c r="W40" s="89">
        <v>5</v>
      </c>
      <c r="X40" s="87" t="s">
        <v>165</v>
      </c>
      <c r="Y40" s="90">
        <v>0.40600000000000003</v>
      </c>
      <c r="Z40" s="89">
        <v>5</v>
      </c>
      <c r="AA40" s="87" t="s">
        <v>182</v>
      </c>
      <c r="AB40" s="90">
        <v>0.35399999999999998</v>
      </c>
      <c r="AD40" s="45">
        <v>5</v>
      </c>
      <c r="AE40" s="87" t="s">
        <v>207</v>
      </c>
      <c r="AF40" s="88">
        <v>1.103</v>
      </c>
      <c r="AG40" s="89">
        <v>5</v>
      </c>
      <c r="AH40" s="87" t="s">
        <v>169</v>
      </c>
      <c r="AI40" s="90">
        <v>0.28299999999999997</v>
      </c>
      <c r="AJ40" s="85"/>
      <c r="AL40" s="89">
        <v>5</v>
      </c>
      <c r="AM40" s="90">
        <v>0.28299999999999997</v>
      </c>
      <c r="AN40" s="90">
        <v>0.94899999999999995</v>
      </c>
      <c r="AO40" s="90">
        <v>0.61599999999999999</v>
      </c>
      <c r="AP40" s="90">
        <v>0.77400000000000002</v>
      </c>
      <c r="AQ40" s="90">
        <v>0.35599999999999998</v>
      </c>
      <c r="AR40" s="90">
        <v>0.59299999999999997</v>
      </c>
      <c r="AS40" s="90">
        <v>0.42</v>
      </c>
    </row>
    <row r="41" spans="1:50" s="24" customFormat="1" ht="15" x14ac:dyDescent="0.25">
      <c r="A41" s="86"/>
      <c r="C41" s="29" t="s">
        <v>128</v>
      </c>
      <c r="D41" s="115" t="s">
        <v>142</v>
      </c>
      <c r="E41" s="116">
        <v>6</v>
      </c>
      <c r="F41" s="87" t="s">
        <v>189</v>
      </c>
      <c r="G41" s="117">
        <v>0.59</v>
      </c>
      <c r="H41" s="118">
        <v>6</v>
      </c>
      <c r="I41" s="87" t="s">
        <v>186</v>
      </c>
      <c r="J41" s="90">
        <v>0.85099999999999998</v>
      </c>
      <c r="L41" s="45">
        <v>6</v>
      </c>
      <c r="M41" s="87" t="s">
        <v>180</v>
      </c>
      <c r="N41" s="88">
        <v>1.103</v>
      </c>
      <c r="O41" s="89">
        <v>6</v>
      </c>
      <c r="P41" s="87" t="s">
        <v>190</v>
      </c>
      <c r="Q41" s="90">
        <v>0.28299999999999997</v>
      </c>
      <c r="R41" s="85"/>
      <c r="S41" s="61">
        <v>27.7</v>
      </c>
      <c r="T41" s="45">
        <v>6</v>
      </c>
      <c r="U41" s="87" t="s">
        <v>172</v>
      </c>
      <c r="V41" s="88">
        <v>0.83099999999999996</v>
      </c>
      <c r="W41" s="89">
        <v>6</v>
      </c>
      <c r="X41" s="87" t="s">
        <v>169</v>
      </c>
      <c r="Y41" s="90">
        <v>0.28299999999999997</v>
      </c>
      <c r="Z41" s="89">
        <v>6</v>
      </c>
      <c r="AA41" s="87" t="s">
        <v>183</v>
      </c>
      <c r="AB41" s="90">
        <v>0.42</v>
      </c>
      <c r="AD41" s="45">
        <v>6</v>
      </c>
      <c r="AE41" s="87" t="s">
        <v>174</v>
      </c>
      <c r="AF41" s="88">
        <v>0.78100000000000003</v>
      </c>
      <c r="AG41" s="89">
        <v>6</v>
      </c>
      <c r="AH41" s="87" t="s">
        <v>167</v>
      </c>
      <c r="AI41" s="90">
        <v>0.35599999999999998</v>
      </c>
      <c r="AJ41" s="85"/>
      <c r="AL41" s="89">
        <v>6</v>
      </c>
      <c r="AM41" s="90">
        <v>0.35599999999999998</v>
      </c>
      <c r="AN41" s="90">
        <v>0.54300000000000004</v>
      </c>
      <c r="AO41" s="90">
        <v>0.59299999999999997</v>
      </c>
      <c r="AP41" s="90">
        <v>0.40600000000000003</v>
      </c>
      <c r="AQ41" s="90">
        <v>0.28299999999999997</v>
      </c>
      <c r="AR41" s="90">
        <v>9.9000000000000005E-2</v>
      </c>
      <c r="AS41" s="90">
        <v>0.42</v>
      </c>
    </row>
    <row r="42" spans="1:50" s="24" customFormat="1" ht="15" x14ac:dyDescent="0.25">
      <c r="A42" s="86"/>
      <c r="C42" s="29" t="s">
        <v>128</v>
      </c>
      <c r="D42" s="115" t="s">
        <v>132</v>
      </c>
      <c r="E42" s="116">
        <v>8</v>
      </c>
      <c r="F42" s="87" t="s">
        <v>176</v>
      </c>
      <c r="G42" s="117">
        <v>0.94899999999999995</v>
      </c>
      <c r="H42" s="118">
        <v>8</v>
      </c>
      <c r="I42" s="87" t="s">
        <v>176</v>
      </c>
      <c r="J42" s="90">
        <v>0.94899999999999995</v>
      </c>
      <c r="L42" s="45">
        <v>8</v>
      </c>
      <c r="M42" s="87" t="s">
        <v>168</v>
      </c>
      <c r="N42" s="88">
        <v>0.84299999999999997</v>
      </c>
      <c r="O42" s="89">
        <v>8</v>
      </c>
      <c r="P42" s="87" t="s">
        <v>170</v>
      </c>
      <c r="Q42" s="90">
        <v>0.157</v>
      </c>
      <c r="R42" s="85"/>
      <c r="S42" s="61">
        <v>32.299999999999997</v>
      </c>
      <c r="T42" s="45">
        <v>8</v>
      </c>
      <c r="U42" s="87" t="s">
        <v>188</v>
      </c>
      <c r="V42" s="88">
        <v>0.77400000000000002</v>
      </c>
      <c r="W42" s="89">
        <v>8</v>
      </c>
      <c r="X42" s="87" t="s">
        <v>196</v>
      </c>
      <c r="Y42" s="90">
        <v>0.251</v>
      </c>
      <c r="Z42" s="89">
        <v>8</v>
      </c>
      <c r="AA42" s="87" t="s">
        <v>197</v>
      </c>
      <c r="AB42" s="90">
        <v>0.437</v>
      </c>
      <c r="AD42" s="45">
        <v>8</v>
      </c>
      <c r="AE42" s="87" t="s">
        <v>188</v>
      </c>
      <c r="AF42" s="88">
        <v>0.77400000000000002</v>
      </c>
      <c r="AG42" s="89">
        <v>8</v>
      </c>
      <c r="AH42" s="87" t="s">
        <v>173</v>
      </c>
      <c r="AI42" s="90">
        <v>0.377</v>
      </c>
      <c r="AJ42" s="85"/>
      <c r="AL42" s="89">
        <v>8</v>
      </c>
      <c r="AM42" s="90">
        <v>0.377</v>
      </c>
      <c r="AN42" s="90">
        <v>0.59</v>
      </c>
      <c r="AO42" s="90">
        <v>0.54300000000000004</v>
      </c>
      <c r="AP42" s="90">
        <v>0.182</v>
      </c>
      <c r="AQ42" s="90">
        <v>0.437</v>
      </c>
      <c r="AR42" s="90">
        <v>0.28299999999999997</v>
      </c>
      <c r="AS42" s="90">
        <v>0.32600000000000001</v>
      </c>
    </row>
    <row r="43" spans="1:50" s="24" customFormat="1" ht="15" x14ac:dyDescent="0.25">
      <c r="A43" s="86"/>
      <c r="C43" s="29" t="s">
        <v>128</v>
      </c>
      <c r="D43" s="115" t="s">
        <v>134</v>
      </c>
      <c r="E43" s="116">
        <v>10</v>
      </c>
      <c r="F43" s="87" t="s">
        <v>176</v>
      </c>
      <c r="G43" s="117">
        <v>0.94899999999999995</v>
      </c>
      <c r="H43" s="118">
        <v>10</v>
      </c>
      <c r="I43" s="87" t="s">
        <v>180</v>
      </c>
      <c r="J43" s="90">
        <v>1.103</v>
      </c>
      <c r="L43" s="45">
        <v>10</v>
      </c>
      <c r="M43" s="87" t="s">
        <v>174</v>
      </c>
      <c r="N43" s="88">
        <v>0.78100000000000003</v>
      </c>
      <c r="O43" s="89">
        <v>10</v>
      </c>
      <c r="P43" s="87" t="s">
        <v>208</v>
      </c>
      <c r="Q43" s="90">
        <v>0.28299999999999997</v>
      </c>
      <c r="R43" s="85"/>
      <c r="S43" s="61">
        <v>27.5</v>
      </c>
      <c r="T43" s="45">
        <v>10</v>
      </c>
      <c r="U43" s="87" t="s">
        <v>189</v>
      </c>
      <c r="V43" s="88">
        <v>0.59</v>
      </c>
      <c r="W43" s="89">
        <v>10</v>
      </c>
      <c r="X43" s="87" t="s">
        <v>178</v>
      </c>
      <c r="Y43" s="90">
        <v>0.30599999999999999</v>
      </c>
      <c r="Z43" s="89">
        <v>10</v>
      </c>
      <c r="AA43" s="87" t="s">
        <v>177</v>
      </c>
      <c r="AB43" s="90">
        <v>0.54300000000000004</v>
      </c>
      <c r="AD43" s="45">
        <v>10</v>
      </c>
      <c r="AE43" s="87" t="s">
        <v>164</v>
      </c>
      <c r="AF43" s="88">
        <v>1.028</v>
      </c>
      <c r="AG43" s="89">
        <v>10</v>
      </c>
      <c r="AH43" s="87" t="s">
        <v>175</v>
      </c>
      <c r="AI43" s="90">
        <v>0.221</v>
      </c>
      <c r="AJ43" s="85"/>
      <c r="AL43" s="89">
        <v>10</v>
      </c>
      <c r="AM43" s="90">
        <v>0.221</v>
      </c>
      <c r="AN43" s="90">
        <v>1.028</v>
      </c>
      <c r="AO43" s="90">
        <v>0.85099999999999998</v>
      </c>
      <c r="AP43" s="90">
        <v>0.35599999999999998</v>
      </c>
      <c r="AQ43" s="90">
        <v>0.28299999999999997</v>
      </c>
      <c r="AR43" s="90">
        <v>0.22500000000000001</v>
      </c>
      <c r="AS43" s="90">
        <v>0.437</v>
      </c>
    </row>
    <row r="44" spans="1:50" s="24" customFormat="1" ht="15" x14ac:dyDescent="0.25">
      <c r="A44" s="86"/>
      <c r="C44" s="29" t="s">
        <v>128</v>
      </c>
      <c r="D44" s="115" t="s">
        <v>136</v>
      </c>
      <c r="E44" s="116">
        <v>12</v>
      </c>
      <c r="F44" s="87" t="s">
        <v>172</v>
      </c>
      <c r="G44" s="117">
        <v>0.83099999999999996</v>
      </c>
      <c r="H44" s="118">
        <v>12</v>
      </c>
      <c r="I44" s="87" t="s">
        <v>177</v>
      </c>
      <c r="J44" s="90">
        <v>0.54300000000000004</v>
      </c>
      <c r="L44" s="45">
        <v>12</v>
      </c>
      <c r="M44" s="87" t="s">
        <v>189</v>
      </c>
      <c r="N44" s="88">
        <v>0.59</v>
      </c>
      <c r="O44" s="89">
        <v>12</v>
      </c>
      <c r="P44" s="87" t="s">
        <v>181</v>
      </c>
      <c r="Q44" s="90">
        <v>0.17799999999999999</v>
      </c>
      <c r="R44" s="85"/>
      <c r="S44" s="61">
        <v>34.6</v>
      </c>
      <c r="T44" s="45">
        <v>12</v>
      </c>
      <c r="U44" s="87" t="s">
        <v>179</v>
      </c>
      <c r="V44" s="88">
        <v>0.73099999999999998</v>
      </c>
      <c r="W44" s="89">
        <v>12</v>
      </c>
      <c r="X44" s="87" t="s">
        <v>169</v>
      </c>
      <c r="Y44" s="90">
        <v>0.28299999999999997</v>
      </c>
      <c r="Z44" s="89">
        <v>12</v>
      </c>
      <c r="AA44" s="87" t="s">
        <v>164</v>
      </c>
      <c r="AB44" s="90">
        <v>1.028</v>
      </c>
      <c r="AD44" s="45">
        <v>12</v>
      </c>
      <c r="AE44" s="87" t="s">
        <v>185</v>
      </c>
      <c r="AF44" s="88">
        <v>1.0229999999999999</v>
      </c>
      <c r="AG44" s="89">
        <v>12</v>
      </c>
      <c r="AH44" s="87" t="s">
        <v>178</v>
      </c>
      <c r="AI44" s="90">
        <v>0.30599999999999999</v>
      </c>
      <c r="AJ44" s="85"/>
      <c r="AL44" s="89">
        <v>12</v>
      </c>
      <c r="AM44" s="90">
        <v>0.30599999999999999</v>
      </c>
      <c r="AN44" s="90">
        <v>0.77400000000000002</v>
      </c>
      <c r="AO44" s="90">
        <v>0.78100000000000003</v>
      </c>
      <c r="AP44" s="90">
        <v>0.42</v>
      </c>
      <c r="AQ44" s="90">
        <v>0.28299999999999997</v>
      </c>
      <c r="AR44" s="90">
        <v>0.30599999999999999</v>
      </c>
      <c r="AS44" s="90">
        <v>0.35599999999999998</v>
      </c>
    </row>
    <row r="45" spans="1:50" s="24" customFormat="1" ht="15" x14ac:dyDescent="0.25">
      <c r="A45" s="86"/>
      <c r="C45" s="29" t="s">
        <v>128</v>
      </c>
      <c r="D45" s="115" t="s">
        <v>137</v>
      </c>
      <c r="E45" s="116">
        <v>13</v>
      </c>
      <c r="F45" s="87" t="s">
        <v>185</v>
      </c>
      <c r="G45" s="117">
        <v>1.0229999999999999</v>
      </c>
      <c r="H45" s="118">
        <v>13</v>
      </c>
      <c r="I45" s="87" t="s">
        <v>174</v>
      </c>
      <c r="J45" s="90">
        <v>0.78100000000000003</v>
      </c>
      <c r="L45" s="45">
        <v>13</v>
      </c>
      <c r="M45" s="87" t="s">
        <v>176</v>
      </c>
      <c r="N45" s="88">
        <v>0.94899999999999995</v>
      </c>
      <c r="O45" s="89">
        <v>13</v>
      </c>
      <c r="P45" s="87" t="s">
        <v>193</v>
      </c>
      <c r="Q45" s="90">
        <v>0.125</v>
      </c>
      <c r="R45" s="85"/>
      <c r="S45" s="61">
        <v>31</v>
      </c>
      <c r="T45" s="45">
        <v>13</v>
      </c>
      <c r="U45" s="87" t="s">
        <v>166</v>
      </c>
      <c r="V45" s="88">
        <v>0.59299999999999997</v>
      </c>
      <c r="W45" s="89">
        <v>13</v>
      </c>
      <c r="X45" s="87" t="s">
        <v>165</v>
      </c>
      <c r="Y45" s="90">
        <v>0.40600000000000003</v>
      </c>
      <c r="Z45" s="89">
        <v>13</v>
      </c>
      <c r="AA45" s="87" t="s">
        <v>169</v>
      </c>
      <c r="AB45" s="90">
        <v>0.28299999999999997</v>
      </c>
      <c r="AD45" s="45">
        <v>13</v>
      </c>
      <c r="AE45" s="87" t="s">
        <v>185</v>
      </c>
      <c r="AF45" s="88">
        <v>1.0229999999999999</v>
      </c>
      <c r="AG45" s="89">
        <v>13</v>
      </c>
      <c r="AH45" s="87" t="s">
        <v>169</v>
      </c>
      <c r="AI45" s="90">
        <v>0.28299999999999997</v>
      </c>
      <c r="AJ45" s="85"/>
      <c r="AL45" s="89">
        <v>13</v>
      </c>
      <c r="AM45" s="90">
        <v>0.28299999999999997</v>
      </c>
      <c r="AN45" s="90">
        <v>0.42</v>
      </c>
      <c r="AO45" s="90">
        <v>0.40600000000000003</v>
      </c>
      <c r="AP45" s="90">
        <v>0.61599999999999999</v>
      </c>
      <c r="AQ45" s="90">
        <v>0.377</v>
      </c>
      <c r="AR45" s="90">
        <v>0.28299999999999997</v>
      </c>
      <c r="AS45" s="90">
        <v>0.17799999999999999</v>
      </c>
    </row>
    <row r="46" spans="1:50" s="24" customFormat="1" ht="15" x14ac:dyDescent="0.25">
      <c r="A46" s="86"/>
      <c r="C46" s="29" t="s">
        <v>125</v>
      </c>
      <c r="D46" s="115">
        <v>26</v>
      </c>
      <c r="E46" s="116">
        <v>16</v>
      </c>
      <c r="F46" s="87" t="s">
        <v>179</v>
      </c>
      <c r="G46" s="117">
        <v>0.73099999999999998</v>
      </c>
      <c r="H46" s="118">
        <v>16</v>
      </c>
      <c r="I46" s="87" t="s">
        <v>192</v>
      </c>
      <c r="J46" s="90">
        <v>1.0149999999999999</v>
      </c>
      <c r="L46" s="45">
        <v>16</v>
      </c>
      <c r="M46" s="87" t="s">
        <v>174</v>
      </c>
      <c r="N46" s="88">
        <v>0.78100000000000003</v>
      </c>
      <c r="O46" s="89">
        <v>16</v>
      </c>
      <c r="P46" s="87" t="s">
        <v>195</v>
      </c>
      <c r="Q46" s="90">
        <v>0.22500000000000001</v>
      </c>
      <c r="R46" s="85"/>
      <c r="S46" s="61">
        <v>27.5</v>
      </c>
      <c r="T46" s="45">
        <v>16</v>
      </c>
      <c r="U46" s="87" t="s">
        <v>189</v>
      </c>
      <c r="V46" s="88">
        <v>0.59</v>
      </c>
      <c r="W46" s="89">
        <v>16</v>
      </c>
      <c r="X46" s="87" t="s">
        <v>169</v>
      </c>
      <c r="Y46" s="90">
        <v>0.28299999999999997</v>
      </c>
      <c r="Z46" s="89">
        <v>16</v>
      </c>
      <c r="AA46" s="87" t="s">
        <v>197</v>
      </c>
      <c r="AB46" s="90">
        <v>0.437</v>
      </c>
      <c r="AD46" s="45">
        <v>16</v>
      </c>
      <c r="AE46" s="87" t="s">
        <v>188</v>
      </c>
      <c r="AF46" s="88">
        <v>0.77400000000000002</v>
      </c>
      <c r="AG46" s="89">
        <v>16</v>
      </c>
      <c r="AH46" s="87" t="s">
        <v>169</v>
      </c>
      <c r="AI46" s="90">
        <v>0.28299999999999997</v>
      </c>
      <c r="AJ46" s="85"/>
      <c r="AL46" s="89">
        <v>16</v>
      </c>
      <c r="AM46" s="90">
        <v>0.28299999999999997</v>
      </c>
      <c r="AN46" s="90">
        <v>0.42</v>
      </c>
      <c r="AO46" s="90">
        <v>0.54300000000000004</v>
      </c>
      <c r="AP46" s="90">
        <v>0.32600000000000001</v>
      </c>
      <c r="AQ46" s="90">
        <v>0.40600000000000003</v>
      </c>
      <c r="AR46" s="90">
        <v>0.41199999999999998</v>
      </c>
      <c r="AS46" s="90">
        <v>0.61599999999999999</v>
      </c>
    </row>
    <row r="47" spans="1:50" ht="15" x14ac:dyDescent="0.25">
      <c r="A47" s="86"/>
      <c r="C47" s="29" t="s">
        <v>128</v>
      </c>
      <c r="D47" s="115">
        <v>19</v>
      </c>
      <c r="E47" s="116">
        <v>19</v>
      </c>
      <c r="F47" s="87" t="s">
        <v>188</v>
      </c>
      <c r="G47" s="117">
        <v>0.77400000000000002</v>
      </c>
      <c r="H47" s="118">
        <v>19</v>
      </c>
      <c r="I47" s="87" t="s">
        <v>188</v>
      </c>
      <c r="J47" s="90">
        <v>0.77400000000000002</v>
      </c>
      <c r="L47" s="45">
        <v>19</v>
      </c>
      <c r="M47" s="87" t="s">
        <v>209</v>
      </c>
      <c r="N47" s="88">
        <v>0.94899999999999995</v>
      </c>
      <c r="O47" s="89">
        <v>19</v>
      </c>
      <c r="P47" s="87" t="s">
        <v>169</v>
      </c>
      <c r="Q47" s="90">
        <v>0.28299999999999997</v>
      </c>
      <c r="R47" s="85"/>
      <c r="S47" s="61">
        <v>33</v>
      </c>
      <c r="T47" s="45">
        <v>19</v>
      </c>
      <c r="U47" s="87" t="s">
        <v>164</v>
      </c>
      <c r="V47" s="88">
        <v>1.028</v>
      </c>
      <c r="W47" s="89">
        <v>19</v>
      </c>
      <c r="X47" s="87" t="s">
        <v>183</v>
      </c>
      <c r="Y47" s="90">
        <v>0.42</v>
      </c>
      <c r="Z47" s="89">
        <v>19</v>
      </c>
      <c r="AA47" s="87" t="s">
        <v>197</v>
      </c>
      <c r="AB47" s="90">
        <v>0.437</v>
      </c>
      <c r="AD47" s="45">
        <v>19</v>
      </c>
      <c r="AE47" s="87" t="s">
        <v>180</v>
      </c>
      <c r="AF47" s="88">
        <v>1.103</v>
      </c>
      <c r="AG47" s="89">
        <v>19</v>
      </c>
      <c r="AH47" s="87" t="s">
        <v>169</v>
      </c>
      <c r="AI47" s="90">
        <v>0.28299999999999997</v>
      </c>
      <c r="AJ47" s="85"/>
      <c r="AL47" s="89">
        <v>19</v>
      </c>
      <c r="AM47" s="90">
        <v>0.28299999999999997</v>
      </c>
      <c r="AN47" s="90">
        <v>0.28299999999999997</v>
      </c>
      <c r="AO47" s="90">
        <v>0.22500000000000001</v>
      </c>
      <c r="AP47" s="90">
        <v>0.35399999999999998</v>
      </c>
      <c r="AQ47" s="90">
        <v>9.9000000000000005E-2</v>
      </c>
      <c r="AR47" s="90">
        <v>0.22500000000000001</v>
      </c>
      <c r="AS47" s="90">
        <v>0.125</v>
      </c>
      <c r="AT47" s="92"/>
      <c r="AU47" s="92"/>
      <c r="AV47" s="92"/>
      <c r="AW47" s="92"/>
      <c r="AX47" s="92"/>
    </row>
    <row r="48" spans="1:50" s="24" customFormat="1" ht="15.75" thickBot="1" x14ac:dyDescent="0.3">
      <c r="A48" s="86"/>
      <c r="C48" s="29" t="s">
        <v>128</v>
      </c>
      <c r="D48" s="119"/>
      <c r="E48" s="120"/>
      <c r="F48" s="93"/>
      <c r="G48" s="121">
        <f>AVERAGE(G39:G47)</f>
        <v>0.8488888888888888</v>
      </c>
      <c r="H48" s="122"/>
      <c r="I48" s="93"/>
      <c r="J48" s="123">
        <f>AVERAGE(J39:J47)</f>
        <v>0.86155555555555552</v>
      </c>
      <c r="L48" s="55"/>
      <c r="M48" s="93"/>
      <c r="N48" s="124">
        <f>AVERAGE(N39:N47)</f>
        <v>0.89411111111111097</v>
      </c>
      <c r="O48" s="95"/>
      <c r="P48" s="93"/>
      <c r="Q48" s="123">
        <f>AVERAGE(Q39:Q47)</f>
        <v>0.247</v>
      </c>
      <c r="R48" s="85"/>
      <c r="S48" s="61"/>
      <c r="T48" s="55"/>
      <c r="U48" s="93"/>
      <c r="V48" s="124">
        <f>AVERAGE(V39:V47)</f>
        <v>0.7576666666666666</v>
      </c>
      <c r="W48" s="95"/>
      <c r="X48" s="93"/>
      <c r="Y48" s="123">
        <f>AVERAGE(Y39:Y47)</f>
        <v>0.3382222222222222</v>
      </c>
      <c r="Z48" s="95"/>
      <c r="AA48" s="93"/>
      <c r="AB48" s="123">
        <f>AVERAGE(AB39:AB47)</f>
        <v>0.47955555555555551</v>
      </c>
      <c r="AD48" s="55"/>
      <c r="AE48" s="93"/>
      <c r="AF48" s="124">
        <f>AVERAGE(AF39:AF47)</f>
        <v>0.93222222222222229</v>
      </c>
      <c r="AG48" s="95"/>
      <c r="AH48" s="93"/>
      <c r="AI48" s="123">
        <f>AVERAGE(AI39:AI47)</f>
        <v>0.29033333333333333</v>
      </c>
      <c r="AJ48" s="107"/>
      <c r="AL48" s="95"/>
      <c r="AM48" s="123">
        <f t="shared" ref="AM48:AS48" si="1">AVERAGE(AM39:AM47)</f>
        <v>0.29033333333333333</v>
      </c>
      <c r="AN48" s="123">
        <f t="shared" si="1"/>
        <v>0.66177777777777769</v>
      </c>
      <c r="AO48" s="123">
        <f t="shared" si="1"/>
        <v>0.56677777777777782</v>
      </c>
      <c r="AP48" s="123">
        <f t="shared" si="1"/>
        <v>0.42666666666666669</v>
      </c>
      <c r="AQ48" s="123">
        <f t="shared" si="1"/>
        <v>0.31444444444444447</v>
      </c>
      <c r="AR48" s="123">
        <f t="shared" si="1"/>
        <v>0.33544444444444443</v>
      </c>
      <c r="AS48" s="123">
        <f t="shared" si="1"/>
        <v>0.36488888888888887</v>
      </c>
    </row>
    <row r="49" spans="45:50" x14ac:dyDescent="0.2">
      <c r="AS49" s="92"/>
      <c r="AT49" s="92"/>
      <c r="AU49" s="92"/>
      <c r="AV49" s="92"/>
      <c r="AW49" s="92"/>
      <c r="AX49" s="92"/>
    </row>
    <row r="50" spans="45:50" x14ac:dyDescent="0.2">
      <c r="AV50" s="92"/>
      <c r="AW50" s="92"/>
      <c r="AX50" s="92"/>
    </row>
    <row r="51" spans="45:50" x14ac:dyDescent="0.2">
      <c r="AV51" s="92"/>
      <c r="AW51" s="92"/>
      <c r="AX51" s="92"/>
    </row>
    <row r="52" spans="45:50" x14ac:dyDescent="0.2">
      <c r="AX52" s="92"/>
    </row>
  </sheetData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19" sqref="K19"/>
    </sheetView>
  </sheetViews>
  <sheetFormatPr defaultRowHeight="13.5" x14ac:dyDescent="0.15"/>
  <sheetData>
    <row r="1" spans="1:11" ht="14.25" x14ac:dyDescent="0.2">
      <c r="A1" s="1"/>
      <c r="B1" s="4" t="s">
        <v>0</v>
      </c>
      <c r="C1" s="4"/>
      <c r="D1" s="4"/>
      <c r="E1" s="4"/>
      <c r="F1" s="4"/>
      <c r="G1" s="4" t="s">
        <v>1</v>
      </c>
      <c r="H1" s="4"/>
      <c r="I1" s="4"/>
      <c r="J1" s="4"/>
      <c r="K1" s="4"/>
    </row>
    <row r="2" spans="1:11" x14ac:dyDescent="0.2">
      <c r="A2" s="2" t="s">
        <v>2</v>
      </c>
      <c r="B2" s="3">
        <v>30.681819999999998</v>
      </c>
      <c r="C2" s="3">
        <v>17.114100000000001</v>
      </c>
      <c r="D2" s="3">
        <v>32.377049999999997</v>
      </c>
      <c r="E2" s="3">
        <v>21.96</v>
      </c>
      <c r="F2" s="3">
        <v>44.59</v>
      </c>
      <c r="G2" s="3">
        <v>81.818179999999998</v>
      </c>
      <c r="H2" s="3">
        <v>88.695700000000002</v>
      </c>
      <c r="I2" s="3">
        <v>90.804599999999994</v>
      </c>
      <c r="J2" s="3">
        <v>93.07</v>
      </c>
      <c r="K2" s="3">
        <v>88.03</v>
      </c>
    </row>
    <row r="3" spans="1:11" x14ac:dyDescent="0.2">
      <c r="A3" s="2" t="s">
        <v>3</v>
      </c>
      <c r="B3" s="3">
        <v>24.0625</v>
      </c>
      <c r="C3" s="3">
        <v>23.381799999999998</v>
      </c>
      <c r="D3" s="3"/>
      <c r="E3" s="3">
        <v>33.96</v>
      </c>
      <c r="F3" s="3">
        <v>40.200000000000003</v>
      </c>
      <c r="G3" s="3">
        <v>95.061729999999997</v>
      </c>
      <c r="H3" s="3">
        <v>94.6524</v>
      </c>
      <c r="I3" s="3"/>
      <c r="J3" s="3">
        <v>98.91</v>
      </c>
      <c r="K3" s="3">
        <v>95.75</v>
      </c>
    </row>
    <row r="4" spans="1:11" x14ac:dyDescent="0.2">
      <c r="A4" s="2" t="s">
        <v>4</v>
      </c>
      <c r="B4" s="3">
        <v>19.741700000000002</v>
      </c>
      <c r="C4" s="3">
        <v>8.5287799999999994</v>
      </c>
      <c r="D4" s="3">
        <v>7.2390569999999999</v>
      </c>
      <c r="E4" s="3">
        <v>18.510000000000002</v>
      </c>
      <c r="F4" s="3">
        <v>22.32</v>
      </c>
      <c r="G4" s="3">
        <v>90.677970000000002</v>
      </c>
      <c r="H4" s="3">
        <v>83.333299999999994</v>
      </c>
      <c r="I4" s="3">
        <v>100</v>
      </c>
      <c r="J4" s="3">
        <v>95.38</v>
      </c>
      <c r="K4" s="3">
        <v>95.18</v>
      </c>
    </row>
    <row r="5" spans="1:11" x14ac:dyDescent="0.2">
      <c r="A5" s="2" t="s">
        <v>5</v>
      </c>
      <c r="B5" s="3">
        <v>44.25</v>
      </c>
      <c r="C5" s="3">
        <v>36.151600000000002</v>
      </c>
      <c r="D5" s="3">
        <v>31.52338</v>
      </c>
      <c r="E5" s="3">
        <v>34.6</v>
      </c>
      <c r="F5" s="3">
        <v>50.57</v>
      </c>
      <c r="G5" s="3">
        <v>95.67568</v>
      </c>
      <c r="H5" s="3">
        <v>81.311499999999995</v>
      </c>
      <c r="I5" s="3">
        <v>90.869569999999996</v>
      </c>
      <c r="J5" s="3">
        <v>90.11</v>
      </c>
      <c r="K5" s="3">
        <v>100</v>
      </c>
    </row>
    <row r="6" spans="1:11" x14ac:dyDescent="0.2">
      <c r="A6" s="2" t="s">
        <v>6</v>
      </c>
      <c r="B6" s="3">
        <v>87.317070000000001</v>
      </c>
      <c r="C6" s="3">
        <v>86.320800000000006</v>
      </c>
      <c r="D6" s="3">
        <v>84.385760000000005</v>
      </c>
      <c r="E6" s="3">
        <v>84.78</v>
      </c>
      <c r="F6" s="3">
        <v>85.34</v>
      </c>
      <c r="G6" s="3">
        <v>99.582750000000004</v>
      </c>
      <c r="H6" s="3">
        <v>85.513999999999996</v>
      </c>
      <c r="I6" s="3">
        <v>97.222219999999993</v>
      </c>
      <c r="J6" s="3">
        <v>96.38</v>
      </c>
      <c r="K6" s="3">
        <v>98.48</v>
      </c>
    </row>
    <row r="7" spans="1:11" x14ac:dyDescent="0.2">
      <c r="A7" s="2" t="s">
        <v>7</v>
      </c>
      <c r="B7" s="3">
        <v>33.060110000000002</v>
      </c>
      <c r="C7" s="3">
        <v>55.3232</v>
      </c>
      <c r="D7" s="3">
        <v>45.869300000000003</v>
      </c>
      <c r="E7" s="3">
        <v>60.31</v>
      </c>
      <c r="F7" s="3">
        <v>69.63</v>
      </c>
      <c r="G7" s="3">
        <v>100</v>
      </c>
      <c r="H7" s="3">
        <v>94.788300000000007</v>
      </c>
      <c r="I7" s="3">
        <v>90.953550000000007</v>
      </c>
      <c r="J7" s="3">
        <v>97.53</v>
      </c>
      <c r="K7" s="3">
        <v>97.59</v>
      </c>
    </row>
    <row r="8" spans="1:11" x14ac:dyDescent="0.2">
      <c r="A8" s="2" t="s">
        <v>8</v>
      </c>
      <c r="B8" s="3">
        <v>31.538460000000001</v>
      </c>
      <c r="C8" s="3">
        <v>22.776599999999998</v>
      </c>
      <c r="D8" s="3">
        <v>23.547879999999999</v>
      </c>
      <c r="E8" s="3">
        <v>29.23</v>
      </c>
      <c r="F8" s="3">
        <v>42.34</v>
      </c>
      <c r="G8" s="3">
        <v>96.850390000000004</v>
      </c>
      <c r="H8" s="3">
        <v>85.365899999999996</v>
      </c>
      <c r="I8" s="3">
        <v>89.820359999999994</v>
      </c>
      <c r="J8" s="3">
        <v>93.83</v>
      </c>
      <c r="K8" s="3">
        <v>96.2</v>
      </c>
    </row>
    <row r="9" spans="1:11" x14ac:dyDescent="0.2">
      <c r="A9" s="2" t="s">
        <v>9</v>
      </c>
      <c r="B9" s="3">
        <v>83.609020000000001</v>
      </c>
      <c r="C9" s="3">
        <v>54.151600000000002</v>
      </c>
      <c r="D9" s="3">
        <v>65.288039999999995</v>
      </c>
      <c r="E9" s="3">
        <v>74.92</v>
      </c>
      <c r="F9" s="3">
        <v>78.48</v>
      </c>
      <c r="G9" s="3">
        <v>98.581559999999996</v>
      </c>
      <c r="H9" s="3">
        <v>87.209299999999999</v>
      </c>
      <c r="I9" s="3">
        <v>99.325839999999999</v>
      </c>
      <c r="J9" s="3">
        <v>96.09</v>
      </c>
      <c r="K9" s="3">
        <v>98.02</v>
      </c>
    </row>
    <row r="10" spans="1:11" x14ac:dyDescent="0.2">
      <c r="A10" s="2" t="s">
        <v>10</v>
      </c>
      <c r="B10" s="3">
        <v>48.07311</v>
      </c>
      <c r="C10" s="3">
        <v>37.7042</v>
      </c>
      <c r="D10" s="3">
        <v>45.141210000000001</v>
      </c>
      <c r="E10" s="3">
        <v>48.26</v>
      </c>
      <c r="F10" s="3">
        <v>54.73</v>
      </c>
      <c r="G10" s="3">
        <v>97.065359999999998</v>
      </c>
      <c r="H10" s="3">
        <v>87.5197</v>
      </c>
      <c r="I10" s="3">
        <v>94.992980000000003</v>
      </c>
      <c r="J10" s="3">
        <v>95.86</v>
      </c>
      <c r="K10" s="3">
        <v>96.88</v>
      </c>
    </row>
    <row r="11" spans="1:1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2">
    <mergeCell ref="B1:F1"/>
    <mergeCell ref="G1:K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7" workbookViewId="0">
      <selection activeCell="P16" sqref="P16"/>
    </sheetView>
  </sheetViews>
  <sheetFormatPr defaultRowHeight="13.5" x14ac:dyDescent="0.15"/>
  <cols>
    <col min="1" max="1" width="15.25" customWidth="1"/>
    <col min="2" max="2" width="11.625" customWidth="1"/>
  </cols>
  <sheetData>
    <row r="1" spans="1:12" x14ac:dyDescent="0.15">
      <c r="A1" s="7" t="s">
        <v>231</v>
      </c>
      <c r="B1" s="7"/>
      <c r="C1" s="7"/>
      <c r="D1" s="7"/>
      <c r="E1" s="7" t="s">
        <v>232</v>
      </c>
      <c r="F1" s="7"/>
      <c r="G1" s="7"/>
      <c r="H1" s="7" t="s">
        <v>233</v>
      </c>
      <c r="I1" s="7"/>
      <c r="J1" s="7"/>
    </row>
    <row r="2" spans="1:12" x14ac:dyDescent="0.15">
      <c r="A2" s="7" t="s">
        <v>234</v>
      </c>
      <c r="B2" s="7"/>
      <c r="C2" s="7"/>
      <c r="D2" s="148"/>
      <c r="E2" s="148"/>
      <c r="F2" s="148"/>
      <c r="G2" s="7"/>
      <c r="H2" s="7"/>
      <c r="I2" s="7"/>
      <c r="J2" s="7"/>
    </row>
    <row r="3" spans="1:12" x14ac:dyDescent="0.15">
      <c r="A3" s="149"/>
      <c r="B3" s="150" t="s">
        <v>235</v>
      </c>
      <c r="C3" s="151"/>
      <c r="D3" s="152" t="s">
        <v>236</v>
      </c>
      <c r="E3" s="152"/>
      <c r="F3" s="152"/>
      <c r="G3" s="152"/>
      <c r="H3" s="152"/>
      <c r="I3" s="152"/>
      <c r="J3" s="149" t="s">
        <v>237</v>
      </c>
    </row>
    <row r="4" spans="1:12" ht="27.75" customHeight="1" x14ac:dyDescent="0.15">
      <c r="A4" s="153" t="s">
        <v>238</v>
      </c>
      <c r="B4" s="151" t="s">
        <v>239</v>
      </c>
      <c r="C4" s="154" t="s">
        <v>240</v>
      </c>
      <c r="D4" s="155" t="s">
        <v>141</v>
      </c>
      <c r="E4" s="155"/>
      <c r="F4" s="149" t="s">
        <v>241</v>
      </c>
      <c r="G4" s="155" t="s">
        <v>242</v>
      </c>
      <c r="H4" s="155"/>
      <c r="I4" s="149" t="s">
        <v>241</v>
      </c>
      <c r="K4" t="s">
        <v>243</v>
      </c>
    </row>
    <row r="5" spans="1:12" x14ac:dyDescent="0.15">
      <c r="A5" s="156" t="s">
        <v>244</v>
      </c>
      <c r="B5" s="157">
        <v>1</v>
      </c>
      <c r="C5" s="158" t="s">
        <v>224</v>
      </c>
      <c r="D5">
        <v>3.99</v>
      </c>
      <c r="E5">
        <v>3.69</v>
      </c>
      <c r="F5">
        <f>AVERAGE(D5:E5)</f>
        <v>3.84</v>
      </c>
      <c r="G5">
        <v>3.03</v>
      </c>
      <c r="H5">
        <v>3.93</v>
      </c>
      <c r="I5">
        <f>AVERAGE(G5:H5)</f>
        <v>3.48</v>
      </c>
      <c r="K5">
        <v>29.1</v>
      </c>
    </row>
    <row r="6" spans="1:12" x14ac:dyDescent="0.15">
      <c r="A6" s="156"/>
      <c r="B6" s="157">
        <v>2</v>
      </c>
      <c r="C6" s="158"/>
      <c r="D6">
        <v>3.09</v>
      </c>
      <c r="E6">
        <v>3.1</v>
      </c>
      <c r="F6">
        <f t="shared" ref="F6:F27" si="0">AVERAGE(D6:E6)</f>
        <v>3.0949999999999998</v>
      </c>
      <c r="G6">
        <v>3.34</v>
      </c>
      <c r="H6">
        <v>4.12</v>
      </c>
      <c r="I6">
        <f t="shared" ref="I6:I27" si="1">AVERAGE(G6:H6)</f>
        <v>3.73</v>
      </c>
      <c r="K6">
        <v>25.6</v>
      </c>
    </row>
    <row r="7" spans="1:12" x14ac:dyDescent="0.15">
      <c r="A7" s="156"/>
      <c r="B7" s="159">
        <v>3</v>
      </c>
      <c r="C7" s="158"/>
      <c r="D7">
        <v>3.69</v>
      </c>
      <c r="E7">
        <v>3.66</v>
      </c>
      <c r="F7">
        <f t="shared" si="0"/>
        <v>3.6749999999999998</v>
      </c>
      <c r="G7">
        <v>4.4000000000000004</v>
      </c>
      <c r="H7">
        <v>3.8</v>
      </c>
      <c r="I7">
        <f t="shared" si="1"/>
        <v>4.0999999999999996</v>
      </c>
      <c r="K7">
        <v>27</v>
      </c>
    </row>
    <row r="8" spans="1:12" x14ac:dyDescent="0.15">
      <c r="A8" s="156"/>
      <c r="B8" s="159">
        <v>4</v>
      </c>
      <c r="C8" s="158"/>
      <c r="D8">
        <v>4.26</v>
      </c>
      <c r="E8">
        <v>3.66</v>
      </c>
      <c r="F8">
        <f t="shared" si="0"/>
        <v>3.96</v>
      </c>
      <c r="G8">
        <v>3.16</v>
      </c>
      <c r="H8">
        <v>3.61</v>
      </c>
      <c r="I8">
        <f t="shared" si="1"/>
        <v>3.3849999999999998</v>
      </c>
      <c r="K8">
        <v>28.7</v>
      </c>
    </row>
    <row r="9" spans="1:12" x14ac:dyDescent="0.15">
      <c r="A9" s="156"/>
      <c r="B9" s="159">
        <v>34</v>
      </c>
      <c r="C9" s="158" t="s">
        <v>226</v>
      </c>
      <c r="D9">
        <v>3.19</v>
      </c>
      <c r="E9">
        <v>3.81</v>
      </c>
      <c r="F9">
        <f t="shared" si="0"/>
        <v>3.5</v>
      </c>
      <c r="G9">
        <v>3.81</v>
      </c>
      <c r="H9">
        <v>4.41</v>
      </c>
      <c r="I9">
        <f t="shared" si="1"/>
        <v>4.1100000000000003</v>
      </c>
      <c r="K9">
        <v>30.8</v>
      </c>
    </row>
    <row r="10" spans="1:12" x14ac:dyDescent="0.15">
      <c r="A10" s="156"/>
      <c r="B10" s="159">
        <v>33</v>
      </c>
      <c r="C10" s="158"/>
      <c r="D10">
        <v>3.44</v>
      </c>
      <c r="E10">
        <v>4.12</v>
      </c>
      <c r="F10">
        <f t="shared" si="0"/>
        <v>3.7800000000000002</v>
      </c>
      <c r="G10">
        <v>3.32</v>
      </c>
      <c r="H10">
        <v>3.78</v>
      </c>
      <c r="I10">
        <f t="shared" si="1"/>
        <v>3.55</v>
      </c>
      <c r="K10">
        <v>32.799999999999997</v>
      </c>
    </row>
    <row r="11" spans="1:12" x14ac:dyDescent="0.15">
      <c r="A11" s="156"/>
      <c r="B11" s="157">
        <v>36</v>
      </c>
      <c r="C11" s="158"/>
      <c r="D11">
        <v>4.1500000000000004</v>
      </c>
      <c r="E11">
        <v>3.63</v>
      </c>
      <c r="F11">
        <f t="shared" si="0"/>
        <v>3.89</v>
      </c>
      <c r="G11">
        <v>4.62</v>
      </c>
      <c r="H11">
        <v>4.3099999999999996</v>
      </c>
      <c r="I11">
        <f t="shared" si="1"/>
        <v>4.4649999999999999</v>
      </c>
      <c r="K11">
        <v>22.9</v>
      </c>
    </row>
    <row r="12" spans="1:12" x14ac:dyDescent="0.15">
      <c r="A12" s="156" t="s">
        <v>245</v>
      </c>
      <c r="B12" s="159">
        <v>42</v>
      </c>
      <c r="C12" s="158" t="s">
        <v>246</v>
      </c>
      <c r="D12">
        <v>5.3</v>
      </c>
      <c r="E12">
        <v>3.62</v>
      </c>
      <c r="F12">
        <f t="shared" si="0"/>
        <v>4.46</v>
      </c>
      <c r="G12">
        <v>3.94</v>
      </c>
      <c r="H12">
        <v>4.6100000000000003</v>
      </c>
      <c r="I12">
        <f t="shared" si="1"/>
        <v>4.2750000000000004</v>
      </c>
      <c r="K12">
        <v>31.8</v>
      </c>
    </row>
    <row r="13" spans="1:12" ht="13.5" customHeight="1" x14ac:dyDescent="0.15">
      <c r="A13" s="156"/>
      <c r="B13" s="157">
        <v>47</v>
      </c>
      <c r="C13" s="158"/>
      <c r="D13">
        <v>3.75</v>
      </c>
      <c r="E13">
        <v>3.1</v>
      </c>
      <c r="F13">
        <f t="shared" si="0"/>
        <v>3.4249999999999998</v>
      </c>
      <c r="G13">
        <v>4.34</v>
      </c>
      <c r="H13">
        <v>4.46</v>
      </c>
      <c r="I13">
        <f t="shared" si="1"/>
        <v>4.4000000000000004</v>
      </c>
      <c r="K13">
        <v>33.1</v>
      </c>
    </row>
    <row r="14" spans="1:12" x14ac:dyDescent="0.15">
      <c r="A14" s="156"/>
      <c r="B14" s="157">
        <v>45</v>
      </c>
      <c r="C14" s="158"/>
      <c r="D14">
        <v>2.9</v>
      </c>
      <c r="E14">
        <v>3.25</v>
      </c>
      <c r="F14">
        <f t="shared" si="0"/>
        <v>3.0750000000000002</v>
      </c>
      <c r="G14">
        <v>3.9</v>
      </c>
      <c r="H14">
        <v>4.8099999999999996</v>
      </c>
      <c r="I14">
        <f t="shared" si="1"/>
        <v>4.3549999999999995</v>
      </c>
      <c r="K14">
        <v>32.6</v>
      </c>
      <c r="L14" s="147">
        <v>1</v>
      </c>
    </row>
    <row r="15" spans="1:12" x14ac:dyDescent="0.15">
      <c r="A15" s="156"/>
      <c r="B15" s="159">
        <v>40</v>
      </c>
      <c r="C15" s="158"/>
      <c r="D15">
        <v>4.04</v>
      </c>
      <c r="E15">
        <v>4</v>
      </c>
      <c r="F15">
        <f t="shared" si="0"/>
        <v>4.0199999999999996</v>
      </c>
      <c r="G15">
        <v>3.32</v>
      </c>
      <c r="H15">
        <v>2.93</v>
      </c>
      <c r="I15">
        <f t="shared" si="1"/>
        <v>3.125</v>
      </c>
      <c r="K15">
        <v>30.8</v>
      </c>
    </row>
    <row r="16" spans="1:12" x14ac:dyDescent="0.15">
      <c r="A16" s="156"/>
      <c r="B16" s="159">
        <v>38</v>
      </c>
      <c r="C16" s="158"/>
      <c r="D16">
        <v>3.07</v>
      </c>
      <c r="E16">
        <v>3.13</v>
      </c>
      <c r="F16">
        <f t="shared" si="0"/>
        <v>3.0999999999999996</v>
      </c>
      <c r="G16">
        <v>5.03</v>
      </c>
      <c r="H16">
        <v>2.79</v>
      </c>
      <c r="I16">
        <f t="shared" si="1"/>
        <v>3.91</v>
      </c>
      <c r="K16">
        <v>27.7</v>
      </c>
    </row>
    <row r="17" spans="1:12" x14ac:dyDescent="0.15">
      <c r="A17" s="156"/>
      <c r="B17" s="157">
        <v>3</v>
      </c>
      <c r="C17" s="160" t="s">
        <v>247</v>
      </c>
      <c r="D17">
        <v>2.63</v>
      </c>
      <c r="E17">
        <v>3.72</v>
      </c>
      <c r="F17">
        <f t="shared" si="0"/>
        <v>3.1749999999999998</v>
      </c>
      <c r="G17">
        <v>3.94</v>
      </c>
      <c r="H17">
        <v>4.57</v>
      </c>
      <c r="I17">
        <f t="shared" si="1"/>
        <v>4.2549999999999999</v>
      </c>
      <c r="K17">
        <v>30</v>
      </c>
    </row>
    <row r="18" spans="1:12" x14ac:dyDescent="0.15">
      <c r="A18" s="156"/>
      <c r="B18" s="159">
        <v>5</v>
      </c>
      <c r="C18" s="160"/>
      <c r="D18">
        <v>6</v>
      </c>
      <c r="E18">
        <v>4.97</v>
      </c>
      <c r="F18">
        <f t="shared" si="0"/>
        <v>5.4849999999999994</v>
      </c>
      <c r="G18">
        <v>5.34</v>
      </c>
      <c r="H18">
        <v>4.87</v>
      </c>
      <c r="I18">
        <f t="shared" si="1"/>
        <v>5.1050000000000004</v>
      </c>
      <c r="K18">
        <v>27</v>
      </c>
    </row>
    <row r="19" spans="1:12" x14ac:dyDescent="0.15">
      <c r="A19" s="156"/>
      <c r="B19" s="157">
        <v>1</v>
      </c>
      <c r="C19" s="160"/>
      <c r="D19">
        <v>3.9</v>
      </c>
      <c r="E19">
        <v>5.62</v>
      </c>
      <c r="F19">
        <f t="shared" si="0"/>
        <v>4.76</v>
      </c>
      <c r="G19">
        <v>6.47</v>
      </c>
      <c r="H19">
        <v>3.87</v>
      </c>
      <c r="I19">
        <f t="shared" si="1"/>
        <v>5.17</v>
      </c>
      <c r="K19">
        <v>27.6</v>
      </c>
    </row>
    <row r="20" spans="1:12" x14ac:dyDescent="0.15">
      <c r="A20" s="156"/>
      <c r="B20" s="157">
        <v>2</v>
      </c>
      <c r="C20" s="160"/>
      <c r="D20">
        <v>5.41</v>
      </c>
      <c r="E20">
        <v>4.5</v>
      </c>
      <c r="F20">
        <f t="shared" si="0"/>
        <v>4.9550000000000001</v>
      </c>
      <c r="G20">
        <v>4.91</v>
      </c>
      <c r="H20">
        <v>3.52</v>
      </c>
      <c r="I20">
        <f t="shared" si="1"/>
        <v>4.2149999999999999</v>
      </c>
      <c r="K20">
        <v>31.9</v>
      </c>
    </row>
    <row r="21" spans="1:12" x14ac:dyDescent="0.15">
      <c r="A21" s="156"/>
      <c r="B21" s="159">
        <v>6</v>
      </c>
      <c r="C21" s="160"/>
      <c r="D21">
        <v>3.86</v>
      </c>
      <c r="E21">
        <v>4</v>
      </c>
      <c r="F21">
        <f t="shared" si="0"/>
        <v>3.9299999999999997</v>
      </c>
      <c r="G21">
        <v>5.82</v>
      </c>
      <c r="H21">
        <v>4.51</v>
      </c>
      <c r="I21">
        <f t="shared" si="1"/>
        <v>5.165</v>
      </c>
      <c r="K21">
        <v>31.1</v>
      </c>
    </row>
    <row r="22" spans="1:12" x14ac:dyDescent="0.15">
      <c r="A22" s="156"/>
      <c r="B22" s="157">
        <v>4</v>
      </c>
      <c r="C22" s="160"/>
      <c r="D22">
        <v>3.88</v>
      </c>
      <c r="E22">
        <v>3.03</v>
      </c>
      <c r="F22">
        <f t="shared" si="0"/>
        <v>3.4550000000000001</v>
      </c>
      <c r="G22">
        <v>4.22</v>
      </c>
      <c r="H22">
        <v>3.12</v>
      </c>
      <c r="I22">
        <f t="shared" si="1"/>
        <v>3.67</v>
      </c>
      <c r="K22">
        <v>29.1</v>
      </c>
    </row>
    <row r="23" spans="1:12" x14ac:dyDescent="0.15">
      <c r="A23" s="161" t="s">
        <v>248</v>
      </c>
      <c r="B23" s="159">
        <v>5</v>
      </c>
      <c r="C23" s="162" t="s">
        <v>249</v>
      </c>
      <c r="D23">
        <v>3.06</v>
      </c>
      <c r="E23">
        <v>4.0999999999999996</v>
      </c>
      <c r="F23">
        <f t="shared" si="0"/>
        <v>3.58</v>
      </c>
      <c r="G23">
        <v>3.31</v>
      </c>
      <c r="H23">
        <v>4.01</v>
      </c>
      <c r="I23">
        <f t="shared" si="1"/>
        <v>3.66</v>
      </c>
      <c r="K23">
        <v>25.6</v>
      </c>
    </row>
    <row r="24" spans="1:12" x14ac:dyDescent="0.15">
      <c r="A24" s="161"/>
      <c r="B24" s="157">
        <v>2</v>
      </c>
      <c r="C24" s="162"/>
      <c r="D24">
        <v>4.1500000000000004</v>
      </c>
      <c r="E24">
        <v>4.83</v>
      </c>
      <c r="F24">
        <f t="shared" si="0"/>
        <v>4.49</v>
      </c>
      <c r="G24">
        <v>3.93</v>
      </c>
      <c r="H24">
        <v>3.82</v>
      </c>
      <c r="I24">
        <f t="shared" si="1"/>
        <v>3.875</v>
      </c>
      <c r="K24">
        <v>26.2</v>
      </c>
    </row>
    <row r="25" spans="1:12" x14ac:dyDescent="0.15">
      <c r="A25" s="161"/>
      <c r="B25" s="157">
        <v>1</v>
      </c>
      <c r="C25" s="162"/>
      <c r="D25">
        <v>3.84</v>
      </c>
      <c r="E25">
        <v>3.66</v>
      </c>
      <c r="F25">
        <f t="shared" si="0"/>
        <v>3.75</v>
      </c>
      <c r="G25">
        <v>3.37</v>
      </c>
      <c r="H25">
        <v>4.34</v>
      </c>
      <c r="I25">
        <f t="shared" si="1"/>
        <v>3.855</v>
      </c>
      <c r="K25">
        <v>26.6</v>
      </c>
    </row>
    <row r="26" spans="1:12" x14ac:dyDescent="0.15">
      <c r="A26" s="161"/>
      <c r="B26" s="159">
        <v>4</v>
      </c>
      <c r="C26" s="162"/>
      <c r="D26">
        <v>3.5</v>
      </c>
      <c r="E26">
        <v>3.9</v>
      </c>
      <c r="F26">
        <f t="shared" si="0"/>
        <v>3.7</v>
      </c>
      <c r="G26">
        <v>3.5</v>
      </c>
      <c r="H26">
        <v>4.38</v>
      </c>
      <c r="I26">
        <f t="shared" si="1"/>
        <v>3.94</v>
      </c>
      <c r="K26">
        <v>26.1</v>
      </c>
    </row>
    <row r="27" spans="1:12" x14ac:dyDescent="0.15">
      <c r="A27" s="161"/>
      <c r="B27" s="157">
        <v>3</v>
      </c>
      <c r="C27" s="162"/>
      <c r="D27">
        <v>4.16</v>
      </c>
      <c r="E27">
        <v>4.28</v>
      </c>
      <c r="F27">
        <f t="shared" si="0"/>
        <v>4.2200000000000006</v>
      </c>
      <c r="G27">
        <v>3.33</v>
      </c>
      <c r="H27">
        <v>4.72</v>
      </c>
      <c r="I27">
        <f t="shared" si="1"/>
        <v>4.0250000000000004</v>
      </c>
      <c r="K27">
        <v>26.7</v>
      </c>
      <c r="L27" s="147">
        <v>1</v>
      </c>
    </row>
    <row r="28" spans="1:12" x14ac:dyDescent="0.15">
      <c r="B28" s="159"/>
      <c r="C28" s="163"/>
    </row>
  </sheetData>
  <mergeCells count="12">
    <mergeCell ref="A12:A22"/>
    <mergeCell ref="C12:C16"/>
    <mergeCell ref="C17:C22"/>
    <mergeCell ref="A23:A27"/>
    <mergeCell ref="C23:C27"/>
    <mergeCell ref="D2:F2"/>
    <mergeCell ref="D3:I3"/>
    <mergeCell ref="D4:E4"/>
    <mergeCell ref="G4:H4"/>
    <mergeCell ref="A5:A11"/>
    <mergeCell ref="C5:C8"/>
    <mergeCell ref="C9:C1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7" workbookViewId="0">
      <selection activeCell="K27" sqref="K27"/>
    </sheetView>
  </sheetViews>
  <sheetFormatPr defaultRowHeight="13.5" x14ac:dyDescent="0.15"/>
  <cols>
    <col min="1" max="1" width="12.625" customWidth="1"/>
    <col min="2" max="2" width="11.625" customWidth="1"/>
  </cols>
  <sheetData>
    <row r="1" spans="1:10" x14ac:dyDescent="0.15">
      <c r="A1" s="7" t="s">
        <v>231</v>
      </c>
      <c r="B1" s="7"/>
      <c r="C1" s="7"/>
      <c r="D1" s="7"/>
      <c r="E1" s="7" t="s">
        <v>250</v>
      </c>
      <c r="F1" s="7"/>
      <c r="G1" s="7"/>
      <c r="H1" s="7" t="s">
        <v>233</v>
      </c>
      <c r="I1" s="7"/>
      <c r="J1" s="7"/>
    </row>
    <row r="2" spans="1:10" x14ac:dyDescent="0.15">
      <c r="A2" s="7" t="s">
        <v>251</v>
      </c>
      <c r="B2" s="7"/>
      <c r="C2" s="7"/>
      <c r="D2" s="148"/>
      <c r="E2" s="148"/>
      <c r="F2" s="148"/>
      <c r="G2" s="7"/>
      <c r="H2" s="7"/>
      <c r="I2" s="7"/>
      <c r="J2" s="7"/>
    </row>
    <row r="3" spans="1:10" x14ac:dyDescent="0.15">
      <c r="A3" s="149"/>
      <c r="B3" s="150" t="s">
        <v>235</v>
      </c>
      <c r="C3" s="151"/>
      <c r="D3" s="152" t="s">
        <v>236</v>
      </c>
      <c r="E3" s="152"/>
      <c r="F3" s="152"/>
      <c r="G3" s="152"/>
      <c r="H3" s="152"/>
      <c r="I3" s="152"/>
      <c r="J3" s="149" t="s">
        <v>237</v>
      </c>
    </row>
    <row r="4" spans="1:10" ht="26.25" customHeight="1" x14ac:dyDescent="0.15">
      <c r="A4" s="153" t="s">
        <v>211</v>
      </c>
      <c r="B4" s="151" t="s">
        <v>239</v>
      </c>
      <c r="C4" s="154" t="s">
        <v>240</v>
      </c>
      <c r="D4" s="155" t="s">
        <v>141</v>
      </c>
      <c r="E4" s="155"/>
      <c r="F4" s="149" t="s">
        <v>241</v>
      </c>
      <c r="G4" s="155" t="s">
        <v>242</v>
      </c>
      <c r="H4" s="155"/>
      <c r="I4" s="149" t="s">
        <v>241</v>
      </c>
    </row>
    <row r="5" spans="1:10" x14ac:dyDescent="0.15">
      <c r="A5" s="156" t="s">
        <v>252</v>
      </c>
      <c r="B5" s="157">
        <v>1</v>
      </c>
      <c r="C5" s="158" t="s">
        <v>253</v>
      </c>
      <c r="D5">
        <v>17.5</v>
      </c>
      <c r="E5">
        <v>17.2</v>
      </c>
      <c r="F5">
        <f>AVERAGE(D5:E5)</f>
        <v>17.350000000000001</v>
      </c>
      <c r="G5">
        <v>13.6</v>
      </c>
      <c r="H5">
        <v>12.5</v>
      </c>
      <c r="I5">
        <f>AVERAGE(G5:H5)</f>
        <v>13.05</v>
      </c>
    </row>
    <row r="6" spans="1:10" x14ac:dyDescent="0.15">
      <c r="A6" s="156"/>
      <c r="B6" s="157">
        <v>2</v>
      </c>
      <c r="C6" s="158"/>
      <c r="D6">
        <v>19.899999999999999</v>
      </c>
      <c r="E6">
        <v>15.4</v>
      </c>
      <c r="F6">
        <f t="shared" ref="F6:F27" si="0">AVERAGE(D6:E6)</f>
        <v>17.649999999999999</v>
      </c>
      <c r="G6">
        <v>16.600000000000001</v>
      </c>
      <c r="H6">
        <v>17.5</v>
      </c>
      <c r="I6">
        <f t="shared" ref="I6:I27" si="1">AVERAGE(G6:H6)</f>
        <v>17.05</v>
      </c>
    </row>
    <row r="7" spans="1:10" x14ac:dyDescent="0.15">
      <c r="A7" s="156"/>
      <c r="B7" s="159">
        <v>3</v>
      </c>
      <c r="C7" s="158"/>
      <c r="D7">
        <v>11.5</v>
      </c>
      <c r="E7">
        <v>9.1999999999999993</v>
      </c>
      <c r="F7">
        <f t="shared" si="0"/>
        <v>10.35</v>
      </c>
      <c r="G7">
        <v>10.5</v>
      </c>
      <c r="H7">
        <v>10.9</v>
      </c>
      <c r="I7">
        <f t="shared" si="1"/>
        <v>10.7</v>
      </c>
    </row>
    <row r="8" spans="1:10" x14ac:dyDescent="0.15">
      <c r="A8" s="156"/>
      <c r="B8" s="159">
        <v>4</v>
      </c>
      <c r="C8" s="158"/>
      <c r="D8">
        <v>20.8</v>
      </c>
      <c r="E8">
        <v>15.2</v>
      </c>
      <c r="F8">
        <f t="shared" si="0"/>
        <v>18</v>
      </c>
      <c r="G8">
        <v>21</v>
      </c>
      <c r="H8">
        <v>16.7</v>
      </c>
      <c r="I8">
        <f t="shared" si="1"/>
        <v>18.850000000000001</v>
      </c>
    </row>
    <row r="9" spans="1:10" x14ac:dyDescent="0.15">
      <c r="A9" s="156"/>
      <c r="B9" s="159">
        <v>34</v>
      </c>
      <c r="C9" s="158" t="s">
        <v>254</v>
      </c>
      <c r="D9">
        <v>24.9</v>
      </c>
      <c r="E9">
        <v>24.5</v>
      </c>
      <c r="F9">
        <f t="shared" si="0"/>
        <v>24.7</v>
      </c>
      <c r="G9">
        <v>25.1</v>
      </c>
      <c r="H9">
        <v>13.6</v>
      </c>
      <c r="I9">
        <f t="shared" si="1"/>
        <v>19.350000000000001</v>
      </c>
    </row>
    <row r="10" spans="1:10" x14ac:dyDescent="0.15">
      <c r="A10" s="156"/>
      <c r="B10" s="159">
        <v>33</v>
      </c>
      <c r="C10" s="158"/>
      <c r="D10">
        <v>31.5</v>
      </c>
      <c r="E10">
        <v>22.7</v>
      </c>
      <c r="F10">
        <f t="shared" si="0"/>
        <v>27.1</v>
      </c>
      <c r="G10">
        <v>23.9</v>
      </c>
      <c r="H10">
        <v>32.700000000000003</v>
      </c>
      <c r="I10">
        <f t="shared" si="1"/>
        <v>28.3</v>
      </c>
    </row>
    <row r="11" spans="1:10" x14ac:dyDescent="0.15">
      <c r="A11" s="156"/>
      <c r="B11" s="157">
        <v>36</v>
      </c>
      <c r="C11" s="158"/>
      <c r="D11">
        <v>22.5</v>
      </c>
      <c r="E11">
        <v>17.3</v>
      </c>
      <c r="F11">
        <f t="shared" si="0"/>
        <v>19.899999999999999</v>
      </c>
      <c r="G11">
        <v>25.1</v>
      </c>
      <c r="H11">
        <v>19.3</v>
      </c>
      <c r="I11">
        <f t="shared" si="1"/>
        <v>22.200000000000003</v>
      </c>
    </row>
    <row r="12" spans="1:10" x14ac:dyDescent="0.15">
      <c r="A12" s="156" t="s">
        <v>245</v>
      </c>
      <c r="B12" s="159">
        <v>42</v>
      </c>
      <c r="C12" s="158" t="s">
        <v>255</v>
      </c>
      <c r="D12">
        <v>21.5</v>
      </c>
      <c r="E12">
        <v>16.100000000000001</v>
      </c>
      <c r="F12">
        <f t="shared" si="0"/>
        <v>18.8</v>
      </c>
      <c r="G12">
        <v>16.899999999999999</v>
      </c>
      <c r="H12">
        <v>13.5</v>
      </c>
      <c r="I12">
        <f t="shared" si="1"/>
        <v>15.2</v>
      </c>
    </row>
    <row r="13" spans="1:10" ht="13.5" customHeight="1" x14ac:dyDescent="0.15">
      <c r="A13" s="156"/>
      <c r="B13" s="157">
        <v>47</v>
      </c>
      <c r="C13" s="158"/>
      <c r="D13">
        <v>28.6</v>
      </c>
      <c r="E13">
        <v>17.600000000000001</v>
      </c>
      <c r="F13">
        <f t="shared" si="0"/>
        <v>23.1</v>
      </c>
      <c r="G13">
        <v>21.5</v>
      </c>
      <c r="H13">
        <v>22.4</v>
      </c>
      <c r="I13">
        <f t="shared" si="1"/>
        <v>21.95</v>
      </c>
    </row>
    <row r="14" spans="1:10" x14ac:dyDescent="0.15">
      <c r="A14" s="156"/>
      <c r="B14" s="157">
        <v>45</v>
      </c>
      <c r="C14" s="158"/>
      <c r="D14">
        <v>30.5</v>
      </c>
      <c r="E14">
        <v>29.3</v>
      </c>
      <c r="F14">
        <f t="shared" si="0"/>
        <v>29.9</v>
      </c>
      <c r="G14">
        <v>18.8</v>
      </c>
      <c r="H14">
        <v>26.7</v>
      </c>
      <c r="I14">
        <f t="shared" si="1"/>
        <v>22.75</v>
      </c>
      <c r="J14" s="147" t="s">
        <v>335</v>
      </c>
    </row>
    <row r="15" spans="1:10" x14ac:dyDescent="0.15">
      <c r="A15" s="156"/>
      <c r="B15" s="159">
        <v>40</v>
      </c>
      <c r="C15" s="158"/>
      <c r="D15">
        <v>27.4</v>
      </c>
      <c r="E15">
        <v>15.4</v>
      </c>
      <c r="F15">
        <f t="shared" si="0"/>
        <v>21.4</v>
      </c>
      <c r="G15">
        <v>9.8000000000000007</v>
      </c>
      <c r="H15">
        <v>13.6</v>
      </c>
      <c r="I15">
        <f t="shared" si="1"/>
        <v>11.7</v>
      </c>
    </row>
    <row r="16" spans="1:10" x14ac:dyDescent="0.15">
      <c r="A16" s="156"/>
      <c r="B16" s="159">
        <v>38</v>
      </c>
      <c r="C16" s="158"/>
      <c r="D16">
        <v>25.4</v>
      </c>
      <c r="E16">
        <v>31.2</v>
      </c>
      <c r="F16">
        <f t="shared" si="0"/>
        <v>28.299999999999997</v>
      </c>
      <c r="G16">
        <v>12.1</v>
      </c>
      <c r="H16">
        <v>23.2</v>
      </c>
      <c r="I16">
        <f t="shared" si="1"/>
        <v>17.649999999999999</v>
      </c>
    </row>
    <row r="17" spans="1:10" x14ac:dyDescent="0.15">
      <c r="A17" s="156"/>
      <c r="B17" s="157">
        <v>3</v>
      </c>
      <c r="C17" s="160" t="s">
        <v>256</v>
      </c>
      <c r="D17">
        <v>20.7</v>
      </c>
      <c r="E17">
        <v>12.7</v>
      </c>
      <c r="F17">
        <f t="shared" si="0"/>
        <v>16.7</v>
      </c>
      <c r="G17">
        <v>12.3</v>
      </c>
      <c r="H17">
        <v>12.2</v>
      </c>
      <c r="I17">
        <f t="shared" si="1"/>
        <v>12.25</v>
      </c>
    </row>
    <row r="18" spans="1:10" x14ac:dyDescent="0.15">
      <c r="A18" s="156"/>
      <c r="B18" s="159">
        <v>5</v>
      </c>
      <c r="C18" s="160"/>
      <c r="D18">
        <v>19.100000000000001</v>
      </c>
      <c r="E18">
        <v>13.2</v>
      </c>
      <c r="F18">
        <f t="shared" si="0"/>
        <v>16.149999999999999</v>
      </c>
      <c r="G18">
        <v>14.2</v>
      </c>
      <c r="H18">
        <v>19</v>
      </c>
      <c r="I18">
        <f t="shared" si="1"/>
        <v>16.600000000000001</v>
      </c>
    </row>
    <row r="19" spans="1:10" x14ac:dyDescent="0.15">
      <c r="A19" s="156"/>
      <c r="B19" s="157">
        <v>1</v>
      </c>
      <c r="C19" s="160"/>
      <c r="D19">
        <v>15.4</v>
      </c>
      <c r="E19">
        <v>8.6</v>
      </c>
      <c r="F19">
        <f t="shared" si="0"/>
        <v>12</v>
      </c>
      <c r="G19">
        <v>14.4</v>
      </c>
      <c r="H19">
        <v>7.6</v>
      </c>
      <c r="I19">
        <f t="shared" si="1"/>
        <v>11</v>
      </c>
    </row>
    <row r="20" spans="1:10" x14ac:dyDescent="0.15">
      <c r="A20" s="156"/>
      <c r="B20" s="157">
        <v>2</v>
      </c>
      <c r="C20" s="160"/>
      <c r="D20">
        <v>16</v>
      </c>
      <c r="E20">
        <v>11.3</v>
      </c>
      <c r="F20">
        <f t="shared" si="0"/>
        <v>13.65</v>
      </c>
      <c r="G20">
        <v>7.6</v>
      </c>
      <c r="H20">
        <v>15.4</v>
      </c>
      <c r="I20">
        <f t="shared" si="1"/>
        <v>11.5</v>
      </c>
    </row>
    <row r="21" spans="1:10" x14ac:dyDescent="0.15">
      <c r="A21" s="156"/>
      <c r="B21" s="159">
        <v>6</v>
      </c>
      <c r="C21" s="160"/>
      <c r="D21">
        <v>17.8</v>
      </c>
      <c r="E21">
        <v>8.3000000000000007</v>
      </c>
      <c r="F21">
        <f t="shared" si="0"/>
        <v>13.05</v>
      </c>
      <c r="G21">
        <v>16.899999999999999</v>
      </c>
      <c r="H21">
        <v>11</v>
      </c>
      <c r="I21">
        <f t="shared" si="1"/>
        <v>13.95</v>
      </c>
    </row>
    <row r="22" spans="1:10" x14ac:dyDescent="0.15">
      <c r="A22" s="156"/>
      <c r="B22" s="157">
        <v>4</v>
      </c>
      <c r="C22" s="160"/>
      <c r="D22">
        <v>16.5</v>
      </c>
      <c r="E22">
        <v>16.8</v>
      </c>
      <c r="F22">
        <f t="shared" si="0"/>
        <v>16.649999999999999</v>
      </c>
      <c r="G22">
        <v>16.5</v>
      </c>
      <c r="H22">
        <v>12.9</v>
      </c>
      <c r="I22">
        <f t="shared" si="1"/>
        <v>14.7</v>
      </c>
    </row>
    <row r="23" spans="1:10" x14ac:dyDescent="0.15">
      <c r="A23" s="161" t="s">
        <v>257</v>
      </c>
      <c r="B23" s="159">
        <v>5</v>
      </c>
      <c r="C23" s="162" t="s">
        <v>258</v>
      </c>
      <c r="D23">
        <v>11</v>
      </c>
      <c r="E23">
        <v>10</v>
      </c>
      <c r="F23">
        <f t="shared" si="0"/>
        <v>10.5</v>
      </c>
      <c r="G23">
        <v>9.5</v>
      </c>
      <c r="H23">
        <v>10</v>
      </c>
      <c r="I23">
        <f t="shared" si="1"/>
        <v>9.75</v>
      </c>
    </row>
    <row r="24" spans="1:10" x14ac:dyDescent="0.15">
      <c r="A24" s="161"/>
      <c r="B24" s="157">
        <v>2</v>
      </c>
      <c r="C24" s="162"/>
      <c r="D24">
        <v>19.100000000000001</v>
      </c>
      <c r="E24">
        <v>15.9</v>
      </c>
      <c r="F24">
        <f t="shared" si="0"/>
        <v>17.5</v>
      </c>
      <c r="G24">
        <v>17.899999999999999</v>
      </c>
      <c r="H24">
        <v>24.1</v>
      </c>
      <c r="I24">
        <f t="shared" si="1"/>
        <v>21</v>
      </c>
    </row>
    <row r="25" spans="1:10" x14ac:dyDescent="0.15">
      <c r="A25" s="161"/>
      <c r="B25" s="157">
        <v>1</v>
      </c>
      <c r="C25" s="162"/>
      <c r="D25">
        <v>17.899999999999999</v>
      </c>
      <c r="E25">
        <v>16.8</v>
      </c>
      <c r="F25">
        <f t="shared" si="0"/>
        <v>17.350000000000001</v>
      </c>
      <c r="G25">
        <v>15.2</v>
      </c>
      <c r="H25">
        <v>13.8</v>
      </c>
      <c r="I25">
        <f t="shared" si="1"/>
        <v>14.5</v>
      </c>
    </row>
    <row r="26" spans="1:10" x14ac:dyDescent="0.15">
      <c r="A26" s="161"/>
      <c r="B26" s="159">
        <v>4</v>
      </c>
      <c r="C26" s="162"/>
      <c r="D26">
        <v>21.7</v>
      </c>
      <c r="E26">
        <v>16.5</v>
      </c>
      <c r="F26">
        <f t="shared" si="0"/>
        <v>19.100000000000001</v>
      </c>
      <c r="G26">
        <v>24.2</v>
      </c>
      <c r="H26">
        <v>17</v>
      </c>
      <c r="I26">
        <f t="shared" si="1"/>
        <v>20.6</v>
      </c>
    </row>
    <row r="27" spans="1:10" x14ac:dyDescent="0.15">
      <c r="A27" s="161"/>
      <c r="B27" s="157">
        <v>3</v>
      </c>
      <c r="C27" s="162"/>
      <c r="D27">
        <v>14.2</v>
      </c>
      <c r="E27">
        <v>10.9</v>
      </c>
      <c r="F27">
        <f t="shared" si="0"/>
        <v>12.55</v>
      </c>
      <c r="G27">
        <v>8.4</v>
      </c>
      <c r="H27">
        <v>13.7</v>
      </c>
      <c r="I27">
        <f t="shared" si="1"/>
        <v>11.05</v>
      </c>
      <c r="J27" s="147" t="s">
        <v>335</v>
      </c>
    </row>
    <row r="28" spans="1:10" x14ac:dyDescent="0.15">
      <c r="B28" s="159"/>
      <c r="C28" s="163"/>
    </row>
  </sheetData>
  <mergeCells count="12">
    <mergeCell ref="A12:A22"/>
    <mergeCell ref="C12:C16"/>
    <mergeCell ref="C17:C22"/>
    <mergeCell ref="A23:A27"/>
    <mergeCell ref="C23:C27"/>
    <mergeCell ref="D2:F2"/>
    <mergeCell ref="D3:I3"/>
    <mergeCell ref="D4:E4"/>
    <mergeCell ref="G4:H4"/>
    <mergeCell ref="A5:A11"/>
    <mergeCell ref="C5:C8"/>
    <mergeCell ref="C9:C1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19" workbookViewId="0">
      <selection activeCell="Q27" sqref="Q27"/>
    </sheetView>
  </sheetViews>
  <sheetFormatPr defaultRowHeight="13.5" x14ac:dyDescent="0.15"/>
  <cols>
    <col min="1" max="1" width="10.625" style="126" customWidth="1"/>
    <col min="2" max="2" width="7.5" style="127" customWidth="1"/>
    <col min="3" max="3" width="6.625" style="128" customWidth="1"/>
    <col min="4" max="4" width="6.875" customWidth="1"/>
    <col min="5" max="5" width="6.625" style="128" customWidth="1"/>
    <col min="6" max="6" width="6.625" customWidth="1"/>
    <col min="7" max="7" width="7" style="128" customWidth="1"/>
    <col min="8" max="8" width="6.875" customWidth="1"/>
    <col min="9" max="9" width="6.75" style="128" customWidth="1"/>
    <col min="10" max="10" width="7.125" customWidth="1"/>
    <col min="11" max="11" width="6.625" style="128" customWidth="1"/>
    <col min="12" max="12" width="6.875" customWidth="1"/>
    <col min="13" max="13" width="7" style="128" customWidth="1"/>
    <col min="14" max="14" width="6.75" customWidth="1"/>
    <col min="15" max="15" width="10.5" style="129" bestFit="1" customWidth="1"/>
  </cols>
  <sheetData>
    <row r="1" spans="1:17" x14ac:dyDescent="0.15">
      <c r="F1" s="127"/>
    </row>
    <row r="2" spans="1:17" ht="15.75" customHeight="1" x14ac:dyDescent="0.15">
      <c r="B2" s="127" t="s">
        <v>210</v>
      </c>
    </row>
    <row r="3" spans="1:17" ht="17.25" customHeight="1" x14ac:dyDescent="0.15">
      <c r="A3" s="130" t="s">
        <v>211</v>
      </c>
      <c r="B3" s="131" t="s">
        <v>212</v>
      </c>
      <c r="C3" s="132">
        <v>7.0000000000000007E-2</v>
      </c>
      <c r="D3" s="132"/>
      <c r="E3" s="132">
        <v>0.16</v>
      </c>
      <c r="F3" s="132"/>
      <c r="G3" s="132">
        <v>0.4</v>
      </c>
      <c r="H3" s="132"/>
      <c r="I3" s="132">
        <v>0.6</v>
      </c>
      <c r="J3" s="132"/>
      <c r="K3" s="132">
        <v>1</v>
      </c>
      <c r="L3" s="132"/>
      <c r="M3" s="132">
        <v>1.4</v>
      </c>
      <c r="N3" s="132"/>
      <c r="O3" s="129" t="s">
        <v>213</v>
      </c>
    </row>
    <row r="4" spans="1:17" ht="20.25" customHeight="1" x14ac:dyDescent="0.15">
      <c r="A4" s="130"/>
      <c r="B4" s="133"/>
      <c r="C4" s="134" t="s">
        <v>214</v>
      </c>
      <c r="D4" s="135" t="s">
        <v>215</v>
      </c>
      <c r="E4" s="134" t="s">
        <v>216</v>
      </c>
      <c r="F4" s="135" t="s">
        <v>217</v>
      </c>
      <c r="G4" s="134" t="s">
        <v>218</v>
      </c>
      <c r="H4" s="135" t="s">
        <v>219</v>
      </c>
      <c r="I4" s="134" t="s">
        <v>220</v>
      </c>
      <c r="J4" s="135" t="s">
        <v>221</v>
      </c>
      <c r="K4" s="134" t="s">
        <v>218</v>
      </c>
      <c r="L4" s="135" t="s">
        <v>222</v>
      </c>
      <c r="M4" s="134" t="s">
        <v>216</v>
      </c>
      <c r="N4" s="135" t="s">
        <v>223</v>
      </c>
      <c r="O4" s="136" t="s">
        <v>224</v>
      </c>
      <c r="P4" s="127"/>
    </row>
    <row r="5" spans="1:17" ht="26.25" customHeight="1" x14ac:dyDescent="0.15">
      <c r="A5" s="137" t="s">
        <v>225</v>
      </c>
      <c r="B5" s="138">
        <v>1</v>
      </c>
      <c r="C5" s="139">
        <v>0</v>
      </c>
      <c r="D5" s="140">
        <v>0</v>
      </c>
      <c r="E5" s="139">
        <v>0</v>
      </c>
      <c r="F5" s="141">
        <v>0</v>
      </c>
      <c r="G5" s="139">
        <v>0</v>
      </c>
      <c r="H5" s="141">
        <v>0</v>
      </c>
      <c r="I5" s="139">
        <v>3</v>
      </c>
      <c r="J5" s="141">
        <v>4</v>
      </c>
      <c r="K5" s="139">
        <v>3</v>
      </c>
      <c r="L5" s="141">
        <v>4</v>
      </c>
      <c r="M5" s="139">
        <v>4</v>
      </c>
      <c r="N5" s="141">
        <v>4</v>
      </c>
      <c r="O5" s="136"/>
      <c r="P5" s="127"/>
    </row>
    <row r="6" spans="1:17" ht="29.25" customHeight="1" x14ac:dyDescent="0.15">
      <c r="A6" s="137"/>
      <c r="B6" s="138">
        <v>2</v>
      </c>
      <c r="C6" s="139">
        <v>0</v>
      </c>
      <c r="D6" s="140">
        <v>0</v>
      </c>
      <c r="E6" s="139">
        <v>0</v>
      </c>
      <c r="F6" s="141">
        <v>0</v>
      </c>
      <c r="G6" s="139">
        <v>3</v>
      </c>
      <c r="H6" s="141">
        <v>1</v>
      </c>
      <c r="I6" s="139">
        <v>3</v>
      </c>
      <c r="J6" s="141">
        <v>2</v>
      </c>
      <c r="K6" s="139">
        <v>4</v>
      </c>
      <c r="L6" s="141">
        <v>3</v>
      </c>
      <c r="M6" s="139">
        <v>5</v>
      </c>
      <c r="N6" s="141">
        <v>5</v>
      </c>
      <c r="O6" s="136"/>
      <c r="P6" s="127"/>
    </row>
    <row r="7" spans="1:17" ht="27.75" customHeight="1" x14ac:dyDescent="0.15">
      <c r="A7" s="137"/>
      <c r="B7" s="140">
        <v>3</v>
      </c>
      <c r="C7" s="139">
        <v>0</v>
      </c>
      <c r="D7" s="140">
        <v>0</v>
      </c>
      <c r="E7" s="139">
        <v>0</v>
      </c>
      <c r="F7" s="141">
        <v>1</v>
      </c>
      <c r="G7" s="139">
        <v>0</v>
      </c>
      <c r="H7" s="141">
        <v>2</v>
      </c>
      <c r="I7" s="139">
        <v>2</v>
      </c>
      <c r="J7" s="141">
        <v>5</v>
      </c>
      <c r="K7" s="139">
        <v>5</v>
      </c>
      <c r="L7" s="141">
        <v>4</v>
      </c>
      <c r="M7" s="139">
        <v>5</v>
      </c>
      <c r="N7" s="141">
        <v>5</v>
      </c>
      <c r="O7" s="136"/>
      <c r="P7" s="127"/>
    </row>
    <row r="8" spans="1:17" ht="27.75" customHeight="1" x14ac:dyDescent="0.15">
      <c r="A8" s="137"/>
      <c r="B8" s="140">
        <v>4</v>
      </c>
      <c r="C8" s="139">
        <v>0</v>
      </c>
      <c r="D8" s="140">
        <v>0</v>
      </c>
      <c r="E8" s="139">
        <v>0</v>
      </c>
      <c r="F8" s="141">
        <v>0</v>
      </c>
      <c r="G8" s="139">
        <v>2</v>
      </c>
      <c r="H8" s="141">
        <v>3</v>
      </c>
      <c r="I8" s="139">
        <v>3</v>
      </c>
      <c r="J8" s="141">
        <v>4</v>
      </c>
      <c r="K8" s="139">
        <v>5</v>
      </c>
      <c r="L8" s="141">
        <v>3</v>
      </c>
      <c r="M8" s="139">
        <v>5</v>
      </c>
      <c r="N8" s="141">
        <v>4</v>
      </c>
      <c r="O8" s="136" t="s">
        <v>226</v>
      </c>
      <c r="P8" s="127"/>
    </row>
    <row r="9" spans="1:17" ht="28.5" customHeight="1" x14ac:dyDescent="0.15">
      <c r="A9" s="137"/>
      <c r="B9" s="142">
        <v>34</v>
      </c>
      <c r="C9" s="139">
        <v>0</v>
      </c>
      <c r="D9" s="140">
        <v>0</v>
      </c>
      <c r="E9" s="139">
        <v>0</v>
      </c>
      <c r="F9" s="141">
        <v>0</v>
      </c>
      <c r="G9" s="139">
        <v>2</v>
      </c>
      <c r="H9" s="141">
        <v>0</v>
      </c>
      <c r="I9" s="139">
        <v>3</v>
      </c>
      <c r="J9" s="141">
        <v>4</v>
      </c>
      <c r="K9" s="139">
        <v>4</v>
      </c>
      <c r="L9" s="141">
        <v>4</v>
      </c>
      <c r="M9" s="139">
        <v>5</v>
      </c>
      <c r="N9" s="141">
        <v>5</v>
      </c>
      <c r="O9" s="136"/>
      <c r="P9" s="127"/>
    </row>
    <row r="10" spans="1:17" ht="28.5" customHeight="1" x14ac:dyDescent="0.15">
      <c r="A10" s="137"/>
      <c r="B10" s="138">
        <v>36</v>
      </c>
      <c r="C10" s="139">
        <v>0</v>
      </c>
      <c r="D10" s="140">
        <v>0</v>
      </c>
      <c r="E10" s="139">
        <v>0</v>
      </c>
      <c r="F10" s="141">
        <v>0</v>
      </c>
      <c r="G10" s="139">
        <v>1</v>
      </c>
      <c r="H10" s="141">
        <v>2</v>
      </c>
      <c r="I10" s="139">
        <v>3</v>
      </c>
      <c r="J10" s="141">
        <v>2</v>
      </c>
      <c r="K10" s="139">
        <v>4</v>
      </c>
      <c r="L10" s="141">
        <v>3</v>
      </c>
      <c r="M10" s="139">
        <v>5</v>
      </c>
      <c r="N10" s="141">
        <v>5</v>
      </c>
      <c r="O10" s="136"/>
      <c r="P10" s="127"/>
    </row>
    <row r="11" spans="1:17" ht="27.75" customHeight="1" x14ac:dyDescent="0.15">
      <c r="A11" s="137"/>
      <c r="B11" s="140">
        <v>33</v>
      </c>
      <c r="C11" s="139">
        <v>0</v>
      </c>
      <c r="D11" s="140">
        <v>0</v>
      </c>
      <c r="E11" s="139">
        <v>1</v>
      </c>
      <c r="F11" s="141">
        <v>0</v>
      </c>
      <c r="G11" s="139">
        <v>1</v>
      </c>
      <c r="H11" s="141">
        <v>2</v>
      </c>
      <c r="I11" s="139">
        <v>3</v>
      </c>
      <c r="J11" s="141">
        <v>3</v>
      </c>
      <c r="K11" s="139">
        <v>4</v>
      </c>
      <c r="L11" s="141">
        <v>4</v>
      </c>
      <c r="M11" s="139">
        <v>5</v>
      </c>
      <c r="N11" s="141">
        <v>4</v>
      </c>
      <c r="O11" s="136"/>
      <c r="P11" s="127"/>
    </row>
    <row r="12" spans="1:17" ht="27" customHeight="1" x14ac:dyDescent="0.15">
      <c r="A12" s="137" t="s">
        <v>227</v>
      </c>
      <c r="B12" s="138">
        <v>47</v>
      </c>
      <c r="C12" s="139">
        <v>0</v>
      </c>
      <c r="D12" s="140">
        <v>0</v>
      </c>
      <c r="E12" s="139">
        <v>1</v>
      </c>
      <c r="F12" s="141">
        <v>1</v>
      </c>
      <c r="G12" s="139">
        <v>1</v>
      </c>
      <c r="H12" s="141">
        <v>2</v>
      </c>
      <c r="I12" s="139">
        <v>3</v>
      </c>
      <c r="J12" s="141">
        <v>3</v>
      </c>
      <c r="K12" s="139">
        <v>5</v>
      </c>
      <c r="L12" s="141">
        <v>4</v>
      </c>
      <c r="M12" s="139">
        <v>5</v>
      </c>
      <c r="N12" s="141">
        <v>5</v>
      </c>
      <c r="O12" s="136" t="s">
        <v>228</v>
      </c>
      <c r="P12" s="127"/>
    </row>
    <row r="13" spans="1:17" ht="27" customHeight="1" x14ac:dyDescent="0.15">
      <c r="A13" s="137"/>
      <c r="B13" s="140">
        <v>38</v>
      </c>
      <c r="C13" s="139">
        <v>0</v>
      </c>
      <c r="D13" s="140">
        <v>1</v>
      </c>
      <c r="E13" s="139">
        <v>0</v>
      </c>
      <c r="F13" s="141">
        <v>0</v>
      </c>
      <c r="G13" s="139">
        <v>1</v>
      </c>
      <c r="H13" s="141">
        <v>1</v>
      </c>
      <c r="I13" s="139">
        <v>2</v>
      </c>
      <c r="J13" s="141">
        <v>3</v>
      </c>
      <c r="K13" s="139">
        <v>3</v>
      </c>
      <c r="L13" s="141">
        <v>4</v>
      </c>
      <c r="M13" s="139">
        <v>4</v>
      </c>
      <c r="N13" s="141">
        <v>4</v>
      </c>
      <c r="O13" s="136"/>
      <c r="P13" s="127"/>
    </row>
    <row r="14" spans="1:17" ht="31.5" customHeight="1" x14ac:dyDescent="0.15">
      <c r="A14" s="137"/>
      <c r="B14" s="140">
        <v>42</v>
      </c>
      <c r="C14" s="139">
        <v>0</v>
      </c>
      <c r="D14" s="140">
        <v>0</v>
      </c>
      <c r="E14" s="139">
        <v>0</v>
      </c>
      <c r="F14" s="141">
        <v>1</v>
      </c>
      <c r="G14" s="139">
        <v>2</v>
      </c>
      <c r="H14" s="141">
        <v>2</v>
      </c>
      <c r="I14" s="139">
        <v>4</v>
      </c>
      <c r="J14" s="141">
        <v>3</v>
      </c>
      <c r="K14" s="139">
        <v>4</v>
      </c>
      <c r="L14" s="141">
        <v>3</v>
      </c>
      <c r="M14" s="139">
        <v>4</v>
      </c>
      <c r="N14" s="141">
        <v>5</v>
      </c>
      <c r="O14" s="136"/>
      <c r="P14" s="127"/>
    </row>
    <row r="15" spans="1:17" ht="27.75" customHeight="1" x14ac:dyDescent="0.15">
      <c r="A15" s="137"/>
      <c r="B15" s="138">
        <v>45</v>
      </c>
      <c r="C15" s="139">
        <v>0</v>
      </c>
      <c r="D15" s="140">
        <v>1</v>
      </c>
      <c r="E15" s="139">
        <v>0</v>
      </c>
      <c r="F15" s="141">
        <v>0</v>
      </c>
      <c r="G15" s="139">
        <v>3</v>
      </c>
      <c r="H15" s="141">
        <v>2</v>
      </c>
      <c r="I15" s="139">
        <v>4</v>
      </c>
      <c r="J15" s="141">
        <v>3</v>
      </c>
      <c r="K15" s="139">
        <v>3</v>
      </c>
      <c r="L15" s="141">
        <v>4</v>
      </c>
      <c r="M15" s="139">
        <v>5</v>
      </c>
      <c r="N15" s="141">
        <v>5</v>
      </c>
      <c r="O15" s="136"/>
      <c r="P15" s="127"/>
      <c r="Q15" s="143" t="s">
        <v>335</v>
      </c>
    </row>
    <row r="16" spans="1:17" ht="28.5" customHeight="1" x14ac:dyDescent="0.15">
      <c r="A16" s="137"/>
      <c r="B16" s="140">
        <v>40</v>
      </c>
      <c r="C16" s="139">
        <v>1</v>
      </c>
      <c r="D16" s="140">
        <v>0</v>
      </c>
      <c r="E16" s="139">
        <v>1</v>
      </c>
      <c r="F16" s="141">
        <v>0</v>
      </c>
      <c r="G16" s="139">
        <v>1</v>
      </c>
      <c r="H16" s="141">
        <v>2</v>
      </c>
      <c r="I16" s="139">
        <v>5</v>
      </c>
      <c r="J16" s="141">
        <v>5</v>
      </c>
      <c r="K16" s="139">
        <v>4</v>
      </c>
      <c r="L16" s="141">
        <v>5</v>
      </c>
      <c r="M16" s="139">
        <v>5</v>
      </c>
      <c r="N16" s="141">
        <v>5</v>
      </c>
      <c r="O16" s="136"/>
      <c r="P16" s="127"/>
    </row>
    <row r="17" spans="1:17" ht="30.75" customHeight="1" x14ac:dyDescent="0.15">
      <c r="A17" s="137"/>
      <c r="B17" s="138">
        <v>2</v>
      </c>
      <c r="C17" s="139">
        <v>0</v>
      </c>
      <c r="D17" s="144">
        <v>0</v>
      </c>
      <c r="E17" s="139">
        <v>0</v>
      </c>
      <c r="F17" s="144">
        <v>0</v>
      </c>
      <c r="G17" s="139">
        <v>3</v>
      </c>
      <c r="H17" s="144">
        <v>3</v>
      </c>
      <c r="I17" s="139">
        <v>3</v>
      </c>
      <c r="J17" s="144">
        <v>3</v>
      </c>
      <c r="K17" s="139">
        <v>4</v>
      </c>
      <c r="L17" s="144">
        <v>5</v>
      </c>
      <c r="M17" s="139">
        <v>5</v>
      </c>
      <c r="N17" s="144">
        <v>5</v>
      </c>
      <c r="O17" s="145" t="s">
        <v>229</v>
      </c>
    </row>
    <row r="18" spans="1:17" ht="28.5" customHeight="1" x14ac:dyDescent="0.15">
      <c r="A18" s="137"/>
      <c r="B18" s="141">
        <v>6</v>
      </c>
      <c r="C18" s="139">
        <v>1</v>
      </c>
      <c r="D18" s="144">
        <v>0</v>
      </c>
      <c r="E18" s="139">
        <v>1</v>
      </c>
      <c r="F18" s="144">
        <v>0</v>
      </c>
      <c r="G18" s="139">
        <v>2</v>
      </c>
      <c r="H18" s="144">
        <v>2</v>
      </c>
      <c r="I18" s="139">
        <v>3</v>
      </c>
      <c r="J18" s="144">
        <v>3</v>
      </c>
      <c r="K18" s="139">
        <v>4</v>
      </c>
      <c r="L18" s="144">
        <v>4</v>
      </c>
      <c r="M18" s="139">
        <v>4</v>
      </c>
      <c r="N18" s="144">
        <v>4</v>
      </c>
      <c r="O18" s="145"/>
    </row>
    <row r="19" spans="1:17" ht="27.75" customHeight="1" x14ac:dyDescent="0.15">
      <c r="A19" s="137"/>
      <c r="B19" s="138">
        <v>4</v>
      </c>
      <c r="C19" s="139">
        <v>0</v>
      </c>
      <c r="D19" s="144">
        <v>1</v>
      </c>
      <c r="E19" s="139">
        <v>1</v>
      </c>
      <c r="F19" s="144">
        <v>1</v>
      </c>
      <c r="G19" s="139">
        <v>2</v>
      </c>
      <c r="H19" s="144">
        <v>2</v>
      </c>
      <c r="I19" s="139">
        <v>2</v>
      </c>
      <c r="J19" s="144">
        <v>2</v>
      </c>
      <c r="K19" s="139">
        <v>4</v>
      </c>
      <c r="L19" s="144">
        <v>3</v>
      </c>
      <c r="M19" s="139">
        <v>5</v>
      </c>
      <c r="N19" s="144">
        <v>4</v>
      </c>
      <c r="O19" s="145"/>
    </row>
    <row r="20" spans="1:17" ht="27" customHeight="1" x14ac:dyDescent="0.15">
      <c r="A20" s="137"/>
      <c r="B20" s="138">
        <v>1</v>
      </c>
      <c r="C20" s="139">
        <v>1</v>
      </c>
      <c r="D20" s="144">
        <v>0</v>
      </c>
      <c r="E20" s="139">
        <v>2</v>
      </c>
      <c r="F20" s="144">
        <v>1</v>
      </c>
      <c r="G20" s="139">
        <v>2</v>
      </c>
      <c r="H20" s="144">
        <v>2</v>
      </c>
      <c r="I20" s="139">
        <v>3</v>
      </c>
      <c r="J20" s="144">
        <v>3</v>
      </c>
      <c r="K20" s="139">
        <v>5</v>
      </c>
      <c r="L20" s="144">
        <v>5</v>
      </c>
      <c r="M20" s="139">
        <v>5</v>
      </c>
      <c r="N20" s="144">
        <v>5</v>
      </c>
      <c r="O20" s="145"/>
    </row>
    <row r="21" spans="1:17" ht="27" customHeight="1" x14ac:dyDescent="0.15">
      <c r="A21" s="137"/>
      <c r="B21" s="138">
        <v>3</v>
      </c>
      <c r="C21" s="139">
        <v>0</v>
      </c>
      <c r="D21" s="144">
        <v>1</v>
      </c>
      <c r="E21" s="139">
        <v>0</v>
      </c>
      <c r="F21" s="144">
        <v>0</v>
      </c>
      <c r="G21" s="139">
        <v>2</v>
      </c>
      <c r="H21" s="144">
        <v>3</v>
      </c>
      <c r="I21" s="139">
        <v>4</v>
      </c>
      <c r="J21" s="144">
        <v>4</v>
      </c>
      <c r="K21" s="139">
        <v>4</v>
      </c>
      <c r="L21" s="144">
        <v>5</v>
      </c>
      <c r="M21" s="139">
        <v>5</v>
      </c>
      <c r="N21" s="144">
        <v>5</v>
      </c>
      <c r="O21" s="145"/>
    </row>
    <row r="22" spans="1:17" ht="27" customHeight="1" x14ac:dyDescent="0.15">
      <c r="A22" s="137"/>
      <c r="B22" s="141">
        <v>5</v>
      </c>
      <c r="C22" s="139">
        <v>1</v>
      </c>
      <c r="D22" s="144">
        <v>0</v>
      </c>
      <c r="E22" s="139">
        <v>0</v>
      </c>
      <c r="F22" s="144">
        <v>0</v>
      </c>
      <c r="G22" s="139">
        <v>1</v>
      </c>
      <c r="H22" s="144">
        <v>2</v>
      </c>
      <c r="I22" s="139">
        <v>4</v>
      </c>
      <c r="J22" s="144">
        <v>5</v>
      </c>
      <c r="K22" s="139">
        <v>4</v>
      </c>
      <c r="L22" s="144">
        <v>5</v>
      </c>
      <c r="M22" s="139">
        <v>5</v>
      </c>
      <c r="N22" s="144">
        <v>5</v>
      </c>
      <c r="O22" s="145"/>
    </row>
    <row r="23" spans="1:17" ht="27" customHeight="1" x14ac:dyDescent="0.15">
      <c r="A23" s="137"/>
      <c r="B23" s="141">
        <v>5</v>
      </c>
      <c r="C23" s="139">
        <v>1</v>
      </c>
      <c r="D23" s="144">
        <v>1</v>
      </c>
      <c r="E23" s="139">
        <v>1</v>
      </c>
      <c r="F23" s="144">
        <v>3</v>
      </c>
      <c r="G23" s="139">
        <v>2</v>
      </c>
      <c r="H23" s="144">
        <v>3</v>
      </c>
      <c r="I23" s="139">
        <v>4</v>
      </c>
      <c r="J23" s="144">
        <v>4</v>
      </c>
      <c r="K23" s="139">
        <v>4</v>
      </c>
      <c r="L23" s="144">
        <v>5</v>
      </c>
      <c r="M23" s="139">
        <v>5</v>
      </c>
      <c r="N23" s="144">
        <v>5</v>
      </c>
      <c r="O23" s="146" t="s">
        <v>230</v>
      </c>
    </row>
    <row r="24" spans="1:17" ht="27.75" customHeight="1" x14ac:dyDescent="0.15">
      <c r="A24" s="137"/>
      <c r="B24" s="138">
        <v>2</v>
      </c>
      <c r="C24" s="139">
        <v>1</v>
      </c>
      <c r="D24" s="144">
        <v>1</v>
      </c>
      <c r="E24" s="139">
        <v>1</v>
      </c>
      <c r="F24" s="144">
        <v>2</v>
      </c>
      <c r="G24" s="139">
        <v>1</v>
      </c>
      <c r="H24" s="144">
        <v>1</v>
      </c>
      <c r="I24" s="139">
        <v>2</v>
      </c>
      <c r="J24" s="144">
        <v>4</v>
      </c>
      <c r="K24" s="139">
        <v>4</v>
      </c>
      <c r="L24" s="144">
        <v>5</v>
      </c>
      <c r="M24" s="139">
        <v>5</v>
      </c>
      <c r="N24" s="144">
        <v>5</v>
      </c>
      <c r="O24" s="146"/>
    </row>
    <row r="25" spans="1:17" ht="27.75" customHeight="1" x14ac:dyDescent="0.15">
      <c r="A25" s="137"/>
      <c r="B25" s="138">
        <v>1</v>
      </c>
      <c r="C25" s="139">
        <v>0</v>
      </c>
      <c r="D25" s="144">
        <v>0</v>
      </c>
      <c r="E25" s="139">
        <v>0</v>
      </c>
      <c r="F25" s="144">
        <v>1</v>
      </c>
      <c r="G25" s="139">
        <v>1</v>
      </c>
      <c r="H25" s="144">
        <v>1</v>
      </c>
      <c r="I25" s="139">
        <v>2</v>
      </c>
      <c r="J25" s="144">
        <v>2</v>
      </c>
      <c r="K25" s="139">
        <v>5</v>
      </c>
      <c r="L25" s="144">
        <v>5</v>
      </c>
      <c r="M25" s="139">
        <v>5</v>
      </c>
      <c r="N25" s="144">
        <v>5</v>
      </c>
      <c r="O25" s="146"/>
    </row>
    <row r="26" spans="1:17" ht="27.75" customHeight="1" x14ac:dyDescent="0.15">
      <c r="A26" s="137"/>
      <c r="B26" s="141">
        <v>4</v>
      </c>
      <c r="C26" s="139">
        <v>0</v>
      </c>
      <c r="D26" s="144">
        <v>1</v>
      </c>
      <c r="E26" s="139">
        <v>1</v>
      </c>
      <c r="F26" s="144">
        <v>0</v>
      </c>
      <c r="G26" s="139">
        <v>2</v>
      </c>
      <c r="H26" s="144">
        <v>3</v>
      </c>
      <c r="I26" s="139">
        <v>3</v>
      </c>
      <c r="J26" s="144">
        <v>3</v>
      </c>
      <c r="K26" s="139">
        <v>4</v>
      </c>
      <c r="L26" s="144">
        <v>4</v>
      </c>
      <c r="M26" s="139">
        <v>5</v>
      </c>
      <c r="N26" s="144">
        <v>5</v>
      </c>
      <c r="O26" s="146"/>
    </row>
    <row r="27" spans="1:17" ht="27.75" customHeight="1" x14ac:dyDescent="0.15">
      <c r="A27" s="137"/>
      <c r="B27" s="138">
        <v>3</v>
      </c>
      <c r="C27" s="139">
        <v>0</v>
      </c>
      <c r="D27" s="144">
        <v>0</v>
      </c>
      <c r="E27" s="139">
        <v>0</v>
      </c>
      <c r="F27" s="144">
        <v>0</v>
      </c>
      <c r="G27" s="139">
        <v>1</v>
      </c>
      <c r="H27" s="144">
        <v>1</v>
      </c>
      <c r="I27" s="139">
        <v>2</v>
      </c>
      <c r="J27" s="144">
        <v>2</v>
      </c>
      <c r="K27" s="139">
        <v>5</v>
      </c>
      <c r="L27" s="144">
        <v>4</v>
      </c>
      <c r="M27" s="139">
        <v>4</v>
      </c>
      <c r="N27" s="144">
        <v>4</v>
      </c>
      <c r="O27" s="146"/>
      <c r="Q27" s="147" t="s">
        <v>379</v>
      </c>
    </row>
  </sheetData>
  <mergeCells count="15">
    <mergeCell ref="K3:L3"/>
    <mergeCell ref="M3:N3"/>
    <mergeCell ref="O4:O7"/>
    <mergeCell ref="A5:A11"/>
    <mergeCell ref="O8:O11"/>
    <mergeCell ref="A12:A27"/>
    <mergeCell ref="O12:O16"/>
    <mergeCell ref="O17:O22"/>
    <mergeCell ref="O23:O27"/>
    <mergeCell ref="A3:A4"/>
    <mergeCell ref="B3:B4"/>
    <mergeCell ref="C3:D3"/>
    <mergeCell ref="E3:F3"/>
    <mergeCell ref="G3:H3"/>
    <mergeCell ref="I3:J3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7d</vt:lpstr>
      <vt:lpstr>7e</vt:lpstr>
      <vt:lpstr>7j-k cre virus into PB formalin</vt:lpstr>
      <vt:lpstr>7l-o Hargreaves</vt:lpstr>
      <vt:lpstr>7l-o von-Frey up and down</vt:lpstr>
      <vt:lpstr>7-s1f-oprmai9 specif and effici</vt:lpstr>
      <vt:lpstr>7-s2b-tail immersion 50</vt:lpstr>
      <vt:lpstr>7-s2c-hot plate 52</vt:lpstr>
      <vt:lpstr>7-s2d-von frey 10mg per kg</vt:lpstr>
      <vt:lpstr>7-s2ef locomotor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XYZ</cp:lastModifiedBy>
  <dcterms:created xsi:type="dcterms:W3CDTF">2020-04-18T11:32:15Z</dcterms:created>
  <dcterms:modified xsi:type="dcterms:W3CDTF">2020-04-18T11:56:28Z</dcterms:modified>
</cp:coreProperties>
</file>