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10 source data\"/>
    </mc:Choice>
  </mc:AlternateContent>
  <xr:revisionPtr revIDLastSave="0" documentId="13_ncr:1_{B32EA4FD-0433-44FD-ADF1-F3023D1FC033}" xr6:coauthVersionLast="44" xr6:coauthVersionMax="44" xr10:uidLastSave="{00000000-0000-0000-0000-000000000000}"/>
  <bookViews>
    <workbookView xWindow="-120" yWindow="-120" windowWidth="29040" windowHeight="16440" activeTab="3" xr2:uid="{00000000-000D-0000-FFFF-FFFF00000000}"/>
  </bookViews>
  <sheets>
    <sheet name="Figure 10 C raw data" sheetId="3" r:id="rId1"/>
    <sheet name="Figure 10 C" sheetId="5" r:id="rId2"/>
    <sheet name="Figure 10 D raw data" sheetId="4" r:id="rId3"/>
    <sheet name="Figure 10 D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6" l="1"/>
  <c r="D15" i="6"/>
  <c r="C15" i="6"/>
  <c r="B15" i="6"/>
  <c r="C13" i="5"/>
  <c r="B13" i="5"/>
  <c r="D19" i="6" l="1"/>
  <c r="C19" i="6"/>
  <c r="B16" i="5"/>
  <c r="M40" i="3"/>
  <c r="L40" i="3"/>
  <c r="L36" i="3"/>
  <c r="M36" i="3"/>
  <c r="N36" i="3"/>
  <c r="K36" i="3"/>
  <c r="L16" i="3"/>
  <c r="K19" i="3" s="1"/>
  <c r="K16" i="3"/>
  <c r="H256" i="3"/>
  <c r="H257" i="3" s="1"/>
  <c r="G256" i="3"/>
  <c r="G257" i="3" s="1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H190" i="3"/>
  <c r="H191" i="3" s="1"/>
  <c r="G190" i="3"/>
  <c r="G191" i="3" s="1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H120" i="3"/>
  <c r="H121" i="3" s="1"/>
  <c r="G120" i="3"/>
  <c r="G121" i="3" s="1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H51" i="3"/>
  <c r="H52" i="3" s="1"/>
  <c r="G51" i="3"/>
  <c r="G52" i="3" s="1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B159" i="3"/>
  <c r="B160" i="3" s="1"/>
  <c r="C159" i="3"/>
  <c r="C160" i="3" s="1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C119" i="3"/>
  <c r="C120" i="3" s="1"/>
  <c r="B119" i="3"/>
  <c r="B120" i="3" s="1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C79" i="3"/>
  <c r="C80" i="3" s="1"/>
  <c r="B79" i="3"/>
  <c r="B80" i="3" s="1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C42" i="3"/>
  <c r="C43" i="3" s="1"/>
  <c r="B42" i="3"/>
  <c r="B43" i="3" s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G281" i="4"/>
  <c r="N18" i="4"/>
  <c r="M23" i="4" s="1"/>
  <c r="M18" i="4"/>
  <c r="L23" i="4" s="1"/>
  <c r="K18" i="4"/>
  <c r="L18" i="4"/>
  <c r="B194" i="4"/>
  <c r="B45" i="4"/>
  <c r="B46" i="4"/>
  <c r="G47" i="4"/>
  <c r="G48" i="4" s="1"/>
  <c r="H280" i="4"/>
  <c r="H281" i="4" s="1"/>
  <c r="I280" i="4"/>
  <c r="I281" i="4" s="1"/>
  <c r="G280" i="4"/>
  <c r="B243" i="4"/>
  <c r="C242" i="4"/>
  <c r="C243" i="4" s="1"/>
  <c r="B242" i="4"/>
  <c r="H229" i="4"/>
  <c r="H230" i="4" s="1"/>
  <c r="G229" i="4"/>
  <c r="G230" i="4" s="1"/>
  <c r="C194" i="4"/>
  <c r="G170" i="4"/>
  <c r="B146" i="4"/>
  <c r="H170" i="4"/>
  <c r="H171" i="4" s="1"/>
  <c r="H172" i="4" s="1"/>
  <c r="G171" i="4"/>
  <c r="C146" i="4"/>
  <c r="C147" i="4" s="1"/>
  <c r="B147" i="4"/>
  <c r="H101" i="4"/>
  <c r="H102" i="4" s="1"/>
  <c r="G101" i="4"/>
  <c r="B98" i="4"/>
  <c r="C97" i="4"/>
  <c r="C98" i="4" s="1"/>
  <c r="B97" i="4"/>
  <c r="G102" i="4"/>
  <c r="H48" i="4"/>
  <c r="C46" i="4"/>
  <c r="H47" i="4"/>
  <c r="C45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I228" i="4"/>
  <c r="D228" i="4"/>
  <c r="I227" i="4"/>
  <c r="D227" i="4"/>
  <c r="I226" i="4"/>
  <c r="D226" i="4"/>
  <c r="I225" i="4"/>
  <c r="D225" i="4"/>
  <c r="I224" i="4"/>
  <c r="D224" i="4"/>
  <c r="I223" i="4"/>
  <c r="D223" i="4"/>
  <c r="I222" i="4"/>
  <c r="D222" i="4"/>
  <c r="I221" i="4"/>
  <c r="D221" i="4"/>
  <c r="I220" i="4"/>
  <c r="D220" i="4"/>
  <c r="I219" i="4"/>
  <c r="D219" i="4"/>
  <c r="I218" i="4"/>
  <c r="D218" i="4"/>
  <c r="I217" i="4"/>
  <c r="D217" i="4"/>
  <c r="I216" i="4"/>
  <c r="D216" i="4"/>
  <c r="I215" i="4"/>
  <c r="D215" i="4"/>
  <c r="I214" i="4"/>
  <c r="D214" i="4"/>
  <c r="I213" i="4"/>
  <c r="D213" i="4"/>
  <c r="I212" i="4"/>
  <c r="D212" i="4"/>
  <c r="I211" i="4"/>
  <c r="D211" i="4"/>
  <c r="I210" i="4"/>
  <c r="D210" i="4"/>
  <c r="I209" i="4"/>
  <c r="D209" i="4"/>
  <c r="I208" i="4"/>
  <c r="D208" i="4"/>
  <c r="I207" i="4"/>
  <c r="D207" i="4"/>
  <c r="I206" i="4"/>
  <c r="D206" i="4"/>
  <c r="I205" i="4"/>
  <c r="D205" i="4"/>
  <c r="I204" i="4"/>
  <c r="D204" i="4"/>
  <c r="I203" i="4"/>
  <c r="D203" i="4"/>
  <c r="I202" i="4"/>
  <c r="D202" i="4"/>
  <c r="D242" i="4" s="1"/>
  <c r="D243" i="4" s="1"/>
  <c r="I201" i="4"/>
  <c r="D201" i="4"/>
  <c r="I200" i="4"/>
  <c r="D200" i="4"/>
  <c r="I199" i="4"/>
  <c r="I198" i="4"/>
  <c r="I197" i="4"/>
  <c r="I196" i="4"/>
  <c r="I195" i="4"/>
  <c r="I194" i="4"/>
  <c r="I193" i="4"/>
  <c r="D193" i="4"/>
  <c r="I192" i="4"/>
  <c r="D192" i="4"/>
  <c r="I191" i="4"/>
  <c r="D191" i="4"/>
  <c r="I190" i="4"/>
  <c r="D190" i="4"/>
  <c r="I189" i="4"/>
  <c r="D189" i="4"/>
  <c r="I188" i="4"/>
  <c r="D188" i="4"/>
  <c r="I187" i="4"/>
  <c r="D187" i="4"/>
  <c r="I186" i="4"/>
  <c r="D186" i="4"/>
  <c r="I185" i="4"/>
  <c r="D185" i="4"/>
  <c r="I184" i="4"/>
  <c r="D184" i="4"/>
  <c r="I183" i="4"/>
  <c r="D183" i="4"/>
  <c r="I182" i="4"/>
  <c r="D182" i="4"/>
  <c r="I181" i="4"/>
  <c r="D181" i="4"/>
  <c r="I180" i="4"/>
  <c r="D180" i="4"/>
  <c r="I179" i="4"/>
  <c r="D179" i="4"/>
  <c r="I178" i="4"/>
  <c r="D178" i="4"/>
  <c r="I177" i="4"/>
  <c r="D177" i="4"/>
  <c r="I176" i="4"/>
  <c r="D176" i="4"/>
  <c r="I175" i="4"/>
  <c r="I229" i="4" s="1"/>
  <c r="I230" i="4" s="1"/>
  <c r="D175" i="4"/>
  <c r="D174" i="4"/>
  <c r="D173" i="4"/>
  <c r="D172" i="4"/>
  <c r="D171" i="4"/>
  <c r="D170" i="4"/>
  <c r="I169" i="4"/>
  <c r="D169" i="4"/>
  <c r="I168" i="4"/>
  <c r="D168" i="4"/>
  <c r="I167" i="4"/>
  <c r="D167" i="4"/>
  <c r="I166" i="4"/>
  <c r="D166" i="4"/>
  <c r="I165" i="4"/>
  <c r="D165" i="4"/>
  <c r="I164" i="4"/>
  <c r="D164" i="4"/>
  <c r="I163" i="4"/>
  <c r="D163" i="4"/>
  <c r="I162" i="4"/>
  <c r="D162" i="4"/>
  <c r="I161" i="4"/>
  <c r="D161" i="4"/>
  <c r="I160" i="4"/>
  <c r="D160" i="4"/>
  <c r="I159" i="4"/>
  <c r="D159" i="4"/>
  <c r="I158" i="4"/>
  <c r="D158" i="4"/>
  <c r="I157" i="4"/>
  <c r="D157" i="4"/>
  <c r="I156" i="4"/>
  <c r="D156" i="4"/>
  <c r="I155" i="4"/>
  <c r="D155" i="4"/>
  <c r="I154" i="4"/>
  <c r="D154" i="4"/>
  <c r="I153" i="4"/>
  <c r="D153" i="4"/>
  <c r="I152" i="4"/>
  <c r="D152" i="4"/>
  <c r="D194" i="4" s="1"/>
  <c r="I151" i="4"/>
  <c r="I150" i="4"/>
  <c r="I149" i="4"/>
  <c r="I148" i="4"/>
  <c r="I147" i="4"/>
  <c r="I146" i="4"/>
  <c r="I145" i="4"/>
  <c r="D145" i="4"/>
  <c r="I144" i="4"/>
  <c r="D144" i="4"/>
  <c r="I143" i="4"/>
  <c r="D143" i="4"/>
  <c r="I142" i="4"/>
  <c r="D142" i="4"/>
  <c r="I141" i="4"/>
  <c r="D141" i="4"/>
  <c r="I140" i="4"/>
  <c r="D140" i="4"/>
  <c r="I139" i="4"/>
  <c r="D139" i="4"/>
  <c r="I138" i="4"/>
  <c r="D138" i="4"/>
  <c r="I137" i="4"/>
  <c r="D137" i="4"/>
  <c r="I136" i="4"/>
  <c r="D136" i="4"/>
  <c r="I135" i="4"/>
  <c r="D135" i="4"/>
  <c r="I134" i="4"/>
  <c r="D134" i="4"/>
  <c r="I133" i="4"/>
  <c r="D133" i="4"/>
  <c r="I132" i="4"/>
  <c r="D132" i="4"/>
  <c r="I131" i="4"/>
  <c r="D131" i="4"/>
  <c r="I130" i="4"/>
  <c r="D130" i="4"/>
  <c r="I129" i="4"/>
  <c r="D129" i="4"/>
  <c r="I128" i="4"/>
  <c r="D128" i="4"/>
  <c r="I127" i="4"/>
  <c r="D127" i="4"/>
  <c r="I126" i="4"/>
  <c r="D126" i="4"/>
  <c r="I125" i="4"/>
  <c r="D125" i="4"/>
  <c r="I124" i="4"/>
  <c r="D124" i="4"/>
  <c r="I123" i="4"/>
  <c r="D123" i="4"/>
  <c r="I122" i="4"/>
  <c r="D122" i="4"/>
  <c r="I121" i="4"/>
  <c r="D121" i="4"/>
  <c r="I120" i="4"/>
  <c r="D120" i="4"/>
  <c r="I119" i="4"/>
  <c r="D119" i="4"/>
  <c r="I118" i="4"/>
  <c r="D118" i="4"/>
  <c r="I117" i="4"/>
  <c r="D117" i="4"/>
  <c r="I116" i="4"/>
  <c r="D116" i="4"/>
  <c r="I115" i="4"/>
  <c r="D115" i="4"/>
  <c r="I114" i="4"/>
  <c r="D114" i="4"/>
  <c r="I113" i="4"/>
  <c r="D113" i="4"/>
  <c r="I112" i="4"/>
  <c r="D112" i="4"/>
  <c r="I111" i="4"/>
  <c r="D111" i="4"/>
  <c r="I110" i="4"/>
  <c r="D110" i="4"/>
  <c r="I109" i="4"/>
  <c r="D109" i="4"/>
  <c r="I108" i="4"/>
  <c r="D108" i="4"/>
  <c r="I107" i="4"/>
  <c r="I170" i="4" s="1"/>
  <c r="I171" i="4" s="1"/>
  <c r="D107" i="4"/>
  <c r="D106" i="4"/>
  <c r="D105" i="4"/>
  <c r="D104" i="4"/>
  <c r="D103" i="4"/>
  <c r="D102" i="4"/>
  <c r="D146" i="4" s="1"/>
  <c r="I100" i="4"/>
  <c r="I99" i="4"/>
  <c r="I98" i="4"/>
  <c r="I97" i="4"/>
  <c r="I96" i="4"/>
  <c r="D96" i="4"/>
  <c r="I95" i="4"/>
  <c r="D95" i="4"/>
  <c r="I94" i="4"/>
  <c r="D94" i="4"/>
  <c r="I93" i="4"/>
  <c r="D93" i="4"/>
  <c r="I92" i="4"/>
  <c r="D92" i="4"/>
  <c r="I91" i="4"/>
  <c r="D91" i="4"/>
  <c r="I90" i="4"/>
  <c r="D90" i="4"/>
  <c r="I89" i="4"/>
  <c r="D89" i="4"/>
  <c r="I88" i="4"/>
  <c r="D88" i="4"/>
  <c r="I87" i="4"/>
  <c r="D87" i="4"/>
  <c r="I86" i="4"/>
  <c r="D86" i="4"/>
  <c r="I85" i="4"/>
  <c r="D85" i="4"/>
  <c r="I84" i="4"/>
  <c r="D84" i="4"/>
  <c r="I83" i="4"/>
  <c r="D83" i="4"/>
  <c r="I82" i="4"/>
  <c r="D82" i="4"/>
  <c r="I81" i="4"/>
  <c r="D81" i="4"/>
  <c r="I80" i="4"/>
  <c r="D80" i="4"/>
  <c r="I79" i="4"/>
  <c r="D79" i="4"/>
  <c r="I78" i="4"/>
  <c r="D78" i="4"/>
  <c r="I77" i="4"/>
  <c r="D77" i="4"/>
  <c r="I76" i="4"/>
  <c r="D76" i="4"/>
  <c r="I75" i="4"/>
  <c r="D75" i="4"/>
  <c r="I74" i="4"/>
  <c r="D74" i="4"/>
  <c r="I73" i="4"/>
  <c r="D73" i="4"/>
  <c r="I72" i="4"/>
  <c r="D72" i="4"/>
  <c r="I71" i="4"/>
  <c r="D71" i="4"/>
  <c r="I70" i="4"/>
  <c r="D70" i="4"/>
  <c r="I69" i="4"/>
  <c r="D69" i="4"/>
  <c r="I68" i="4"/>
  <c r="D68" i="4"/>
  <c r="I67" i="4"/>
  <c r="D67" i="4"/>
  <c r="I66" i="4"/>
  <c r="D66" i="4"/>
  <c r="I65" i="4"/>
  <c r="D65" i="4"/>
  <c r="I64" i="4"/>
  <c r="D64" i="4"/>
  <c r="I63" i="4"/>
  <c r="D63" i="4"/>
  <c r="I62" i="4"/>
  <c r="D62" i="4"/>
  <c r="I61" i="4"/>
  <c r="D61" i="4"/>
  <c r="I60" i="4"/>
  <c r="D60" i="4"/>
  <c r="I59" i="4"/>
  <c r="D59" i="4"/>
  <c r="I58" i="4"/>
  <c r="D58" i="4"/>
  <c r="I57" i="4"/>
  <c r="D57" i="4"/>
  <c r="I56" i="4"/>
  <c r="D56" i="4"/>
  <c r="I55" i="4"/>
  <c r="D55" i="4"/>
  <c r="I54" i="4"/>
  <c r="D54" i="4"/>
  <c r="I53" i="4"/>
  <c r="D53" i="4"/>
  <c r="I52" i="4"/>
  <c r="D52" i="4"/>
  <c r="D97" i="4" s="1"/>
  <c r="D98" i="4" s="1"/>
  <c r="B99" i="4" s="1"/>
  <c r="I51" i="4"/>
  <c r="I101" i="4" s="1"/>
  <c r="I102" i="4" s="1"/>
  <c r="D51" i="4"/>
  <c r="I46" i="4"/>
  <c r="I45" i="4"/>
  <c r="D44" i="4"/>
  <c r="I44" i="4"/>
  <c r="D43" i="4"/>
  <c r="I43" i="4"/>
  <c r="D42" i="4"/>
  <c r="I42" i="4"/>
  <c r="D41" i="4"/>
  <c r="I41" i="4"/>
  <c r="D40" i="4"/>
  <c r="I40" i="4"/>
  <c r="D39" i="4"/>
  <c r="I39" i="4"/>
  <c r="D38" i="4"/>
  <c r="I38" i="4"/>
  <c r="D37" i="4"/>
  <c r="I37" i="4"/>
  <c r="D36" i="4"/>
  <c r="I36" i="4"/>
  <c r="D35" i="4"/>
  <c r="I35" i="4"/>
  <c r="D34" i="4"/>
  <c r="I34" i="4"/>
  <c r="D33" i="4"/>
  <c r="I33" i="4"/>
  <c r="D32" i="4"/>
  <c r="I32" i="4"/>
  <c r="D31" i="4"/>
  <c r="I31" i="4"/>
  <c r="D30" i="4"/>
  <c r="I30" i="4"/>
  <c r="D29" i="4"/>
  <c r="I29" i="4"/>
  <c r="D28" i="4"/>
  <c r="I28" i="4"/>
  <c r="D27" i="4"/>
  <c r="I27" i="4"/>
  <c r="D26" i="4"/>
  <c r="I26" i="4"/>
  <c r="D25" i="4"/>
  <c r="I25" i="4"/>
  <c r="D24" i="4"/>
  <c r="I24" i="4"/>
  <c r="D23" i="4"/>
  <c r="I23" i="4"/>
  <c r="D22" i="4"/>
  <c r="I22" i="4"/>
  <c r="D21" i="4"/>
  <c r="I21" i="4"/>
  <c r="D20" i="4"/>
  <c r="I20" i="4"/>
  <c r="D19" i="4"/>
  <c r="I19" i="4"/>
  <c r="D18" i="4"/>
  <c r="I18" i="4"/>
  <c r="D17" i="4"/>
  <c r="I17" i="4"/>
  <c r="D16" i="4"/>
  <c r="I16" i="4"/>
  <c r="D15" i="4"/>
  <c r="I15" i="4"/>
  <c r="D14" i="4"/>
  <c r="I14" i="4"/>
  <c r="D13" i="4"/>
  <c r="I13" i="4"/>
  <c r="D12" i="4"/>
  <c r="I12" i="4"/>
  <c r="D11" i="4"/>
  <c r="I11" i="4"/>
  <c r="D10" i="4"/>
  <c r="I10" i="4"/>
  <c r="D9" i="4"/>
  <c r="I9" i="4"/>
  <c r="D8" i="4"/>
  <c r="I8" i="4"/>
  <c r="I47" i="4" s="1"/>
  <c r="D119" i="3" l="1"/>
  <c r="D120" i="3" s="1"/>
  <c r="B121" i="3" s="1"/>
  <c r="I51" i="3"/>
  <c r="I52" i="3" s="1"/>
  <c r="G53" i="3" s="1"/>
  <c r="D42" i="3"/>
  <c r="D43" i="3" s="1"/>
  <c r="I190" i="3"/>
  <c r="I191" i="3" s="1"/>
  <c r="H192" i="3" s="1"/>
  <c r="I256" i="3"/>
  <c r="I257" i="3" s="1"/>
  <c r="H258" i="3" s="1"/>
  <c r="D159" i="3"/>
  <c r="D160" i="3" s="1"/>
  <c r="B161" i="3" s="1"/>
  <c r="D79" i="3"/>
  <c r="D80" i="3" s="1"/>
  <c r="C81" i="3" s="1"/>
  <c r="I120" i="3"/>
  <c r="I121" i="3" s="1"/>
  <c r="H122" i="3" s="1"/>
  <c r="C121" i="3"/>
  <c r="G258" i="3"/>
  <c r="G192" i="3"/>
  <c r="H53" i="3"/>
  <c r="B44" i="3"/>
  <c r="C44" i="3"/>
  <c r="H49" i="4"/>
  <c r="I48" i="4"/>
  <c r="H103" i="4"/>
  <c r="G103" i="4"/>
  <c r="G282" i="4"/>
  <c r="H282" i="4"/>
  <c r="C244" i="4"/>
  <c r="B244" i="4"/>
  <c r="H231" i="4"/>
  <c r="G231" i="4"/>
  <c r="D195" i="4"/>
  <c r="D147" i="4"/>
  <c r="C148" i="4" s="1"/>
  <c r="C195" i="4" s="1"/>
  <c r="C196" i="4" s="1"/>
  <c r="G172" i="4"/>
  <c r="C99" i="4"/>
  <c r="G49" i="4"/>
  <c r="D45" i="4"/>
  <c r="D46" i="4" s="1"/>
  <c r="B81" i="3" l="1"/>
  <c r="C161" i="3"/>
  <c r="G122" i="3"/>
  <c r="B148" i="4"/>
  <c r="B195" i="4" s="1"/>
  <c r="B196" i="4" s="1"/>
  <c r="C47" i="4"/>
  <c r="B47" i="4"/>
</calcChain>
</file>

<file path=xl/sharedStrings.xml><?xml version="1.0" encoding="utf-8"?>
<sst xmlns="http://schemas.openxmlformats.org/spreadsheetml/2006/main" count="981" uniqueCount="857">
  <si>
    <t>6 DAT</t>
  </si>
  <si>
    <t>GFP+</t>
  </si>
  <si>
    <t>21 DAT</t>
  </si>
  <si>
    <t>Density</t>
  </si>
  <si>
    <t>slice brain secion ID/mouse number</t>
  </si>
  <si>
    <t>tomato+</t>
  </si>
  <si>
    <t xml:space="preserve">total </t>
  </si>
  <si>
    <t>n1DAT6DOT05072019NAF-gad67GFPwtc_004</t>
  </si>
  <si>
    <t>n2DAT21DOT05072019NAF-gad67GFPwtc_002</t>
  </si>
  <si>
    <t>n1DAT6DOT05072019NAF-gad67GFPwta_009</t>
  </si>
  <si>
    <t>n2DAT21DOT05072019NAF-gad67GFPwtc_001</t>
  </si>
  <si>
    <t>n1DAT6DOT05072019NAF-gad67GFPwtc_002</t>
  </si>
  <si>
    <t>n2DAT21DOT05072019NAF-gad67GFPwta_001</t>
  </si>
  <si>
    <t>n1DAT6DOT05072019NAF-gad67GFPwta_013</t>
  </si>
  <si>
    <t>n2DAT21DOT05072019NAF-gad67GFPwta_014</t>
  </si>
  <si>
    <t>n1DAT6DOT05072019NAF-gad67GFPwtc_003</t>
  </si>
  <si>
    <t>n2DAT21DOT05072019NAF-gad67GFPwta_002</t>
  </si>
  <si>
    <t>n1DAT6DOT05072019NAF-gad67GFPwtc_005</t>
  </si>
  <si>
    <t>n2DAT21DOT05072019NAF-gad67GFPwta_015</t>
  </si>
  <si>
    <t>n1DAT6DOT05072019NAF-gad67GFPwta_003</t>
  </si>
  <si>
    <t>n2DAT21DOT05072019NAF-gad67GFPwta_004</t>
  </si>
  <si>
    <t>n1DAT6DOT05072019NAF-gad67GFPwta_007</t>
  </si>
  <si>
    <t>n2DAT21DOT05072019NAF-gad67GFPwta_003</t>
  </si>
  <si>
    <t>n1DAT6DOT05072019NAF-gad67GFPwta_006</t>
  </si>
  <si>
    <t>n2DAT21DOT05072019NAF-gad67GFPwta_013</t>
  </si>
  <si>
    <t>n1DAT6DOT05072019NAF-gad67GFPwta_008</t>
  </si>
  <si>
    <t>n2DAT21DOT05072019NAF-gad67GFPwta_012</t>
  </si>
  <si>
    <t>n1DAT6DOT05072019NAF-gad67GFPwta_002</t>
  </si>
  <si>
    <t>n2DAT21DOT05072019NAF-gad67GFPwta_006</t>
  </si>
  <si>
    <t>n1DAT6DOT05072019NAF-gad67GFPwtc_001</t>
  </si>
  <si>
    <t>n2DAT21DOT05072019NAF-gad67GFPwta_005</t>
  </si>
  <si>
    <t>n1DAT6DOT05072019NAF-gad67GFPwta_010</t>
  </si>
  <si>
    <t>n2DAT21DOT05072019NAF-gad67GFPwta_010</t>
  </si>
  <si>
    <t>n1DAT6DOT05072019NAF-gad67GFPwtb_006</t>
  </si>
  <si>
    <t>n2DAT21DOT05072019NAF-gad67GFPwtb_018</t>
  </si>
  <si>
    <t>n1DAT6DOT05072019NAF-gad67GFPwtb_001</t>
  </si>
  <si>
    <t>n2DAT21DOT05072019NAF-gad67GFPwta_011</t>
  </si>
  <si>
    <t>n1DAT6DOT05072019NAF-gad67GFPwta_015</t>
  </si>
  <si>
    <t>n2DAT21DOT05072019NAF-gad67GFPwta_009</t>
  </si>
  <si>
    <t>n1DAT6DOT05072019NAF-gad67GFPwta_011</t>
  </si>
  <si>
    <t>n2DAT21DOT05072019NAF-gad67GFPwtb_016</t>
  </si>
  <si>
    <t>n1DAT6DOT05072019NAF-gad67GFPwta_014</t>
  </si>
  <si>
    <t>n2DAT21DOT05072019NAF-gad67GFPwta_007</t>
  </si>
  <si>
    <t>n1DAT6DOT05072019NAF-gad67GFPwtb_011</t>
  </si>
  <si>
    <t>n2DAT21DOT05072019NAF-gad67GFPwta_008</t>
  </si>
  <si>
    <t>n1DAT6DOT05072019NAF-gad67GFPwtb_012</t>
  </si>
  <si>
    <t>n2DAT21DOT05072019NAF-gad67GFPwtb_005</t>
  </si>
  <si>
    <t>n1DAT6DOT05072019NAF-gad67GFPwta_001</t>
  </si>
  <si>
    <t>n2DAT21DOT05072019NAF-gad67GFPwtd_001</t>
  </si>
  <si>
    <t>n1DAT6DOT05072019NAF-gad67GFPwta_004</t>
  </si>
  <si>
    <t>n2DAT21DOT05072019NAF-gad67GFPwtb_001</t>
  </si>
  <si>
    <t>n1DAT6DOT05072019NAF-gad67GFPwtb_016</t>
  </si>
  <si>
    <t>n2DAT21DOT05072019NAF-gad67GFPwtb_015</t>
  </si>
  <si>
    <t>n1DAT6DOT05072019NAF-gad67GFPwtb_017</t>
  </si>
  <si>
    <t>n2DAT21DOT05072019NAF-gad67GFPwtb_007</t>
  </si>
  <si>
    <t>n1DAT6DOT05072019NAF-gad67GFPwta_005</t>
  </si>
  <si>
    <t>n2DAT21DOT05072019NAF-gad67GFPwtb_012</t>
  </si>
  <si>
    <t>n1DAT6DOT05072019NAF-gad67GFPwtb_002</t>
  </si>
  <si>
    <t>n2DAT21DOT05072019NAF-gad67GFPwtb_011</t>
  </si>
  <si>
    <t>n1DAT6DOT05072019NAF-gad67GFPwtb_005</t>
  </si>
  <si>
    <t>n2DAT21DOT05072019NAF-gad67GFPwtb_002</t>
  </si>
  <si>
    <t>n1DAT6DOT05072019NAF-gad67GFPwtb_003</t>
  </si>
  <si>
    <t>n2DAT21DOT05072019NAF-gad67GFPwtb_010</t>
  </si>
  <si>
    <t>n1DAT6DOT05072019NAF-gad67GFPwta_012</t>
  </si>
  <si>
    <t>n2DAT21DOT05072019NAF-gad67GFPwtb_013</t>
  </si>
  <si>
    <t>n1DAT6DOT05072019NAF-gad67GFPwtb_007</t>
  </si>
  <si>
    <t>n2DAT21DOT05072019NAF-gad67GFPwtb_006</t>
  </si>
  <si>
    <t>n1DAT6DOT05072019NAF-gad67GFPwtb_008</t>
  </si>
  <si>
    <t>n2DAT21DOT05072019NAF-gad67GFPwtb_009</t>
  </si>
  <si>
    <t>n1DAT6DOT05072019NAF-gad67GFPwtb_013</t>
  </si>
  <si>
    <t>n2DAT21DOT05072019NAF-gad67GFPwtb_017</t>
  </si>
  <si>
    <t>n1DAT6DOT05072019NAF-gad67GFPwtb_015</t>
  </si>
  <si>
    <t>n2DAT21DOT05072019NAF-gad67GFPwtb_014</t>
  </si>
  <si>
    <t>n1DAT6DOT05072019NAF-gad67GFPwtb_009</t>
  </si>
  <si>
    <t>n2DAT21DOT05072019NAF-gad67GFPwtb_003</t>
  </si>
  <si>
    <t>n1DAT6DOT05072019NAF-gad67GFPwtb_004</t>
  </si>
  <si>
    <t>n2DAT21DOT05072019NAF-gad67GFPwtd_004</t>
  </si>
  <si>
    <t>n1DAT6DOT05072019NAF-gad67GFPwtb_014</t>
  </si>
  <si>
    <t>n2DAT21DOT05072019NAF-gad67GFPwtb_004</t>
  </si>
  <si>
    <t>n1DAT6DOT05072019NAF-gad67GFPwtb_010</t>
  </si>
  <si>
    <t>n2DAT21DOT05072019NAF-gad67GFPwtd_002</t>
  </si>
  <si>
    <t>n2DAT21DOT05072019NAF-gad67GFPwtb_008</t>
  </si>
  <si>
    <t>n2DAT21DOT05072019NAF-gad67GFPwtd_003</t>
  </si>
  <si>
    <t>n3DAT6DOT05072019NAF-gad67GFPwtc_009</t>
  </si>
  <si>
    <t>n4DAT21DOT05072019NAF-gad67GFPwtd_001</t>
  </si>
  <si>
    <t>n3DAT6DOT05072019NAF-gad67GFPwtb_001</t>
  </si>
  <si>
    <t>n4DAT21DOT05072019NAF-gad67GFPwtc_002</t>
  </si>
  <si>
    <t>n3DAT6DOT05072019NAF-gad67GFPwtb_014</t>
  </si>
  <si>
    <t>n4DAT21DOT05072019NAF-gad67GFPwtd_002</t>
  </si>
  <si>
    <t>n3DAT6DOT05072019NAF-gad67GFPwtb_003</t>
  </si>
  <si>
    <t>n4DAT21DOT05072019NAF-gad67GFPwtc_012</t>
  </si>
  <si>
    <t>n3DAT6DOT05072019NAF-gad67GFPwtb_006</t>
  </si>
  <si>
    <t>n4DAT21DOT05072019NAF-gad67GFPwtc_011</t>
  </si>
  <si>
    <t>n3DAT6DOT05072019NAF-gad67GFPwtb_007</t>
  </si>
  <si>
    <t>n4DAT21DOT05072019NAF-gad67GFPwtc_010</t>
  </si>
  <si>
    <t>n3DAT6DOT05072019NAF-gad67GFPwtb_004</t>
  </si>
  <si>
    <t>n4DAT21DOT05072019NAF-gad67GFPwtc_001</t>
  </si>
  <si>
    <t>n3DAT6DOT05072019NAF-gad67GFPwtb_013</t>
  </si>
  <si>
    <t>n4DAT21DOT05072019NAF-gad67GFPwtc_004</t>
  </si>
  <si>
    <t>n3DAT6DOT05072019NAF-gad67GFPwtb_012</t>
  </si>
  <si>
    <t>n4DAT21DOT05072019NAF-gad67GFPwtc_009</t>
  </si>
  <si>
    <t>n3DAT6DOT05072019NAF-gad67GFPwtb_005</t>
  </si>
  <si>
    <t>n4DAT21DOT05072019NAF-gad67GFPwtc_008</t>
  </si>
  <si>
    <t>n3DAT6DOT05072019NAF-gad67GFPwtb_011</t>
  </si>
  <si>
    <t>n4DAT21DOT05072019NAF-gad67GFPwtc_005</t>
  </si>
  <si>
    <t>n3DAT6DOT05072019NAF-gad67GFPwta_010</t>
  </si>
  <si>
    <t>n4DAT21DOT05072019NAF-gad67GFPwtc_003</t>
  </si>
  <si>
    <t>n3DAT6DOT05072019NAF-gad67GFPwtb_010</t>
  </si>
  <si>
    <t>n4DAT21DOT05072019NAF-gad67GFPwtc_007</t>
  </si>
  <si>
    <t>n3DAT6DOT05072019NAF-gad67GFPwta_009</t>
  </si>
  <si>
    <t>n4DAT21DOT05072019NAF-gad67GFPwtc_006</t>
  </si>
  <si>
    <t>n3DAT6DOT05072019NAF-gad67GFPwta_006</t>
  </si>
  <si>
    <t>n4DAT21DOT05072019NAF-gad67GFPwta_001</t>
  </si>
  <si>
    <t>n3DAT6DOT05072019NAF-gad67GFPwta_012</t>
  </si>
  <si>
    <t>n4DAT21DOT05072019NAF-gad67GFPwta_015</t>
  </si>
  <si>
    <t>n3DAT6DOT05072019NAF-gad67GFPwtb_009</t>
  </si>
  <si>
    <t>n4DAT21DOT05072019NAF-gad67GFPwta_014</t>
  </si>
  <si>
    <t>n3DAT6DOT05072019NAF-gad67GFPwta_011</t>
  </si>
  <si>
    <t>n4DAT21DOT05072019NAF-gad67GFPwta_002</t>
  </si>
  <si>
    <t>n3DAT6DOT05072019NAF-gad67GFPwta_005</t>
  </si>
  <si>
    <t>n4DAT21DOT05072019NAF-gad67GFPwta_003</t>
  </si>
  <si>
    <t>n3DAT6DOT05072019NAF-gad67GFPwta_004</t>
  </si>
  <si>
    <t>n4DAT21DOT05072019NAF-gad67GFPwta_013</t>
  </si>
  <si>
    <t>n3DAT6DOT05072019NAF-gad67GFPwtb_002</t>
  </si>
  <si>
    <t>n4DAT21DOT05072019NAF-gad67GFPwta_005</t>
  </si>
  <si>
    <t>n3DAT6DOT05072019NAF-gad67GFPwtc_012</t>
  </si>
  <si>
    <t>n4DAT21DOT05072019NAF-gad67GFPwta_004</t>
  </si>
  <si>
    <t>n3DAT6DOT05072019NAF-gad67GFPwtb_008</t>
  </si>
  <si>
    <t>n4DAT21DOT05072019NAF-gad67GFPwta_012</t>
  </si>
  <si>
    <t>n3DAT6DOT05072019NAF-gad67GFPwtc_001</t>
  </si>
  <si>
    <t>n4DAT21DOT05072019NAF-gad67GFPwta_006</t>
  </si>
  <si>
    <t>n3DAT6DOT05072019NAF-gad67GFPwta_007</t>
  </si>
  <si>
    <t>n4DAT21DOT05072019NAF-gad67GFPwta_007</t>
  </si>
  <si>
    <t>n3DAT6DOT05072019NAF-gad67GFPwta_016</t>
  </si>
  <si>
    <t>n4DAT21DOT05072019NAF-gad67GFPwta_011</t>
  </si>
  <si>
    <t>n3DAT6DOT05072019NAF-gad67GFPwta_013</t>
  </si>
  <si>
    <t>n4DAT21DOT05072019NAF-gad67GFPwta_010</t>
  </si>
  <si>
    <t>n3DAT6DOT05072019NAF-gad67GFPwta_008</t>
  </si>
  <si>
    <t>n4DAT21DOT05072019NAF-gad67GFPwta_009</t>
  </si>
  <si>
    <t>n3DAT6DOT05072019NAF-gad67GFPwta_003</t>
  </si>
  <si>
    <t>n4DAT21DOT05072019NAF-gad67GFPwta_008</t>
  </si>
  <si>
    <t>n3DAT6DOT05072019NAF-gad67GFPwta_014</t>
  </si>
  <si>
    <t>n4DAT21DOT05072019NAF-gad67GFPwtb_010</t>
  </si>
  <si>
    <t>n3DAT6DOT05072019NAF-gad67GFPwta_015</t>
  </si>
  <si>
    <t>n4DAT21DOT05072019NAF-gad67GFPwtb_002</t>
  </si>
  <si>
    <t>n3DAT6DOT05072019NAF-gad67GFPwta_001</t>
  </si>
  <si>
    <t>n4DAT21DOT05072019NAF-gad67GFPwtb_011</t>
  </si>
  <si>
    <t>n3DAT6DOT05072019NAF-gad67GFPwta_002</t>
  </si>
  <si>
    <t>n4DAT21DOT05072019NAF-gad67GFPwtb_014</t>
  </si>
  <si>
    <t>n3DAT6DOT05072019NAF-gad67GFPwta_017</t>
  </si>
  <si>
    <t>n4DAT21DOT05072019NAF-gad67GFPwtb_017</t>
  </si>
  <si>
    <t>n3DAT6DOT05072019NAF-gad67GFPwtc_002</t>
  </si>
  <si>
    <t>n4DAT21DOT05072019NAF-gad67GFPwtb_015</t>
  </si>
  <si>
    <t>n3DAT6DOT05072019NAF-gad67GFPwtc_004</t>
  </si>
  <si>
    <t>n4DAT21DOT05072019NAF-gad67GFPwtb_003</t>
  </si>
  <si>
    <t>n3DAT6DOT05072019NAF-gad67GFPwtc_003</t>
  </si>
  <si>
    <t>n4DAT21DOT05072019NAF-gad67GFPwtb_001</t>
  </si>
  <si>
    <t>n3DAT6DOT05072019NAF-gad67GFPwtc_007</t>
  </si>
  <si>
    <t>n4DAT21DOT05072019NAF-gad67GFPwtb_005</t>
  </si>
  <si>
    <t>n3DAT6DOT05072019NAF-gad67GFPwtc_014</t>
  </si>
  <si>
    <t>n4DAT21DOT05072019NAF-gad67GFPwtb_013</t>
  </si>
  <si>
    <t>n3DAT6DOT05072019NAF-gad67GFPwtc_015</t>
  </si>
  <si>
    <t>n4DAT21DOT05072019NAF-gad67GFPwtb_004</t>
  </si>
  <si>
    <t>n3DAT6DOT05072019NAF-gad67GFPwtc_005</t>
  </si>
  <si>
    <t>n4DAT21DOT05072019NAF-gad67GFPwtb_006</t>
  </si>
  <si>
    <t>n3DAT6DOT05072019NAF-gad67GFPwtc_011</t>
  </si>
  <si>
    <t>n4DAT21DOT05072019NAF-gad67GFPwtb_009</t>
  </si>
  <si>
    <t>n3DAT6DOT05072019NAF-gad67GFPwtc_013</t>
  </si>
  <si>
    <t>n4DAT21DOT05072019NAF-gad67GFPwtb_018</t>
  </si>
  <si>
    <t>n3DAT6DOT05072019NAF-gad67GFPwtc_006</t>
  </si>
  <si>
    <t>n4DAT21DOT05072019NAF-gad67GFPwtb_019</t>
  </si>
  <si>
    <t>n3DAT6DOT05072019NAF-gad67GFPwtc_008</t>
  </si>
  <si>
    <t>n4DAT21DOT05072019NAF-gad67GFPwtb_016</t>
  </si>
  <si>
    <t>n3DAT6DOT05072019NAF-gad67GFPwtc_010</t>
  </si>
  <si>
    <t>n4DAT21DOT05072019NAF-gad67GFPwtb_020</t>
  </si>
  <si>
    <t>n4DAT21DOT05072019NAF-gad67GFPwtb_007</t>
  </si>
  <si>
    <t>n4DAT21DOT05072019NAF-gad67GFPwtb_008</t>
  </si>
  <si>
    <t>n4DAT21DOT05072019NAF-gad67GFPwtb_012</t>
  </si>
  <si>
    <t>n4DAT21DOT05072019NAF-gad67GFPwtd_003</t>
  </si>
  <si>
    <t>n5DAT6DOT05072019NAF-gad67GFPwtc_007</t>
  </si>
  <si>
    <t>n5DAT6DOT05072019NAF-gad67GFPwtc_008</t>
  </si>
  <si>
    <t>n5DAT6DOT05072019NAF-gad67GFPwtc_009</t>
  </si>
  <si>
    <t>n5DAT6DOT05072019NAF-gad67GFPwtb_014</t>
  </si>
  <si>
    <t>n5DAT6DOT05072019NAF-gad67GFPwtb_002</t>
  </si>
  <si>
    <t>n5DAT6DOT05072019NAF-gad67GFPwtb_015</t>
  </si>
  <si>
    <t>n6DAT21DOT05072019NAF-gad67GFPwtd_005</t>
  </si>
  <si>
    <t>n5DAT6DOT05072019NAF-gad67GFPwtb_013</t>
  </si>
  <si>
    <t>n6DAT21DOT05072019NAF-gad67GFPwtd_001</t>
  </si>
  <si>
    <t>n5DAT6DOT05072019NAF-gad67GFPwtb_001</t>
  </si>
  <si>
    <t>n6DAT21DOT05072019NAF-gad67GFPwtd_002</t>
  </si>
  <si>
    <t>n5DAT6DOT05072019NAF-gad67GFPwtb_016</t>
  </si>
  <si>
    <t>n6DAT21DOT05072019NAF-gad67GFPwtd_003</t>
  </si>
  <si>
    <t>n5DAT6DOT05072019NAF-gad67GFPwtb_007</t>
  </si>
  <si>
    <t>n6DAT21DOT05072019NAF-gad67GFPwta_008</t>
  </si>
  <si>
    <t>n5DAT6DOT05072019NAF-gad67GFPwtb_011</t>
  </si>
  <si>
    <t>n6DAT21DOT05072019NAF-gad67GFPwtd_017</t>
  </si>
  <si>
    <t>n5DAT6DOT05072019NAF-gad67GFPwtb_004</t>
  </si>
  <si>
    <t>n6DAT21DOT05072019NAF-gad67GFPwta_009</t>
  </si>
  <si>
    <t>n5DAT6DOT05072019NAF-gad67GFPwtb_005</t>
  </si>
  <si>
    <t>n6DAT21DOT05072019NAF-gad67GFPwtd_016</t>
  </si>
  <si>
    <t>n5DAT6DOT05072019NAF-gad67GFPwtb_010</t>
  </si>
  <si>
    <t>n6DAT21DOT05072019NAF-gad67GFPwta_010</t>
  </si>
  <si>
    <t>n5DAT6DOT05072019NAF-gad67GFPwtb_009</t>
  </si>
  <si>
    <t>n6DAT21DOT05072019NAF-gad67GFPwta_007</t>
  </si>
  <si>
    <t>n5DAT6DOT05072019NAF-gad67GFPwta_012</t>
  </si>
  <si>
    <t>n6DAT21DOT05072019NAF-gad67GFPwta_012</t>
  </si>
  <si>
    <t>n5DAT6DOT05072019NAF-gad67GFPwtb_006</t>
  </si>
  <si>
    <t>n6DAT21DOT05072019NAF-gad67GFPwta_011</t>
  </si>
  <si>
    <t>n5DAT6DOT05072019NAF-gad67GFPwtb_012</t>
  </si>
  <si>
    <t>n6DAT21DOT05072019NAF-gad67GFPwta_006</t>
  </si>
  <si>
    <t>n5DAT6DOT05072019NAF-gad67GFPwta_008</t>
  </si>
  <si>
    <t>n6DAT21DOT05072019NAF-gad67GFPwta_013</t>
  </si>
  <si>
    <t>n5DAT6DOT05072019NAF-gad67GFPwta_010</t>
  </si>
  <si>
    <t>n6DAT21DOT05072019NAF-gad67GFPwta_005</t>
  </si>
  <si>
    <t>n5DAT6DOT05072019NAF-gad67GFPwtb_003</t>
  </si>
  <si>
    <t>n6DAT21DOT05072019NAF-gad67GFPwta_004</t>
  </si>
  <si>
    <t>n5DAT6DOT05072019NAF-gad67GFPwta_005</t>
  </si>
  <si>
    <t>n6DAT21DOT05072019NAF-gad67GFPwta_014</t>
  </si>
  <si>
    <t>n5DAT6DOT05072019NAF-gad67GFPwta_009</t>
  </si>
  <si>
    <t>n6DAT21DOT05072019NAF-gad67GFPwtb_007</t>
  </si>
  <si>
    <t>n5DAT6DOT05072019NAF-gad67GFPwta_001</t>
  </si>
  <si>
    <t>n6DAT21DOT05072019NAF-gad67GFPwta_002</t>
  </si>
  <si>
    <t>n5DAT6DOT05072019NAF-gad67GFPwta_011</t>
  </si>
  <si>
    <t>n6DAT21DOT05072019NAF-gad67GFPwta_015</t>
  </si>
  <si>
    <t>n5DAT6DOT05072019NAF-gad67GFPwtb_008</t>
  </si>
  <si>
    <t>n6DAT21DOT05072019NAF-gad67GFPwta_001</t>
  </si>
  <si>
    <t>n5DAT6DOT05072019NAF-gad67GFPwtc_013</t>
  </si>
  <si>
    <t>n6DAT21DOT05072019NAF-gad67GFPwta_003</t>
  </si>
  <si>
    <t>n5DAT6DOT05072019NAF-gad67GFPwta_007</t>
  </si>
  <si>
    <t>n6DAT21DOT05072019NAF-gad67GFPwtb_012</t>
  </si>
  <si>
    <t>n5DAT6DOT05072019NAF-gad67GFPwta_004</t>
  </si>
  <si>
    <t>n6DAT21DOT05072019NAF-gad67GFPwtb_011</t>
  </si>
  <si>
    <t>n5DAT6DOT05072019NAF-gad67GFPwta_006</t>
  </si>
  <si>
    <t>n6DAT21DOT05072019NAF-gad67GFPwtb_009</t>
  </si>
  <si>
    <t>n5DAT6DOT05072019NAF-gad67GFPwta_002</t>
  </si>
  <si>
    <t>n6DAT21DOT05072019NAF-gad67GFPwtb_010</t>
  </si>
  <si>
    <t>n5DAT6DOT05072019NAF-gad67GFPwta_013</t>
  </si>
  <si>
    <t>n6DAT21DOT05072019NAF-gad67GFPwtb_005</t>
  </si>
  <si>
    <t>n5DAT6DOT05072019NAF-gad67GFPwta_015</t>
  </si>
  <si>
    <t>n6DAT21DOT05072019NAF-gad67GFPwtb_006</t>
  </si>
  <si>
    <t>n5DAT6DOT05072019NAF-gad67GFPwtc_001</t>
  </si>
  <si>
    <t>n6DAT21DOT05072019NAF-gad67GFPwtb_008</t>
  </si>
  <si>
    <t>n5DAT6DOT05072019NAF-gad67GFPwta_014</t>
  </si>
  <si>
    <t>n6DAT21DOT05072019NAF-gad67GFPwtb_004</t>
  </si>
  <si>
    <t>n5DAT6DOT05072019NAF-gad67GFPwta_003</t>
  </si>
  <si>
    <t>n6DAT21DOT05072019NAF-gad67GFPwtb_003</t>
  </si>
  <si>
    <t>n5DAT6DOT05072019NAF-gad67GFPwtc_011</t>
  </si>
  <si>
    <t>n6DAT21DOT05072019NAF-gad67GFPwtc._008</t>
  </si>
  <si>
    <t>n5DAT6DOT05072019NAF-gad67GFPwtc_002</t>
  </si>
  <si>
    <t>n6DAT21DOT05072019NAF-gad67GFPwtb_014</t>
  </si>
  <si>
    <t>n5DAT6DOT05072019NAF-gad67GFPwtc_010</t>
  </si>
  <si>
    <t>n6DAT21DOT05072019NAF-gad67GFPwtc._004</t>
  </si>
  <si>
    <t>n5DAT6DOT05072019NAF-gad67GFPwtc_004</t>
  </si>
  <si>
    <t>n6DAT21DOT05072019NAF-gad67GFPwtc._007</t>
  </si>
  <si>
    <t>n5DAT6DOT05072019NAF-gad67GFPwtc_005</t>
  </si>
  <si>
    <t>n6DAT21DOT05072019NAF-gad67GFPwtb_002</t>
  </si>
  <si>
    <t>n5DAT6DOT05072019NAF-gad67GFPwtc_003</t>
  </si>
  <si>
    <t>n6DAT21DOT05072019NAF-gad67GFPwtb_013</t>
  </si>
  <si>
    <t>n5DAT6DOT05072019NAF-gad67GFPwtc_012</t>
  </si>
  <si>
    <t>n6DAT21DOT05072019NAF-gad67GFPwtb_001</t>
  </si>
  <si>
    <t>n5DAT6DOT05072019NAF-gad67GFPwtc_006</t>
  </si>
  <si>
    <t>n6DAT21DOT05072019NAF-gad67GFPwtc._015</t>
  </si>
  <si>
    <t>n6DAT21DOT05072019NAF-gad67GFPwtc._017</t>
  </si>
  <si>
    <t>n6DAT21DOT05072019NAF-gad67GFPwtc._010</t>
  </si>
  <si>
    <t>n6DAT21DOT05072019NAF-gad67GFPwtc._005</t>
  </si>
  <si>
    <t>n6DAT21DOT05072019NAF-gad67GFPwtc._003</t>
  </si>
  <si>
    <t>n6DAT21DOT05072019NAF-gad67GFPwtc._006</t>
  </si>
  <si>
    <t>n6DAT21DOT05072019NAF-gad67GFPwtc._013</t>
  </si>
  <si>
    <t>n7DAT6DOT05072019NAF-gad67GFPwtc_003</t>
  </si>
  <si>
    <t>n6DAT21DOT05072019NAF-gad67GFPwtc._001</t>
  </si>
  <si>
    <t>n7DAT6DOT05072019NAF-gad67GFPwtc_004</t>
  </si>
  <si>
    <t>n6DAT21DOT05072019NAF-gad67GFPwtc._009</t>
  </si>
  <si>
    <t>n7DAT6DOT05072019NAF-gad67GFPwta_003</t>
  </si>
  <si>
    <t>n6DAT21DOT05072019NAF-gad67GFPwtc._002</t>
  </si>
  <si>
    <t>n7DAT6DOT05072019NAF-gad67GFPwta_016</t>
  </si>
  <si>
    <t>n6DAT21DOT05072019NAF-gad67GFPwtd_007</t>
  </si>
  <si>
    <t>n7DAT6DOT05072019NAF-gad67GFPwta_007</t>
  </si>
  <si>
    <t>n6DAT21DOT05072019NAF-gad67GFPwtc._012</t>
  </si>
  <si>
    <t>n7DAT6DOT05072019NAF-gad67GFPwtc_001</t>
  </si>
  <si>
    <t>n6DAT21DOT05072019NAF-gad67GFPwtd_009</t>
  </si>
  <si>
    <t>n7DAT6DOT05072019NAF-gad67GFPwta1_007</t>
  </si>
  <si>
    <t>n6DAT21DOT05072019NAF-gad67GFPwtd_006</t>
  </si>
  <si>
    <t>n7DAT6DOT05072019NAF-gad67GFPwtc_002</t>
  </si>
  <si>
    <t>n6DAT21DOT05072019NAF-gad67GFPwtc._016</t>
  </si>
  <si>
    <t>n7DAT6DOT05072019NAF-gad67GFPwta_002</t>
  </si>
  <si>
    <t>n6DAT21DOT05072019NAF-gad67GFPwtc._011</t>
  </si>
  <si>
    <t>n7DAT6DOT05072019NAF-gad67GFPwta_017</t>
  </si>
  <si>
    <t>n6DAT21DOT05072019NAF-gad67GFPwtd_010</t>
  </si>
  <si>
    <t>n7DAT6DOT05072019NAF-gad67GFPwta1_005</t>
  </si>
  <si>
    <t>n6DAT21DOT05072019NAF-gad67GFPwtd_011</t>
  </si>
  <si>
    <t>n7DAT6DOT05072019NAF-gad67GFPwta_004</t>
  </si>
  <si>
    <t>n6DAT21DOT05072019NAF-gad67GFPwtd_008</t>
  </si>
  <si>
    <t>n7DAT6DOT05072019NAF-gad67GFPwta_008</t>
  </si>
  <si>
    <t>n6DAT21DOT05072019NAF-gad67GFPwtd_004</t>
  </si>
  <si>
    <t>n7DAT6DOT05072019NAF-gad67GFPwta_006</t>
  </si>
  <si>
    <t>n6DAT21DOT05072019NAF-gad67GFPwtc._014</t>
  </si>
  <si>
    <t>n7DAT6DOT05072019NAF-gad67GFPwtb_008</t>
  </si>
  <si>
    <t>n6DAT21DOT05072019NAF-gad67GFPwtd_012</t>
  </si>
  <si>
    <t>n7DAT6DOT05072019NAF-gad67GFPwta_005</t>
  </si>
  <si>
    <t>n6DAT21DOT05072019NAF-gad67GFPwtd_013</t>
  </si>
  <si>
    <t>n7DAT6DOT05072019NAF-gad67GFPwta1_001</t>
  </si>
  <si>
    <t>n6DAT21DOT05072019NAF-gad67GFPwtd_014</t>
  </si>
  <si>
    <t>n7DAT6DOT05072019NAF-gad67GFPwta_001</t>
  </si>
  <si>
    <t>n6DAT21DOT05072019NAF-gad67GFPwtd_015</t>
  </si>
  <si>
    <t>n7DAT6DOT05072019NAF-gad67GFPwta1_004</t>
  </si>
  <si>
    <t>n7DAT6DOT05072019NAF-gad67GFPwtb_005</t>
  </si>
  <si>
    <t>n7DAT6DOT05072019NAF-gad67GFPwtb_018</t>
  </si>
  <si>
    <t>n7DAT6DOT05072019NAF-gad67GFPwta1_003</t>
  </si>
  <si>
    <t>n7DAT6DOT05072019NAF-gad67GFPwtb_006</t>
  </si>
  <si>
    <t>n7DAT6DOT05072019NAF-gad67GFPwta1_002</t>
  </si>
  <si>
    <t>n8DAT21DOT05072019NAF-gad67GFPwtc_004</t>
  </si>
  <si>
    <t>n7DAT6DOT05072019NAF-gad67GFPwtb_009</t>
  </si>
  <si>
    <t>n8DAT21DOT05072019NAF-gad67GFPwtc_005</t>
  </si>
  <si>
    <t>n7DAT6DOT05072019NAF-gad67GFPwtb_007</t>
  </si>
  <si>
    <t>n8DAT21DOT05072019NAF-gad67GFPwtc_006</t>
  </si>
  <si>
    <t>n7DAT6DOT05072019NAF-gad67GFPwtb_019</t>
  </si>
  <si>
    <t>n8DAT21DOT05072019NAF-gad67GFPwtb_005</t>
  </si>
  <si>
    <t>n7DAT6DOT05072019NAF-gad67GFPwtb_020</t>
  </si>
  <si>
    <t>n8DAT21DOT05072019NAF-gad67GFPwtb_006</t>
  </si>
  <si>
    <t>n7DAT6DOT05072019NAF-gad67GFPwtb_001</t>
  </si>
  <si>
    <t>n8DAT21DOT05072019NAF-gad67GFPwtc_003</t>
  </si>
  <si>
    <t>n7DAT6DOT05072019NAF-gad67GFPwtb_021</t>
  </si>
  <si>
    <t>n8DAT21DOT05072019NAF-gad67GFPwtc_002</t>
  </si>
  <si>
    <t>n7DAT6DOT05072019NAF-gad67GFPwtb_010</t>
  </si>
  <si>
    <t>n8DAT21DOT05072019NAF-gad67GFPwtc_001</t>
  </si>
  <si>
    <t>n7DAT6DOT05072019NAF-gad67GFPwtb_017</t>
  </si>
  <si>
    <t>n8DAT21DOT05072019NAF-gad67GFPwtc_007</t>
  </si>
  <si>
    <t>n7DAT6DOT05072019NAF-gad67GFPwtb_002</t>
  </si>
  <si>
    <t>n8DAT21DOT05072019NAF-gad67GFPwtc_008</t>
  </si>
  <si>
    <t>n7DAT6DOT05072019NAF-gad67GFPwtb_003</t>
  </si>
  <si>
    <t>n8DAT21DOT05072019NAF-gad67GFPwtc_009</t>
  </si>
  <si>
    <t>n7DAT6DOT05072019NAF-gad67GFPwtb_004</t>
  </si>
  <si>
    <t>n8DAT21DOT05072019NAF-gad67GFPwtc_010</t>
  </si>
  <si>
    <t>n7DAT6DOT05072019NAF-gad67GFPwtb_011</t>
  </si>
  <si>
    <t>n8DAT21DOT05072019NAF-gad67GFPwtc_011</t>
  </si>
  <si>
    <t>n7DAT6DOT05072019NAF-gad67GFPwtb_013</t>
  </si>
  <si>
    <t>n8DAT21DOT05072019NAF-gad67GFPwtb_004</t>
  </si>
  <si>
    <t>n7DAT6DOT05072019NAF-gad67GFPwtb_012</t>
  </si>
  <si>
    <t>n8DAT21DOT05072019NAF-gad67GFPwtb_002</t>
  </si>
  <si>
    <t>n7DAT6DOT05072019NAF-gad67GFPwtb_014</t>
  </si>
  <si>
    <t>n8DAT21DOT05072019NAF-gad67GFPwtb_003</t>
  </si>
  <si>
    <t>n7DAT6DOT05072019NAF-gad67GFPwtb_015</t>
  </si>
  <si>
    <t>n8DAT21DOT05072019NAF-gad67GFPwtb_001</t>
  </si>
  <si>
    <t>n7DAT6DOT05072019NAF-gad67GFPwtb_016</t>
  </si>
  <si>
    <t>n8DAT21DOT05072019NAF-gad67GFPwtb_007</t>
  </si>
  <si>
    <t>n7DAT6DOT05072019NAF-gad67GFPwta1_006</t>
  </si>
  <si>
    <t>n8DAT21DOT05072019NAF-gad67GFPwtb_014</t>
  </si>
  <si>
    <t>n8DAT21DOT05072019NAF-gad67GFPwtb_008</t>
  </si>
  <si>
    <t>n8DAT21DOT05072019NAF-gad67GFPwtb_009</t>
  </si>
  <si>
    <t>n8DAT21DOT05072019NAF-gad67GFPwtb_010</t>
  </si>
  <si>
    <t>n8DAT21DOT05072019NAF-gad67GFPwtb_011</t>
  </si>
  <si>
    <t>n8DAT21DOT05072019NAF-gad67GFPwtb_013</t>
  </si>
  <si>
    <t>n8DAT21DOT05072019NAF-gad67GFPwta_001</t>
  </si>
  <si>
    <t>n9DAT6DOT05072019NAF-gad67GFPwtb_012</t>
  </si>
  <si>
    <t>n8DAT21DOT05072019NAF-gad67GFPwtb_012</t>
  </si>
  <si>
    <t>n9DAT6DOT05072019NAF-gad67GFPwtb_010</t>
  </si>
  <si>
    <t>n8DAT21DOT05072019NAF-gad67GFPwta_002</t>
  </si>
  <si>
    <t>n9DAT6DOT05072019NAF-gad67GFPwtb_013</t>
  </si>
  <si>
    <t>n8DAT21DOT05072019NAF-gad67GFPwta_003</t>
  </si>
  <si>
    <t>n9DAT6DOT05072019NAF-gad67GFPwtb_009</t>
  </si>
  <si>
    <t>n8DAT21DOT05072019NAF-gad67GFPwta_004</t>
  </si>
  <si>
    <t>n9DAT6DOT05072019NAF-gad67GFPwtb_007</t>
  </si>
  <si>
    <t>n8DAT21DOT05072019NAF-gad67GFPwta_005</t>
  </si>
  <si>
    <t>n9DAT6DOT05072019NAF-gad67GFPwtb_004</t>
  </si>
  <si>
    <t>n8DAT21DOT05072019NAF-gad67GFPwta_007</t>
  </si>
  <si>
    <t>n9DAT6DOT05072019NAF-gad67GFPwta_004</t>
  </si>
  <si>
    <t>n8DAT21DOT05072019NAF-gad67GFPwta_008</t>
  </si>
  <si>
    <t>n9DAT6DOT05072019NAF-gad67GFPwtb_002</t>
  </si>
  <si>
    <t>n8DAT21DOT05072019NAF-gad67GFPwta_006</t>
  </si>
  <si>
    <t>n9DAT6DOT05072019NAF-gad67GFPwtb_005</t>
  </si>
  <si>
    <t>n8DAT21DOT05072019NAF-gad67GFPwta_016</t>
  </si>
  <si>
    <t>n9DAT6DOT05072019NAF-gad67GFPwtb_008</t>
  </si>
  <si>
    <t>n8DAT21DOT05072019NAF-gad67GFPwta_015</t>
  </si>
  <si>
    <t>n9DAT6DOT05072019NAF-gad67GFPwtb_006</t>
  </si>
  <si>
    <t>n8DAT21DOT05072019NAF-gad67GFPwta_014</t>
  </si>
  <si>
    <t>n9DAT6DOT05072019NAF-gad67GFPwtb_011</t>
  </si>
  <si>
    <t>n8DAT21DOT05072019NAF-gad67GFPwta_012</t>
  </si>
  <si>
    <t>n9DAT6DOT05072019NAF-gad67GFPwtb_003</t>
  </si>
  <si>
    <t>n8DAT21DOT05072019NAF-gad67GFPwta_013</t>
  </si>
  <si>
    <t>n9DAT6DOT05072019NAF-gad67GFPwtb_001</t>
  </si>
  <si>
    <t>n8DAT21DOT05072019NAF-gad67GFPwta_011</t>
  </si>
  <si>
    <t>n9DAT6DOT05072019NAF-gad67GFPwta_002</t>
  </si>
  <si>
    <t>n8DAT21DOT05072019NAF-gad67GFPwta_009</t>
  </si>
  <si>
    <t>n9DAT6DOT05072019NAF-gad67GFPwta_003</t>
  </si>
  <si>
    <t>n8DAT21DOT05072019NAF-gad67GFPwtc_012</t>
  </si>
  <si>
    <t>n9DAT6DOT05072019NAF-gad67GFPwta_014</t>
  </si>
  <si>
    <t>n8DAT21DOT05072019NAF-gad67GFPwtd_001</t>
  </si>
  <si>
    <t>n9DAT6DOT05072019NAF-gad67GFPwta_005</t>
  </si>
  <si>
    <t>n8DAT21DOT05072019NAF-gad67GFPwta_010</t>
  </si>
  <si>
    <t>n9DAT6DOT05072019NAF-gad67GFPwta_001</t>
  </si>
  <si>
    <t>n8DAT21DOT05072019NAF-gad67GFPwtd_012</t>
  </si>
  <si>
    <t>n9DAT6DOT05072019NAF-gad67GFPwta_006</t>
  </si>
  <si>
    <t>n8DAT21DOT05072019NAF-gad67GFPwtd_010</t>
  </si>
  <si>
    <t>n9DAT6DOT05072019NAF-gad67GFPwta_015</t>
  </si>
  <si>
    <t>n8DAT21DOT05072019NAF-gad67GFPwtd_011</t>
  </si>
  <si>
    <t>n9DAT6DOT05072019NAF-gad67GFPwta_007</t>
  </si>
  <si>
    <t>n8DAT21DOT05072019NAF-gad67GFPwtd_002</t>
  </si>
  <si>
    <t>n9DAT6DOT05072019NAF-gad67GFPwta_008</t>
  </si>
  <si>
    <t>n8DAT21DOT05072019NAF-gad67GFPwtd_008</t>
  </si>
  <si>
    <t>n9DAT6DOT05072019NAF-gad67GFPwta_009</t>
  </si>
  <si>
    <t>n8DAT21DOT05072019NAF-gad67GFPwtd_009</t>
  </si>
  <si>
    <t>n9DAT6DOT05072019NAF-gad67GFPwtc_011</t>
  </si>
  <si>
    <t>n8DAT21DOT05072019NAF-gad67GFPwtd_007</t>
  </si>
  <si>
    <t>n9DAT6DOT05072019NAF-gad67GFPwta_012</t>
  </si>
  <si>
    <t>n8DAT21DOT05072019NAF-gad67GFPwtd_004</t>
  </si>
  <si>
    <t>n9DAT6DOT05072019NAF-gad67GFPwta_011</t>
  </si>
  <si>
    <t>n8DAT21DOT05072019NAF-gad67GFPwtd_003</t>
  </si>
  <si>
    <t>n9DAT6DOT05072019NAF-gad67GFPwta_010</t>
  </si>
  <si>
    <t>n8DAT21DOT05072019NAF-gad67GFPwtd_006</t>
  </si>
  <si>
    <t>n9DAT6DOT05072019NAF-gad67GFPwta_013</t>
  </si>
  <si>
    <t>n8DAT21DOT05072019NAF-gad67GFPwtd_005</t>
  </si>
  <si>
    <t>n9DAT6DOT05072019NAF-gad67GFPwtc_014</t>
  </si>
  <si>
    <t>n9DAT6DOT05072019NAF-gad67GFPwtc_013</t>
  </si>
  <si>
    <t>n9DAT6DOT05072019NAF-gad67GFPwtc_012</t>
  </si>
  <si>
    <t>n9DAT6DOT05072019NAF-gad67GFPwtc_002</t>
  </si>
  <si>
    <t>n9DAT6DOT05072019NAF-gad67GFPwtc_009</t>
  </si>
  <si>
    <t>n9DAT6DOT05072019NAF-gad67GFPwtc_001</t>
  </si>
  <si>
    <t>n9DAT6DOT05072019NAF-gad67GFPwtc_008</t>
  </si>
  <si>
    <t>n9DAT6DOT05072019NAF-gad67GFPwtc_006</t>
  </si>
  <si>
    <t>n9DAT6DOT05072019NAF-gad67GFPwtc_010</t>
  </si>
  <si>
    <t>n9DAT6DOT05072019NAF-gad67GFPwtc_003</t>
  </si>
  <si>
    <t>n9DAT6DOT05072019NAF-gad67GFPwtc_007</t>
  </si>
  <si>
    <t>n9DAT6DOT05072019NAF-gad67GFPwtc_005</t>
  </si>
  <si>
    <t>n9DAT6DOT05072019NAF-gad67GFPwtc_004</t>
  </si>
  <si>
    <t>% by label (reg or green)</t>
  </si>
  <si>
    <t xml:space="preserve">total # of cells per brain </t>
  </si>
  <si>
    <t>n10DAT21DOT05072019NAF-gad67GFPwta_001</t>
  </si>
  <si>
    <t>n10DAT21DOT05072019NAF-gad67GFPwta_002</t>
  </si>
  <si>
    <t>n10DAT21DOT05072019NAF-gad67GFPwta_003</t>
  </si>
  <si>
    <t>n10DAT21DOT05072019NAF-gad67GFPwta_004</t>
  </si>
  <si>
    <t>n10DAT21DOT05072019NAF-gad67GFPwta_005</t>
  </si>
  <si>
    <t>n10DAT21DOT05072019NAF-gad67GFPwta_006</t>
  </si>
  <si>
    <t>n10DAT21DOT05072019NAF-gad67GFPwta_007</t>
  </si>
  <si>
    <t>n10DAT21DOT05072019NAF-gad67GFPwta_008</t>
  </si>
  <si>
    <t>n10DAT21DOT05072019NAF-gad67GFPwta_009</t>
  </si>
  <si>
    <t>n10DAT21DOT05072019NAF-gad67GFPwta_010</t>
  </si>
  <si>
    <t>n10DAT21DOT05072019NAF-gad67GFPwta_011</t>
  </si>
  <si>
    <t>n10DAT21DOT05072019NAF-gad67GFPwta_012</t>
  </si>
  <si>
    <t>n10DAT21DOT05072019NAF-gad67GFPwta_013</t>
  </si>
  <si>
    <t>n10DAT21DOT05072019NAF-gad67GFPwta_014</t>
  </si>
  <si>
    <t>n10DAT21DOT05072019NAF-gad67GFPwtb_001</t>
  </si>
  <si>
    <t>n10DAT21DOT05072019NAF-gad67GFPwtb_002</t>
  </si>
  <si>
    <t>n10DAT21DOT05072019NAF-gad67GFPwtb_003</t>
  </si>
  <si>
    <t>n10DAT21DOT05072019NAF-gad67GFPwtb_004</t>
  </si>
  <si>
    <t>n10DAT21DOT05072019NAF-gad67GFPwtb_005</t>
  </si>
  <si>
    <t>n10DAT21DOT05072019NAF-gad67GFPwtb_006</t>
  </si>
  <si>
    <t>n10DAT21DOT05072019NAF-gad67GFPwtb_007</t>
  </si>
  <si>
    <t>n10DAT21DOT05072019NAF-gad67GFPwtb_008</t>
  </si>
  <si>
    <t>n10DAT21DOT05072019NAF-gad67GFPwtb_009</t>
  </si>
  <si>
    <t>n10DAT21DOT05072019NAF-gad67GFPwtb_010</t>
  </si>
  <si>
    <t>n10DAT21DOT05072019NAF-gad67GFPwtb_011</t>
  </si>
  <si>
    <t>n10DAT21DOT05072019NAF-gad67GFPwtb_012</t>
  </si>
  <si>
    <t>n10DAT21DOT05072019NAF-gad67GFPwtb_013</t>
  </si>
  <si>
    <t>n10DAT21DOT05072019NAF-gad67GFPwtc_001</t>
  </si>
  <si>
    <t>n10DAT21DOT05072019NAF-gad67GFPwtc_002</t>
  </si>
  <si>
    <t>n10DAT21DOT05072019NAF-gad67GFPwtc_003</t>
  </si>
  <si>
    <t>n10DAT21DOT05072019NAF-gad67GFPwtc_004</t>
  </si>
  <si>
    <t>n10DAT21DOT05072019NAF-gad67GFPwtc_005</t>
  </si>
  <si>
    <t>n10DAT21DOT05072019NAF-gad67GFPwtc_006</t>
  </si>
  <si>
    <t>n10DAT21DOT05072019NAF-gad67GFPwtc_007</t>
  </si>
  <si>
    <t>n10DAT21DOT05072019NAF-gad67GFPwtc_008</t>
  </si>
  <si>
    <t>n10DAT21DOT05072019NAF-gad67GFPwtc_009</t>
  </si>
  <si>
    <t>n10DAT21DOT05072019NAF-gad67GFPwtc_010</t>
  </si>
  <si>
    <t>n10DAT21DOT05072019NAF-gad67GFPwtc_011</t>
  </si>
  <si>
    <t>n10DAT21DOT05072019NAF-gad67GFPwtc_012</t>
  </si>
  <si>
    <t>n10DAT21DOT05072019NAF-gad67GFPwtc_013</t>
  </si>
  <si>
    <t>n10DAT21DOT05072019NAF-gad67GFPwtc_014</t>
  </si>
  <si>
    <t>n10DAT21DOT05072019NAF-gad67GFPwtd_001</t>
  </si>
  <si>
    <t>n10DAT21DOT05072019NAF-gad67GFPwtd_002</t>
  </si>
  <si>
    <t>n10DAT21DOT05072019NAF-gad67GFPwtd_003</t>
  </si>
  <si>
    <t>n10DAT21DOT05072019NAF-gad67GFPwtd_004</t>
  </si>
  <si>
    <t>n10DAT21DOT05072019NAF-gad67GFPwtd_005</t>
  </si>
  <si>
    <t>Figure 10E</t>
  </si>
  <si>
    <t>relative change (%) from 6 to 21 DAT</t>
  </si>
  <si>
    <t>N1DOT11152019_DAT6_section-a_001</t>
  </si>
  <si>
    <t>N1DOT11152019_DAT6_section-a_002</t>
  </si>
  <si>
    <t>N1DOT11152019_DAT6_section-a_003</t>
  </si>
  <si>
    <t>N1DOT11152019_DAT6_section-a_004</t>
  </si>
  <si>
    <t>N1DOT11152019_DAT6_section-a_005</t>
  </si>
  <si>
    <t>N1DOT11152019_DAT6_section-a_006</t>
  </si>
  <si>
    <t>N1DOT11152019_DAT6_section-a_007</t>
  </si>
  <si>
    <t>N1DOT11152019_DAT6_section-a_008</t>
  </si>
  <si>
    <t>N1DOT11152019_DAT6_section-a_009</t>
  </si>
  <si>
    <t>N1DOT11152019_DAT6_section-a_010</t>
  </si>
  <si>
    <t>N1DOT11152019_DAT6_section-a_011</t>
  </si>
  <si>
    <t>N1DOT11152019_DAT6_section-a_012</t>
  </si>
  <si>
    <t>N1DOT11152019_DAT6_section-a_013</t>
  </si>
  <si>
    <t>N1DOT11152019_DAT6_section-a_014</t>
  </si>
  <si>
    <t>N1DOT11152019_DAT6_section-b_001</t>
  </si>
  <si>
    <t>N1DOT11152019_DAT6_section-b_002</t>
  </si>
  <si>
    <t>N1DOT11152019_DAT6_section-b_003</t>
  </si>
  <si>
    <t>N1DOT11152019_DAT6_section-b_004</t>
  </si>
  <si>
    <t>N1DOT11152019_DAT6_section-b_005</t>
  </si>
  <si>
    <t>N1DOT11152019_DAT6_section-b_006</t>
  </si>
  <si>
    <t>N1DOT11152019_DAT6_section-b_007</t>
  </si>
  <si>
    <t>N1DOT11152019_DAT6_section-b_008</t>
  </si>
  <si>
    <t>N1DOT11152019_DAT6_section-b_009</t>
  </si>
  <si>
    <t>N1DOT11152019_DAT6_section-b_010</t>
  </si>
  <si>
    <t>N1DOT11152019_DAT6_section-b_011</t>
  </si>
  <si>
    <t>N1DOT11152019_DAT6_section-b_012</t>
  </si>
  <si>
    <t>N1DOT11152019_DAT6_section-b_013</t>
  </si>
  <si>
    <t>N1DOT11152019_DAT6_section-b_014</t>
  </si>
  <si>
    <t>N1DOT11152019_DAT6_section-b_015</t>
  </si>
  <si>
    <t>N1DOT11152019_DAT6_section-c_001</t>
  </si>
  <si>
    <t>N1DOT11152019_DAT6_section-c_002</t>
  </si>
  <si>
    <t>N1DOT11152019_DAT6_section-c_003</t>
  </si>
  <si>
    <t>N1DOT11152019_DAT6_section-c_004</t>
  </si>
  <si>
    <t>N3DOT11152019_DAT21_section-a_001</t>
  </si>
  <si>
    <t>N3DOT11152019_DAT21_section-a_002</t>
  </si>
  <si>
    <t>N3DOT11152019_DAT21_section-a_003</t>
  </si>
  <si>
    <t>N3DOT11152019_DAT21_section-a_004</t>
  </si>
  <si>
    <t>N3DOT11152019_DAT21_section-a_005</t>
  </si>
  <si>
    <t>N3DOT11152019_DAT21_section-a_006</t>
  </si>
  <si>
    <t>N3DOT11152019_DAT21_section-a_007</t>
  </si>
  <si>
    <t>N3DOT11152019_DAT21_section-a_008</t>
  </si>
  <si>
    <t>N3DOT11152019_DAT21_section-a_009</t>
  </si>
  <si>
    <t>N3DOT11152019_DAT21_section-a_010</t>
  </si>
  <si>
    <t>N3DOT11152019_DAT21_section-a_011</t>
  </si>
  <si>
    <t>N3DOT11152019_DAT21_section-a_012</t>
  </si>
  <si>
    <t>N3DOT11152019_DAT21_section-a_013</t>
  </si>
  <si>
    <t>N3DOT11152019_DAT21_section-a_014</t>
  </si>
  <si>
    <t>N3DOT11152019_DAT21_section-a_015</t>
  </si>
  <si>
    <t>N3DOT11152019_DAT21_section-a_016</t>
  </si>
  <si>
    <t>N3DOT11152019_DAT21_section-a_017</t>
  </si>
  <si>
    <t>N3DOT11152019_DAT21_section-a_018</t>
  </si>
  <si>
    <t>N3DOT11152019_DAT21_section-a_019</t>
  </si>
  <si>
    <t>N3DOT11152019_DAT21_section-b_001</t>
  </si>
  <si>
    <t>N3DOT11152019_DAT21_section-b_002</t>
  </si>
  <si>
    <t>N3DOT11152019_DAT21_section-b_003</t>
  </si>
  <si>
    <t>N3DOT11152019_DAT21_section-b_004</t>
  </si>
  <si>
    <t>N3DOT11152019_DAT21_section-b_005</t>
  </si>
  <si>
    <t>N3DOT11152019_DAT21_section-b_006</t>
  </si>
  <si>
    <t>N3DOT11152019_DAT21_section-b_007</t>
  </si>
  <si>
    <t>N3DOT11152019_DAT21_section-b_008</t>
  </si>
  <si>
    <t>N3DOT11152019_DAT21_section-b_009</t>
  </si>
  <si>
    <t>N3DOT11152019_DAT21_section-b_010</t>
  </si>
  <si>
    <t>N3DOT11152019_DAT21_section-b_011</t>
  </si>
  <si>
    <t>N3DOT11152019_DAT21_section-b_012</t>
  </si>
  <si>
    <t>N3DOT11152019_DAT21_section-b_013</t>
  </si>
  <si>
    <t>N5DOT11152019_DAT21_section-a_001</t>
  </si>
  <si>
    <t>N5DOT11152019_DAT21_section-a_002</t>
  </si>
  <si>
    <t>N5DOT11152019_DAT21_section-a_003</t>
  </si>
  <si>
    <t>N5DOT11152019_DAT21_section-a_004</t>
  </si>
  <si>
    <t>N5DOT11152019_DAT21_section-a_005</t>
  </si>
  <si>
    <t>N5DOT11152019_DAT21_section-a_006</t>
  </si>
  <si>
    <t>N5DOT11152019_DAT21_section-a_007</t>
  </si>
  <si>
    <t>N5DOT11152019_DAT21_section-a_008</t>
  </si>
  <si>
    <t>N5DOT11152019_DAT21_section-a_009</t>
  </si>
  <si>
    <t>N5DOT11152019_DAT21_section-a_010</t>
  </si>
  <si>
    <t>N5DOT11152019_DAT21_section-a_011</t>
  </si>
  <si>
    <t>N5DOT11152019_DAT21_section-a_012</t>
  </si>
  <si>
    <t>N5DOT11152019_DAT21_section-a_013</t>
  </si>
  <si>
    <t>N5DOT11152019_DAT21_section-a_014</t>
  </si>
  <si>
    <t>N5DOT11152019_DAT21_section-a_015</t>
  </si>
  <si>
    <t>N5DOT11152019_DAT21_section-a_016</t>
  </si>
  <si>
    <t>N5DOT11152019_DAT21_section-a_017</t>
  </si>
  <si>
    <t>N5DOT11152019_DAT21_section-a_018</t>
  </si>
  <si>
    <t>N5DOT11152019_DAT21_section-a_019</t>
  </si>
  <si>
    <t>N5DOT11152019_DAT21_section-b_001</t>
  </si>
  <si>
    <t>N5DOT11152019_DAT21_section-b_002</t>
  </si>
  <si>
    <t>N5DOT11152019_DAT21_section-b_003</t>
  </si>
  <si>
    <t>N5DOT11152019_DAT21_section-b_004</t>
  </si>
  <si>
    <t>N5DOT11152019_DAT21_section-b_005</t>
  </si>
  <si>
    <t>N5DOT11152019_DAT21_section-b_006</t>
  </si>
  <si>
    <t>N5DOT11152019_DAT21_section-b_007</t>
  </si>
  <si>
    <t>N5DOT11152019_DAT21_section-b_008</t>
  </si>
  <si>
    <t>N5DOT11152019_DAT21_section-b_009</t>
  </si>
  <si>
    <t>N5DOT11152019_DAT21_section-b_010</t>
  </si>
  <si>
    <t>N5DOT11152019_DAT21_section-b_011</t>
  </si>
  <si>
    <t>N5DOT11152019_DAT21_section-b_012</t>
  </si>
  <si>
    <t>N5DOT11152019_DAT21_section-b_013</t>
  </si>
  <si>
    <t>N5DOT11152019_DAT21_section-b_014</t>
  </si>
  <si>
    <t>N5DOT11152019_DAT21_section-b_015</t>
  </si>
  <si>
    <t>N5DOT11152019_DAT21_section-b_016</t>
  </si>
  <si>
    <t>N7DOT11152019_DAT6_section-a_001</t>
  </si>
  <si>
    <t>N7DOT11152019_DAT6_section-a_002</t>
  </si>
  <si>
    <t>N7DOT11152019_DAT6_section-a_003</t>
  </si>
  <si>
    <t>N7DOT11152019_DAT6_section-a_004</t>
  </si>
  <si>
    <t>N7DOT11152019_DAT6_section-a_005</t>
  </si>
  <si>
    <t>N7DOT11152019_DAT6_section-a_006</t>
  </si>
  <si>
    <t>N7DOT11152019_DAT6_section-a_007</t>
  </si>
  <si>
    <t>N7DOT11152019_DAT6_section-a_008</t>
  </si>
  <si>
    <t>N7DOT11152019_DAT6_section-a_009</t>
  </si>
  <si>
    <t>N7DOT11152019_DAT6_section-a_010</t>
  </si>
  <si>
    <t>N7DOT11152019_DAT6_section-a_011</t>
  </si>
  <si>
    <t>N7DOT11152019_DAT6_section-a_012</t>
  </si>
  <si>
    <t>N7DOT11152019_DAT6_section-a_013</t>
  </si>
  <si>
    <t>N7DOT11152019_DAT6_section-a_014</t>
  </si>
  <si>
    <t>N7DOT11152019_DAT6_section-a_015</t>
  </si>
  <si>
    <t>N7DOT11152019_DAT6_section-a_016</t>
  </si>
  <si>
    <t>N7DOT11152019_DAT6_section-a_017</t>
  </si>
  <si>
    <t>N7DOT11152019_DAT6_section-a_018</t>
  </si>
  <si>
    <t>N7DOT11152019_DAT6_section-a_019</t>
  </si>
  <si>
    <t>N7DOT11152019_DAT6_section-b_001</t>
  </si>
  <si>
    <t>N7DOT11152019_DAT6_section-b_002</t>
  </si>
  <si>
    <t>N7DOT11152019_DAT6_section-b_003</t>
  </si>
  <si>
    <t>N7DOT11152019_DAT6_section-b_004</t>
  </si>
  <si>
    <t>N7DOT11152019_DAT6_section-b_005</t>
  </si>
  <si>
    <t>N7DOT11152019_DAT6_section-b_006</t>
  </si>
  <si>
    <t>N7DOT11152019_DAT6_section-b_007</t>
  </si>
  <si>
    <t>N7DOT11152019_DAT6_section-b_008</t>
  </si>
  <si>
    <t>N7DOT11152019_DAT6_section-b_009</t>
  </si>
  <si>
    <t>N7DOT11152019_DAT6_section-b_010</t>
  </si>
  <si>
    <t>N7DOT11152019_DAT6_section-b_011</t>
  </si>
  <si>
    <t>N7DOT11152019_DAT6_section-b_012</t>
  </si>
  <si>
    <t>N7DOT11152019_DAT6_section-b_013</t>
  </si>
  <si>
    <t>N7DOT11152019_DAT6_section-b_014</t>
  </si>
  <si>
    <t>N7DOT11152019_DAT6_section-c_001.jp2</t>
  </si>
  <si>
    <t>N7DOT11152019_DAT6_section-c_001.jp3</t>
  </si>
  <si>
    <t>N2DOT11152019_DAT21_section-a_001</t>
  </si>
  <si>
    <t>N2DOT11152019_DAT21_section-a_002</t>
  </si>
  <si>
    <t>N2DOT11152019_DAT21_section-a_003</t>
  </si>
  <si>
    <t>N2DOT11152019_DAT21_section-a_004</t>
  </si>
  <si>
    <t>N2DOT11152019_DAT21_section-a_005</t>
  </si>
  <si>
    <t>N2DOT11152019_DAT21_section-a_006</t>
  </si>
  <si>
    <t>N2DOT11152019_DAT21_section-a_007</t>
  </si>
  <si>
    <t>N2DOT11152019_DAT21_section-a_008</t>
  </si>
  <si>
    <t>N2DOT11152019_DAT21_section-a_009</t>
  </si>
  <si>
    <t>N2DOT11152019_DAT21_section-a_010</t>
  </si>
  <si>
    <t>N2DOT11152019_DAT21_section-a_011</t>
  </si>
  <si>
    <t>N2DOT11152019_DAT21_section-a_012</t>
  </si>
  <si>
    <t>N2DOT11152019_DAT21_section-a_013</t>
  </si>
  <si>
    <t>N2DOT11152019_DAT21_section-a_014</t>
  </si>
  <si>
    <t>N2DOT11152019_DAT21_section-a_015</t>
  </si>
  <si>
    <t>N2DOT11152019_DAT21_section-b_001</t>
  </si>
  <si>
    <t>N2DOT11152019_DAT21_section-b_002</t>
  </si>
  <si>
    <t>N2DOT11152019_DAT21_section-b_003</t>
  </si>
  <si>
    <t>N2DOT11152019_DAT21_section-b_004</t>
  </si>
  <si>
    <t>N2DOT11152019_DAT21_section-b_005</t>
  </si>
  <si>
    <t>N2DOT11152019_DAT21_section-b_006</t>
  </si>
  <si>
    <t>N2DOT11152019_DAT21_section-b_007</t>
  </si>
  <si>
    <t>N2DOT11152019_DAT21_section-b_008</t>
  </si>
  <si>
    <t>N2DOT11152019_DAT21_section-b_009</t>
  </si>
  <si>
    <t>N2DOT11152019_DAT21_section-b_010</t>
  </si>
  <si>
    <t>N2DOT11152019_DAT21_section-b_011</t>
  </si>
  <si>
    <t>N2DOT11152019_DAT21_section-b_012</t>
  </si>
  <si>
    <t>N2DOT11152019_DAT21_section-b_013</t>
  </si>
  <si>
    <t>N2DOT11152019_DAT21_section-b_014</t>
  </si>
  <si>
    <t>N2DOT11152019_DAT21_section-b_015</t>
  </si>
  <si>
    <t>N2DOT11152019_DAT21_section-b_016</t>
  </si>
  <si>
    <t>N2DOT11152019_DAT21_section-b_017</t>
  </si>
  <si>
    <t>N2DOT11152019_DAT21_section-b_018</t>
  </si>
  <si>
    <t>N2DOT11152019_DAT21_section-c_001</t>
  </si>
  <si>
    <t>N2DOT11152019_DAT21_section-c_002</t>
  </si>
  <si>
    <t>N2DOT11152019_DAT21_section-c_003</t>
  </si>
  <si>
    <t>N2DOT11152019_DAT21_section-c_004</t>
  </si>
  <si>
    <t>N2DOT11152019_DAT21_section-c_005</t>
  </si>
  <si>
    <t>N2DOT11152019_DAT21_section-c_006</t>
  </si>
  <si>
    <t>N2DOT11152019_DAT21_section-c_007</t>
  </si>
  <si>
    <t>N2DOT11152019_DAT21_section-c_008</t>
  </si>
  <si>
    <t>N2DOT11152019_DAT21_section-c_009</t>
  </si>
  <si>
    <t>N8DOT11152019_DAT21_section-a_001</t>
  </si>
  <si>
    <t>N8DOT11152019_DAT21_section-a_002</t>
  </si>
  <si>
    <t>N8DOT11152019_DAT21_section-a_003</t>
  </si>
  <si>
    <t>N8DOT11152019_DAT21_section-a_004</t>
  </si>
  <si>
    <t>N8DOT11152019_DAT21_section-a_005</t>
  </si>
  <si>
    <t>N8DOT11152019_DAT21_section-a_006</t>
  </si>
  <si>
    <t>N8DOT11152019_DAT21_section-a_007</t>
  </si>
  <si>
    <t>N8DOT11152019_DAT21_section-a_008</t>
  </si>
  <si>
    <t>N8DOT11152019_DAT21_section-a_009</t>
  </si>
  <si>
    <t>N8DOT11152019_DAT21_section-a_010</t>
  </si>
  <si>
    <t>N8DOT11152019_DAT21_section-a_011</t>
  </si>
  <si>
    <t>N8DOT11152019_DAT21_section-a_012</t>
  </si>
  <si>
    <t>N8DOT11152019_DAT21_section-a_013</t>
  </si>
  <si>
    <t>N8DOT11152019_DAT21_section-a_014</t>
  </si>
  <si>
    <t>N8DOT11152019_DAT21_section-a_015</t>
  </si>
  <si>
    <t>N8DOT11152019_DAT21_section-a_016</t>
  </si>
  <si>
    <t>N8DOT11152019_DAT21_section-a_017</t>
  </si>
  <si>
    <t>N8DOT11152019_DAT21_section-a_018</t>
  </si>
  <si>
    <t>N8DOT11152019_DAT21_section-a_019</t>
  </si>
  <si>
    <t>N8DOT11152019_DAT21_section-a_020</t>
  </si>
  <si>
    <t>N8DOT11152019_DAT21_section-a_021</t>
  </si>
  <si>
    <t>N8DOT11152019_DAT21_section-a_022</t>
  </si>
  <si>
    <t>N8DOT11152019_DAT21_section-a_023</t>
  </si>
  <si>
    <t>N8DOT11152019_DAT21_section-a_024</t>
  </si>
  <si>
    <t>N8DOT11152019_DAT21_section-b_001</t>
  </si>
  <si>
    <t>N8DOT11152019_DAT21_section-b_002</t>
  </si>
  <si>
    <t>N8DOT11152019_DAT21_section-b_003</t>
  </si>
  <si>
    <t>N8DOT11152019_DAT21_section-b_004</t>
  </si>
  <si>
    <t>N8DOT11152019_DAT21_section-b_005</t>
  </si>
  <si>
    <t>N8DOT11152019_DAT21_section-b_006</t>
  </si>
  <si>
    <t>N8DOT11152019_DAT21_section-b_007</t>
  </si>
  <si>
    <t>N8DOT11152019_DAT21_section-b_008</t>
  </si>
  <si>
    <t>N8DOT11152019_DAT21_section-b_009</t>
  </si>
  <si>
    <t>N8DOT11152019_DAT21_section-b_010</t>
  </si>
  <si>
    <t>N8DOT11152019_DAT21_section-b_011</t>
  </si>
  <si>
    <t>N8DOT11152019_DAT21_section-b_012</t>
  </si>
  <si>
    <t>N8DOT11152019_DAT21_section-b_013</t>
  </si>
  <si>
    <t>N8DOT11152019_DAT21_section-b_014</t>
  </si>
  <si>
    <t>N8DOT11152019_DAT21_section-b_015</t>
  </si>
  <si>
    <t>N8DOT11152019_DAT21_section-c_001</t>
  </si>
  <si>
    <t>N8DOT11152019_DAT21_section-c_002</t>
  </si>
  <si>
    <t>N8DOT11152019_DAT21_section-c_003</t>
  </si>
  <si>
    <t>N8DOT11152019_DAT21_section-c_004</t>
  </si>
  <si>
    <t>N8DOT11152019_DAT21_section-c_005</t>
  </si>
  <si>
    <t>N8DOT11152019_DAT21_section-c_006</t>
  </si>
  <si>
    <t>N8DOT11152019_DAT21_section-c_007</t>
  </si>
  <si>
    <t>N8DOT11152019_DAT21_section-c_008</t>
  </si>
  <si>
    <t>N8DOT11152019_DAT21_section-c_009</t>
  </si>
  <si>
    <t>N8DOT11152019_DAT21_section-c_010</t>
  </si>
  <si>
    <t>N8DOT11152019_DAT21_section-c_011</t>
  </si>
  <si>
    <t>N8DOT11152019_DAT21_section-c_012</t>
  </si>
  <si>
    <t>N8DOT11152019_DAT21_section-d_001</t>
  </si>
  <si>
    <t>N8DOT11152019_DAT21_section-d_002</t>
  </si>
  <si>
    <t>N8DOT11152019_DAT21_section-d_003</t>
  </si>
  <si>
    <t>N8DOT11152019_DAT21_section-d_004</t>
  </si>
  <si>
    <t>N8DOT11152019_DAT21_section-d_005</t>
  </si>
  <si>
    <t>N8DOT11152019_DAT21_section-d_006</t>
  </si>
  <si>
    <t>N8DOT11152019_DAT21_section-d_007</t>
  </si>
  <si>
    <t>N8DOT11152019_DAT21_section-d_008</t>
  </si>
  <si>
    <t>N8DOT11152019_DAT21_section-d_009</t>
  </si>
  <si>
    <t>N8DOT11152019_DAT21_section-d_010</t>
  </si>
  <si>
    <t>N8DOT11152019_DAT21_section-d_011</t>
  </si>
  <si>
    <t>N8DOT11152019_DAT21_section-d_012</t>
  </si>
  <si>
    <t>N8DOT11152019_DAT21_section-d_013</t>
  </si>
  <si>
    <t>N10DOT11152019_DAT21_section-a_001</t>
  </si>
  <si>
    <t>N10DOT11152019_DAT21_section-a_002</t>
  </si>
  <si>
    <t>N10DOT11152019_DAT21_section-a_003</t>
  </si>
  <si>
    <t>N10DOT11152019_DAT21_section-a_004</t>
  </si>
  <si>
    <t>N10DOT11152019_DAT21_section-a_005</t>
  </si>
  <si>
    <t>N10DOT11152019_DAT21_section-a_006</t>
  </si>
  <si>
    <t>N10DOT11152019_DAT21_section-a_007</t>
  </si>
  <si>
    <t>N10DOT11152019_DAT21_section-a_008</t>
  </si>
  <si>
    <t>N10DOT11152019_DAT21_section-a_009</t>
  </si>
  <si>
    <t>N10DOT11152019_DAT21_section-a_010</t>
  </si>
  <si>
    <t>N10DOT11152019_DAT21_section-a_011</t>
  </si>
  <si>
    <t>N10DOT11152019_DAT21_section-a_012</t>
  </si>
  <si>
    <t>N10DOT11152019_DAT21_section-a_013</t>
  </si>
  <si>
    <t>N10DOT11152019_DAT21_section-a_014</t>
  </si>
  <si>
    <t>N10DOT11152019_DAT21_section-a_015</t>
  </si>
  <si>
    <t>N10DOT11152019_DAT21_section-d_001</t>
  </si>
  <si>
    <t>N10DOT11152019_DAT21_section-d_002</t>
  </si>
  <si>
    <t>N10DOT11152019_DAT21_section-d_003</t>
  </si>
  <si>
    <t>N10DOT11152019_DAT21_section-d_004</t>
  </si>
  <si>
    <t>N10DOT11152019_DAT21_section-d_005</t>
  </si>
  <si>
    <t>N10DOT11152019_DAT21_section-d_006</t>
  </si>
  <si>
    <t>N10DOT11152019_DAT21_section-d_007</t>
  </si>
  <si>
    <t>N10DOT11152019_DAT21_section-d_008</t>
  </si>
  <si>
    <t>N10DOT11152019_DAT21_section-d_009</t>
  </si>
  <si>
    <t>N10DOT11152019_DAT21_section-d_010</t>
  </si>
  <si>
    <t>N10DOT11152019_DAT21_section-d_011</t>
  </si>
  <si>
    <t>N10DOT11152019_DAT21_section-d_012</t>
  </si>
  <si>
    <t>N10DOT11152019_DAT21_section-d_013</t>
  </si>
  <si>
    <t>N10DOT11152019_DAT21_section-d_014</t>
  </si>
  <si>
    <t>N10DOT11152019_DAT21_section-d_015</t>
  </si>
  <si>
    <t>N10DOT11152019_DAT21_section-d_016</t>
  </si>
  <si>
    <t>N10DOT11152019_DAT21_section-d_017</t>
  </si>
  <si>
    <t>N10DOT11152019_DAT21_section-d_018</t>
  </si>
  <si>
    <t>N10DOT11152019_DAT21_section-d_019</t>
  </si>
  <si>
    <t>N10DOT11152019_DAT21_section-d_020</t>
  </si>
  <si>
    <t>N10DOT11152019_DAT21_section-d_021</t>
  </si>
  <si>
    <t>N10DOT11152019_DAT21_section-d_022</t>
  </si>
  <si>
    <t>N10DOT11152019_DAT21_section-d_023</t>
  </si>
  <si>
    <t>N10DOT11152019_DAT21_section-d_024</t>
  </si>
  <si>
    <t>N10DOT11152019_DAT21_section-d_025</t>
  </si>
  <si>
    <t>N10DOT11152019_DAT21_section-c_001</t>
  </si>
  <si>
    <t>N10DOT11152019_DAT21_section-c_002</t>
  </si>
  <si>
    <t>N10DOT11152019_DAT21_section-c_003</t>
  </si>
  <si>
    <t>N10DOT11152019_DAT21_section-c_004</t>
  </si>
  <si>
    <t>N10DOT11152019_DAT21_section-c_005</t>
  </si>
  <si>
    <t>N10DOT11152019_DAT21_section-c_006</t>
  </si>
  <si>
    <t>N10DOT11152019_DAT21_section-c_007</t>
  </si>
  <si>
    <t>N10DOT11152019_DAT21_section-c_008</t>
  </si>
  <si>
    <t>N10DOT11152019_DAT21_section-c_009</t>
  </si>
  <si>
    <t>N10DOT11152019_DAT21_section-c_010</t>
  </si>
  <si>
    <t>N10DOT11152019_DAT21_section-c_011</t>
  </si>
  <si>
    <t>N10DOT11152019_DAT21_section-b_001</t>
  </si>
  <si>
    <t>N10DOT11152019_DAT21_section-b_002</t>
  </si>
  <si>
    <t>N10DOT11152019_DAT21_section-b_003</t>
  </si>
  <si>
    <t>N10DOT11152019_DAT21_section-b_004</t>
  </si>
  <si>
    <t>N10DOT11152019_DAT21_section-b_005</t>
  </si>
  <si>
    <t>N10DOT11152019_DAT21_section-b_006</t>
  </si>
  <si>
    <t>N10DOT11152019_DAT21_section-b_007</t>
  </si>
  <si>
    <t>N10DOT11152019_DAT21_section-b_008</t>
  </si>
  <si>
    <t>N10DOT11152019_DAT21_section-b_009</t>
  </si>
  <si>
    <t>N10DOT11152019_DAT21_section-b_010</t>
  </si>
  <si>
    <t>N10DOT11152019_DAT21_section-b_011</t>
  </si>
  <si>
    <t>N10DOT11152019_DAT21_section-b_012</t>
  </si>
  <si>
    <t>N10DOT11152019_DAT21_section-b_013</t>
  </si>
  <si>
    <t>N10DOT11152019_DAT21_section-b_014</t>
  </si>
  <si>
    <t>N11DOT11152019_DAT21_section-a_001</t>
  </si>
  <si>
    <t>N11DOT11152019_DAT21_section-a_002</t>
  </si>
  <si>
    <t>N11DOT11152019_DAT21_section-a_003</t>
  </si>
  <si>
    <t>N11DOT11152019_DAT21_section-a_004</t>
  </si>
  <si>
    <t>N11DOT11152019_DAT21_section-a_005</t>
  </si>
  <si>
    <t>N11DOT11152019_DAT21_section-a_006</t>
  </si>
  <si>
    <t>N11DOT11152019_DAT21_section-a_007</t>
  </si>
  <si>
    <t>N11DOT11152019_DAT21_section-a_008</t>
  </si>
  <si>
    <t>N11DOT11152019_DAT21_section-a_009</t>
  </si>
  <si>
    <t>N11DOT11152019_DAT21_section-a_010</t>
  </si>
  <si>
    <t>N11DOT11152019_DAT21_section-a_011</t>
  </si>
  <si>
    <t>N11DOT11152019_DAT21_section-a_012</t>
  </si>
  <si>
    <t>N11DOT11152019_DAT21_section-a_013</t>
  </si>
  <si>
    <t>N11DOT11152019_DAT21_section-a_014</t>
  </si>
  <si>
    <t>N11DOT11152019_DAT21_section-a_015</t>
  </si>
  <si>
    <t>N11DOT11152019_DAT21_section-a_016</t>
  </si>
  <si>
    <t>N11DOT11152019_DAT21_section-a_017</t>
  </si>
  <si>
    <t>N11DOT11152019_DAT21_section-a_018</t>
  </si>
  <si>
    <t>N11DOT11152019_DAT21_section-a_019</t>
  </si>
  <si>
    <t>N11DOT11152019_DAT21_section-a_020</t>
  </si>
  <si>
    <t>N11DOT11152019_DAT21_section-a_021</t>
  </si>
  <si>
    <t>N11DOT11152019_DAT21_section-a_022</t>
  </si>
  <si>
    <t>N11DOT11152019_DAT21_section-a_023</t>
  </si>
  <si>
    <t>N11DOT11152019_DAT21_section-a_024</t>
  </si>
  <si>
    <t>N11DOT11152019_DAT21_section-b_001</t>
  </si>
  <si>
    <t>N11DOT11152019_DAT21_section-b_002</t>
  </si>
  <si>
    <t>N11DOT11152019_DAT21_section-b_003</t>
  </si>
  <si>
    <t>N11DOT11152019_DAT21_section-b_004</t>
  </si>
  <si>
    <t>N11DOT11152019_DAT21_section-b_005</t>
  </si>
  <si>
    <t>N11DOT11152019_DAT21_section-b_006</t>
  </si>
  <si>
    <t>N11DOT11152019_DAT21_section-b_007</t>
  </si>
  <si>
    <t>N11DOT11152019_DAT21_section-b_008</t>
  </si>
  <si>
    <t>N11DOT11152019_DAT21_section-b_009</t>
  </si>
  <si>
    <t>N11DOT11152019_DAT21_section-b_010</t>
  </si>
  <si>
    <t>N11DOT11152019_DAT21_section-b_011</t>
  </si>
  <si>
    <t>N11DOT11152019_DAT21_section-b_012</t>
  </si>
  <si>
    <t>N11DOT11152019_DAT21_section-b_013</t>
  </si>
  <si>
    <t>N11DOT11152019_DAT21_section-b_014</t>
  </si>
  <si>
    <t>N11DOT11152019_DAT21_section-b_015</t>
  </si>
  <si>
    <t>N11DOT11152019_DAT21_section-c_001</t>
  </si>
  <si>
    <t>N11DOT11152019_DAT21_section-c_002</t>
  </si>
  <si>
    <t>N11DOT11152019_DAT21_section-c_003</t>
  </si>
  <si>
    <t>N11DOT11152019_DAT21_section-c_004</t>
  </si>
  <si>
    <t>N11DOT11152019_DAT21_section-c_005</t>
  </si>
  <si>
    <t>N11DOT11152019_DAT21_section-c_006</t>
  </si>
  <si>
    <t>N11DOT11152019_DAT21_section-c_007</t>
  </si>
  <si>
    <t>N11DOT11152019_DAT21_section-c_008</t>
  </si>
  <si>
    <t>N11DOT11152019_DAT21_section-c_009</t>
  </si>
  <si>
    <t>N11DOT11152019_DAT21_section-c_010</t>
  </si>
  <si>
    <t>N11DOT11152019_DAT21_section-c_011</t>
  </si>
  <si>
    <t>N11DOT11152019_DAT21_section-c_012</t>
  </si>
  <si>
    <t>N11DOT11152019_DAT21_section-d_001</t>
  </si>
  <si>
    <t>N11DOT11152019_DAT21_section-d_002</t>
  </si>
  <si>
    <t>N11DOT11152019_DAT21_section-d_003</t>
  </si>
  <si>
    <t>N11DOT11152019_DAT21_section-d_004</t>
  </si>
  <si>
    <t>N11DOT11152019_DAT21_section-d_005</t>
  </si>
  <si>
    <t>N11DOT11152019_DAT21_section-d_006</t>
  </si>
  <si>
    <t>N11DOT11152019_DAT21_section-d_007</t>
  </si>
  <si>
    <t>N11DOT11152019_DAT21_section-d_008</t>
  </si>
  <si>
    <t>N11DOT11152019_DAT21_section-d_009</t>
  </si>
  <si>
    <t>N11DOT11152019_DAT21_section-d_010</t>
  </si>
  <si>
    <t>Figure 10C</t>
  </si>
  <si>
    <t># of all transplant-derived cells (green and red) per brain</t>
  </si>
  <si>
    <t xml:space="preserve">mean # of all transplant-derived cells (green and red) </t>
  </si>
  <si>
    <t># of transplant-derived cells per brain</t>
  </si>
  <si>
    <t>GFP</t>
  </si>
  <si>
    <t xml:space="preserve">tdTomato </t>
  </si>
  <si>
    <t>mean # of transplant-derived cells</t>
  </si>
  <si>
    <t>Survival Fraction (red or green)</t>
  </si>
  <si>
    <t>Figure 10 - Figure supplement 1</t>
  </si>
  <si>
    <t xml:space="preserve">total # of cells counted per brain </t>
  </si>
  <si>
    <r>
      <t xml:space="preserve">Figure 10C source data. </t>
    </r>
    <r>
      <rPr>
        <sz val="11"/>
        <rFont val="Calibri"/>
        <family val="2"/>
      </rPr>
      <t>Transplanted MGE-derived cIN precursors cells recapitulate timing and extent of endogenous cIN programmed cell death.</t>
    </r>
  </si>
  <si>
    <r>
      <t xml:space="preserve">Figure 10C.  </t>
    </r>
    <r>
      <rPr>
        <sz val="11"/>
        <rFont val="Calibri"/>
        <family val="2"/>
      </rPr>
      <t xml:space="preserve">Detailed quantifications of all transplanted (GFP and tdTomato labeled that carry 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>) cells in the cortex of recipient mice at 6 and 21 days after transplantation (DAT)</t>
    </r>
    <r>
      <rPr>
        <b/>
        <sz val="11"/>
        <rFont val="Calibri"/>
        <family val="2"/>
      </rPr>
      <t xml:space="preserve">.  </t>
    </r>
    <r>
      <rPr>
        <sz val="11"/>
        <rFont val="Calibri"/>
        <family val="2"/>
      </rPr>
      <t xml:space="preserve">MGE precursors cells were derived from </t>
    </r>
    <r>
      <rPr>
        <i/>
        <sz val="11"/>
        <rFont val="Calibri"/>
        <family val="2"/>
      </rPr>
      <t>Gad1-</t>
    </r>
    <r>
      <rPr>
        <sz val="11"/>
        <rFont val="Calibri"/>
        <family val="2"/>
      </rPr>
      <t xml:space="preserve">GFP (WT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>) and</t>
    </r>
    <r>
      <rPr>
        <i/>
        <sz val="11"/>
        <rFont val="Calibri"/>
        <family val="2"/>
      </rPr>
      <t xml:space="preserve"> 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>;Ai14</t>
    </r>
    <r>
      <rPr>
        <vertAlign val="superscript"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(WT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) E13.5 embryos, and equal proportions of GFP and tdTomato labeled cells were mixed before being co-transplanted into P2-6 black 6 wild type recipient mice.  Number of green and red cells at 6 and 21 DAT were obtained from every other coronal section (50 micron thickness) throughout the transplant dispersal in each brain.  To obtain the total number of transplant-derived cells in each brain, quantifications were multiplied by the inverse sampling section number (2). </t>
    </r>
  </si>
  <si>
    <r>
      <t xml:space="preserve">Figure 10C source data.  </t>
    </r>
    <r>
      <rPr>
        <sz val="11"/>
        <rFont val="Calibri"/>
        <family val="2"/>
      </rPr>
      <t xml:space="preserve">Quantifications of all transplanted  cells  carrying 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 (GFP and tdTomato labeled) in the cortex of recipient mice at 6 and 21 days after transplantation (DAT).  The transplanted MGE precursors cells were derived from </t>
    </r>
    <r>
      <rPr>
        <i/>
        <sz val="11"/>
        <rFont val="Calibri"/>
        <family val="2"/>
      </rPr>
      <t>Gad1</t>
    </r>
    <r>
      <rPr>
        <sz val="11"/>
        <rFont val="Calibri"/>
        <family val="2"/>
      </rPr>
      <t xml:space="preserve">-GFP (WT Pcdhg) and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>;Ai14 (WT</t>
    </r>
    <r>
      <rPr>
        <i/>
        <sz val="11"/>
        <rFont val="Calibri"/>
        <family val="2"/>
      </rPr>
      <t xml:space="preserve"> Pcdhg</t>
    </r>
    <r>
      <rPr>
        <sz val="11"/>
        <rFont val="Calibri"/>
        <family val="2"/>
      </rPr>
      <t xml:space="preserve">) E13.5 embryos. Four brains were analyzed per timepoint, and the average relative change in poppulation from 6 DAT to 21 was computed. </t>
    </r>
  </si>
  <si>
    <r>
      <t xml:space="preserve">Figure 10E.  </t>
    </r>
    <r>
      <rPr>
        <sz val="11"/>
        <rFont val="Calibri"/>
        <family val="2"/>
      </rPr>
      <t>Detailed quantifications of all transplanted (GFP and tdTomato labeled) cells in the cortex of recipient mice at 6 and 21 days after transplantation (DAT)</t>
    </r>
    <r>
      <rPr>
        <b/>
        <sz val="11"/>
        <rFont val="Calibri"/>
        <family val="2"/>
      </rPr>
      <t xml:space="preserve">.  </t>
    </r>
    <r>
      <rPr>
        <sz val="11"/>
        <rFont val="Calibri"/>
        <family val="2"/>
      </rPr>
      <t>MGE precursors cells were derived from</t>
    </r>
    <r>
      <rPr>
        <i/>
        <sz val="11"/>
        <rFont val="Calibri"/>
        <family val="2"/>
      </rPr>
      <t xml:space="preserve"> Gad1</t>
    </r>
    <r>
      <rPr>
        <sz val="11"/>
        <rFont val="Calibri"/>
        <family val="2"/>
      </rPr>
      <t>-GFP (WT</t>
    </r>
    <r>
      <rPr>
        <i/>
        <sz val="11"/>
        <rFont val="Calibri"/>
        <family val="2"/>
      </rPr>
      <t xml:space="preserve"> Pcdhg</t>
    </r>
    <r>
      <rPr>
        <sz val="11"/>
        <rFont val="Calibri"/>
        <family val="2"/>
      </rPr>
      <t xml:space="preserve">) and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>;Ai14;</t>
    </r>
    <r>
      <rPr>
        <i/>
        <sz val="11"/>
        <rFont val="Calibri"/>
        <family val="2"/>
      </rPr>
      <t>Pcdhg</t>
    </r>
    <r>
      <rPr>
        <i/>
        <vertAlign val="superscript"/>
        <sz val="11"/>
        <rFont val="Calibri"/>
        <family val="2"/>
      </rPr>
      <t>fcon3/fcon3</t>
    </r>
    <r>
      <rPr>
        <vertAlign val="superscript"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(mutant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) E13.5 embryos, and equal proportions of GFP and tdTomato labeled cells were mixed before being co-transplanted into P2-6 black 6 wild type recipient mice.  Number of green and red cells at 6 and 21 DAT were obtained from every other coronal section (50 micron thickness) throughout the transplant dispersal in each brain.  To obtain the total number of transplant-derived cells in each brain, quantifications were multiplied by the inverse sampling section number (2). </t>
    </r>
  </si>
  <si>
    <r>
      <t xml:space="preserve">Figure 10E source data.  </t>
    </r>
    <r>
      <rPr>
        <sz val="11"/>
        <rFont val="Calibri"/>
        <family val="2"/>
      </rPr>
      <t xml:space="preserve">Loss of function of </t>
    </r>
    <r>
      <rPr>
        <i/>
        <sz val="11"/>
        <rFont val="Calibri"/>
        <family val="2"/>
      </rPr>
      <t xml:space="preserve">Pcdhg </t>
    </r>
    <r>
      <rPr>
        <sz val="11"/>
        <rFont val="Calibri"/>
        <family val="2"/>
      </rPr>
      <t>from Nkx2.1-derived cIN precursor cells dramatically decreases their survival during the period of programmed cell death.</t>
    </r>
  </si>
  <si>
    <r>
      <t xml:space="preserve">Figure 10E source data.  </t>
    </r>
    <r>
      <rPr>
        <sz val="11"/>
        <rFont val="Calibri"/>
        <family val="2"/>
      </rPr>
      <t xml:space="preserve">Quantifications of all transplanted cells (GFP and tdTomato labeled) in cortex of recipient mice at 6 and 21 days after transplantation (DAT).  MGE precursors cells were derived from </t>
    </r>
    <r>
      <rPr>
        <i/>
        <sz val="11"/>
        <rFont val="Calibri"/>
        <family val="2"/>
      </rPr>
      <t>Gad1</t>
    </r>
    <r>
      <rPr>
        <sz val="11"/>
        <rFont val="Calibri"/>
        <family val="2"/>
      </rPr>
      <t xml:space="preserve">-GFP (WT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) and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>;Ai14;</t>
    </r>
    <r>
      <rPr>
        <i/>
        <sz val="11"/>
        <rFont val="Calibri"/>
        <family val="2"/>
      </rPr>
      <t>Pcdhg</t>
    </r>
    <r>
      <rPr>
        <i/>
        <vertAlign val="superscript"/>
        <sz val="11"/>
        <rFont val="Calibri"/>
        <family val="2"/>
      </rPr>
      <t>fcon3/fcon3</t>
    </r>
    <r>
      <rPr>
        <sz val="11"/>
        <rFont val="Calibri"/>
        <family val="2"/>
      </rPr>
      <t xml:space="preserve"> (mutant</t>
    </r>
    <r>
      <rPr>
        <i/>
        <sz val="11"/>
        <rFont val="Calibri"/>
        <family val="2"/>
      </rPr>
      <t xml:space="preserve"> Pcdhg</t>
    </r>
    <r>
      <rPr>
        <sz val="11"/>
        <rFont val="Calibri"/>
        <family val="2"/>
      </rPr>
      <t>) E13.5 embryos.  Five brains were analyzed per timepoint, and the average relative change from 6 to 21 DAT was computer in the WT and mutant population.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</si>
</sst>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_(* #,##0_);_(* \(#,##0\);_(* &quot;-&quot;??_);_(@_)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C9DAF8"/>
      <name val="Calibri"/>
      <family val="2"/>
    </font>
    <font>
      <i/>
      <sz val="11"/>
      <name val="Calibri"/>
      <family val="2"/>
    </font>
    <font>
      <i/>
      <vertAlign val="super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 applyFont="1" applyAlignment="1"/>
    <xf numFmtId="0" fontId="5" fillId="0" borderId="2" xfId="0" applyFont="1" applyFill="1" applyBorder="1" applyAlignment="1"/>
    <xf numFmtId="0" fontId="7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165" fontId="7" fillId="0" borderId="2" xfId="0" applyNumberFormat="1" applyFont="1" applyFill="1" applyBorder="1" applyAlignment="1">
      <alignment horizontal="center"/>
    </xf>
    <xf numFmtId="166" fontId="3" fillId="0" borderId="2" xfId="1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7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3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1" fillId="0" borderId="16" xfId="0" applyNumberFormat="1" applyFont="1" applyFill="1" applyBorder="1" applyAlignment="1"/>
    <xf numFmtId="0" fontId="11" fillId="0" borderId="14" xfId="0" applyNumberFormat="1" applyFont="1" applyFill="1" applyBorder="1" applyAlignment="1"/>
    <xf numFmtId="0" fontId="13" fillId="0" borderId="16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2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5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164" fontId="14" fillId="0" borderId="28" xfId="0" applyNumberFormat="1" applyFont="1" applyFill="1" applyBorder="1" applyAlignment="1">
      <alignment horizontal="center"/>
    </xf>
    <xf numFmtId="164" fontId="14" fillId="0" borderId="17" xfId="0" applyNumberFormat="1" applyFont="1" applyFill="1" applyBorder="1" applyAlignment="1">
      <alignment horizontal="center"/>
    </xf>
    <xf numFmtId="0" fontId="11" fillId="0" borderId="28" xfId="0" applyNumberFormat="1" applyFont="1" applyFill="1" applyBorder="1" applyAlignment="1">
      <alignment horizontal="center"/>
    </xf>
    <xf numFmtId="0" fontId="11" fillId="0" borderId="17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6" fillId="0" borderId="29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9127-8BA2-4FB0-AF9C-D12FC873EF19}">
  <dimension ref="A1:U283"/>
  <sheetViews>
    <sheetView topLeftCell="A21" workbookViewId="0">
      <selection sqref="A1:N3"/>
    </sheetView>
  </sheetViews>
  <sheetFormatPr defaultRowHeight="14.25" x14ac:dyDescent="0.2"/>
  <cols>
    <col min="1" max="1" width="4.28515625" style="107" customWidth="1"/>
    <col min="2" max="5" width="9.140625" style="40"/>
    <col min="6" max="6" width="3.85546875" style="107" customWidth="1"/>
    <col min="7" max="10" width="9.140625" style="40"/>
    <col min="11" max="11" width="36.7109375" style="40" customWidth="1"/>
    <col min="12" max="12" width="34" style="40" customWidth="1"/>
    <col min="13" max="13" width="23.5703125" style="40" customWidth="1"/>
    <col min="14" max="14" width="21.42578125" style="40" customWidth="1"/>
    <col min="15" max="16384" width="9.140625" style="40"/>
  </cols>
  <sheetData>
    <row r="1" spans="1:14" x14ac:dyDescent="0.2">
      <c r="A1" s="112" t="s">
        <v>852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41.25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5" spans="1:14" ht="15.75" thickBot="1" x14ac:dyDescent="0.3">
      <c r="A5" s="99"/>
      <c r="B5" s="1"/>
      <c r="C5" s="4"/>
      <c r="D5" s="4"/>
      <c r="E5" s="4"/>
      <c r="F5" s="99"/>
      <c r="G5" s="4"/>
      <c r="H5" s="4"/>
      <c r="I5" s="4"/>
      <c r="J5" s="4"/>
      <c r="K5" s="4"/>
      <c r="L5" s="4"/>
      <c r="M5" s="31"/>
      <c r="N5" s="31"/>
    </row>
    <row r="6" spans="1:14" ht="16.5" thickTop="1" thickBot="1" x14ac:dyDescent="0.3">
      <c r="A6" s="113" t="s">
        <v>0</v>
      </c>
      <c r="B6" s="113"/>
      <c r="C6" s="113"/>
      <c r="D6" s="113"/>
      <c r="E6" s="114"/>
      <c r="F6" s="113" t="s">
        <v>2</v>
      </c>
      <c r="G6" s="113"/>
      <c r="H6" s="113"/>
      <c r="I6" s="113"/>
      <c r="J6" s="30"/>
      <c r="K6" s="135" t="s">
        <v>841</v>
      </c>
      <c r="L6" s="136"/>
      <c r="M6" s="31"/>
      <c r="N6" s="31"/>
    </row>
    <row r="7" spans="1:14" ht="15" x14ac:dyDescent="0.25">
      <c r="A7" s="100"/>
      <c r="B7" s="115" t="s">
        <v>3</v>
      </c>
      <c r="C7" s="115"/>
      <c r="D7" s="32"/>
      <c r="E7" s="114"/>
      <c r="F7" s="108"/>
      <c r="G7" s="115" t="s">
        <v>3</v>
      </c>
      <c r="H7" s="115"/>
      <c r="I7" s="32"/>
      <c r="J7" s="30"/>
      <c r="K7" s="19"/>
      <c r="L7" s="20"/>
      <c r="M7" s="30"/>
      <c r="N7" s="30"/>
    </row>
    <row r="8" spans="1:14" ht="15" x14ac:dyDescent="0.25">
      <c r="A8" s="101" t="s">
        <v>4</v>
      </c>
      <c r="B8" s="29" t="s">
        <v>1</v>
      </c>
      <c r="C8" s="29" t="s">
        <v>5</v>
      </c>
      <c r="D8" s="29" t="s">
        <v>6</v>
      </c>
      <c r="E8" s="114"/>
      <c r="F8" s="101" t="s">
        <v>4</v>
      </c>
      <c r="G8" s="29" t="s">
        <v>1</v>
      </c>
      <c r="H8" s="29" t="s">
        <v>5</v>
      </c>
      <c r="I8" s="29" t="s">
        <v>6</v>
      </c>
      <c r="J8" s="6"/>
      <c r="K8" s="26" t="s">
        <v>0</v>
      </c>
      <c r="L8" s="27" t="s">
        <v>2</v>
      </c>
      <c r="M8" s="28"/>
    </row>
    <row r="9" spans="1:14" ht="15.75" x14ac:dyDescent="0.25">
      <c r="A9" s="102" t="s">
        <v>474</v>
      </c>
      <c r="B9" s="9">
        <v>41</v>
      </c>
      <c r="C9" s="8">
        <v>39</v>
      </c>
      <c r="D9" s="9">
        <f>SUM(B9:C9)</f>
        <v>80</v>
      </c>
      <c r="E9" s="114"/>
      <c r="F9" s="103" t="s">
        <v>609</v>
      </c>
      <c r="G9" s="10">
        <v>86</v>
      </c>
      <c r="H9" s="10">
        <v>48</v>
      </c>
      <c r="I9" s="9">
        <f t="shared" ref="I9:I50" si="0">SUM(G9:H9)</f>
        <v>134</v>
      </c>
      <c r="J9" s="31"/>
      <c r="K9" s="117" t="s">
        <v>842</v>
      </c>
      <c r="L9" s="118"/>
      <c r="M9" s="41"/>
      <c r="N9" s="41"/>
    </row>
    <row r="10" spans="1:14" ht="15" x14ac:dyDescent="0.25">
      <c r="A10" s="102" t="s">
        <v>475</v>
      </c>
      <c r="B10" s="9">
        <v>66</v>
      </c>
      <c r="C10" s="8">
        <v>57</v>
      </c>
      <c r="D10" s="9">
        <f t="shared" ref="D10:D41" si="1">SUM(B10:C10)</f>
        <v>123</v>
      </c>
      <c r="E10" s="114"/>
      <c r="F10" s="103" t="s">
        <v>610</v>
      </c>
      <c r="G10" s="10">
        <v>220</v>
      </c>
      <c r="H10" s="10">
        <v>169</v>
      </c>
      <c r="I10" s="9">
        <f t="shared" si="0"/>
        <v>389</v>
      </c>
      <c r="J10" s="31"/>
      <c r="K10" s="21">
        <v>56212</v>
      </c>
      <c r="L10" s="17">
        <v>17988</v>
      </c>
      <c r="M10" s="30"/>
      <c r="N10" s="30"/>
    </row>
    <row r="11" spans="1:14" ht="15" x14ac:dyDescent="0.25">
      <c r="A11" s="102" t="s">
        <v>476</v>
      </c>
      <c r="B11" s="9">
        <v>22</v>
      </c>
      <c r="C11" s="8">
        <v>14</v>
      </c>
      <c r="D11" s="9">
        <f t="shared" si="1"/>
        <v>36</v>
      </c>
      <c r="E11" s="114"/>
      <c r="F11" s="103" t="s">
        <v>611</v>
      </c>
      <c r="G11" s="10">
        <v>427</v>
      </c>
      <c r="H11" s="10">
        <v>364</v>
      </c>
      <c r="I11" s="9">
        <f t="shared" si="0"/>
        <v>791</v>
      </c>
      <c r="J11" s="31"/>
      <c r="K11" s="21">
        <v>49390</v>
      </c>
      <c r="L11" s="17">
        <v>40688</v>
      </c>
      <c r="M11" s="30"/>
      <c r="N11" s="30"/>
    </row>
    <row r="12" spans="1:14" ht="15" x14ac:dyDescent="0.25">
      <c r="A12" s="102" t="s">
        <v>477</v>
      </c>
      <c r="B12" s="9">
        <v>177</v>
      </c>
      <c r="C12" s="8">
        <v>182</v>
      </c>
      <c r="D12" s="9">
        <f t="shared" si="1"/>
        <v>359</v>
      </c>
      <c r="E12" s="114"/>
      <c r="F12" s="103" t="s">
        <v>612</v>
      </c>
      <c r="G12" s="10">
        <v>463</v>
      </c>
      <c r="H12" s="10">
        <v>381</v>
      </c>
      <c r="I12" s="9">
        <f t="shared" si="0"/>
        <v>844</v>
      </c>
      <c r="J12" s="31"/>
      <c r="K12" s="21">
        <v>59144</v>
      </c>
      <c r="L12" s="17">
        <v>36414</v>
      </c>
      <c r="M12" s="30"/>
      <c r="N12" s="30"/>
    </row>
    <row r="13" spans="1:14" ht="15" x14ac:dyDescent="0.25">
      <c r="A13" s="102" t="s">
        <v>478</v>
      </c>
      <c r="B13" s="9">
        <v>347</v>
      </c>
      <c r="C13" s="8">
        <v>267</v>
      </c>
      <c r="D13" s="9">
        <f t="shared" si="1"/>
        <v>614</v>
      </c>
      <c r="E13" s="114"/>
      <c r="F13" s="103" t="s">
        <v>613</v>
      </c>
      <c r="G13" s="10">
        <v>327</v>
      </c>
      <c r="H13" s="10">
        <v>258</v>
      </c>
      <c r="I13" s="9">
        <f t="shared" si="0"/>
        <v>585</v>
      </c>
      <c r="J13" s="31"/>
      <c r="K13" s="22">
        <v>51302</v>
      </c>
      <c r="L13" s="18">
        <v>36424</v>
      </c>
      <c r="M13" s="30"/>
      <c r="N13" s="30"/>
    </row>
    <row r="14" spans="1:14" ht="15" x14ac:dyDescent="0.25">
      <c r="A14" s="102" t="s">
        <v>479</v>
      </c>
      <c r="B14" s="9">
        <v>453</v>
      </c>
      <c r="C14" s="8">
        <v>379</v>
      </c>
      <c r="D14" s="9">
        <f t="shared" si="1"/>
        <v>832</v>
      </c>
      <c r="E14" s="114"/>
      <c r="F14" s="103" t="s">
        <v>614</v>
      </c>
      <c r="G14" s="10">
        <v>195</v>
      </c>
      <c r="H14" s="10">
        <v>150</v>
      </c>
      <c r="I14" s="9">
        <f t="shared" si="0"/>
        <v>345</v>
      </c>
      <c r="J14" s="31"/>
      <c r="K14" s="42"/>
      <c r="L14" s="43"/>
      <c r="M14" s="30"/>
      <c r="N14" s="30"/>
    </row>
    <row r="15" spans="1:14" ht="15.75" x14ac:dyDescent="0.25">
      <c r="A15" s="102" t="s">
        <v>480</v>
      </c>
      <c r="B15" s="9">
        <v>805</v>
      </c>
      <c r="C15" s="8">
        <v>712</v>
      </c>
      <c r="D15" s="9">
        <f t="shared" si="1"/>
        <v>1517</v>
      </c>
      <c r="E15" s="114"/>
      <c r="F15" s="103" t="s">
        <v>615</v>
      </c>
      <c r="G15" s="10">
        <v>395</v>
      </c>
      <c r="H15" s="10">
        <v>300</v>
      </c>
      <c r="I15" s="9">
        <f t="shared" si="0"/>
        <v>695</v>
      </c>
      <c r="J15" s="31"/>
      <c r="K15" s="117" t="s">
        <v>843</v>
      </c>
      <c r="L15" s="118"/>
      <c r="M15" s="41"/>
      <c r="N15" s="41"/>
    </row>
    <row r="16" spans="1:14" ht="15" x14ac:dyDescent="0.25">
      <c r="A16" s="102" t="s">
        <v>481</v>
      </c>
      <c r="B16" s="9">
        <v>619</v>
      </c>
      <c r="C16" s="8">
        <v>555</v>
      </c>
      <c r="D16" s="9">
        <f t="shared" si="1"/>
        <v>1174</v>
      </c>
      <c r="E16" s="114"/>
      <c r="F16" s="103" t="s">
        <v>616</v>
      </c>
      <c r="G16" s="10">
        <v>377</v>
      </c>
      <c r="H16" s="10">
        <v>286</v>
      </c>
      <c r="I16" s="9">
        <f t="shared" si="0"/>
        <v>663</v>
      </c>
      <c r="J16" s="31"/>
      <c r="K16" s="44">
        <f>AVERAGE(K10:K13)</f>
        <v>54012</v>
      </c>
      <c r="L16" s="45">
        <f>AVERAGE(L10:L13)</f>
        <v>32878.5</v>
      </c>
      <c r="M16" s="41"/>
      <c r="N16" s="41"/>
    </row>
    <row r="17" spans="1:21" ht="15" x14ac:dyDescent="0.25">
      <c r="A17" s="102" t="s">
        <v>482</v>
      </c>
      <c r="B17" s="9">
        <v>796</v>
      </c>
      <c r="C17" s="8">
        <v>663</v>
      </c>
      <c r="D17" s="9">
        <f t="shared" si="1"/>
        <v>1459</v>
      </c>
      <c r="E17" s="114"/>
      <c r="F17" s="103" t="s">
        <v>617</v>
      </c>
      <c r="G17" s="10">
        <v>350</v>
      </c>
      <c r="H17" s="10">
        <v>275</v>
      </c>
      <c r="I17" s="9">
        <f t="shared" si="0"/>
        <v>625</v>
      </c>
      <c r="J17" s="31"/>
      <c r="K17" s="42"/>
      <c r="L17" s="43"/>
      <c r="M17" s="41"/>
      <c r="N17" s="46"/>
    </row>
    <row r="18" spans="1:21" ht="15.75" x14ac:dyDescent="0.25">
      <c r="A18" s="102" t="s">
        <v>483</v>
      </c>
      <c r="B18" s="9">
        <v>1130</v>
      </c>
      <c r="C18" s="8">
        <v>956</v>
      </c>
      <c r="D18" s="9">
        <f t="shared" si="1"/>
        <v>2086</v>
      </c>
      <c r="E18" s="114"/>
      <c r="F18" s="103" t="s">
        <v>618</v>
      </c>
      <c r="G18" s="10">
        <v>264</v>
      </c>
      <c r="H18" s="10">
        <v>223</v>
      </c>
      <c r="I18" s="9">
        <f t="shared" si="0"/>
        <v>487</v>
      </c>
      <c r="J18" s="31"/>
      <c r="K18" s="119" t="s">
        <v>473</v>
      </c>
      <c r="L18" s="120"/>
      <c r="M18" s="7"/>
      <c r="N18" s="31"/>
    </row>
    <row r="19" spans="1:21" ht="15" x14ac:dyDescent="0.25">
      <c r="A19" s="102" t="s">
        <v>484</v>
      </c>
      <c r="B19" s="9">
        <v>714</v>
      </c>
      <c r="C19" s="8">
        <v>585</v>
      </c>
      <c r="D19" s="9">
        <f t="shared" si="1"/>
        <v>1299</v>
      </c>
      <c r="E19" s="114"/>
      <c r="F19" s="103" t="s">
        <v>619</v>
      </c>
      <c r="G19" s="10">
        <v>181</v>
      </c>
      <c r="H19" s="10">
        <v>127</v>
      </c>
      <c r="I19" s="9">
        <f t="shared" si="0"/>
        <v>308</v>
      </c>
      <c r="J19" s="31"/>
      <c r="K19" s="121">
        <f>(L16-K16)/K16</f>
        <v>-0.39127416129748943</v>
      </c>
      <c r="L19" s="122"/>
      <c r="M19" s="29"/>
      <c r="N19" s="31"/>
    </row>
    <row r="20" spans="1:21" ht="15.75" thickBot="1" x14ac:dyDescent="0.3">
      <c r="A20" s="102" t="s">
        <v>485</v>
      </c>
      <c r="B20" s="9">
        <v>114</v>
      </c>
      <c r="C20" s="8">
        <v>98</v>
      </c>
      <c r="D20" s="9">
        <f t="shared" si="1"/>
        <v>212</v>
      </c>
      <c r="E20" s="114"/>
      <c r="F20" s="103" t="s">
        <v>620</v>
      </c>
      <c r="G20" s="10">
        <v>53</v>
      </c>
      <c r="H20" s="10">
        <v>59</v>
      </c>
      <c r="I20" s="9">
        <f t="shared" si="0"/>
        <v>112</v>
      </c>
      <c r="J20" s="31"/>
      <c r="K20" s="47"/>
      <c r="L20" s="48"/>
      <c r="M20" s="49"/>
      <c r="N20" s="46"/>
    </row>
    <row r="21" spans="1:21" ht="15.75" thickTop="1" x14ac:dyDescent="0.25">
      <c r="A21" s="102" t="s">
        <v>486</v>
      </c>
      <c r="B21" s="9">
        <v>2</v>
      </c>
      <c r="C21" s="8">
        <v>2</v>
      </c>
      <c r="D21" s="9">
        <f t="shared" si="1"/>
        <v>4</v>
      </c>
      <c r="E21" s="114"/>
      <c r="F21" s="103" t="s">
        <v>621</v>
      </c>
      <c r="G21" s="10">
        <v>36</v>
      </c>
      <c r="H21" s="10">
        <v>30</v>
      </c>
      <c r="I21" s="9">
        <f t="shared" si="0"/>
        <v>66</v>
      </c>
      <c r="J21" s="31"/>
      <c r="K21" s="41"/>
      <c r="L21" s="41"/>
      <c r="M21" s="41"/>
      <c r="N21" s="46"/>
    </row>
    <row r="22" spans="1:21" ht="15" x14ac:dyDescent="0.25">
      <c r="A22" s="102" t="s">
        <v>487</v>
      </c>
      <c r="B22" s="9">
        <v>8</v>
      </c>
      <c r="C22" s="8">
        <v>6</v>
      </c>
      <c r="D22" s="9">
        <f t="shared" si="1"/>
        <v>14</v>
      </c>
      <c r="E22" s="114"/>
      <c r="F22" s="103" t="s">
        <v>622</v>
      </c>
      <c r="G22" s="10">
        <v>29</v>
      </c>
      <c r="H22" s="10">
        <v>16</v>
      </c>
      <c r="I22" s="9">
        <f t="shared" si="0"/>
        <v>45</v>
      </c>
      <c r="J22" s="31"/>
      <c r="K22" s="41"/>
      <c r="L22" s="41"/>
      <c r="M22" s="46"/>
      <c r="N22" s="46"/>
    </row>
    <row r="23" spans="1:21" ht="15.75" thickBot="1" x14ac:dyDescent="0.3">
      <c r="A23" s="103" t="s">
        <v>488</v>
      </c>
      <c r="B23" s="9">
        <v>244</v>
      </c>
      <c r="C23" s="9">
        <v>230</v>
      </c>
      <c r="D23" s="9">
        <f t="shared" si="1"/>
        <v>474</v>
      </c>
      <c r="E23" s="114"/>
      <c r="F23" s="103" t="s">
        <v>623</v>
      </c>
      <c r="G23" s="10">
        <v>111</v>
      </c>
      <c r="H23" s="10">
        <v>88</v>
      </c>
      <c r="I23" s="9">
        <f t="shared" si="0"/>
        <v>199</v>
      </c>
      <c r="J23" s="31"/>
      <c r="K23" s="41"/>
      <c r="L23" s="41"/>
      <c r="M23" s="41"/>
      <c r="N23" s="46"/>
    </row>
    <row r="24" spans="1:21" ht="15.75" thickTop="1" x14ac:dyDescent="0.25">
      <c r="A24" s="103" t="s">
        <v>489</v>
      </c>
      <c r="B24" s="9">
        <v>153</v>
      </c>
      <c r="C24" s="9">
        <v>131</v>
      </c>
      <c r="D24" s="9">
        <f t="shared" si="1"/>
        <v>284</v>
      </c>
      <c r="E24" s="114"/>
      <c r="F24" s="103" t="s">
        <v>624</v>
      </c>
      <c r="G24" s="10">
        <v>3</v>
      </c>
      <c r="H24" s="10">
        <v>5</v>
      </c>
      <c r="I24" s="9">
        <f t="shared" si="0"/>
        <v>8</v>
      </c>
      <c r="J24" s="31"/>
      <c r="K24" s="137" t="s">
        <v>849</v>
      </c>
      <c r="L24" s="138"/>
      <c r="M24" s="138"/>
      <c r="N24" s="139"/>
      <c r="O24" s="33"/>
      <c r="P24" s="33"/>
      <c r="Q24" s="33"/>
      <c r="R24" s="33"/>
      <c r="S24" s="33"/>
      <c r="T24" s="33"/>
      <c r="U24" s="33"/>
    </row>
    <row r="25" spans="1:21" ht="15" x14ac:dyDescent="0.25">
      <c r="A25" s="103" t="s">
        <v>490</v>
      </c>
      <c r="B25" s="9">
        <v>89</v>
      </c>
      <c r="C25" s="9">
        <v>82</v>
      </c>
      <c r="D25" s="9">
        <f t="shared" si="1"/>
        <v>171</v>
      </c>
      <c r="E25" s="114"/>
      <c r="F25" s="103" t="s">
        <v>625</v>
      </c>
      <c r="G25" s="10">
        <v>45</v>
      </c>
      <c r="H25" s="10">
        <v>60</v>
      </c>
      <c r="I25" s="9">
        <f t="shared" si="0"/>
        <v>105</v>
      </c>
      <c r="J25" s="31"/>
      <c r="K25" s="50"/>
      <c r="L25" s="51"/>
      <c r="M25" s="51"/>
      <c r="N25" s="52"/>
    </row>
    <row r="26" spans="1:21" ht="15" x14ac:dyDescent="0.25">
      <c r="A26" s="103" t="s">
        <v>491</v>
      </c>
      <c r="B26" s="9">
        <v>21</v>
      </c>
      <c r="C26" s="9">
        <v>24</v>
      </c>
      <c r="D26" s="9">
        <f t="shared" si="1"/>
        <v>45</v>
      </c>
      <c r="E26" s="114"/>
      <c r="F26" s="103" t="s">
        <v>626</v>
      </c>
      <c r="G26" s="10">
        <v>1</v>
      </c>
      <c r="H26" s="10">
        <v>0</v>
      </c>
      <c r="I26" s="9">
        <f t="shared" si="0"/>
        <v>1</v>
      </c>
      <c r="J26" s="31"/>
      <c r="K26" s="129" t="s">
        <v>0</v>
      </c>
      <c r="L26" s="131"/>
      <c r="M26" s="130" t="s">
        <v>2</v>
      </c>
      <c r="N26" s="131"/>
    </row>
    <row r="27" spans="1:21" ht="15" x14ac:dyDescent="0.25">
      <c r="A27" s="103" t="s">
        <v>492</v>
      </c>
      <c r="B27" s="9">
        <v>39</v>
      </c>
      <c r="C27" s="9">
        <v>38</v>
      </c>
      <c r="D27" s="9">
        <f t="shared" si="1"/>
        <v>77</v>
      </c>
      <c r="E27" s="114"/>
      <c r="F27" s="103" t="s">
        <v>627</v>
      </c>
      <c r="G27" s="10">
        <v>1</v>
      </c>
      <c r="H27" s="10">
        <v>0</v>
      </c>
      <c r="I27" s="9">
        <f t="shared" si="0"/>
        <v>1</v>
      </c>
      <c r="J27" s="31"/>
      <c r="K27" s="123" t="s">
        <v>844</v>
      </c>
      <c r="L27" s="124"/>
      <c r="M27" s="124"/>
      <c r="N27" s="125"/>
    </row>
    <row r="28" spans="1:21" ht="15" x14ac:dyDescent="0.25">
      <c r="A28" s="103" t="s">
        <v>493</v>
      </c>
      <c r="B28" s="9">
        <v>540</v>
      </c>
      <c r="C28" s="9">
        <v>453</v>
      </c>
      <c r="D28" s="9">
        <f t="shared" si="1"/>
        <v>993</v>
      </c>
      <c r="E28" s="114"/>
      <c r="F28" s="103" t="s">
        <v>628</v>
      </c>
      <c r="G28" s="10">
        <v>3</v>
      </c>
      <c r="H28" s="10">
        <v>1</v>
      </c>
      <c r="I28" s="9">
        <f t="shared" si="0"/>
        <v>4</v>
      </c>
      <c r="J28" s="31"/>
      <c r="K28" s="59" t="s">
        <v>845</v>
      </c>
      <c r="L28" s="60" t="s">
        <v>846</v>
      </c>
      <c r="M28" s="58" t="s">
        <v>845</v>
      </c>
      <c r="N28" s="60" t="s">
        <v>846</v>
      </c>
    </row>
    <row r="29" spans="1:21" ht="15" x14ac:dyDescent="0.25">
      <c r="A29" s="103" t="s">
        <v>494</v>
      </c>
      <c r="B29" s="9">
        <v>685</v>
      </c>
      <c r="C29" s="9">
        <v>631</v>
      </c>
      <c r="D29" s="9">
        <f t="shared" si="1"/>
        <v>1316</v>
      </c>
      <c r="E29" s="114"/>
      <c r="F29" s="103" t="s">
        <v>629</v>
      </c>
      <c r="G29" s="10">
        <v>4</v>
      </c>
      <c r="H29" s="10">
        <v>5</v>
      </c>
      <c r="I29" s="9">
        <f t="shared" si="0"/>
        <v>9</v>
      </c>
      <c r="J29" s="31"/>
      <c r="K29" s="21">
        <v>29996</v>
      </c>
      <c r="L29" s="17">
        <v>26216</v>
      </c>
      <c r="M29" s="30">
        <v>10030</v>
      </c>
      <c r="N29" s="17">
        <v>7958</v>
      </c>
    </row>
    <row r="30" spans="1:21" ht="15" x14ac:dyDescent="0.25">
      <c r="A30" s="103" t="s">
        <v>495</v>
      </c>
      <c r="B30" s="9">
        <v>972</v>
      </c>
      <c r="C30" s="9">
        <v>853</v>
      </c>
      <c r="D30" s="9">
        <f t="shared" si="1"/>
        <v>1825</v>
      </c>
      <c r="E30" s="114"/>
      <c r="F30" s="103" t="s">
        <v>630</v>
      </c>
      <c r="G30" s="10">
        <v>11</v>
      </c>
      <c r="H30" s="10">
        <v>16</v>
      </c>
      <c r="I30" s="9">
        <f t="shared" si="0"/>
        <v>27</v>
      </c>
      <c r="J30" s="31"/>
      <c r="K30" s="21">
        <v>27336</v>
      </c>
      <c r="L30" s="17">
        <v>22054</v>
      </c>
      <c r="M30" s="30">
        <v>22460</v>
      </c>
      <c r="N30" s="17">
        <v>18228</v>
      </c>
    </row>
    <row r="31" spans="1:21" ht="15" x14ac:dyDescent="0.25">
      <c r="A31" s="103" t="s">
        <v>496</v>
      </c>
      <c r="B31" s="9">
        <v>1153</v>
      </c>
      <c r="C31" s="9">
        <v>1021</v>
      </c>
      <c r="D31" s="9">
        <f t="shared" si="1"/>
        <v>2174</v>
      </c>
      <c r="E31" s="114"/>
      <c r="F31" s="103" t="s">
        <v>631</v>
      </c>
      <c r="G31" s="10">
        <v>15</v>
      </c>
      <c r="H31" s="10">
        <v>7</v>
      </c>
      <c r="I31" s="9">
        <f t="shared" si="0"/>
        <v>22</v>
      </c>
      <c r="J31" s="31"/>
      <c r="K31" s="21">
        <v>32468</v>
      </c>
      <c r="L31" s="17">
        <v>26676</v>
      </c>
      <c r="M31" s="30">
        <v>20572</v>
      </c>
      <c r="N31" s="17">
        <v>15842</v>
      </c>
    </row>
    <row r="32" spans="1:21" ht="15" x14ac:dyDescent="0.25">
      <c r="A32" s="103" t="s">
        <v>497</v>
      </c>
      <c r="B32" s="9">
        <v>1145</v>
      </c>
      <c r="C32" s="9">
        <v>1003</v>
      </c>
      <c r="D32" s="9">
        <f t="shared" si="1"/>
        <v>2148</v>
      </c>
      <c r="E32" s="114"/>
      <c r="F32" s="103" t="s">
        <v>632</v>
      </c>
      <c r="G32" s="10">
        <v>48</v>
      </c>
      <c r="H32" s="10">
        <v>30</v>
      </c>
      <c r="I32" s="9">
        <f t="shared" si="0"/>
        <v>78</v>
      </c>
      <c r="J32" s="31"/>
      <c r="K32" s="22">
        <v>28022</v>
      </c>
      <c r="L32" s="18">
        <v>23280</v>
      </c>
      <c r="M32" s="16">
        <v>20896</v>
      </c>
      <c r="N32" s="18">
        <v>15528</v>
      </c>
    </row>
    <row r="33" spans="1:14" ht="15" x14ac:dyDescent="0.25">
      <c r="A33" s="103" t="s">
        <v>498</v>
      </c>
      <c r="B33" s="9">
        <v>1291</v>
      </c>
      <c r="C33" s="9">
        <v>1147</v>
      </c>
      <c r="D33" s="9">
        <f t="shared" si="1"/>
        <v>2438</v>
      </c>
      <c r="E33" s="114"/>
      <c r="F33" s="103" t="s">
        <v>633</v>
      </c>
      <c r="G33" s="10">
        <v>156</v>
      </c>
      <c r="H33" s="10">
        <v>135</v>
      </c>
      <c r="I33" s="9">
        <f t="shared" si="0"/>
        <v>291</v>
      </c>
      <c r="J33" s="31"/>
      <c r="K33" s="42"/>
      <c r="L33" s="41"/>
      <c r="M33" s="30"/>
      <c r="N33" s="17"/>
    </row>
    <row r="34" spans="1:14" ht="15" x14ac:dyDescent="0.25">
      <c r="A34" s="103" t="s">
        <v>499</v>
      </c>
      <c r="B34" s="9">
        <v>1194</v>
      </c>
      <c r="C34" s="9">
        <v>971</v>
      </c>
      <c r="D34" s="9">
        <f t="shared" si="1"/>
        <v>2165</v>
      </c>
      <c r="E34" s="114"/>
      <c r="F34" s="103" t="s">
        <v>634</v>
      </c>
      <c r="G34" s="10">
        <v>179</v>
      </c>
      <c r="H34" s="10">
        <v>145</v>
      </c>
      <c r="I34" s="9">
        <f t="shared" si="0"/>
        <v>324</v>
      </c>
      <c r="J34" s="31"/>
      <c r="K34" s="126" t="s">
        <v>847</v>
      </c>
      <c r="L34" s="127"/>
      <c r="M34" s="127"/>
      <c r="N34" s="128"/>
    </row>
    <row r="35" spans="1:14" ht="15" x14ac:dyDescent="0.25">
      <c r="A35" s="103" t="s">
        <v>500</v>
      </c>
      <c r="B35" s="9">
        <v>1036</v>
      </c>
      <c r="C35" s="9">
        <v>957</v>
      </c>
      <c r="D35" s="9">
        <f t="shared" si="1"/>
        <v>1993</v>
      </c>
      <c r="E35" s="114"/>
      <c r="F35" s="103" t="s">
        <v>635</v>
      </c>
      <c r="G35" s="10">
        <v>314</v>
      </c>
      <c r="H35" s="10">
        <v>242</v>
      </c>
      <c r="I35" s="9">
        <f t="shared" si="0"/>
        <v>556</v>
      </c>
      <c r="J35" s="31"/>
      <c r="K35" s="59" t="s">
        <v>845</v>
      </c>
      <c r="L35" s="60" t="s">
        <v>846</v>
      </c>
      <c r="M35" s="58" t="s">
        <v>845</v>
      </c>
      <c r="N35" s="60" t="s">
        <v>846</v>
      </c>
    </row>
    <row r="36" spans="1:14" ht="15" x14ac:dyDescent="0.25">
      <c r="A36" s="103" t="s">
        <v>501</v>
      </c>
      <c r="B36" s="9">
        <v>815</v>
      </c>
      <c r="C36" s="9">
        <v>755</v>
      </c>
      <c r="D36" s="9">
        <f t="shared" si="1"/>
        <v>1570</v>
      </c>
      <c r="E36" s="114"/>
      <c r="F36" s="103" t="s">
        <v>636</v>
      </c>
      <c r="G36" s="10">
        <v>428</v>
      </c>
      <c r="H36" s="10">
        <v>302</v>
      </c>
      <c r="I36" s="9">
        <f t="shared" si="0"/>
        <v>730</v>
      </c>
      <c r="J36" s="31"/>
      <c r="K36" s="44">
        <f>AVERAGE(K29:K32)</f>
        <v>29455.5</v>
      </c>
      <c r="L36" s="45">
        <f>AVERAGE(L29:L32)</f>
        <v>24556.5</v>
      </c>
      <c r="M36" s="53">
        <f>AVERAGE(M29:M32)</f>
        <v>18489.5</v>
      </c>
      <c r="N36" s="45">
        <f>AVERAGE(N29:N32)</f>
        <v>14389</v>
      </c>
    </row>
    <row r="37" spans="1:14" ht="15" x14ac:dyDescent="0.25">
      <c r="A37" s="103" t="s">
        <v>502</v>
      </c>
      <c r="B37" s="9">
        <v>302</v>
      </c>
      <c r="C37" s="9">
        <v>276</v>
      </c>
      <c r="D37" s="9">
        <f t="shared" si="1"/>
        <v>578</v>
      </c>
      <c r="E37" s="114"/>
      <c r="F37" s="103" t="s">
        <v>637</v>
      </c>
      <c r="G37" s="10">
        <v>69</v>
      </c>
      <c r="H37" s="10">
        <v>53</v>
      </c>
      <c r="I37" s="9">
        <f t="shared" si="0"/>
        <v>122</v>
      </c>
      <c r="J37" s="31"/>
      <c r="K37" s="42"/>
      <c r="L37" s="41"/>
      <c r="M37" s="46"/>
      <c r="N37" s="54"/>
    </row>
    <row r="38" spans="1:14" ht="15" x14ac:dyDescent="0.25">
      <c r="A38" s="103" t="s">
        <v>503</v>
      </c>
      <c r="B38" s="9">
        <v>3</v>
      </c>
      <c r="C38" s="9">
        <v>5</v>
      </c>
      <c r="D38" s="9">
        <f t="shared" si="1"/>
        <v>8</v>
      </c>
      <c r="E38" s="114"/>
      <c r="F38" s="103" t="s">
        <v>638</v>
      </c>
      <c r="G38" s="10">
        <v>125</v>
      </c>
      <c r="H38" s="10">
        <v>97</v>
      </c>
      <c r="I38" s="9">
        <f t="shared" si="0"/>
        <v>222</v>
      </c>
      <c r="J38" s="31"/>
      <c r="K38" s="129" t="s">
        <v>473</v>
      </c>
      <c r="L38" s="130"/>
      <c r="M38" s="130"/>
      <c r="N38" s="131"/>
    </row>
    <row r="39" spans="1:14" ht="15" x14ac:dyDescent="0.25">
      <c r="A39" s="103" t="s">
        <v>504</v>
      </c>
      <c r="B39" s="9">
        <v>2</v>
      </c>
      <c r="C39" s="9">
        <v>2</v>
      </c>
      <c r="D39" s="9">
        <f t="shared" si="1"/>
        <v>4</v>
      </c>
      <c r="E39" s="114"/>
      <c r="F39" s="103" t="s">
        <v>639</v>
      </c>
      <c r="G39" s="10">
        <v>25</v>
      </c>
      <c r="H39" s="10">
        <v>21</v>
      </c>
      <c r="I39" s="9">
        <f t="shared" si="0"/>
        <v>46</v>
      </c>
      <c r="J39" s="31"/>
      <c r="K39" s="50"/>
      <c r="L39" s="43" t="s">
        <v>845</v>
      </c>
      <c r="M39" s="41" t="s">
        <v>846</v>
      </c>
      <c r="N39" s="54"/>
    </row>
    <row r="40" spans="1:14" ht="15" x14ac:dyDescent="0.25">
      <c r="A40" s="103" t="s">
        <v>505</v>
      </c>
      <c r="B40" s="9">
        <v>7</v>
      </c>
      <c r="C40" s="9">
        <v>4</v>
      </c>
      <c r="D40" s="9">
        <f t="shared" si="1"/>
        <v>11</v>
      </c>
      <c r="E40" s="114"/>
      <c r="F40" s="103" t="s">
        <v>640</v>
      </c>
      <c r="G40" s="10">
        <v>8</v>
      </c>
      <c r="H40" s="10">
        <v>9</v>
      </c>
      <c r="I40" s="9">
        <f t="shared" si="0"/>
        <v>17</v>
      </c>
      <c r="J40" s="31"/>
      <c r="K40" s="44"/>
      <c r="L40" s="55">
        <f>(M36-K36)/K36</f>
        <v>-0.37229040416900072</v>
      </c>
      <c r="M40" s="56">
        <f>(N36-L36)/L36</f>
        <v>-0.41404516115895995</v>
      </c>
      <c r="N40" s="57"/>
    </row>
    <row r="41" spans="1:14" ht="15" x14ac:dyDescent="0.25">
      <c r="A41" s="103" t="s">
        <v>506</v>
      </c>
      <c r="B41" s="9">
        <v>13</v>
      </c>
      <c r="C41" s="9">
        <v>10</v>
      </c>
      <c r="D41" s="9">
        <f t="shared" si="1"/>
        <v>23</v>
      </c>
      <c r="E41" s="114"/>
      <c r="F41" s="103" t="s">
        <v>641</v>
      </c>
      <c r="G41" s="10">
        <v>17</v>
      </c>
      <c r="H41" s="10">
        <v>26</v>
      </c>
      <c r="I41" s="9">
        <f t="shared" si="0"/>
        <v>43</v>
      </c>
      <c r="J41" s="31"/>
      <c r="K41" s="42"/>
      <c r="L41" s="41"/>
      <c r="M41" s="46"/>
      <c r="N41" s="54"/>
    </row>
    <row r="42" spans="1:14" ht="15" x14ac:dyDescent="0.25">
      <c r="A42" s="104" t="s">
        <v>850</v>
      </c>
      <c r="B42" s="30">
        <f>SUM(B9:B41)</f>
        <v>14998</v>
      </c>
      <c r="C42" s="30">
        <f t="shared" ref="C42" si="2">SUM(C9:C41)</f>
        <v>13108</v>
      </c>
      <c r="D42" s="30">
        <f>SUM(D9:D41)</f>
        <v>28106</v>
      </c>
      <c r="E42" s="114"/>
      <c r="F42" s="103" t="s">
        <v>642</v>
      </c>
      <c r="G42" s="10">
        <v>2</v>
      </c>
      <c r="H42" s="10">
        <v>4</v>
      </c>
      <c r="I42" s="9">
        <f t="shared" si="0"/>
        <v>6</v>
      </c>
      <c r="J42" s="31"/>
      <c r="K42" s="42"/>
      <c r="L42" s="41"/>
      <c r="M42" s="41"/>
      <c r="N42" s="43"/>
    </row>
    <row r="43" spans="1:14" ht="15" x14ac:dyDescent="0.25">
      <c r="A43" s="99" t="s">
        <v>425</v>
      </c>
      <c r="B43" s="30">
        <f>B42*2</f>
        <v>29996</v>
      </c>
      <c r="C43" s="30">
        <f t="shared" ref="C43:D43" si="3">C42*2</f>
        <v>26216</v>
      </c>
      <c r="D43" s="30">
        <f t="shared" si="3"/>
        <v>56212</v>
      </c>
      <c r="E43" s="114"/>
      <c r="F43" s="103" t="s">
        <v>643</v>
      </c>
      <c r="G43" s="10">
        <v>1</v>
      </c>
      <c r="H43" s="10">
        <v>1</v>
      </c>
      <c r="I43" s="9">
        <f t="shared" si="0"/>
        <v>2</v>
      </c>
      <c r="J43" s="31"/>
      <c r="K43" s="126" t="s">
        <v>848</v>
      </c>
      <c r="L43" s="127"/>
      <c r="M43" s="127"/>
      <c r="N43" s="128"/>
    </row>
    <row r="44" spans="1:14" ht="15" x14ac:dyDescent="0.25">
      <c r="A44" s="104" t="s">
        <v>848</v>
      </c>
      <c r="B44" s="30">
        <f>B43/D43</f>
        <v>0.53362271401124317</v>
      </c>
      <c r="C44" s="30">
        <f>C43/D43</f>
        <v>0.46637728598875683</v>
      </c>
      <c r="D44" s="30"/>
      <c r="E44" s="114"/>
      <c r="F44" s="103" t="s">
        <v>644</v>
      </c>
      <c r="G44" s="11">
        <v>1</v>
      </c>
      <c r="H44" s="9">
        <v>0</v>
      </c>
      <c r="I44" s="11">
        <f t="shared" si="0"/>
        <v>1</v>
      </c>
      <c r="J44" s="31"/>
      <c r="K44" s="132" t="s">
        <v>0</v>
      </c>
      <c r="L44" s="133"/>
      <c r="M44" s="134" t="s">
        <v>2</v>
      </c>
      <c r="N44" s="133"/>
    </row>
    <row r="45" spans="1:14" ht="15" x14ac:dyDescent="0.25">
      <c r="A45" s="100"/>
      <c r="B45" s="2"/>
      <c r="C45" s="2"/>
      <c r="D45" s="2"/>
      <c r="E45" s="114"/>
      <c r="F45" s="103" t="s">
        <v>645</v>
      </c>
      <c r="G45" s="10">
        <v>1</v>
      </c>
      <c r="H45" s="10">
        <v>1</v>
      </c>
      <c r="I45" s="9">
        <f t="shared" si="0"/>
        <v>2</v>
      </c>
      <c r="J45" s="31"/>
      <c r="K45" s="59" t="s">
        <v>845</v>
      </c>
      <c r="L45" s="60" t="s">
        <v>846</v>
      </c>
      <c r="M45" s="58" t="s">
        <v>845</v>
      </c>
      <c r="N45" s="60" t="s">
        <v>846</v>
      </c>
    </row>
    <row r="46" spans="1:14" ht="15" x14ac:dyDescent="0.25">
      <c r="A46" s="104"/>
      <c r="B46" s="30"/>
      <c r="C46" s="30"/>
      <c r="D46" s="30"/>
      <c r="E46" s="114"/>
      <c r="F46" s="103" t="s">
        <v>646</v>
      </c>
      <c r="G46" s="10">
        <v>4</v>
      </c>
      <c r="H46" s="10">
        <v>1</v>
      </c>
      <c r="I46" s="9">
        <f t="shared" si="0"/>
        <v>5</v>
      </c>
      <c r="J46" s="31"/>
      <c r="K46" s="21">
        <v>0.53362271401124317</v>
      </c>
      <c r="L46" s="17">
        <v>0.46637728598875683</v>
      </c>
      <c r="M46" s="30">
        <v>0.55759395152323776</v>
      </c>
      <c r="N46" s="17">
        <v>0.44240604847676229</v>
      </c>
    </row>
    <row r="47" spans="1:14" ht="15" x14ac:dyDescent="0.25">
      <c r="A47" s="105" t="s">
        <v>507</v>
      </c>
      <c r="B47" s="12">
        <v>1316</v>
      </c>
      <c r="C47" s="12">
        <v>1123</v>
      </c>
      <c r="D47" s="9">
        <f t="shared" ref="D47:D78" si="4">SUM(B47:C47)</f>
        <v>2439</v>
      </c>
      <c r="E47" s="114"/>
      <c r="F47" s="103" t="s">
        <v>647</v>
      </c>
      <c r="G47" s="10">
        <v>2</v>
      </c>
      <c r="H47" s="10">
        <v>4</v>
      </c>
      <c r="I47" s="9">
        <f t="shared" si="0"/>
        <v>6</v>
      </c>
      <c r="J47" s="31"/>
      <c r="K47" s="21">
        <v>0.55347236282648304</v>
      </c>
      <c r="L47" s="17">
        <v>0.4465276371735169</v>
      </c>
      <c r="M47" s="30">
        <v>0.55200550530869053</v>
      </c>
      <c r="N47" s="17">
        <v>0.44799449469130947</v>
      </c>
    </row>
    <row r="48" spans="1:14" ht="15" x14ac:dyDescent="0.25">
      <c r="A48" s="105" t="s">
        <v>508</v>
      </c>
      <c r="B48" s="12">
        <v>1315</v>
      </c>
      <c r="C48" s="12">
        <v>1021</v>
      </c>
      <c r="D48" s="9">
        <f t="shared" si="4"/>
        <v>2336</v>
      </c>
      <c r="E48" s="114"/>
      <c r="F48" s="103" t="s">
        <v>648</v>
      </c>
      <c r="G48" s="10">
        <v>15</v>
      </c>
      <c r="H48" s="10">
        <v>15</v>
      </c>
      <c r="I48" s="9">
        <f t="shared" si="0"/>
        <v>30</v>
      </c>
      <c r="J48" s="30"/>
      <c r="K48" s="21">
        <v>0.54896523738671721</v>
      </c>
      <c r="L48" s="17">
        <v>0.45103476261328285</v>
      </c>
      <c r="M48" s="30">
        <v>0.56494754764650956</v>
      </c>
      <c r="N48" s="17">
        <v>0.43505245235349044</v>
      </c>
    </row>
    <row r="49" spans="1:14" ht="15.75" thickBot="1" x14ac:dyDescent="0.3">
      <c r="A49" s="105" t="s">
        <v>509</v>
      </c>
      <c r="B49" s="12">
        <v>1353</v>
      </c>
      <c r="C49" s="12">
        <v>1012</v>
      </c>
      <c r="D49" s="9">
        <f t="shared" si="4"/>
        <v>2365</v>
      </c>
      <c r="E49" s="114"/>
      <c r="F49" s="103" t="s">
        <v>649</v>
      </c>
      <c r="G49" s="10">
        <v>16</v>
      </c>
      <c r="H49" s="10">
        <v>12</v>
      </c>
      <c r="I49" s="9">
        <f t="shared" si="0"/>
        <v>28</v>
      </c>
      <c r="J49" s="30"/>
      <c r="K49" s="23">
        <v>0.54621652177303026</v>
      </c>
      <c r="L49" s="24">
        <v>0.45378347822696968</v>
      </c>
      <c r="M49" s="25">
        <v>0.57368767845376678</v>
      </c>
      <c r="N49" s="24">
        <v>0.42631232154623327</v>
      </c>
    </row>
    <row r="50" spans="1:14" ht="15.75" thickTop="1" x14ac:dyDescent="0.25">
      <c r="A50" s="105" t="s">
        <v>510</v>
      </c>
      <c r="B50" s="13">
        <v>995</v>
      </c>
      <c r="C50" s="13">
        <v>745</v>
      </c>
      <c r="D50" s="9">
        <f t="shared" si="4"/>
        <v>1740</v>
      </c>
      <c r="E50" s="114"/>
      <c r="F50" s="103" t="s">
        <v>650</v>
      </c>
      <c r="G50" s="10">
        <v>7</v>
      </c>
      <c r="H50" s="10">
        <v>13</v>
      </c>
      <c r="I50" s="9">
        <f t="shared" si="0"/>
        <v>20</v>
      </c>
      <c r="J50" s="30"/>
      <c r="K50" s="30"/>
      <c r="L50" s="30"/>
      <c r="M50" s="30"/>
      <c r="N50" s="30"/>
    </row>
    <row r="51" spans="1:14" ht="15" x14ac:dyDescent="0.25">
      <c r="A51" s="103" t="s">
        <v>511</v>
      </c>
      <c r="B51" s="9">
        <v>1198</v>
      </c>
      <c r="C51" s="9">
        <v>905</v>
      </c>
      <c r="D51" s="9">
        <f t="shared" si="4"/>
        <v>2103</v>
      </c>
      <c r="E51" s="114"/>
      <c r="F51" s="104" t="s">
        <v>850</v>
      </c>
      <c r="G51" s="30">
        <f>SUM(G9:G50)</f>
        <v>5015</v>
      </c>
      <c r="H51" s="30">
        <f t="shared" ref="H51:I51" si="5">SUM(H9:H50)</f>
        <v>3979</v>
      </c>
      <c r="I51" s="30">
        <f t="shared" si="5"/>
        <v>8994</v>
      </c>
      <c r="J51" s="30"/>
      <c r="K51" s="30"/>
      <c r="L51" s="30"/>
      <c r="M51" s="30"/>
      <c r="N51" s="30"/>
    </row>
    <row r="52" spans="1:14" ht="15" x14ac:dyDescent="0.25">
      <c r="A52" s="103" t="s">
        <v>512</v>
      </c>
      <c r="B52" s="9">
        <v>350</v>
      </c>
      <c r="C52" s="9">
        <v>278</v>
      </c>
      <c r="D52" s="9">
        <f t="shared" si="4"/>
        <v>628</v>
      </c>
      <c r="E52" s="114"/>
      <c r="F52" s="99" t="s">
        <v>425</v>
      </c>
      <c r="G52" s="30">
        <f>G51*2</f>
        <v>10030</v>
      </c>
      <c r="H52" s="30">
        <f t="shared" ref="H52" si="6">H51*2</f>
        <v>7958</v>
      </c>
      <c r="I52" s="30">
        <f t="shared" ref="I52" si="7">I51*2</f>
        <v>17988</v>
      </c>
      <c r="J52" s="31"/>
      <c r="K52" s="31"/>
      <c r="L52" s="31"/>
      <c r="M52" s="31"/>
      <c r="N52" s="31"/>
    </row>
    <row r="53" spans="1:14" ht="15" x14ac:dyDescent="0.25">
      <c r="A53" s="103" t="s">
        <v>513</v>
      </c>
      <c r="B53" s="9">
        <v>584</v>
      </c>
      <c r="C53" s="9">
        <v>510</v>
      </c>
      <c r="D53" s="9">
        <f t="shared" si="4"/>
        <v>1094</v>
      </c>
      <c r="E53" s="114"/>
      <c r="F53" s="104" t="s">
        <v>848</v>
      </c>
      <c r="G53" s="30">
        <f>G52/I52</f>
        <v>0.55759395152323776</v>
      </c>
      <c r="H53" s="30">
        <f>H52/I52</f>
        <v>0.44240604847676229</v>
      </c>
      <c r="I53" s="30"/>
      <c r="J53" s="31"/>
      <c r="K53" s="31"/>
      <c r="L53" s="31"/>
      <c r="M53" s="31"/>
      <c r="N53" s="31"/>
    </row>
    <row r="54" spans="1:14" ht="15" x14ac:dyDescent="0.25">
      <c r="A54" s="103" t="s">
        <v>514</v>
      </c>
      <c r="B54" s="9">
        <v>168</v>
      </c>
      <c r="C54" s="9">
        <v>164</v>
      </c>
      <c r="D54" s="9">
        <f t="shared" si="4"/>
        <v>332</v>
      </c>
      <c r="E54" s="114"/>
      <c r="F54" s="100"/>
      <c r="G54" s="3"/>
      <c r="H54" s="3"/>
      <c r="I54" s="3"/>
      <c r="J54" s="31"/>
      <c r="K54" s="31"/>
      <c r="L54" s="31"/>
      <c r="M54" s="31"/>
      <c r="N54" s="31"/>
    </row>
    <row r="55" spans="1:14" ht="15" x14ac:dyDescent="0.25">
      <c r="A55" s="103" t="s">
        <v>515</v>
      </c>
      <c r="B55" s="9">
        <v>58</v>
      </c>
      <c r="C55" s="9">
        <v>49</v>
      </c>
      <c r="D55" s="9">
        <f t="shared" si="4"/>
        <v>107</v>
      </c>
      <c r="E55" s="114"/>
      <c r="F55" s="100"/>
      <c r="G55" s="3"/>
      <c r="H55" s="3"/>
      <c r="I55" s="3"/>
      <c r="J55" s="31"/>
      <c r="K55" s="31"/>
      <c r="L55" s="31"/>
      <c r="M55" s="31"/>
      <c r="N55" s="31"/>
    </row>
    <row r="56" spans="1:14" ht="15" x14ac:dyDescent="0.25">
      <c r="A56" s="103" t="s">
        <v>516</v>
      </c>
      <c r="B56" s="9">
        <v>6</v>
      </c>
      <c r="C56" s="9">
        <v>5</v>
      </c>
      <c r="D56" s="9">
        <f t="shared" si="4"/>
        <v>11</v>
      </c>
      <c r="E56" s="114"/>
      <c r="F56" s="103" t="s">
        <v>651</v>
      </c>
      <c r="G56" s="10">
        <v>27</v>
      </c>
      <c r="H56" s="11">
        <v>29</v>
      </c>
      <c r="I56" s="9">
        <f t="shared" ref="I56:I119" si="8">SUM(G56:H56)</f>
        <v>56</v>
      </c>
      <c r="J56" s="31"/>
      <c r="K56" s="31"/>
      <c r="L56" s="31"/>
      <c r="M56" s="31"/>
      <c r="N56" s="31"/>
    </row>
    <row r="57" spans="1:14" ht="15" x14ac:dyDescent="0.25">
      <c r="A57" s="103" t="s">
        <v>517</v>
      </c>
      <c r="B57" s="9">
        <v>2</v>
      </c>
      <c r="C57" s="9">
        <v>0</v>
      </c>
      <c r="D57" s="9">
        <f t="shared" si="4"/>
        <v>2</v>
      </c>
      <c r="E57" s="114"/>
      <c r="F57" s="103" t="s">
        <v>652</v>
      </c>
      <c r="G57" s="10">
        <v>13</v>
      </c>
      <c r="H57" s="14">
        <v>5</v>
      </c>
      <c r="I57" s="9">
        <f t="shared" si="8"/>
        <v>18</v>
      </c>
      <c r="J57" s="31"/>
      <c r="K57" s="31"/>
      <c r="L57" s="31"/>
      <c r="M57" s="31"/>
      <c r="N57" s="31"/>
    </row>
    <row r="58" spans="1:14" ht="15" x14ac:dyDescent="0.25">
      <c r="A58" s="103" t="s">
        <v>518</v>
      </c>
      <c r="B58" s="9">
        <v>1</v>
      </c>
      <c r="C58" s="9">
        <v>2</v>
      </c>
      <c r="D58" s="9">
        <f t="shared" si="4"/>
        <v>3</v>
      </c>
      <c r="E58" s="114"/>
      <c r="F58" s="103" t="s">
        <v>653</v>
      </c>
      <c r="G58" s="10">
        <v>5</v>
      </c>
      <c r="H58" s="10">
        <v>6</v>
      </c>
      <c r="I58" s="9">
        <f t="shared" si="8"/>
        <v>11</v>
      </c>
      <c r="J58" s="31"/>
      <c r="K58" s="31"/>
      <c r="L58" s="31"/>
      <c r="M58" s="31"/>
      <c r="N58" s="31"/>
    </row>
    <row r="59" spans="1:14" ht="15" x14ac:dyDescent="0.25">
      <c r="A59" s="103" t="s">
        <v>519</v>
      </c>
      <c r="B59" s="9">
        <v>29</v>
      </c>
      <c r="C59" s="9">
        <v>25</v>
      </c>
      <c r="D59" s="9">
        <f t="shared" si="4"/>
        <v>54</v>
      </c>
      <c r="E59" s="114"/>
      <c r="F59" s="103" t="s">
        <v>654</v>
      </c>
      <c r="G59" s="10">
        <v>41</v>
      </c>
      <c r="H59" s="10">
        <v>40</v>
      </c>
      <c r="I59" s="9">
        <f t="shared" si="8"/>
        <v>81</v>
      </c>
      <c r="J59" s="31"/>
      <c r="K59" s="31"/>
      <c r="L59" s="31"/>
      <c r="M59" s="31"/>
      <c r="N59" s="31"/>
    </row>
    <row r="60" spans="1:14" ht="15" x14ac:dyDescent="0.25">
      <c r="A60" s="103" t="s">
        <v>520</v>
      </c>
      <c r="B60" s="9">
        <v>14</v>
      </c>
      <c r="C60" s="9">
        <v>14</v>
      </c>
      <c r="D60" s="9">
        <f t="shared" si="4"/>
        <v>28</v>
      </c>
      <c r="E60" s="114"/>
      <c r="F60" s="103" t="s">
        <v>655</v>
      </c>
      <c r="G60" s="10">
        <v>61</v>
      </c>
      <c r="H60" s="10">
        <v>42</v>
      </c>
      <c r="I60" s="9">
        <f t="shared" si="8"/>
        <v>103</v>
      </c>
      <c r="J60" s="31"/>
      <c r="K60" s="31"/>
      <c r="L60" s="31"/>
      <c r="M60" s="31"/>
      <c r="N60" s="31"/>
    </row>
    <row r="61" spans="1:14" ht="15" x14ac:dyDescent="0.25">
      <c r="A61" s="103" t="s">
        <v>521</v>
      </c>
      <c r="B61" s="9">
        <v>90</v>
      </c>
      <c r="C61" s="9">
        <v>100</v>
      </c>
      <c r="D61" s="9">
        <f t="shared" si="4"/>
        <v>190</v>
      </c>
      <c r="E61" s="114"/>
      <c r="F61" s="103" t="s">
        <v>656</v>
      </c>
      <c r="G61" s="10">
        <v>89</v>
      </c>
      <c r="H61" s="10">
        <v>87</v>
      </c>
      <c r="I61" s="9">
        <f t="shared" si="8"/>
        <v>176</v>
      </c>
      <c r="J61" s="31"/>
      <c r="K61" s="31"/>
      <c r="L61" s="31"/>
      <c r="M61" s="31"/>
      <c r="N61" s="31"/>
    </row>
    <row r="62" spans="1:14" ht="15" x14ac:dyDescent="0.25">
      <c r="A62" s="103" t="s">
        <v>522</v>
      </c>
      <c r="B62" s="9">
        <v>273</v>
      </c>
      <c r="C62" s="9">
        <v>226</v>
      </c>
      <c r="D62" s="9">
        <f t="shared" si="4"/>
        <v>499</v>
      </c>
      <c r="E62" s="114"/>
      <c r="F62" s="103" t="s">
        <v>657</v>
      </c>
      <c r="G62" s="10">
        <v>110</v>
      </c>
      <c r="H62" s="10">
        <v>76</v>
      </c>
      <c r="I62" s="9">
        <f t="shared" si="8"/>
        <v>186</v>
      </c>
      <c r="J62" s="31"/>
      <c r="K62" s="31"/>
      <c r="L62" s="31"/>
      <c r="M62" s="31"/>
      <c r="N62" s="31"/>
    </row>
    <row r="63" spans="1:14" ht="15" x14ac:dyDescent="0.25">
      <c r="A63" s="103" t="s">
        <v>523</v>
      </c>
      <c r="B63" s="9">
        <v>826</v>
      </c>
      <c r="C63" s="9">
        <v>699</v>
      </c>
      <c r="D63" s="9">
        <f t="shared" si="4"/>
        <v>1525</v>
      </c>
      <c r="E63" s="114"/>
      <c r="F63" s="103" t="s">
        <v>658</v>
      </c>
      <c r="G63" s="10">
        <v>138</v>
      </c>
      <c r="H63" s="10">
        <v>111</v>
      </c>
      <c r="I63" s="9">
        <f t="shared" si="8"/>
        <v>249</v>
      </c>
      <c r="J63" s="31"/>
      <c r="K63" s="31"/>
      <c r="L63" s="31"/>
      <c r="M63" s="31"/>
      <c r="N63" s="31"/>
    </row>
    <row r="64" spans="1:14" ht="15" x14ac:dyDescent="0.25">
      <c r="A64" s="103" t="s">
        <v>524</v>
      </c>
      <c r="B64" s="9">
        <v>753</v>
      </c>
      <c r="C64" s="9">
        <v>626</v>
      </c>
      <c r="D64" s="9">
        <f t="shared" si="4"/>
        <v>1379</v>
      </c>
      <c r="E64" s="114"/>
      <c r="F64" s="103" t="s">
        <v>659</v>
      </c>
      <c r="G64" s="10">
        <v>227</v>
      </c>
      <c r="H64" s="10">
        <v>181</v>
      </c>
      <c r="I64" s="9">
        <f t="shared" si="8"/>
        <v>408</v>
      </c>
      <c r="J64" s="31"/>
      <c r="K64" s="31"/>
      <c r="L64" s="31"/>
      <c r="M64" s="31"/>
      <c r="N64" s="31"/>
    </row>
    <row r="65" spans="1:14" ht="15" x14ac:dyDescent="0.25">
      <c r="A65" s="103" t="s">
        <v>525</v>
      </c>
      <c r="B65" s="9">
        <v>1104</v>
      </c>
      <c r="C65" s="9">
        <v>833</v>
      </c>
      <c r="D65" s="9">
        <f t="shared" si="4"/>
        <v>1937</v>
      </c>
      <c r="E65" s="114"/>
      <c r="F65" s="103" t="s">
        <v>660</v>
      </c>
      <c r="G65" s="10">
        <v>180</v>
      </c>
      <c r="H65" s="10">
        <v>146</v>
      </c>
      <c r="I65" s="9">
        <f t="shared" si="8"/>
        <v>326</v>
      </c>
      <c r="J65" s="31"/>
      <c r="K65" s="31"/>
      <c r="L65" s="31"/>
      <c r="M65" s="31"/>
      <c r="N65" s="31"/>
    </row>
    <row r="66" spans="1:14" ht="15" x14ac:dyDescent="0.25">
      <c r="A66" s="103" t="s">
        <v>526</v>
      </c>
      <c r="B66" s="9">
        <v>74</v>
      </c>
      <c r="C66" s="9">
        <v>72</v>
      </c>
      <c r="D66" s="9">
        <f t="shared" si="4"/>
        <v>146</v>
      </c>
      <c r="E66" s="114"/>
      <c r="F66" s="103" t="s">
        <v>661</v>
      </c>
      <c r="G66" s="10">
        <v>251</v>
      </c>
      <c r="H66" s="10">
        <v>216</v>
      </c>
      <c r="I66" s="9">
        <f t="shared" si="8"/>
        <v>467</v>
      </c>
      <c r="J66" s="31"/>
      <c r="K66" s="31"/>
      <c r="L66" s="31"/>
      <c r="M66" s="31"/>
      <c r="N66" s="31"/>
    </row>
    <row r="67" spans="1:14" ht="15" x14ac:dyDescent="0.25">
      <c r="A67" s="103" t="s">
        <v>527</v>
      </c>
      <c r="B67" s="9">
        <v>28</v>
      </c>
      <c r="C67" s="9">
        <v>33</v>
      </c>
      <c r="D67" s="9">
        <f t="shared" si="4"/>
        <v>61</v>
      </c>
      <c r="E67" s="114"/>
      <c r="F67" s="103" t="s">
        <v>662</v>
      </c>
      <c r="G67" s="10">
        <v>243</v>
      </c>
      <c r="H67" s="10">
        <v>199</v>
      </c>
      <c r="I67" s="9">
        <f t="shared" si="8"/>
        <v>442</v>
      </c>
      <c r="J67" s="31"/>
      <c r="K67" s="31"/>
      <c r="L67" s="31"/>
      <c r="M67" s="31"/>
      <c r="N67" s="31"/>
    </row>
    <row r="68" spans="1:14" ht="15" x14ac:dyDescent="0.25">
      <c r="A68" s="103" t="s">
        <v>528</v>
      </c>
      <c r="B68" s="9">
        <v>18</v>
      </c>
      <c r="C68" s="9">
        <v>14</v>
      </c>
      <c r="D68" s="9">
        <f t="shared" si="4"/>
        <v>32</v>
      </c>
      <c r="E68" s="114"/>
      <c r="F68" s="103" t="s">
        <v>663</v>
      </c>
      <c r="G68" s="10">
        <v>262</v>
      </c>
      <c r="H68" s="10">
        <v>193</v>
      </c>
      <c r="I68" s="9">
        <f t="shared" si="8"/>
        <v>455</v>
      </c>
      <c r="J68" s="31"/>
      <c r="K68" s="31"/>
      <c r="L68" s="31"/>
      <c r="M68" s="31"/>
      <c r="N68" s="31"/>
    </row>
    <row r="69" spans="1:14" ht="15" x14ac:dyDescent="0.25">
      <c r="A69" s="103" t="s">
        <v>529</v>
      </c>
      <c r="B69" s="9">
        <v>1</v>
      </c>
      <c r="C69" s="9">
        <v>0</v>
      </c>
      <c r="D69" s="9">
        <f t="shared" si="4"/>
        <v>1</v>
      </c>
      <c r="E69" s="114"/>
      <c r="F69" s="103" t="s">
        <v>664</v>
      </c>
      <c r="G69" s="10">
        <v>266</v>
      </c>
      <c r="H69" s="10">
        <v>194</v>
      </c>
      <c r="I69" s="9">
        <f t="shared" si="8"/>
        <v>460</v>
      </c>
      <c r="J69" s="31"/>
      <c r="K69" s="31"/>
      <c r="L69" s="31"/>
      <c r="M69" s="31"/>
      <c r="N69" s="31"/>
    </row>
    <row r="70" spans="1:14" ht="15" x14ac:dyDescent="0.25">
      <c r="A70" s="103" t="s">
        <v>530</v>
      </c>
      <c r="B70" s="9">
        <v>3</v>
      </c>
      <c r="C70" s="9">
        <v>4</v>
      </c>
      <c r="D70" s="9">
        <f t="shared" si="4"/>
        <v>7</v>
      </c>
      <c r="E70" s="114"/>
      <c r="F70" s="103" t="s">
        <v>665</v>
      </c>
      <c r="G70" s="10">
        <v>256</v>
      </c>
      <c r="H70" s="10">
        <v>224</v>
      </c>
      <c r="I70" s="9">
        <f t="shared" si="8"/>
        <v>480</v>
      </c>
      <c r="J70" s="31"/>
      <c r="K70" s="31"/>
      <c r="L70" s="31"/>
      <c r="M70" s="31"/>
      <c r="N70" s="31"/>
    </row>
    <row r="71" spans="1:14" ht="15" x14ac:dyDescent="0.25">
      <c r="A71" s="103" t="s">
        <v>531</v>
      </c>
      <c r="B71" s="9">
        <v>4</v>
      </c>
      <c r="C71" s="9">
        <v>4</v>
      </c>
      <c r="D71" s="9">
        <f t="shared" si="4"/>
        <v>8</v>
      </c>
      <c r="E71" s="114"/>
      <c r="F71" s="103" t="s">
        <v>666</v>
      </c>
      <c r="G71" s="10">
        <v>223</v>
      </c>
      <c r="H71" s="10">
        <v>196</v>
      </c>
      <c r="I71" s="9">
        <f t="shared" si="8"/>
        <v>419</v>
      </c>
      <c r="J71" s="31"/>
      <c r="K71" s="31"/>
      <c r="L71" s="31"/>
      <c r="M71" s="31"/>
      <c r="N71" s="31"/>
    </row>
    <row r="72" spans="1:14" ht="15" x14ac:dyDescent="0.25">
      <c r="A72" s="103" t="s">
        <v>532</v>
      </c>
      <c r="B72" s="9">
        <v>10</v>
      </c>
      <c r="C72" s="9">
        <v>2</v>
      </c>
      <c r="D72" s="9">
        <f t="shared" si="4"/>
        <v>12</v>
      </c>
      <c r="E72" s="114"/>
      <c r="F72" s="103" t="s">
        <v>667</v>
      </c>
      <c r="G72" s="10">
        <v>213</v>
      </c>
      <c r="H72" s="10">
        <v>194</v>
      </c>
      <c r="I72" s="9">
        <f t="shared" si="8"/>
        <v>407</v>
      </c>
      <c r="J72" s="31"/>
      <c r="K72" s="31"/>
      <c r="L72" s="31"/>
      <c r="M72" s="31"/>
      <c r="N72" s="31"/>
    </row>
    <row r="73" spans="1:14" ht="15" x14ac:dyDescent="0.25">
      <c r="A73" s="103" t="s">
        <v>533</v>
      </c>
      <c r="B73" s="9">
        <v>124</v>
      </c>
      <c r="C73" s="9">
        <v>137</v>
      </c>
      <c r="D73" s="9">
        <f t="shared" si="4"/>
        <v>261</v>
      </c>
      <c r="E73" s="114"/>
      <c r="F73" s="103" t="s">
        <v>668</v>
      </c>
      <c r="G73" s="10">
        <v>209</v>
      </c>
      <c r="H73" s="10">
        <v>135</v>
      </c>
      <c r="I73" s="9">
        <f t="shared" si="8"/>
        <v>344</v>
      </c>
      <c r="J73" s="31"/>
      <c r="K73" s="31"/>
      <c r="L73" s="31"/>
      <c r="M73" s="31"/>
      <c r="N73" s="31"/>
    </row>
    <row r="74" spans="1:14" ht="15" x14ac:dyDescent="0.25">
      <c r="A74" s="103" t="s">
        <v>534</v>
      </c>
      <c r="B74" s="9">
        <v>557</v>
      </c>
      <c r="C74" s="9">
        <v>446</v>
      </c>
      <c r="D74" s="9">
        <f t="shared" si="4"/>
        <v>1003</v>
      </c>
      <c r="E74" s="114"/>
      <c r="F74" s="103" t="s">
        <v>669</v>
      </c>
      <c r="G74" s="10">
        <v>150</v>
      </c>
      <c r="H74" s="10">
        <v>115</v>
      </c>
      <c r="I74" s="9">
        <f t="shared" si="8"/>
        <v>265</v>
      </c>
      <c r="J74" s="31"/>
      <c r="K74" s="31"/>
      <c r="L74" s="31"/>
      <c r="M74" s="31"/>
      <c r="N74" s="31"/>
    </row>
    <row r="75" spans="1:14" ht="15" x14ac:dyDescent="0.25">
      <c r="A75" s="103" t="s">
        <v>535</v>
      </c>
      <c r="B75" s="9">
        <v>768</v>
      </c>
      <c r="C75" s="9">
        <v>658</v>
      </c>
      <c r="D75" s="9">
        <f t="shared" si="4"/>
        <v>1426</v>
      </c>
      <c r="E75" s="114"/>
      <c r="F75" s="103" t="s">
        <v>670</v>
      </c>
      <c r="G75" s="10">
        <v>57</v>
      </c>
      <c r="H75" s="10">
        <v>49</v>
      </c>
      <c r="I75" s="9">
        <f t="shared" si="8"/>
        <v>106</v>
      </c>
      <c r="J75" s="31"/>
      <c r="K75" s="31"/>
      <c r="L75" s="31"/>
      <c r="M75" s="31"/>
      <c r="N75" s="31"/>
    </row>
    <row r="76" spans="1:14" ht="15" x14ac:dyDescent="0.25">
      <c r="A76" s="103" t="s">
        <v>536</v>
      </c>
      <c r="B76" s="9">
        <v>1201</v>
      </c>
      <c r="C76" s="9">
        <v>863</v>
      </c>
      <c r="D76" s="9">
        <f t="shared" si="4"/>
        <v>2064</v>
      </c>
      <c r="E76" s="114"/>
      <c r="F76" s="103" t="s">
        <v>671</v>
      </c>
      <c r="G76" s="10">
        <v>75</v>
      </c>
      <c r="H76" s="10">
        <v>69</v>
      </c>
      <c r="I76" s="9">
        <f t="shared" si="8"/>
        <v>144</v>
      </c>
      <c r="J76" s="31"/>
      <c r="K76" s="31"/>
      <c r="L76" s="31"/>
      <c r="M76" s="31"/>
      <c r="N76" s="31"/>
    </row>
    <row r="77" spans="1:14" ht="15" x14ac:dyDescent="0.25">
      <c r="A77" s="103" t="s">
        <v>537</v>
      </c>
      <c r="B77" s="9">
        <v>237</v>
      </c>
      <c r="C77" s="9">
        <v>263</v>
      </c>
      <c r="D77" s="9">
        <f t="shared" si="4"/>
        <v>500</v>
      </c>
      <c r="E77" s="114"/>
      <c r="F77" s="103" t="s">
        <v>672</v>
      </c>
      <c r="G77" s="10">
        <v>26</v>
      </c>
      <c r="H77" s="10">
        <v>18</v>
      </c>
      <c r="I77" s="9">
        <f t="shared" si="8"/>
        <v>44</v>
      </c>
      <c r="J77" s="31"/>
      <c r="K77" s="31"/>
      <c r="L77" s="31"/>
      <c r="M77" s="31"/>
      <c r="N77" s="31"/>
    </row>
    <row r="78" spans="1:14" ht="15" x14ac:dyDescent="0.25">
      <c r="A78" s="103" t="s">
        <v>538</v>
      </c>
      <c r="B78" s="9">
        <v>208</v>
      </c>
      <c r="C78" s="9">
        <v>194</v>
      </c>
      <c r="D78" s="9">
        <f t="shared" si="4"/>
        <v>402</v>
      </c>
      <c r="E78" s="114"/>
      <c r="F78" s="103" t="s">
        <v>673</v>
      </c>
      <c r="G78" s="10">
        <v>19</v>
      </c>
      <c r="H78" s="10">
        <v>16</v>
      </c>
      <c r="I78" s="9">
        <f t="shared" si="8"/>
        <v>35</v>
      </c>
      <c r="J78" s="31"/>
      <c r="K78" s="31"/>
      <c r="L78" s="31"/>
      <c r="M78" s="31"/>
      <c r="N78" s="31"/>
    </row>
    <row r="79" spans="1:14" ht="15" x14ac:dyDescent="0.25">
      <c r="A79" s="104" t="s">
        <v>850</v>
      </c>
      <c r="B79" s="30">
        <f>SUM(B47:B78)</f>
        <v>13668</v>
      </c>
      <c r="C79" s="30">
        <f t="shared" ref="C79:D79" si="9">SUM(C47:C78)</f>
        <v>11027</v>
      </c>
      <c r="D79" s="30">
        <f t="shared" si="9"/>
        <v>24695</v>
      </c>
      <c r="E79" s="114"/>
      <c r="F79" s="103" t="s">
        <v>674</v>
      </c>
      <c r="G79" s="10">
        <v>13</v>
      </c>
      <c r="H79" s="10">
        <v>9</v>
      </c>
      <c r="I79" s="9">
        <f t="shared" si="8"/>
        <v>22</v>
      </c>
      <c r="J79" s="31"/>
      <c r="K79" s="31"/>
      <c r="L79" s="31"/>
      <c r="M79" s="31"/>
      <c r="N79" s="31"/>
    </row>
    <row r="80" spans="1:14" ht="15" x14ac:dyDescent="0.25">
      <c r="A80" s="99" t="s">
        <v>425</v>
      </c>
      <c r="B80" s="30">
        <f>B79*2</f>
        <v>27336</v>
      </c>
      <c r="C80" s="30">
        <f t="shared" ref="C80" si="10">C79*2</f>
        <v>22054</v>
      </c>
      <c r="D80" s="30">
        <f t="shared" ref="D80" si="11">D79*2</f>
        <v>49390</v>
      </c>
      <c r="E80" s="114"/>
      <c r="F80" s="103" t="s">
        <v>675</v>
      </c>
      <c r="G80" s="10">
        <v>400</v>
      </c>
      <c r="H80" s="10">
        <v>302</v>
      </c>
      <c r="I80" s="9">
        <f t="shared" si="8"/>
        <v>702</v>
      </c>
      <c r="J80" s="31"/>
      <c r="K80" s="31"/>
      <c r="L80" s="31"/>
      <c r="M80" s="31"/>
      <c r="N80" s="31"/>
    </row>
    <row r="81" spans="1:14" ht="15" x14ac:dyDescent="0.25">
      <c r="A81" s="104" t="s">
        <v>848</v>
      </c>
      <c r="B81" s="30">
        <f>B80/D80</f>
        <v>0.55347236282648304</v>
      </c>
      <c r="C81" s="30">
        <f>C80/D80</f>
        <v>0.4465276371735169</v>
      </c>
      <c r="D81" s="30"/>
      <c r="E81" s="114"/>
      <c r="F81" s="103" t="s">
        <v>676</v>
      </c>
      <c r="G81" s="10">
        <v>400</v>
      </c>
      <c r="H81" s="10">
        <v>301</v>
      </c>
      <c r="I81" s="9">
        <f t="shared" si="8"/>
        <v>701</v>
      </c>
      <c r="J81" s="31"/>
      <c r="K81" s="31"/>
      <c r="L81" s="31"/>
      <c r="M81" s="31"/>
      <c r="N81" s="31"/>
    </row>
    <row r="82" spans="1:14" ht="15" x14ac:dyDescent="0.25">
      <c r="A82" s="100"/>
      <c r="B82" s="2"/>
      <c r="C82" s="2"/>
      <c r="D82" s="2"/>
      <c r="E82" s="114"/>
      <c r="F82" s="103" t="s">
        <v>677</v>
      </c>
      <c r="G82" s="10">
        <v>322</v>
      </c>
      <c r="H82" s="10">
        <v>261</v>
      </c>
      <c r="I82" s="9">
        <f t="shared" si="8"/>
        <v>583</v>
      </c>
      <c r="J82" s="31"/>
      <c r="K82" s="31"/>
      <c r="L82" s="31"/>
      <c r="M82" s="31"/>
      <c r="N82" s="31"/>
    </row>
    <row r="83" spans="1:14" ht="15" x14ac:dyDescent="0.25">
      <c r="A83" s="100"/>
      <c r="B83" s="2"/>
      <c r="C83" s="2"/>
      <c r="D83" s="2"/>
      <c r="E83" s="114"/>
      <c r="F83" s="103" t="s">
        <v>678</v>
      </c>
      <c r="G83" s="10">
        <v>349</v>
      </c>
      <c r="H83" s="10">
        <v>252</v>
      </c>
      <c r="I83" s="9">
        <f t="shared" si="8"/>
        <v>601</v>
      </c>
      <c r="J83" s="31"/>
      <c r="K83" s="31"/>
      <c r="L83" s="31"/>
      <c r="M83" s="31"/>
      <c r="N83" s="31"/>
    </row>
    <row r="84" spans="1:14" ht="15" x14ac:dyDescent="0.25">
      <c r="A84" s="106" t="s">
        <v>539</v>
      </c>
      <c r="B84" s="15">
        <v>914</v>
      </c>
      <c r="C84" s="15">
        <v>763</v>
      </c>
      <c r="D84" s="9">
        <f t="shared" ref="D84:D118" si="12">SUM(B84:C84)</f>
        <v>1677</v>
      </c>
      <c r="E84" s="114"/>
      <c r="F84" s="103" t="s">
        <v>679</v>
      </c>
      <c r="G84" s="10">
        <v>335</v>
      </c>
      <c r="H84" s="10">
        <v>233</v>
      </c>
      <c r="I84" s="9">
        <f t="shared" si="8"/>
        <v>568</v>
      </c>
      <c r="J84" s="31"/>
      <c r="K84" s="31"/>
      <c r="L84" s="31"/>
      <c r="M84" s="31"/>
      <c r="N84" s="31"/>
    </row>
    <row r="85" spans="1:14" ht="15" x14ac:dyDescent="0.25">
      <c r="A85" s="106" t="s">
        <v>540</v>
      </c>
      <c r="B85" s="15">
        <v>1331</v>
      </c>
      <c r="C85" s="15">
        <v>1090</v>
      </c>
      <c r="D85" s="9">
        <f t="shared" si="12"/>
        <v>2421</v>
      </c>
      <c r="E85" s="114"/>
      <c r="F85" s="103" t="s">
        <v>680</v>
      </c>
      <c r="G85" s="10">
        <v>308</v>
      </c>
      <c r="H85" s="10">
        <v>231</v>
      </c>
      <c r="I85" s="9">
        <f t="shared" si="8"/>
        <v>539</v>
      </c>
      <c r="J85" s="31"/>
      <c r="K85" s="31"/>
      <c r="L85" s="31"/>
      <c r="M85" s="31"/>
      <c r="N85" s="31"/>
    </row>
    <row r="86" spans="1:14" ht="15" x14ac:dyDescent="0.25">
      <c r="A86" s="106" t="s">
        <v>541</v>
      </c>
      <c r="B86" s="15">
        <v>977</v>
      </c>
      <c r="C86" s="15">
        <v>743</v>
      </c>
      <c r="D86" s="9">
        <f t="shared" si="12"/>
        <v>1720</v>
      </c>
      <c r="E86" s="114"/>
      <c r="F86" s="103" t="s">
        <v>681</v>
      </c>
      <c r="G86" s="10">
        <v>326</v>
      </c>
      <c r="H86" s="10">
        <v>242</v>
      </c>
      <c r="I86" s="9">
        <f t="shared" si="8"/>
        <v>568</v>
      </c>
      <c r="J86" s="31"/>
      <c r="K86" s="31"/>
      <c r="L86" s="31"/>
      <c r="M86" s="31"/>
      <c r="N86" s="31"/>
    </row>
    <row r="87" spans="1:14" ht="15" x14ac:dyDescent="0.25">
      <c r="A87" s="106" t="s">
        <v>542</v>
      </c>
      <c r="B87" s="15">
        <v>1269</v>
      </c>
      <c r="C87" s="15">
        <v>1049</v>
      </c>
      <c r="D87" s="9">
        <f t="shared" si="12"/>
        <v>2318</v>
      </c>
      <c r="E87" s="114"/>
      <c r="F87" s="103" t="s">
        <v>682</v>
      </c>
      <c r="G87" s="10">
        <v>373</v>
      </c>
      <c r="H87" s="10">
        <v>296</v>
      </c>
      <c r="I87" s="9">
        <f t="shared" si="8"/>
        <v>669</v>
      </c>
      <c r="J87" s="31"/>
      <c r="K87" s="31"/>
      <c r="L87" s="31"/>
      <c r="M87" s="31"/>
      <c r="N87" s="31"/>
    </row>
    <row r="88" spans="1:14" ht="15" x14ac:dyDescent="0.25">
      <c r="A88" s="106" t="s">
        <v>543</v>
      </c>
      <c r="B88" s="15">
        <v>503</v>
      </c>
      <c r="C88" s="15">
        <v>408</v>
      </c>
      <c r="D88" s="9">
        <f t="shared" si="12"/>
        <v>911</v>
      </c>
      <c r="E88" s="114"/>
      <c r="F88" s="103" t="s">
        <v>683</v>
      </c>
      <c r="G88" s="10">
        <v>340</v>
      </c>
      <c r="H88" s="10">
        <v>276</v>
      </c>
      <c r="I88" s="9">
        <f t="shared" si="8"/>
        <v>616</v>
      </c>
      <c r="J88" s="31"/>
      <c r="K88" s="31"/>
      <c r="L88" s="31"/>
      <c r="M88" s="31"/>
      <c r="N88" s="31"/>
    </row>
    <row r="89" spans="1:14" ht="15" x14ac:dyDescent="0.25">
      <c r="A89" s="106" t="s">
        <v>544</v>
      </c>
      <c r="B89" s="15">
        <v>231</v>
      </c>
      <c r="C89" s="9">
        <v>187</v>
      </c>
      <c r="D89" s="9">
        <f t="shared" si="12"/>
        <v>418</v>
      </c>
      <c r="E89" s="114"/>
      <c r="F89" s="103" t="s">
        <v>684</v>
      </c>
      <c r="G89" s="10">
        <v>451</v>
      </c>
      <c r="H89" s="10">
        <v>356</v>
      </c>
      <c r="I89" s="9">
        <f t="shared" si="8"/>
        <v>807</v>
      </c>
      <c r="J89" s="31"/>
      <c r="K89" s="31"/>
      <c r="L89" s="31"/>
      <c r="M89" s="31"/>
      <c r="N89" s="31"/>
    </row>
    <row r="90" spans="1:14" ht="15" x14ac:dyDescent="0.25">
      <c r="A90" s="106" t="s">
        <v>545</v>
      </c>
      <c r="B90" s="15">
        <v>334</v>
      </c>
      <c r="C90" s="15">
        <v>316</v>
      </c>
      <c r="D90" s="9">
        <f t="shared" si="12"/>
        <v>650</v>
      </c>
      <c r="E90" s="114"/>
      <c r="F90" s="103" t="s">
        <v>685</v>
      </c>
      <c r="G90" s="10">
        <v>418</v>
      </c>
      <c r="H90" s="10">
        <v>373</v>
      </c>
      <c r="I90" s="9">
        <f t="shared" si="8"/>
        <v>791</v>
      </c>
      <c r="J90" s="31"/>
      <c r="K90" s="31"/>
      <c r="L90" s="31"/>
      <c r="M90" s="31"/>
      <c r="N90" s="31"/>
    </row>
    <row r="91" spans="1:14" ht="15" x14ac:dyDescent="0.25">
      <c r="A91" s="106" t="s">
        <v>546</v>
      </c>
      <c r="B91" s="9">
        <v>13</v>
      </c>
      <c r="C91" s="9">
        <v>20</v>
      </c>
      <c r="D91" s="9">
        <f t="shared" si="12"/>
        <v>33</v>
      </c>
      <c r="E91" s="114"/>
      <c r="F91" s="103" t="s">
        <v>686</v>
      </c>
      <c r="G91" s="10">
        <v>283</v>
      </c>
      <c r="H91" s="10">
        <v>273</v>
      </c>
      <c r="I91" s="9">
        <f t="shared" si="8"/>
        <v>556</v>
      </c>
      <c r="J91" s="31"/>
      <c r="K91" s="31"/>
      <c r="L91" s="31"/>
      <c r="M91" s="31"/>
      <c r="N91" s="31"/>
    </row>
    <row r="92" spans="1:14" ht="15" x14ac:dyDescent="0.25">
      <c r="A92" s="106" t="s">
        <v>547</v>
      </c>
      <c r="B92" s="9">
        <v>26</v>
      </c>
      <c r="C92" s="9">
        <v>31</v>
      </c>
      <c r="D92" s="9">
        <f t="shared" si="12"/>
        <v>57</v>
      </c>
      <c r="E92" s="114"/>
      <c r="F92" s="103" t="s">
        <v>687</v>
      </c>
      <c r="G92" s="10">
        <v>386</v>
      </c>
      <c r="H92" s="10">
        <v>296</v>
      </c>
      <c r="I92" s="9">
        <f t="shared" si="8"/>
        <v>682</v>
      </c>
      <c r="J92" s="31"/>
      <c r="K92" s="31"/>
      <c r="L92" s="31"/>
      <c r="M92" s="31"/>
      <c r="N92" s="31"/>
    </row>
    <row r="93" spans="1:14" ht="15" x14ac:dyDescent="0.25">
      <c r="A93" s="106" t="s">
        <v>548</v>
      </c>
      <c r="B93" s="9">
        <v>55</v>
      </c>
      <c r="C93" s="9">
        <v>56</v>
      </c>
      <c r="D93" s="9">
        <f t="shared" si="12"/>
        <v>111</v>
      </c>
      <c r="E93" s="114"/>
      <c r="F93" s="103" t="s">
        <v>688</v>
      </c>
      <c r="G93" s="10">
        <v>346</v>
      </c>
      <c r="H93" s="10">
        <v>285</v>
      </c>
      <c r="I93" s="9">
        <f t="shared" si="8"/>
        <v>631</v>
      </c>
      <c r="J93" s="31"/>
      <c r="K93" s="31"/>
      <c r="L93" s="31"/>
      <c r="M93" s="31"/>
      <c r="N93" s="31"/>
    </row>
    <row r="94" spans="1:14" ht="15" x14ac:dyDescent="0.25">
      <c r="A94" s="106" t="s">
        <v>549</v>
      </c>
      <c r="B94" s="9">
        <v>1</v>
      </c>
      <c r="C94" s="9">
        <v>2</v>
      </c>
      <c r="D94" s="9">
        <f t="shared" si="12"/>
        <v>3</v>
      </c>
      <c r="E94" s="114"/>
      <c r="F94" s="103" t="s">
        <v>689</v>
      </c>
      <c r="G94" s="10">
        <v>374</v>
      </c>
      <c r="H94" s="10">
        <v>299</v>
      </c>
      <c r="I94" s="9">
        <f t="shared" si="8"/>
        <v>673</v>
      </c>
      <c r="J94" s="31"/>
      <c r="K94" s="31"/>
      <c r="L94" s="31"/>
      <c r="M94" s="31"/>
      <c r="N94" s="31"/>
    </row>
    <row r="95" spans="1:14" ht="15" x14ac:dyDescent="0.25">
      <c r="A95" s="106" t="s">
        <v>550</v>
      </c>
      <c r="B95" s="9">
        <v>2</v>
      </c>
      <c r="C95" s="9">
        <v>1</v>
      </c>
      <c r="D95" s="9">
        <f t="shared" si="12"/>
        <v>3</v>
      </c>
      <c r="E95" s="114"/>
      <c r="F95" s="103" t="s">
        <v>690</v>
      </c>
      <c r="G95" s="10">
        <v>169</v>
      </c>
      <c r="H95" s="10">
        <v>128</v>
      </c>
      <c r="I95" s="9">
        <f t="shared" si="8"/>
        <v>297</v>
      </c>
      <c r="J95" s="31"/>
      <c r="K95" s="31"/>
      <c r="L95" s="31"/>
      <c r="M95" s="31"/>
      <c r="N95" s="31"/>
    </row>
    <row r="96" spans="1:14" ht="15" x14ac:dyDescent="0.25">
      <c r="A96" s="106" t="s">
        <v>551</v>
      </c>
      <c r="B96" s="9">
        <v>6</v>
      </c>
      <c r="C96" s="9">
        <v>4</v>
      </c>
      <c r="D96" s="9">
        <f t="shared" si="12"/>
        <v>10</v>
      </c>
      <c r="E96" s="114"/>
      <c r="F96" s="103" t="s">
        <v>691</v>
      </c>
      <c r="G96" s="10">
        <v>114</v>
      </c>
      <c r="H96" s="10">
        <v>79</v>
      </c>
      <c r="I96" s="9">
        <f t="shared" si="8"/>
        <v>193</v>
      </c>
      <c r="J96" s="31"/>
      <c r="K96" s="31"/>
      <c r="L96" s="31"/>
      <c r="M96" s="31"/>
      <c r="N96" s="31"/>
    </row>
    <row r="97" spans="1:14" ht="15" x14ac:dyDescent="0.25">
      <c r="A97" s="106" t="s">
        <v>552</v>
      </c>
      <c r="B97" s="9">
        <v>126</v>
      </c>
      <c r="C97" s="9">
        <v>117</v>
      </c>
      <c r="D97" s="9">
        <f t="shared" si="12"/>
        <v>243</v>
      </c>
      <c r="E97" s="114"/>
      <c r="F97" s="103" t="s">
        <v>692</v>
      </c>
      <c r="G97" s="10">
        <v>114</v>
      </c>
      <c r="H97" s="10">
        <v>111</v>
      </c>
      <c r="I97" s="9">
        <f t="shared" si="8"/>
        <v>225</v>
      </c>
      <c r="J97" s="31"/>
      <c r="K97" s="31"/>
      <c r="L97" s="31"/>
      <c r="M97" s="31"/>
      <c r="N97" s="31"/>
    </row>
    <row r="98" spans="1:14" ht="15" x14ac:dyDescent="0.25">
      <c r="A98" s="106" t="s">
        <v>553</v>
      </c>
      <c r="B98" s="15">
        <v>918</v>
      </c>
      <c r="C98" s="15">
        <v>775</v>
      </c>
      <c r="D98" s="9">
        <f t="shared" si="12"/>
        <v>1693</v>
      </c>
      <c r="E98" s="114"/>
      <c r="F98" s="103" t="s">
        <v>693</v>
      </c>
      <c r="G98" s="10">
        <v>141</v>
      </c>
      <c r="H98" s="10">
        <v>142</v>
      </c>
      <c r="I98" s="9">
        <f t="shared" si="8"/>
        <v>283</v>
      </c>
      <c r="J98" s="31"/>
      <c r="K98" s="31"/>
      <c r="L98" s="31"/>
      <c r="M98" s="31"/>
      <c r="N98" s="31"/>
    </row>
    <row r="99" spans="1:14" ht="15" x14ac:dyDescent="0.25">
      <c r="A99" s="106" t="s">
        <v>554</v>
      </c>
      <c r="B99" s="15">
        <v>1159</v>
      </c>
      <c r="C99" s="15">
        <v>1018</v>
      </c>
      <c r="D99" s="9">
        <f t="shared" si="12"/>
        <v>2177</v>
      </c>
      <c r="E99" s="114"/>
      <c r="F99" s="103" t="s">
        <v>694</v>
      </c>
      <c r="G99" s="10">
        <v>167</v>
      </c>
      <c r="H99" s="10">
        <v>153</v>
      </c>
      <c r="I99" s="9">
        <f t="shared" si="8"/>
        <v>320</v>
      </c>
      <c r="J99" s="31"/>
      <c r="K99" s="31"/>
      <c r="L99" s="31"/>
      <c r="M99" s="31"/>
      <c r="N99" s="31"/>
    </row>
    <row r="100" spans="1:14" ht="15" x14ac:dyDescent="0.25">
      <c r="A100" s="106" t="s">
        <v>555</v>
      </c>
      <c r="B100" s="15">
        <v>810</v>
      </c>
      <c r="C100" s="15">
        <v>629</v>
      </c>
      <c r="D100" s="9">
        <f t="shared" si="12"/>
        <v>1439</v>
      </c>
      <c r="E100" s="114"/>
      <c r="F100" s="103" t="s">
        <v>695</v>
      </c>
      <c r="G100" s="10">
        <v>164</v>
      </c>
      <c r="H100" s="10">
        <v>135</v>
      </c>
      <c r="I100" s="9">
        <f t="shared" si="8"/>
        <v>299</v>
      </c>
      <c r="J100" s="31"/>
      <c r="K100" s="31"/>
      <c r="L100" s="31"/>
      <c r="M100" s="31"/>
      <c r="N100" s="31"/>
    </row>
    <row r="101" spans="1:14" ht="15" x14ac:dyDescent="0.25">
      <c r="A101" s="106" t="s">
        <v>556</v>
      </c>
      <c r="B101" s="15">
        <v>1406</v>
      </c>
      <c r="C101" s="15">
        <v>1081</v>
      </c>
      <c r="D101" s="9">
        <f t="shared" si="12"/>
        <v>2487</v>
      </c>
      <c r="E101" s="114"/>
      <c r="F101" s="103" t="s">
        <v>696</v>
      </c>
      <c r="G101" s="10">
        <v>210</v>
      </c>
      <c r="H101" s="10">
        <v>162</v>
      </c>
      <c r="I101" s="9">
        <f t="shared" si="8"/>
        <v>372</v>
      </c>
      <c r="J101" s="31"/>
      <c r="K101" s="31"/>
      <c r="L101" s="31"/>
      <c r="M101" s="31"/>
      <c r="N101" s="31"/>
    </row>
    <row r="102" spans="1:14" ht="15" x14ac:dyDescent="0.25">
      <c r="A102" s="106" t="s">
        <v>557</v>
      </c>
      <c r="B102" s="15">
        <v>1031</v>
      </c>
      <c r="C102" s="15">
        <v>889</v>
      </c>
      <c r="D102" s="9">
        <f t="shared" si="12"/>
        <v>1920</v>
      </c>
      <c r="E102" s="114"/>
      <c r="F102" s="103" t="s">
        <v>697</v>
      </c>
      <c r="G102" s="10">
        <v>202</v>
      </c>
      <c r="H102" s="10">
        <v>172</v>
      </c>
      <c r="I102" s="9">
        <f t="shared" si="8"/>
        <v>374</v>
      </c>
      <c r="J102" s="31"/>
      <c r="K102" s="31"/>
      <c r="L102" s="31"/>
      <c r="M102" s="31"/>
      <c r="N102" s="31"/>
    </row>
    <row r="103" spans="1:14" ht="15" x14ac:dyDescent="0.25">
      <c r="A103" s="106" t="s">
        <v>558</v>
      </c>
      <c r="B103" s="9">
        <v>26</v>
      </c>
      <c r="C103" s="9">
        <v>23</v>
      </c>
      <c r="D103" s="9">
        <f t="shared" si="12"/>
        <v>49</v>
      </c>
      <c r="E103" s="114"/>
      <c r="F103" s="103" t="s">
        <v>698</v>
      </c>
      <c r="G103" s="10">
        <v>244</v>
      </c>
      <c r="H103" s="10">
        <v>206</v>
      </c>
      <c r="I103" s="9">
        <f t="shared" si="8"/>
        <v>450</v>
      </c>
      <c r="J103" s="31"/>
      <c r="K103" s="31"/>
      <c r="L103" s="31"/>
      <c r="M103" s="31"/>
      <c r="N103" s="31"/>
    </row>
    <row r="104" spans="1:14" ht="15" x14ac:dyDescent="0.25">
      <c r="A104" s="106" t="s">
        <v>559</v>
      </c>
      <c r="B104" s="9">
        <v>13</v>
      </c>
      <c r="C104" s="9">
        <v>17</v>
      </c>
      <c r="D104" s="9">
        <f t="shared" si="12"/>
        <v>30</v>
      </c>
      <c r="E104" s="114"/>
      <c r="F104" s="103" t="s">
        <v>699</v>
      </c>
      <c r="G104" s="10">
        <v>199</v>
      </c>
      <c r="H104" s="10">
        <v>198</v>
      </c>
      <c r="I104" s="9">
        <f t="shared" si="8"/>
        <v>397</v>
      </c>
      <c r="J104" s="31"/>
      <c r="K104" s="31"/>
      <c r="L104" s="31"/>
      <c r="M104" s="31"/>
      <c r="N104" s="31"/>
    </row>
    <row r="105" spans="1:14" ht="15" x14ac:dyDescent="0.25">
      <c r="A105" s="106" t="s">
        <v>560</v>
      </c>
      <c r="B105" s="9">
        <v>60</v>
      </c>
      <c r="C105" s="9">
        <v>57</v>
      </c>
      <c r="D105" s="9">
        <f t="shared" si="12"/>
        <v>117</v>
      </c>
      <c r="E105" s="114"/>
      <c r="F105" s="103" t="s">
        <v>700</v>
      </c>
      <c r="G105" s="10">
        <v>145</v>
      </c>
      <c r="H105" s="10">
        <v>104</v>
      </c>
      <c r="I105" s="9">
        <f t="shared" si="8"/>
        <v>249</v>
      </c>
      <c r="J105" s="31"/>
      <c r="K105" s="31"/>
      <c r="L105" s="31"/>
      <c r="M105" s="31"/>
      <c r="N105" s="31"/>
    </row>
    <row r="106" spans="1:14" ht="15" x14ac:dyDescent="0.25">
      <c r="A106" s="106" t="s">
        <v>561</v>
      </c>
      <c r="B106" s="15">
        <v>381</v>
      </c>
      <c r="C106" s="15">
        <v>329</v>
      </c>
      <c r="D106" s="9">
        <f t="shared" si="12"/>
        <v>710</v>
      </c>
      <c r="E106" s="114"/>
      <c r="F106" s="103" t="s">
        <v>701</v>
      </c>
      <c r="G106" s="10">
        <v>110</v>
      </c>
      <c r="H106" s="10">
        <v>96</v>
      </c>
      <c r="I106" s="9">
        <f t="shared" si="8"/>
        <v>206</v>
      </c>
      <c r="J106" s="31"/>
      <c r="K106" s="31"/>
      <c r="L106" s="31"/>
      <c r="M106" s="31"/>
      <c r="N106" s="31"/>
    </row>
    <row r="107" spans="1:14" ht="15" x14ac:dyDescent="0.25">
      <c r="A107" s="106" t="s">
        <v>562</v>
      </c>
      <c r="B107" s="15">
        <v>239</v>
      </c>
      <c r="C107" s="15">
        <v>197</v>
      </c>
      <c r="D107" s="9">
        <f t="shared" si="12"/>
        <v>436</v>
      </c>
      <c r="E107" s="114"/>
      <c r="F107" s="103" t="s">
        <v>702</v>
      </c>
      <c r="G107" s="10">
        <v>34</v>
      </c>
      <c r="H107" s="10">
        <v>35</v>
      </c>
      <c r="I107" s="9">
        <f t="shared" si="8"/>
        <v>69</v>
      </c>
      <c r="J107" s="31"/>
      <c r="K107" s="31"/>
      <c r="L107" s="31"/>
      <c r="M107" s="31"/>
      <c r="N107" s="31"/>
    </row>
    <row r="108" spans="1:14" ht="15" x14ac:dyDescent="0.25">
      <c r="A108" s="106" t="s">
        <v>563</v>
      </c>
      <c r="B108" s="15">
        <v>981</v>
      </c>
      <c r="C108" s="15">
        <v>792</v>
      </c>
      <c r="D108" s="9">
        <f t="shared" si="12"/>
        <v>1773</v>
      </c>
      <c r="E108" s="114"/>
      <c r="F108" s="103" t="s">
        <v>703</v>
      </c>
      <c r="G108" s="10">
        <v>17</v>
      </c>
      <c r="H108" s="10">
        <v>14</v>
      </c>
      <c r="I108" s="9">
        <f t="shared" si="8"/>
        <v>31</v>
      </c>
      <c r="J108" s="31"/>
      <c r="K108" s="31"/>
      <c r="L108" s="31"/>
      <c r="M108" s="31"/>
      <c r="N108" s="31"/>
    </row>
    <row r="109" spans="1:14" ht="15" x14ac:dyDescent="0.25">
      <c r="A109" s="106" t="s">
        <v>564</v>
      </c>
      <c r="B109" s="15">
        <v>613</v>
      </c>
      <c r="C109" s="15">
        <v>534</v>
      </c>
      <c r="D109" s="9">
        <f t="shared" si="12"/>
        <v>1147</v>
      </c>
      <c r="E109" s="114"/>
      <c r="F109" s="103" t="s">
        <v>704</v>
      </c>
      <c r="G109" s="10">
        <v>4</v>
      </c>
      <c r="H109" s="10">
        <v>2</v>
      </c>
      <c r="I109" s="9">
        <f t="shared" si="8"/>
        <v>6</v>
      </c>
      <c r="J109" s="31"/>
      <c r="K109" s="31"/>
      <c r="L109" s="31"/>
      <c r="M109" s="31"/>
      <c r="N109" s="31"/>
    </row>
    <row r="110" spans="1:14" ht="15" x14ac:dyDescent="0.25">
      <c r="A110" s="106" t="s">
        <v>565</v>
      </c>
      <c r="B110" s="15">
        <v>726</v>
      </c>
      <c r="C110" s="15">
        <v>597</v>
      </c>
      <c r="D110" s="9">
        <f t="shared" si="12"/>
        <v>1323</v>
      </c>
      <c r="E110" s="114"/>
      <c r="F110" s="103" t="s">
        <v>705</v>
      </c>
      <c r="G110" s="10">
        <v>22</v>
      </c>
      <c r="H110" s="10">
        <v>18</v>
      </c>
      <c r="I110" s="9">
        <f t="shared" si="8"/>
        <v>40</v>
      </c>
      <c r="J110" s="31"/>
      <c r="K110" s="31"/>
      <c r="L110" s="31"/>
      <c r="M110" s="31"/>
      <c r="N110" s="31"/>
    </row>
    <row r="111" spans="1:14" ht="15" x14ac:dyDescent="0.25">
      <c r="A111" s="106" t="s">
        <v>566</v>
      </c>
      <c r="B111" s="15">
        <v>1149</v>
      </c>
      <c r="C111" s="15">
        <v>872</v>
      </c>
      <c r="D111" s="9">
        <f t="shared" si="12"/>
        <v>2021</v>
      </c>
      <c r="E111" s="114"/>
      <c r="F111" s="103" t="s">
        <v>706</v>
      </c>
      <c r="G111" s="10">
        <v>16</v>
      </c>
      <c r="H111" s="10">
        <v>15</v>
      </c>
      <c r="I111" s="9">
        <f t="shared" si="8"/>
        <v>31</v>
      </c>
      <c r="J111" s="31"/>
      <c r="K111" s="31"/>
      <c r="L111" s="31"/>
      <c r="M111" s="31"/>
      <c r="N111" s="31"/>
    </row>
    <row r="112" spans="1:14" ht="15" x14ac:dyDescent="0.25">
      <c r="A112" s="106" t="s">
        <v>567</v>
      </c>
      <c r="B112" s="15">
        <v>584</v>
      </c>
      <c r="C112" s="15">
        <v>464</v>
      </c>
      <c r="D112" s="9">
        <f t="shared" si="12"/>
        <v>1048</v>
      </c>
      <c r="E112" s="114"/>
      <c r="F112" s="103" t="s">
        <v>707</v>
      </c>
      <c r="G112" s="10">
        <v>39</v>
      </c>
      <c r="H112" s="10">
        <v>34</v>
      </c>
      <c r="I112" s="9">
        <f t="shared" si="8"/>
        <v>73</v>
      </c>
      <c r="J112" s="31"/>
      <c r="K112" s="31"/>
      <c r="L112" s="31"/>
      <c r="M112" s="31"/>
      <c r="N112" s="31"/>
    </row>
    <row r="113" spans="1:14" ht="15" x14ac:dyDescent="0.25">
      <c r="A113" s="106" t="s">
        <v>568</v>
      </c>
      <c r="B113" s="9">
        <v>156</v>
      </c>
      <c r="C113" s="9">
        <v>109</v>
      </c>
      <c r="D113" s="9">
        <f t="shared" si="12"/>
        <v>265</v>
      </c>
      <c r="E113" s="114"/>
      <c r="F113" s="103" t="s">
        <v>708</v>
      </c>
      <c r="G113" s="10">
        <v>10</v>
      </c>
      <c r="H113" s="10">
        <v>12</v>
      </c>
      <c r="I113" s="9">
        <f t="shared" si="8"/>
        <v>22</v>
      </c>
      <c r="J113" s="31"/>
      <c r="K113" s="31"/>
      <c r="L113" s="31"/>
      <c r="M113" s="31"/>
      <c r="N113" s="31"/>
    </row>
    <row r="114" spans="1:14" ht="15" x14ac:dyDescent="0.25">
      <c r="A114" s="106" t="s">
        <v>569</v>
      </c>
      <c r="B114" s="9">
        <v>132</v>
      </c>
      <c r="C114" s="9">
        <v>115</v>
      </c>
      <c r="D114" s="9">
        <f t="shared" si="12"/>
        <v>247</v>
      </c>
      <c r="E114" s="114"/>
      <c r="F114" s="103" t="s">
        <v>709</v>
      </c>
      <c r="G114" s="10">
        <v>34</v>
      </c>
      <c r="H114" s="10">
        <v>29</v>
      </c>
      <c r="I114" s="9">
        <f t="shared" si="8"/>
        <v>63</v>
      </c>
      <c r="J114" s="31"/>
      <c r="K114" s="31"/>
      <c r="L114" s="31"/>
      <c r="M114" s="31"/>
      <c r="N114" s="31"/>
    </row>
    <row r="115" spans="1:14" ht="15" x14ac:dyDescent="0.25">
      <c r="A115" s="106" t="s">
        <v>570</v>
      </c>
      <c r="B115" s="9">
        <v>47</v>
      </c>
      <c r="C115" s="9">
        <v>43</v>
      </c>
      <c r="D115" s="9">
        <f t="shared" si="12"/>
        <v>90</v>
      </c>
      <c r="E115" s="114"/>
      <c r="F115" s="103" t="s">
        <v>710</v>
      </c>
      <c r="G115" s="10">
        <v>223</v>
      </c>
      <c r="H115" s="10">
        <v>207</v>
      </c>
      <c r="I115" s="9">
        <f t="shared" si="8"/>
        <v>430</v>
      </c>
      <c r="J115" s="31"/>
      <c r="K115" s="31"/>
      <c r="L115" s="31"/>
      <c r="M115" s="31"/>
      <c r="N115" s="31"/>
    </row>
    <row r="116" spans="1:14" ht="15" x14ac:dyDescent="0.25">
      <c r="A116" s="106" t="s">
        <v>571</v>
      </c>
      <c r="B116" s="9">
        <v>6</v>
      </c>
      <c r="C116" s="9">
        <v>3</v>
      </c>
      <c r="D116" s="9">
        <f t="shared" si="12"/>
        <v>9</v>
      </c>
      <c r="E116" s="114"/>
      <c r="F116" s="103" t="s">
        <v>711</v>
      </c>
      <c r="G116" s="10">
        <v>71</v>
      </c>
      <c r="H116" s="10">
        <v>75</v>
      </c>
      <c r="I116" s="9">
        <f t="shared" si="8"/>
        <v>146</v>
      </c>
      <c r="J116" s="31"/>
      <c r="K116" s="31"/>
      <c r="L116" s="31"/>
      <c r="M116" s="31"/>
      <c r="N116" s="31"/>
    </row>
    <row r="117" spans="1:14" ht="15" x14ac:dyDescent="0.25">
      <c r="A117" s="106" t="s">
        <v>572</v>
      </c>
      <c r="B117" s="9">
        <v>5</v>
      </c>
      <c r="C117" s="9">
        <v>2</v>
      </c>
      <c r="D117" s="9">
        <f t="shared" si="12"/>
        <v>7</v>
      </c>
      <c r="E117" s="114"/>
      <c r="F117" s="103" t="s">
        <v>712</v>
      </c>
      <c r="G117" s="10">
        <v>76</v>
      </c>
      <c r="H117" s="10">
        <v>69</v>
      </c>
      <c r="I117" s="9">
        <f t="shared" si="8"/>
        <v>145</v>
      </c>
      <c r="J117" s="31"/>
      <c r="K117" s="31"/>
      <c r="L117" s="31"/>
      <c r="M117" s="31"/>
      <c r="N117" s="31"/>
    </row>
    <row r="118" spans="1:14" ht="15" x14ac:dyDescent="0.25">
      <c r="A118" s="106" t="s">
        <v>573</v>
      </c>
      <c r="B118" s="9">
        <v>4</v>
      </c>
      <c r="C118" s="9">
        <v>5</v>
      </c>
      <c r="D118" s="9">
        <f t="shared" si="12"/>
        <v>9</v>
      </c>
      <c r="E118" s="114"/>
      <c r="F118" s="103" t="s">
        <v>713</v>
      </c>
      <c r="G118" s="10">
        <v>93</v>
      </c>
      <c r="H118" s="10">
        <v>62</v>
      </c>
      <c r="I118" s="9">
        <f t="shared" si="8"/>
        <v>155</v>
      </c>
      <c r="J118" s="31"/>
      <c r="K118" s="31"/>
      <c r="L118" s="31"/>
      <c r="M118" s="31"/>
      <c r="N118" s="31"/>
    </row>
    <row r="119" spans="1:14" ht="15" x14ac:dyDescent="0.25">
      <c r="A119" s="104" t="s">
        <v>850</v>
      </c>
      <c r="B119" s="30">
        <f>SUM(B84:B118)</f>
        <v>16234</v>
      </c>
      <c r="C119" s="30">
        <f t="shared" ref="C119:D119" si="13">SUM(C84:C118)</f>
        <v>13338</v>
      </c>
      <c r="D119" s="30">
        <f t="shared" si="13"/>
        <v>29572</v>
      </c>
      <c r="E119" s="114"/>
      <c r="F119" s="103" t="s">
        <v>714</v>
      </c>
      <c r="G119" s="10">
        <v>47</v>
      </c>
      <c r="H119" s="10">
        <v>30</v>
      </c>
      <c r="I119" s="9">
        <f t="shared" si="8"/>
        <v>77</v>
      </c>
      <c r="J119" s="31"/>
      <c r="K119" s="31"/>
      <c r="L119" s="31"/>
      <c r="M119" s="31"/>
      <c r="N119" s="31"/>
    </row>
    <row r="120" spans="1:14" ht="15" x14ac:dyDescent="0.25">
      <c r="A120" s="99" t="s">
        <v>425</v>
      </c>
      <c r="B120" s="30">
        <f>B119*2</f>
        <v>32468</v>
      </c>
      <c r="C120" s="30">
        <f t="shared" ref="C120" si="14">C119*2</f>
        <v>26676</v>
      </c>
      <c r="D120" s="30">
        <f t="shared" ref="D120" si="15">D119*2</f>
        <v>59144</v>
      </c>
      <c r="E120" s="114"/>
      <c r="F120" s="104" t="s">
        <v>850</v>
      </c>
      <c r="G120" s="30">
        <f>SUM(G56:G119)</f>
        <v>11230</v>
      </c>
      <c r="H120" s="30">
        <f t="shared" ref="H120:I120" si="16">SUM(H56:H119)</f>
        <v>9114</v>
      </c>
      <c r="I120" s="30">
        <f t="shared" si="16"/>
        <v>20344</v>
      </c>
      <c r="J120" s="31"/>
      <c r="K120" s="31"/>
      <c r="L120" s="31"/>
      <c r="M120" s="31"/>
      <c r="N120" s="31"/>
    </row>
    <row r="121" spans="1:14" ht="15" x14ac:dyDescent="0.25">
      <c r="A121" s="104" t="s">
        <v>848</v>
      </c>
      <c r="B121" s="30">
        <f>B120/D120</f>
        <v>0.54896523738671721</v>
      </c>
      <c r="C121" s="30">
        <f>C120/D120</f>
        <v>0.45103476261328285</v>
      </c>
      <c r="D121" s="30"/>
      <c r="E121" s="114"/>
      <c r="F121" s="99" t="s">
        <v>425</v>
      </c>
      <c r="G121" s="30">
        <f>G120*2</f>
        <v>22460</v>
      </c>
      <c r="H121" s="30">
        <f t="shared" ref="H121" si="17">H120*2</f>
        <v>18228</v>
      </c>
      <c r="I121" s="30">
        <f t="shared" ref="I121" si="18">I120*2</f>
        <v>40688</v>
      </c>
      <c r="J121" s="31"/>
      <c r="K121" s="31"/>
      <c r="L121" s="31"/>
      <c r="M121" s="31"/>
      <c r="N121" s="31"/>
    </row>
    <row r="122" spans="1:14" ht="15" x14ac:dyDescent="0.25">
      <c r="A122" s="100"/>
      <c r="B122" s="2"/>
      <c r="C122" s="2"/>
      <c r="D122" s="2"/>
      <c r="E122" s="114"/>
      <c r="F122" s="104" t="s">
        <v>848</v>
      </c>
      <c r="G122" s="30">
        <f>G121/I121</f>
        <v>0.55200550530869053</v>
      </c>
      <c r="H122" s="30">
        <f>H121/I121</f>
        <v>0.44799449469130947</v>
      </c>
      <c r="I122" s="30"/>
      <c r="J122" s="31"/>
      <c r="K122" s="31"/>
      <c r="L122" s="31"/>
      <c r="M122" s="31"/>
      <c r="N122" s="31"/>
    </row>
    <row r="123" spans="1:14" ht="15" x14ac:dyDescent="0.25">
      <c r="A123" s="100"/>
      <c r="B123" s="2"/>
      <c r="C123" s="2"/>
      <c r="D123" s="2"/>
      <c r="E123" s="114"/>
      <c r="F123" s="100"/>
      <c r="G123" s="3"/>
      <c r="H123" s="3"/>
      <c r="I123" s="3"/>
      <c r="J123" s="31"/>
      <c r="K123" s="31"/>
      <c r="L123" s="31"/>
      <c r="M123" s="31"/>
      <c r="N123" s="31"/>
    </row>
    <row r="124" spans="1:14" ht="15" x14ac:dyDescent="0.25">
      <c r="A124" s="103" t="s">
        <v>574</v>
      </c>
      <c r="B124" s="15">
        <v>1096</v>
      </c>
      <c r="C124" s="15">
        <v>972</v>
      </c>
      <c r="D124" s="9">
        <f t="shared" ref="D124:D158" si="19">SUM(B124:C124)</f>
        <v>2068</v>
      </c>
      <c r="E124" s="114"/>
      <c r="F124" s="100"/>
      <c r="G124" s="3"/>
      <c r="H124" s="3"/>
      <c r="I124" s="3"/>
      <c r="J124" s="31"/>
      <c r="K124" s="31"/>
      <c r="L124" s="31"/>
      <c r="M124" s="31"/>
      <c r="N124" s="31"/>
    </row>
    <row r="125" spans="1:14" ht="15" x14ac:dyDescent="0.25">
      <c r="A125" s="103" t="s">
        <v>575</v>
      </c>
      <c r="B125" s="15">
        <v>852</v>
      </c>
      <c r="C125" s="15">
        <v>761</v>
      </c>
      <c r="D125" s="9">
        <f t="shared" si="19"/>
        <v>1613</v>
      </c>
      <c r="E125" s="114"/>
      <c r="F125" s="103" t="s">
        <v>715</v>
      </c>
      <c r="G125" s="10">
        <v>306</v>
      </c>
      <c r="H125" s="10">
        <v>219</v>
      </c>
      <c r="I125" s="9">
        <f t="shared" ref="I125:I189" si="20">SUM(G125:H125)</f>
        <v>525</v>
      </c>
      <c r="J125" s="31"/>
      <c r="K125" s="31"/>
      <c r="L125" s="31"/>
      <c r="M125" s="31"/>
      <c r="N125" s="31"/>
    </row>
    <row r="126" spans="1:14" ht="15" x14ac:dyDescent="0.25">
      <c r="A126" s="103" t="s">
        <v>576</v>
      </c>
      <c r="B126" s="15">
        <v>878</v>
      </c>
      <c r="C126" s="15">
        <v>797</v>
      </c>
      <c r="D126" s="9">
        <f t="shared" si="19"/>
        <v>1675</v>
      </c>
      <c r="E126" s="114"/>
      <c r="F126" s="103" t="s">
        <v>716</v>
      </c>
      <c r="G126" s="10">
        <v>238</v>
      </c>
      <c r="H126" s="10">
        <v>171</v>
      </c>
      <c r="I126" s="9">
        <f t="shared" si="20"/>
        <v>409</v>
      </c>
      <c r="J126" s="31"/>
      <c r="K126" s="31"/>
      <c r="L126" s="31"/>
      <c r="M126" s="31"/>
      <c r="N126" s="31"/>
    </row>
    <row r="127" spans="1:14" ht="15" x14ac:dyDescent="0.25">
      <c r="A127" s="103" t="s">
        <v>577</v>
      </c>
      <c r="B127" s="15">
        <v>773</v>
      </c>
      <c r="C127" s="15">
        <v>578</v>
      </c>
      <c r="D127" s="9">
        <f t="shared" si="19"/>
        <v>1351</v>
      </c>
      <c r="E127" s="114"/>
      <c r="F127" s="103" t="s">
        <v>717</v>
      </c>
      <c r="G127" s="10">
        <v>444</v>
      </c>
      <c r="H127" s="10">
        <v>320</v>
      </c>
      <c r="I127" s="9">
        <f t="shared" si="20"/>
        <v>764</v>
      </c>
      <c r="J127" s="31"/>
      <c r="K127" s="31"/>
      <c r="L127" s="31"/>
      <c r="M127" s="31"/>
      <c r="N127" s="31"/>
    </row>
    <row r="128" spans="1:14" ht="15" x14ac:dyDescent="0.25">
      <c r="A128" s="103" t="s">
        <v>578</v>
      </c>
      <c r="B128" s="15">
        <v>537</v>
      </c>
      <c r="C128" s="15">
        <v>447</v>
      </c>
      <c r="D128" s="9">
        <f t="shared" si="19"/>
        <v>984</v>
      </c>
      <c r="E128" s="114"/>
      <c r="F128" s="103" t="s">
        <v>718</v>
      </c>
      <c r="G128" s="10">
        <v>518</v>
      </c>
      <c r="H128" s="10">
        <v>427</v>
      </c>
      <c r="I128" s="9">
        <f t="shared" si="20"/>
        <v>945</v>
      </c>
      <c r="J128" s="31"/>
      <c r="K128" s="31"/>
      <c r="L128" s="31"/>
      <c r="M128" s="31"/>
      <c r="N128" s="31"/>
    </row>
    <row r="129" spans="1:14" ht="15" x14ac:dyDescent="0.25">
      <c r="A129" s="103" t="s">
        <v>579</v>
      </c>
      <c r="B129" s="15">
        <v>681</v>
      </c>
      <c r="C129" s="15">
        <v>545</v>
      </c>
      <c r="D129" s="9">
        <f t="shared" si="19"/>
        <v>1226</v>
      </c>
      <c r="E129" s="114"/>
      <c r="F129" s="103" t="s">
        <v>719</v>
      </c>
      <c r="G129" s="10">
        <v>333</v>
      </c>
      <c r="H129" s="10">
        <v>232</v>
      </c>
      <c r="I129" s="9">
        <f t="shared" si="20"/>
        <v>565</v>
      </c>
      <c r="J129" s="31"/>
      <c r="K129" s="31"/>
      <c r="L129" s="31"/>
      <c r="M129" s="31"/>
      <c r="N129" s="31"/>
    </row>
    <row r="130" spans="1:14" ht="15" x14ac:dyDescent="0.25">
      <c r="A130" s="103" t="s">
        <v>580</v>
      </c>
      <c r="B130" s="15">
        <v>156</v>
      </c>
      <c r="C130" s="15">
        <v>139</v>
      </c>
      <c r="D130" s="9">
        <f t="shared" si="19"/>
        <v>295</v>
      </c>
      <c r="E130" s="114"/>
      <c r="F130" s="103" t="s">
        <v>720</v>
      </c>
      <c r="G130" s="10">
        <v>337</v>
      </c>
      <c r="H130" s="10">
        <v>253</v>
      </c>
      <c r="I130" s="9">
        <f t="shared" si="20"/>
        <v>590</v>
      </c>
      <c r="J130" s="31"/>
      <c r="K130" s="31"/>
      <c r="L130" s="31"/>
      <c r="M130" s="31"/>
      <c r="N130" s="31"/>
    </row>
    <row r="131" spans="1:14" ht="15" x14ac:dyDescent="0.25">
      <c r="A131" s="103" t="s">
        <v>581</v>
      </c>
      <c r="B131" s="15">
        <v>74</v>
      </c>
      <c r="C131" s="15">
        <v>70</v>
      </c>
      <c r="D131" s="9">
        <f t="shared" si="19"/>
        <v>144</v>
      </c>
      <c r="E131" s="114"/>
      <c r="F131" s="103" t="s">
        <v>721</v>
      </c>
      <c r="G131" s="10">
        <v>309</v>
      </c>
      <c r="H131" s="10">
        <v>225</v>
      </c>
      <c r="I131" s="9">
        <f t="shared" si="20"/>
        <v>534</v>
      </c>
      <c r="J131" s="31"/>
      <c r="K131" s="31"/>
      <c r="L131" s="31"/>
      <c r="M131" s="31"/>
      <c r="N131" s="31"/>
    </row>
    <row r="132" spans="1:14" ht="15" x14ac:dyDescent="0.25">
      <c r="A132" s="103" t="s">
        <v>582</v>
      </c>
      <c r="B132" s="15">
        <v>200</v>
      </c>
      <c r="C132" s="15">
        <v>196</v>
      </c>
      <c r="D132" s="9">
        <f t="shared" si="19"/>
        <v>396</v>
      </c>
      <c r="E132" s="114"/>
      <c r="F132" s="103" t="s">
        <v>722</v>
      </c>
      <c r="G132" s="10">
        <v>297</v>
      </c>
      <c r="H132" s="10">
        <v>229</v>
      </c>
      <c r="I132" s="9">
        <f t="shared" si="20"/>
        <v>526</v>
      </c>
      <c r="J132" s="31"/>
      <c r="K132" s="31"/>
      <c r="L132" s="31"/>
      <c r="M132" s="31"/>
      <c r="N132" s="31"/>
    </row>
    <row r="133" spans="1:14" ht="15" x14ac:dyDescent="0.25">
      <c r="A133" s="103" t="s">
        <v>583</v>
      </c>
      <c r="B133" s="9">
        <v>21</v>
      </c>
      <c r="C133" s="9">
        <v>21</v>
      </c>
      <c r="D133" s="9">
        <f t="shared" si="19"/>
        <v>42</v>
      </c>
      <c r="E133" s="114"/>
      <c r="F133" s="103" t="s">
        <v>723</v>
      </c>
      <c r="G133" s="10">
        <v>235</v>
      </c>
      <c r="H133" s="10">
        <v>202</v>
      </c>
      <c r="I133" s="9">
        <f t="shared" si="20"/>
        <v>437</v>
      </c>
      <c r="J133" s="31"/>
      <c r="K133" s="31"/>
      <c r="L133" s="31"/>
      <c r="M133" s="31"/>
      <c r="N133" s="31"/>
    </row>
    <row r="134" spans="1:14" ht="15" x14ac:dyDescent="0.25">
      <c r="A134" s="103" t="s">
        <v>584</v>
      </c>
      <c r="B134" s="9">
        <v>8</v>
      </c>
      <c r="C134" s="9">
        <v>8</v>
      </c>
      <c r="D134" s="9">
        <f t="shared" si="19"/>
        <v>16</v>
      </c>
      <c r="E134" s="114"/>
      <c r="F134" s="103" t="s">
        <v>724</v>
      </c>
      <c r="G134" s="10">
        <v>157</v>
      </c>
      <c r="H134" s="10">
        <v>105</v>
      </c>
      <c r="I134" s="9">
        <f t="shared" si="20"/>
        <v>262</v>
      </c>
      <c r="J134" s="31"/>
      <c r="K134" s="31"/>
      <c r="L134" s="31"/>
      <c r="M134" s="31"/>
      <c r="N134" s="31"/>
    </row>
    <row r="135" spans="1:14" ht="15" x14ac:dyDescent="0.25">
      <c r="A135" s="103" t="s">
        <v>585</v>
      </c>
      <c r="B135" s="9">
        <v>3</v>
      </c>
      <c r="C135" s="9">
        <v>3</v>
      </c>
      <c r="D135" s="9">
        <f t="shared" si="19"/>
        <v>6</v>
      </c>
      <c r="E135" s="114"/>
      <c r="F135" s="103" t="s">
        <v>725</v>
      </c>
      <c r="G135" s="10">
        <v>59</v>
      </c>
      <c r="H135" s="10">
        <v>39</v>
      </c>
      <c r="I135" s="9">
        <f t="shared" si="20"/>
        <v>98</v>
      </c>
      <c r="J135" s="31"/>
      <c r="K135" s="31"/>
      <c r="L135" s="31"/>
      <c r="M135" s="31"/>
      <c r="N135" s="31"/>
    </row>
    <row r="136" spans="1:14" ht="15" x14ac:dyDescent="0.25">
      <c r="A136" s="103" t="s">
        <v>586</v>
      </c>
      <c r="B136" s="9">
        <v>42</v>
      </c>
      <c r="C136" s="9">
        <v>32</v>
      </c>
      <c r="D136" s="9">
        <f t="shared" si="19"/>
        <v>74</v>
      </c>
      <c r="E136" s="114"/>
      <c r="F136" s="103" t="s">
        <v>726</v>
      </c>
      <c r="G136" s="10">
        <v>252</v>
      </c>
      <c r="H136" s="10">
        <v>156</v>
      </c>
      <c r="I136" s="9">
        <f t="shared" si="20"/>
        <v>408</v>
      </c>
      <c r="J136" s="31"/>
      <c r="K136" s="31"/>
      <c r="L136" s="31"/>
      <c r="M136" s="31"/>
      <c r="N136" s="31"/>
    </row>
    <row r="137" spans="1:14" ht="15" x14ac:dyDescent="0.25">
      <c r="A137" s="103" t="s">
        <v>587</v>
      </c>
      <c r="B137" s="15">
        <v>313</v>
      </c>
      <c r="C137" s="15">
        <v>299</v>
      </c>
      <c r="D137" s="9">
        <f t="shared" si="19"/>
        <v>612</v>
      </c>
      <c r="E137" s="114"/>
      <c r="F137" s="103" t="s">
        <v>727</v>
      </c>
      <c r="G137" s="10">
        <v>442</v>
      </c>
      <c r="H137" s="10">
        <v>326</v>
      </c>
      <c r="I137" s="9">
        <f t="shared" si="20"/>
        <v>768</v>
      </c>
      <c r="J137" s="31"/>
      <c r="K137" s="31"/>
      <c r="L137" s="31"/>
      <c r="M137" s="31"/>
      <c r="N137" s="31"/>
    </row>
    <row r="138" spans="1:14" ht="15" x14ac:dyDescent="0.25">
      <c r="A138" s="103" t="s">
        <v>588</v>
      </c>
      <c r="B138" s="15">
        <v>805</v>
      </c>
      <c r="C138" s="15">
        <v>613</v>
      </c>
      <c r="D138" s="9">
        <f t="shared" si="19"/>
        <v>1418</v>
      </c>
      <c r="E138" s="114"/>
      <c r="F138" s="103" t="s">
        <v>728</v>
      </c>
      <c r="G138" s="10">
        <v>491</v>
      </c>
      <c r="H138" s="10">
        <v>369</v>
      </c>
      <c r="I138" s="9">
        <f t="shared" si="20"/>
        <v>860</v>
      </c>
      <c r="J138" s="31"/>
      <c r="K138" s="31"/>
      <c r="L138" s="31"/>
      <c r="M138" s="31"/>
      <c r="N138" s="31"/>
    </row>
    <row r="139" spans="1:14" ht="15" x14ac:dyDescent="0.25">
      <c r="A139" s="103" t="s">
        <v>589</v>
      </c>
      <c r="B139" s="15">
        <v>1125</v>
      </c>
      <c r="C139" s="15">
        <v>885</v>
      </c>
      <c r="D139" s="9">
        <f t="shared" si="19"/>
        <v>2010</v>
      </c>
      <c r="E139" s="114"/>
      <c r="F139" s="103" t="s">
        <v>729</v>
      </c>
      <c r="G139" s="10">
        <v>245</v>
      </c>
      <c r="H139" s="10">
        <v>202</v>
      </c>
      <c r="I139" s="9">
        <f t="shared" si="20"/>
        <v>447</v>
      </c>
      <c r="J139" s="31"/>
      <c r="K139" s="31"/>
      <c r="L139" s="31"/>
      <c r="M139" s="31"/>
      <c r="N139" s="31"/>
    </row>
    <row r="140" spans="1:14" ht="15" x14ac:dyDescent="0.25">
      <c r="A140" s="103" t="s">
        <v>590</v>
      </c>
      <c r="B140" s="15">
        <v>836</v>
      </c>
      <c r="C140" s="15">
        <v>705</v>
      </c>
      <c r="D140" s="9">
        <f t="shared" si="19"/>
        <v>1541</v>
      </c>
      <c r="E140" s="114"/>
      <c r="F140" s="103" t="s">
        <v>730</v>
      </c>
      <c r="G140" s="10">
        <v>272</v>
      </c>
      <c r="H140" s="10">
        <v>197</v>
      </c>
      <c r="I140" s="9">
        <f t="shared" si="20"/>
        <v>469</v>
      </c>
      <c r="J140" s="31"/>
      <c r="K140" s="31"/>
      <c r="L140" s="31"/>
      <c r="M140" s="31"/>
      <c r="N140" s="31"/>
    </row>
    <row r="141" spans="1:14" ht="15" x14ac:dyDescent="0.25">
      <c r="A141" s="103" t="s">
        <v>591</v>
      </c>
      <c r="B141" s="15">
        <v>963</v>
      </c>
      <c r="C141" s="15">
        <v>725</v>
      </c>
      <c r="D141" s="9">
        <f t="shared" si="19"/>
        <v>1688</v>
      </c>
      <c r="E141" s="114"/>
      <c r="F141" s="103" t="s">
        <v>731</v>
      </c>
      <c r="G141" s="10">
        <v>274</v>
      </c>
      <c r="H141" s="10">
        <v>184</v>
      </c>
      <c r="I141" s="9">
        <f t="shared" si="20"/>
        <v>458</v>
      </c>
      <c r="J141" s="31"/>
      <c r="K141" s="31"/>
      <c r="L141" s="31"/>
      <c r="M141" s="31"/>
      <c r="N141" s="31"/>
    </row>
    <row r="142" spans="1:14" ht="15" x14ac:dyDescent="0.25">
      <c r="A142" s="103" t="s">
        <v>592</v>
      </c>
      <c r="B142" s="15">
        <v>838</v>
      </c>
      <c r="C142" s="15">
        <v>683</v>
      </c>
      <c r="D142" s="9">
        <f t="shared" si="19"/>
        <v>1521</v>
      </c>
      <c r="E142" s="114"/>
      <c r="F142" s="103" t="s">
        <v>732</v>
      </c>
      <c r="G142" s="10">
        <v>270</v>
      </c>
      <c r="H142" s="10">
        <v>232</v>
      </c>
      <c r="I142" s="9">
        <f t="shared" si="20"/>
        <v>502</v>
      </c>
      <c r="J142" s="31"/>
      <c r="K142" s="31"/>
      <c r="L142" s="31"/>
      <c r="M142" s="31"/>
      <c r="N142" s="31"/>
    </row>
    <row r="143" spans="1:14" ht="15" x14ac:dyDescent="0.25">
      <c r="A143" s="103" t="s">
        <v>593</v>
      </c>
      <c r="B143" s="15">
        <v>144</v>
      </c>
      <c r="C143" s="15">
        <v>124</v>
      </c>
      <c r="D143" s="9">
        <f t="shared" si="19"/>
        <v>268</v>
      </c>
      <c r="E143" s="114"/>
      <c r="F143" s="103" t="s">
        <v>733</v>
      </c>
      <c r="G143" s="10">
        <v>256</v>
      </c>
      <c r="H143" s="10">
        <v>169</v>
      </c>
      <c r="I143" s="9">
        <f t="shared" si="20"/>
        <v>425</v>
      </c>
      <c r="J143" s="31"/>
      <c r="K143" s="31"/>
      <c r="L143" s="31"/>
      <c r="M143" s="31"/>
      <c r="N143" s="31"/>
    </row>
    <row r="144" spans="1:14" ht="15" x14ac:dyDescent="0.25">
      <c r="A144" s="103" t="s">
        <v>594</v>
      </c>
      <c r="B144" s="15">
        <v>100</v>
      </c>
      <c r="C144" s="9">
        <v>76</v>
      </c>
      <c r="D144" s="9">
        <f t="shared" si="19"/>
        <v>176</v>
      </c>
      <c r="E144" s="114"/>
      <c r="F144" s="103" t="s">
        <v>734</v>
      </c>
      <c r="G144" s="10">
        <v>189</v>
      </c>
      <c r="H144" s="10">
        <v>128</v>
      </c>
      <c r="I144" s="9">
        <f t="shared" si="20"/>
        <v>317</v>
      </c>
      <c r="J144" s="31"/>
      <c r="K144" s="31"/>
      <c r="L144" s="31"/>
      <c r="M144" s="31"/>
      <c r="N144" s="31"/>
    </row>
    <row r="145" spans="1:14" ht="15" x14ac:dyDescent="0.25">
      <c r="A145" s="103" t="s">
        <v>595</v>
      </c>
      <c r="B145" s="15">
        <v>499</v>
      </c>
      <c r="C145" s="15">
        <v>392</v>
      </c>
      <c r="D145" s="9">
        <f t="shared" si="19"/>
        <v>891</v>
      </c>
      <c r="E145" s="114"/>
      <c r="F145" s="103" t="s">
        <v>735</v>
      </c>
      <c r="G145" s="10">
        <v>145</v>
      </c>
      <c r="H145" s="10">
        <v>145</v>
      </c>
      <c r="I145" s="9">
        <f t="shared" si="20"/>
        <v>290</v>
      </c>
      <c r="J145" s="31"/>
      <c r="K145" s="31"/>
      <c r="L145" s="31"/>
      <c r="M145" s="31"/>
      <c r="N145" s="31"/>
    </row>
    <row r="146" spans="1:14" ht="15" x14ac:dyDescent="0.25">
      <c r="A146" s="103" t="s">
        <v>596</v>
      </c>
      <c r="B146" s="15">
        <v>336</v>
      </c>
      <c r="C146" s="15">
        <v>255</v>
      </c>
      <c r="D146" s="9">
        <f t="shared" si="19"/>
        <v>591</v>
      </c>
      <c r="E146" s="114"/>
      <c r="F146" s="103" t="s">
        <v>736</v>
      </c>
      <c r="G146" s="10">
        <v>165</v>
      </c>
      <c r="H146" s="10">
        <v>141</v>
      </c>
      <c r="I146" s="9">
        <f t="shared" si="20"/>
        <v>306</v>
      </c>
      <c r="J146" s="31"/>
      <c r="K146" s="31"/>
      <c r="L146" s="31"/>
      <c r="M146" s="31"/>
      <c r="N146" s="31"/>
    </row>
    <row r="147" spans="1:14" ht="15" x14ac:dyDescent="0.25">
      <c r="A147" s="103" t="s">
        <v>597</v>
      </c>
      <c r="B147" s="15">
        <v>839</v>
      </c>
      <c r="C147" s="15">
        <v>723</v>
      </c>
      <c r="D147" s="9">
        <f t="shared" si="19"/>
        <v>1562</v>
      </c>
      <c r="E147" s="114"/>
      <c r="F147" s="103" t="s">
        <v>737</v>
      </c>
      <c r="G147" s="10">
        <v>157</v>
      </c>
      <c r="H147" s="10">
        <v>134</v>
      </c>
      <c r="I147" s="9">
        <f t="shared" si="20"/>
        <v>291</v>
      </c>
      <c r="J147" s="31"/>
      <c r="K147" s="31"/>
      <c r="L147" s="31"/>
      <c r="M147" s="31"/>
      <c r="N147" s="31"/>
    </row>
    <row r="148" spans="1:14" ht="15" x14ac:dyDescent="0.25">
      <c r="A148" s="103" t="s">
        <v>598</v>
      </c>
      <c r="B148" s="15">
        <v>639</v>
      </c>
      <c r="C148" s="15">
        <v>560</v>
      </c>
      <c r="D148" s="9">
        <f t="shared" si="19"/>
        <v>1199</v>
      </c>
      <c r="E148" s="114"/>
      <c r="F148" s="103" t="s">
        <v>738</v>
      </c>
      <c r="G148" s="10">
        <v>103</v>
      </c>
      <c r="H148" s="10">
        <v>95</v>
      </c>
      <c r="I148" s="9">
        <f t="shared" si="20"/>
        <v>198</v>
      </c>
      <c r="J148" s="31"/>
      <c r="K148" s="31"/>
      <c r="L148" s="31"/>
      <c r="M148" s="31"/>
      <c r="N148" s="31"/>
    </row>
    <row r="149" spans="1:14" ht="15" x14ac:dyDescent="0.25">
      <c r="A149" s="103" t="s">
        <v>599</v>
      </c>
      <c r="B149" s="15">
        <v>861</v>
      </c>
      <c r="C149" s="15">
        <v>676</v>
      </c>
      <c r="D149" s="9">
        <f t="shared" si="19"/>
        <v>1537</v>
      </c>
      <c r="E149" s="114"/>
      <c r="F149" s="103" t="s">
        <v>739</v>
      </c>
      <c r="G149" s="10">
        <v>172</v>
      </c>
      <c r="H149" s="10">
        <v>141</v>
      </c>
      <c r="I149" s="9">
        <f t="shared" si="20"/>
        <v>313</v>
      </c>
      <c r="J149" s="31"/>
      <c r="K149" s="31"/>
      <c r="L149" s="31"/>
      <c r="M149" s="31"/>
      <c r="N149" s="31"/>
    </row>
    <row r="150" spans="1:14" ht="15" x14ac:dyDescent="0.25">
      <c r="A150" s="103" t="s">
        <v>600</v>
      </c>
      <c r="B150" s="15">
        <v>278</v>
      </c>
      <c r="C150" s="15">
        <v>252</v>
      </c>
      <c r="D150" s="9">
        <f t="shared" si="19"/>
        <v>530</v>
      </c>
      <c r="E150" s="114"/>
      <c r="F150" s="103" t="s">
        <v>740</v>
      </c>
      <c r="G150" s="10">
        <v>118</v>
      </c>
      <c r="H150" s="10">
        <v>89</v>
      </c>
      <c r="I150" s="9">
        <f t="shared" si="20"/>
        <v>207</v>
      </c>
      <c r="J150" s="31"/>
      <c r="K150" s="31"/>
      <c r="L150" s="31"/>
      <c r="M150" s="31"/>
      <c r="N150" s="31"/>
    </row>
    <row r="151" spans="1:14" ht="15" x14ac:dyDescent="0.25">
      <c r="A151" s="103" t="s">
        <v>601</v>
      </c>
      <c r="B151" s="9">
        <v>46</v>
      </c>
      <c r="C151" s="9">
        <v>47</v>
      </c>
      <c r="D151" s="9">
        <f t="shared" si="19"/>
        <v>93</v>
      </c>
      <c r="E151" s="114"/>
      <c r="F151" s="103" t="s">
        <v>741</v>
      </c>
      <c r="G151" s="10">
        <v>70</v>
      </c>
      <c r="H151" s="10">
        <v>61</v>
      </c>
      <c r="I151" s="9">
        <f t="shared" si="20"/>
        <v>131</v>
      </c>
      <c r="J151" s="31"/>
      <c r="K151" s="31"/>
      <c r="L151" s="31"/>
      <c r="M151" s="31"/>
      <c r="N151" s="31"/>
    </row>
    <row r="152" spans="1:14" ht="15" x14ac:dyDescent="0.25">
      <c r="A152" s="103" t="s">
        <v>602</v>
      </c>
      <c r="B152" s="9">
        <v>11</v>
      </c>
      <c r="C152" s="9">
        <v>14</v>
      </c>
      <c r="D152" s="9">
        <f t="shared" si="19"/>
        <v>25</v>
      </c>
      <c r="E152" s="114"/>
      <c r="F152" s="103" t="s">
        <v>742</v>
      </c>
      <c r="G152" s="10">
        <v>68</v>
      </c>
      <c r="H152" s="10">
        <v>71</v>
      </c>
      <c r="I152" s="9">
        <f t="shared" si="20"/>
        <v>139</v>
      </c>
      <c r="J152" s="31"/>
      <c r="K152" s="31"/>
      <c r="L152" s="31"/>
      <c r="M152" s="31"/>
      <c r="N152" s="31"/>
    </row>
    <row r="153" spans="1:14" ht="15" x14ac:dyDescent="0.25">
      <c r="A153" s="103" t="s">
        <v>603</v>
      </c>
      <c r="B153" s="9">
        <v>5</v>
      </c>
      <c r="C153" s="9">
        <v>2</v>
      </c>
      <c r="D153" s="9">
        <f t="shared" si="19"/>
        <v>7</v>
      </c>
      <c r="E153" s="114"/>
      <c r="F153" s="103" t="s">
        <v>743</v>
      </c>
      <c r="G153" s="10">
        <v>135</v>
      </c>
      <c r="H153" s="10">
        <v>120</v>
      </c>
      <c r="I153" s="9">
        <f t="shared" si="20"/>
        <v>255</v>
      </c>
      <c r="J153" s="31"/>
      <c r="K153" s="31"/>
      <c r="L153" s="31"/>
      <c r="M153" s="31"/>
      <c r="N153" s="31"/>
    </row>
    <row r="154" spans="1:14" ht="15" x14ac:dyDescent="0.25">
      <c r="A154" s="103" t="s">
        <v>604</v>
      </c>
      <c r="B154" s="9">
        <v>6</v>
      </c>
      <c r="C154" s="9">
        <v>7</v>
      </c>
      <c r="D154" s="9">
        <f t="shared" si="19"/>
        <v>13</v>
      </c>
      <c r="E154" s="114"/>
      <c r="F154" s="103" t="s">
        <v>744</v>
      </c>
      <c r="G154" s="10">
        <v>18</v>
      </c>
      <c r="H154" s="10">
        <v>12</v>
      </c>
      <c r="I154" s="9">
        <f t="shared" si="20"/>
        <v>30</v>
      </c>
      <c r="J154" s="31"/>
      <c r="K154" s="31"/>
      <c r="L154" s="31"/>
      <c r="M154" s="31"/>
      <c r="N154" s="31"/>
    </row>
    <row r="155" spans="1:14" ht="15" x14ac:dyDescent="0.25">
      <c r="A155" s="103" t="s">
        <v>605</v>
      </c>
      <c r="B155" s="9">
        <v>37</v>
      </c>
      <c r="C155" s="9">
        <v>24</v>
      </c>
      <c r="D155" s="9">
        <f t="shared" si="19"/>
        <v>61</v>
      </c>
      <c r="E155" s="114"/>
      <c r="F155" s="103" t="s">
        <v>745</v>
      </c>
      <c r="G155" s="10">
        <v>18</v>
      </c>
      <c r="H155" s="10">
        <v>8</v>
      </c>
      <c r="I155" s="9">
        <f t="shared" si="20"/>
        <v>26</v>
      </c>
      <c r="J155" s="31"/>
      <c r="K155" s="31"/>
      <c r="L155" s="31"/>
      <c r="M155" s="31"/>
      <c r="N155" s="31"/>
    </row>
    <row r="156" spans="1:14" ht="15" x14ac:dyDescent="0.25">
      <c r="A156" s="103" t="s">
        <v>606</v>
      </c>
      <c r="B156" s="9">
        <v>5</v>
      </c>
      <c r="C156" s="9">
        <v>5</v>
      </c>
      <c r="D156" s="9">
        <f t="shared" si="19"/>
        <v>10</v>
      </c>
      <c r="E156" s="114"/>
      <c r="F156" s="103" t="s">
        <v>746</v>
      </c>
      <c r="G156" s="10">
        <v>17</v>
      </c>
      <c r="H156" s="10">
        <v>9</v>
      </c>
      <c r="I156" s="9">
        <f t="shared" si="20"/>
        <v>26</v>
      </c>
      <c r="J156" s="31"/>
      <c r="K156" s="31"/>
      <c r="L156" s="31"/>
      <c r="M156" s="31"/>
      <c r="N156" s="31"/>
    </row>
    <row r="157" spans="1:14" ht="15" x14ac:dyDescent="0.25">
      <c r="A157" s="103" t="s">
        <v>607</v>
      </c>
      <c r="B157" s="9">
        <v>3</v>
      </c>
      <c r="C157" s="9">
        <v>3</v>
      </c>
      <c r="D157" s="9">
        <f t="shared" si="19"/>
        <v>6</v>
      </c>
      <c r="E157" s="114"/>
      <c r="F157" s="103" t="s">
        <v>747</v>
      </c>
      <c r="G157" s="10">
        <v>41</v>
      </c>
      <c r="H157" s="10">
        <v>41</v>
      </c>
      <c r="I157" s="9">
        <f t="shared" si="20"/>
        <v>82</v>
      </c>
      <c r="J157" s="31"/>
      <c r="K157" s="31"/>
      <c r="L157" s="31"/>
      <c r="M157" s="31"/>
      <c r="N157" s="31"/>
    </row>
    <row r="158" spans="1:14" ht="15" x14ac:dyDescent="0.25">
      <c r="A158" s="103" t="s">
        <v>608</v>
      </c>
      <c r="B158" s="9">
        <v>1</v>
      </c>
      <c r="C158" s="9">
        <v>1</v>
      </c>
      <c r="D158" s="9">
        <f t="shared" si="19"/>
        <v>2</v>
      </c>
      <c r="E158" s="114"/>
      <c r="F158" s="103" t="s">
        <v>748</v>
      </c>
      <c r="G158" s="10">
        <v>31</v>
      </c>
      <c r="H158" s="10">
        <v>31</v>
      </c>
      <c r="I158" s="9">
        <f t="shared" si="20"/>
        <v>62</v>
      </c>
      <c r="J158" s="31"/>
      <c r="K158" s="31"/>
      <c r="L158" s="31"/>
      <c r="M158" s="31"/>
      <c r="N158" s="31"/>
    </row>
    <row r="159" spans="1:14" ht="15" x14ac:dyDescent="0.25">
      <c r="A159" s="104" t="s">
        <v>850</v>
      </c>
      <c r="B159" s="30">
        <f>SUM(B124:B158)</f>
        <v>14011</v>
      </c>
      <c r="C159" s="30">
        <f t="shared" ref="C159" si="21">SUM(C124:C158)</f>
        <v>11640</v>
      </c>
      <c r="D159" s="30">
        <f t="shared" ref="D159" si="22">SUM(D124:D158)</f>
        <v>25651</v>
      </c>
      <c r="E159" s="114"/>
      <c r="F159" s="103" t="s">
        <v>749</v>
      </c>
      <c r="G159" s="10">
        <v>88</v>
      </c>
      <c r="H159" s="10">
        <v>82</v>
      </c>
      <c r="I159" s="9">
        <f t="shared" si="20"/>
        <v>170</v>
      </c>
      <c r="J159" s="31"/>
      <c r="K159" s="31"/>
      <c r="L159" s="31"/>
      <c r="M159" s="31"/>
      <c r="N159" s="31"/>
    </row>
    <row r="160" spans="1:14" ht="15" x14ac:dyDescent="0.25">
      <c r="A160" s="99" t="s">
        <v>425</v>
      </c>
      <c r="B160" s="30">
        <f>B159*2</f>
        <v>28022</v>
      </c>
      <c r="C160" s="30">
        <f t="shared" ref="C160" si="23">C159*2</f>
        <v>23280</v>
      </c>
      <c r="D160" s="30">
        <f t="shared" ref="D160" si="24">D159*2</f>
        <v>51302</v>
      </c>
      <c r="E160" s="114"/>
      <c r="F160" s="103" t="s">
        <v>750</v>
      </c>
      <c r="G160" s="10">
        <v>166</v>
      </c>
      <c r="H160" s="10">
        <v>153</v>
      </c>
      <c r="I160" s="9">
        <f t="shared" si="20"/>
        <v>319</v>
      </c>
      <c r="J160" s="31"/>
      <c r="K160" s="31"/>
      <c r="L160" s="31"/>
      <c r="M160" s="31"/>
      <c r="N160" s="31"/>
    </row>
    <row r="161" spans="1:14" ht="15" x14ac:dyDescent="0.25">
      <c r="A161" s="104" t="s">
        <v>848</v>
      </c>
      <c r="B161" s="30">
        <f>B160/D160</f>
        <v>0.54621652177303026</v>
      </c>
      <c r="C161" s="30">
        <f>C160/D160</f>
        <v>0.45378347822696968</v>
      </c>
      <c r="D161" s="30"/>
      <c r="E161" s="114"/>
      <c r="F161" s="103" t="s">
        <v>751</v>
      </c>
      <c r="G161" s="10">
        <v>223</v>
      </c>
      <c r="H161" s="10">
        <v>160</v>
      </c>
      <c r="I161" s="9">
        <f t="shared" si="20"/>
        <v>383</v>
      </c>
      <c r="J161" s="31"/>
      <c r="K161" s="31"/>
      <c r="L161" s="31"/>
      <c r="M161" s="31"/>
      <c r="N161" s="31"/>
    </row>
    <row r="162" spans="1:14" ht="15" x14ac:dyDescent="0.25">
      <c r="A162" s="100"/>
      <c r="B162" s="2"/>
      <c r="C162" s="2"/>
      <c r="D162" s="2"/>
      <c r="E162" s="114"/>
      <c r="F162" s="103" t="s">
        <v>752</v>
      </c>
      <c r="G162" s="10">
        <v>288</v>
      </c>
      <c r="H162" s="10">
        <v>220</v>
      </c>
      <c r="I162" s="9">
        <f t="shared" si="20"/>
        <v>508</v>
      </c>
      <c r="J162" s="31"/>
      <c r="K162" s="31"/>
      <c r="L162" s="31"/>
      <c r="M162" s="31"/>
      <c r="N162" s="31"/>
    </row>
    <row r="163" spans="1:14" ht="15" x14ac:dyDescent="0.25">
      <c r="A163" s="100"/>
      <c r="B163" s="2"/>
      <c r="C163" s="2"/>
      <c r="D163" s="2"/>
      <c r="E163" s="114"/>
      <c r="F163" s="103" t="s">
        <v>753</v>
      </c>
      <c r="G163" s="10">
        <v>24</v>
      </c>
      <c r="H163" s="10">
        <v>14</v>
      </c>
      <c r="I163" s="9">
        <f t="shared" si="20"/>
        <v>38</v>
      </c>
      <c r="J163" s="31"/>
      <c r="K163" s="31"/>
      <c r="L163" s="31"/>
      <c r="M163" s="31"/>
      <c r="N163" s="31"/>
    </row>
    <row r="164" spans="1:14" ht="15" x14ac:dyDescent="0.25">
      <c r="A164" s="100"/>
      <c r="B164" s="2"/>
      <c r="C164" s="2"/>
      <c r="D164" s="2"/>
      <c r="E164" s="114"/>
      <c r="F164" s="103" t="s">
        <v>754</v>
      </c>
      <c r="G164" s="10">
        <v>28</v>
      </c>
      <c r="H164" s="10">
        <v>20</v>
      </c>
      <c r="I164" s="9">
        <f t="shared" si="20"/>
        <v>48</v>
      </c>
      <c r="J164" s="31"/>
      <c r="K164" s="31"/>
      <c r="L164" s="31"/>
      <c r="M164" s="31"/>
      <c r="N164" s="31"/>
    </row>
    <row r="165" spans="1:14" ht="15" x14ac:dyDescent="0.25">
      <c r="A165" s="100"/>
      <c r="B165" s="2"/>
      <c r="C165" s="2"/>
      <c r="D165" s="2"/>
      <c r="E165" s="114"/>
      <c r="F165" s="103" t="s">
        <v>755</v>
      </c>
      <c r="G165" s="10">
        <v>166</v>
      </c>
      <c r="H165" s="10">
        <v>165</v>
      </c>
      <c r="I165" s="9">
        <f t="shared" si="20"/>
        <v>331</v>
      </c>
      <c r="J165" s="31"/>
      <c r="K165" s="31"/>
      <c r="L165" s="31"/>
      <c r="M165" s="31"/>
      <c r="N165" s="31"/>
    </row>
    <row r="166" spans="1:14" ht="15" x14ac:dyDescent="0.25">
      <c r="A166" s="100"/>
      <c r="B166" s="2"/>
      <c r="C166" s="2"/>
      <c r="D166" s="2"/>
      <c r="E166" s="114"/>
      <c r="F166" s="103" t="s">
        <v>756</v>
      </c>
      <c r="G166" s="10">
        <v>213</v>
      </c>
      <c r="H166" s="10">
        <v>179</v>
      </c>
      <c r="I166" s="9">
        <f t="shared" si="20"/>
        <v>392</v>
      </c>
      <c r="J166" s="31"/>
      <c r="K166" s="31"/>
      <c r="L166" s="31"/>
      <c r="M166" s="31"/>
      <c r="N166" s="31"/>
    </row>
    <row r="167" spans="1:14" ht="15" x14ac:dyDescent="0.25">
      <c r="A167" s="100"/>
      <c r="B167" s="2"/>
      <c r="C167" s="2"/>
      <c r="D167" s="2"/>
      <c r="E167" s="114"/>
      <c r="F167" s="103" t="s">
        <v>757</v>
      </c>
      <c r="G167" s="10">
        <v>133</v>
      </c>
      <c r="H167" s="10">
        <v>90</v>
      </c>
      <c r="I167" s="9">
        <f t="shared" si="20"/>
        <v>223</v>
      </c>
      <c r="J167" s="31"/>
      <c r="K167" s="31"/>
      <c r="L167" s="31"/>
      <c r="M167" s="31"/>
      <c r="N167" s="31"/>
    </row>
    <row r="168" spans="1:14" ht="15" x14ac:dyDescent="0.25">
      <c r="A168" s="100"/>
      <c r="B168" s="2"/>
      <c r="C168" s="2"/>
      <c r="D168" s="2"/>
      <c r="E168" s="114"/>
      <c r="F168" s="103" t="s">
        <v>758</v>
      </c>
      <c r="G168" s="10">
        <v>149</v>
      </c>
      <c r="H168" s="10">
        <v>117</v>
      </c>
      <c r="I168" s="9">
        <f t="shared" si="20"/>
        <v>266</v>
      </c>
      <c r="J168" s="31"/>
      <c r="K168" s="31"/>
      <c r="L168" s="31"/>
      <c r="M168" s="31"/>
      <c r="N168" s="31"/>
    </row>
    <row r="169" spans="1:14" ht="15" x14ac:dyDescent="0.25">
      <c r="A169" s="100"/>
      <c r="B169" s="2"/>
      <c r="C169" s="2"/>
      <c r="D169" s="2"/>
      <c r="E169" s="114"/>
      <c r="F169" s="103" t="s">
        <v>759</v>
      </c>
      <c r="G169" s="10">
        <v>110</v>
      </c>
      <c r="H169" s="10">
        <v>75</v>
      </c>
      <c r="I169" s="9">
        <f t="shared" si="20"/>
        <v>185</v>
      </c>
      <c r="J169" s="31"/>
      <c r="K169" s="31"/>
      <c r="L169" s="31"/>
      <c r="M169" s="31"/>
      <c r="N169" s="31"/>
    </row>
    <row r="170" spans="1:14" ht="15" x14ac:dyDescent="0.25">
      <c r="A170" s="100"/>
      <c r="B170" s="2"/>
      <c r="C170" s="2"/>
      <c r="D170" s="2"/>
      <c r="E170" s="114"/>
      <c r="F170" s="103" t="s">
        <v>760</v>
      </c>
      <c r="G170" s="10">
        <v>162</v>
      </c>
      <c r="H170" s="10">
        <v>146</v>
      </c>
      <c r="I170" s="9">
        <f t="shared" si="20"/>
        <v>308</v>
      </c>
      <c r="J170" s="31"/>
      <c r="K170" s="31"/>
      <c r="L170" s="31"/>
      <c r="M170" s="31"/>
      <c r="N170" s="31"/>
    </row>
    <row r="171" spans="1:14" ht="15" x14ac:dyDescent="0.25">
      <c r="A171" s="100"/>
      <c r="B171" s="2"/>
      <c r="C171" s="2"/>
      <c r="D171" s="2"/>
      <c r="E171" s="114"/>
      <c r="F171" s="103" t="s">
        <v>761</v>
      </c>
      <c r="G171" s="10">
        <v>112</v>
      </c>
      <c r="H171" s="10">
        <v>78</v>
      </c>
      <c r="I171" s="9">
        <f t="shared" si="20"/>
        <v>190</v>
      </c>
      <c r="J171" s="31"/>
      <c r="K171" s="31"/>
      <c r="L171" s="31"/>
      <c r="M171" s="31"/>
      <c r="N171" s="31"/>
    </row>
    <row r="172" spans="1:14" ht="15" x14ac:dyDescent="0.25">
      <c r="A172" s="100"/>
      <c r="B172" s="2"/>
      <c r="C172" s="2"/>
      <c r="D172" s="2"/>
      <c r="E172" s="114"/>
      <c r="F172" s="103" t="s">
        <v>762</v>
      </c>
      <c r="G172" s="10">
        <v>149</v>
      </c>
      <c r="H172" s="10">
        <v>124</v>
      </c>
      <c r="I172" s="9">
        <f t="shared" si="20"/>
        <v>273</v>
      </c>
      <c r="J172" s="31"/>
      <c r="K172" s="31"/>
      <c r="L172" s="31"/>
      <c r="M172" s="31"/>
      <c r="N172" s="31"/>
    </row>
    <row r="173" spans="1:14" ht="15" x14ac:dyDescent="0.25">
      <c r="A173" s="100"/>
      <c r="B173" s="2"/>
      <c r="C173" s="2"/>
      <c r="D173" s="2"/>
      <c r="E173" s="114"/>
      <c r="F173" s="103" t="s">
        <v>763</v>
      </c>
      <c r="G173" s="10">
        <v>164</v>
      </c>
      <c r="H173" s="10">
        <v>123</v>
      </c>
      <c r="I173" s="9">
        <f t="shared" si="20"/>
        <v>287</v>
      </c>
      <c r="J173" s="31"/>
      <c r="K173" s="31"/>
      <c r="L173" s="31"/>
      <c r="M173" s="31"/>
      <c r="N173" s="31"/>
    </row>
    <row r="174" spans="1:14" ht="15" x14ac:dyDescent="0.25">
      <c r="A174" s="100"/>
      <c r="B174" s="2"/>
      <c r="C174" s="2"/>
      <c r="D174" s="2"/>
      <c r="E174" s="114"/>
      <c r="F174" s="103" t="s">
        <v>764</v>
      </c>
      <c r="G174" s="10">
        <v>203</v>
      </c>
      <c r="H174" s="10">
        <v>143</v>
      </c>
      <c r="I174" s="9">
        <f t="shared" si="20"/>
        <v>346</v>
      </c>
      <c r="J174" s="31"/>
      <c r="K174" s="31"/>
      <c r="L174" s="31"/>
      <c r="M174" s="31"/>
      <c r="N174" s="31"/>
    </row>
    <row r="175" spans="1:14" ht="15" x14ac:dyDescent="0.25">
      <c r="A175" s="100"/>
      <c r="B175" s="2"/>
      <c r="C175" s="2"/>
      <c r="D175" s="2"/>
      <c r="E175" s="114"/>
      <c r="F175" s="103" t="s">
        <v>765</v>
      </c>
      <c r="G175" s="10">
        <v>155</v>
      </c>
      <c r="H175" s="10">
        <v>118</v>
      </c>
      <c r="I175" s="9">
        <f t="shared" si="20"/>
        <v>273</v>
      </c>
      <c r="J175" s="31"/>
      <c r="K175" s="31"/>
      <c r="L175" s="31"/>
      <c r="M175" s="31"/>
      <c r="N175" s="31"/>
    </row>
    <row r="176" spans="1:14" ht="15" x14ac:dyDescent="0.25">
      <c r="A176" s="100"/>
      <c r="B176" s="2"/>
      <c r="C176" s="2"/>
      <c r="D176" s="2"/>
      <c r="E176" s="114"/>
      <c r="F176" s="103" t="s">
        <v>766</v>
      </c>
      <c r="G176" s="10">
        <v>63</v>
      </c>
      <c r="H176" s="10">
        <v>44</v>
      </c>
      <c r="I176" s="9">
        <f t="shared" si="20"/>
        <v>107</v>
      </c>
      <c r="J176" s="31"/>
      <c r="K176" s="31"/>
      <c r="L176" s="31"/>
      <c r="M176" s="31"/>
      <c r="N176" s="31"/>
    </row>
    <row r="177" spans="1:14" ht="15" x14ac:dyDescent="0.25">
      <c r="A177" s="100"/>
      <c r="B177" s="2"/>
      <c r="C177" s="2"/>
      <c r="D177" s="2"/>
      <c r="E177" s="114"/>
      <c r="F177" s="103" t="s">
        <v>767</v>
      </c>
      <c r="G177" s="10">
        <v>81</v>
      </c>
      <c r="H177" s="10">
        <v>74</v>
      </c>
      <c r="I177" s="9">
        <f t="shared" si="20"/>
        <v>155</v>
      </c>
      <c r="J177" s="31"/>
      <c r="K177" s="31"/>
      <c r="L177" s="31"/>
      <c r="M177" s="31"/>
      <c r="N177" s="31"/>
    </row>
    <row r="178" spans="1:14" ht="15" x14ac:dyDescent="0.25">
      <c r="A178" s="100"/>
      <c r="B178" s="2"/>
      <c r="C178" s="2"/>
      <c r="D178" s="2"/>
      <c r="E178" s="114"/>
      <c r="F178" s="103" t="s">
        <v>768</v>
      </c>
      <c r="G178" s="10">
        <v>16</v>
      </c>
      <c r="H178" s="10">
        <v>10</v>
      </c>
      <c r="I178" s="9">
        <f t="shared" si="20"/>
        <v>26</v>
      </c>
      <c r="J178" s="31"/>
      <c r="K178" s="31"/>
      <c r="L178" s="31"/>
      <c r="M178" s="31"/>
      <c r="N178" s="31"/>
    </row>
    <row r="179" spans="1:14" ht="15" x14ac:dyDescent="0.25">
      <c r="A179" s="100"/>
      <c r="B179" s="2"/>
      <c r="C179" s="2"/>
      <c r="D179" s="2"/>
      <c r="E179" s="114"/>
      <c r="F179" s="103" t="s">
        <v>769</v>
      </c>
      <c r="G179" s="10">
        <v>11</v>
      </c>
      <c r="H179" s="10">
        <v>5</v>
      </c>
      <c r="I179" s="9">
        <f t="shared" si="20"/>
        <v>16</v>
      </c>
      <c r="J179" s="31"/>
      <c r="K179" s="31"/>
      <c r="L179" s="31"/>
      <c r="M179" s="31"/>
      <c r="N179" s="31"/>
    </row>
    <row r="180" spans="1:14" ht="15" x14ac:dyDescent="0.25">
      <c r="A180" s="100"/>
      <c r="B180" s="2"/>
      <c r="C180" s="2"/>
      <c r="D180" s="2"/>
      <c r="E180" s="114"/>
      <c r="F180" s="103" t="s">
        <v>770</v>
      </c>
      <c r="G180" s="10">
        <v>53</v>
      </c>
      <c r="H180" s="10">
        <v>27</v>
      </c>
      <c r="I180" s="9">
        <f t="shared" si="20"/>
        <v>80</v>
      </c>
      <c r="J180" s="31"/>
      <c r="K180" s="31"/>
      <c r="L180" s="31"/>
      <c r="M180" s="31"/>
      <c r="N180" s="31"/>
    </row>
    <row r="181" spans="1:14" ht="15" x14ac:dyDescent="0.25">
      <c r="A181" s="100"/>
      <c r="B181" s="2"/>
      <c r="C181" s="2"/>
      <c r="D181" s="2"/>
      <c r="E181" s="114"/>
      <c r="F181" s="103" t="s">
        <v>771</v>
      </c>
      <c r="G181" s="10">
        <v>55</v>
      </c>
      <c r="H181" s="10">
        <v>52</v>
      </c>
      <c r="I181" s="9">
        <f t="shared" si="20"/>
        <v>107</v>
      </c>
      <c r="J181" s="31"/>
      <c r="K181" s="31"/>
      <c r="L181" s="31"/>
      <c r="M181" s="31"/>
      <c r="N181" s="31"/>
    </row>
    <row r="182" spans="1:14" ht="15" x14ac:dyDescent="0.25">
      <c r="A182" s="100"/>
      <c r="B182" s="2"/>
      <c r="C182" s="2"/>
      <c r="D182" s="2"/>
      <c r="E182" s="114"/>
      <c r="F182" s="103" t="s">
        <v>772</v>
      </c>
      <c r="G182" s="10">
        <v>55</v>
      </c>
      <c r="H182" s="10">
        <v>36</v>
      </c>
      <c r="I182" s="9">
        <f t="shared" si="20"/>
        <v>91</v>
      </c>
      <c r="J182" s="31"/>
      <c r="K182" s="31"/>
      <c r="L182" s="31"/>
      <c r="M182" s="31"/>
      <c r="N182" s="31"/>
    </row>
    <row r="183" spans="1:14" ht="15" x14ac:dyDescent="0.25">
      <c r="A183" s="100"/>
      <c r="B183" s="2"/>
      <c r="C183" s="2"/>
      <c r="D183" s="2"/>
      <c r="E183" s="114"/>
      <c r="F183" s="103" t="s">
        <v>773</v>
      </c>
      <c r="G183" s="10">
        <v>25</v>
      </c>
      <c r="H183" s="10">
        <v>18</v>
      </c>
      <c r="I183" s="9">
        <f t="shared" si="20"/>
        <v>43</v>
      </c>
      <c r="J183" s="31"/>
      <c r="K183" s="31"/>
      <c r="L183" s="31"/>
      <c r="M183" s="31"/>
      <c r="N183" s="31"/>
    </row>
    <row r="184" spans="1:14" ht="15" x14ac:dyDescent="0.25">
      <c r="A184" s="100"/>
      <c r="B184" s="2"/>
      <c r="C184" s="2"/>
      <c r="D184" s="2"/>
      <c r="E184" s="114"/>
      <c r="F184" s="103" t="s">
        <v>774</v>
      </c>
      <c r="G184" s="10">
        <v>29</v>
      </c>
      <c r="H184" s="10">
        <v>21</v>
      </c>
      <c r="I184" s="9">
        <f t="shared" si="20"/>
        <v>50</v>
      </c>
      <c r="J184" s="31"/>
      <c r="K184" s="31"/>
      <c r="L184" s="31"/>
      <c r="M184" s="31"/>
      <c r="N184" s="31"/>
    </row>
    <row r="185" spans="1:14" ht="15" x14ac:dyDescent="0.25">
      <c r="A185" s="100"/>
      <c r="B185" s="2"/>
      <c r="C185" s="2"/>
      <c r="D185" s="2"/>
      <c r="E185" s="114"/>
      <c r="F185" s="103" t="s">
        <v>775</v>
      </c>
      <c r="G185" s="10">
        <v>84</v>
      </c>
      <c r="H185" s="10">
        <v>63</v>
      </c>
      <c r="I185" s="9">
        <f t="shared" si="20"/>
        <v>147</v>
      </c>
      <c r="J185" s="31"/>
      <c r="K185" s="31"/>
      <c r="L185" s="31"/>
      <c r="M185" s="31"/>
      <c r="N185" s="31"/>
    </row>
    <row r="186" spans="1:14" ht="15" x14ac:dyDescent="0.25">
      <c r="A186" s="100"/>
      <c r="B186" s="2"/>
      <c r="C186" s="2"/>
      <c r="D186" s="2"/>
      <c r="E186" s="114"/>
      <c r="F186" s="103" t="s">
        <v>776</v>
      </c>
      <c r="G186" s="10">
        <v>7</v>
      </c>
      <c r="H186" s="10">
        <v>10</v>
      </c>
      <c r="I186" s="9">
        <f t="shared" si="20"/>
        <v>17</v>
      </c>
      <c r="J186" s="31"/>
      <c r="K186" s="31"/>
      <c r="L186" s="31"/>
      <c r="M186" s="31"/>
      <c r="N186" s="31"/>
    </row>
    <row r="187" spans="1:14" ht="15" x14ac:dyDescent="0.25">
      <c r="A187" s="100"/>
      <c r="B187" s="2"/>
      <c r="C187" s="2"/>
      <c r="D187" s="2"/>
      <c r="E187" s="114"/>
      <c r="F187" s="103" t="s">
        <v>777</v>
      </c>
      <c r="G187" s="10">
        <v>52</v>
      </c>
      <c r="H187" s="10">
        <v>33</v>
      </c>
      <c r="I187" s="9">
        <f t="shared" si="20"/>
        <v>85</v>
      </c>
      <c r="J187" s="31"/>
      <c r="K187" s="31"/>
      <c r="L187" s="31"/>
      <c r="M187" s="31"/>
      <c r="N187" s="31"/>
    </row>
    <row r="188" spans="1:14" ht="15" x14ac:dyDescent="0.25">
      <c r="A188" s="100"/>
      <c r="B188" s="2"/>
      <c r="C188" s="2"/>
      <c r="D188" s="2"/>
      <c r="E188" s="114"/>
      <c r="F188" s="103" t="s">
        <v>778</v>
      </c>
      <c r="G188" s="10">
        <v>9</v>
      </c>
      <c r="H188" s="10">
        <v>9</v>
      </c>
      <c r="I188" s="9">
        <f t="shared" si="20"/>
        <v>18</v>
      </c>
      <c r="J188" s="31"/>
      <c r="K188" s="31"/>
      <c r="L188" s="31"/>
      <c r="M188" s="31"/>
      <c r="N188" s="31"/>
    </row>
    <row r="189" spans="1:14" ht="15" x14ac:dyDescent="0.25">
      <c r="A189" s="100"/>
      <c r="B189" s="2"/>
      <c r="C189" s="2"/>
      <c r="D189" s="2"/>
      <c r="E189" s="114"/>
      <c r="F189" s="103" t="s">
        <v>779</v>
      </c>
      <c r="G189" s="10">
        <v>31</v>
      </c>
      <c r="H189" s="10">
        <v>29</v>
      </c>
      <c r="I189" s="9">
        <f t="shared" si="20"/>
        <v>60</v>
      </c>
      <c r="J189" s="31"/>
      <c r="K189" s="31"/>
      <c r="L189" s="31"/>
      <c r="M189" s="31"/>
      <c r="N189" s="31"/>
    </row>
    <row r="190" spans="1:14" ht="15" x14ac:dyDescent="0.25">
      <c r="A190" s="100"/>
      <c r="B190" s="2"/>
      <c r="C190" s="2"/>
      <c r="D190" s="2"/>
      <c r="E190" s="114"/>
      <c r="F190" s="104" t="s">
        <v>850</v>
      </c>
      <c r="G190" s="30">
        <f>SUM(G125:G189)</f>
        <v>10286</v>
      </c>
      <c r="H190" s="30">
        <f t="shared" ref="H190:I190" si="25">SUM(H125:H189)</f>
        <v>7921</v>
      </c>
      <c r="I190" s="30">
        <f t="shared" si="25"/>
        <v>18207</v>
      </c>
      <c r="J190" s="31"/>
      <c r="K190" s="31"/>
      <c r="L190" s="31"/>
      <c r="M190" s="31"/>
      <c r="N190" s="31"/>
    </row>
    <row r="191" spans="1:14" ht="15" x14ac:dyDescent="0.25">
      <c r="A191" s="100"/>
      <c r="B191" s="2"/>
      <c r="C191" s="2"/>
      <c r="D191" s="2"/>
      <c r="E191" s="114"/>
      <c r="F191" s="99" t="s">
        <v>425</v>
      </c>
      <c r="G191" s="30">
        <f>G190*2</f>
        <v>20572</v>
      </c>
      <c r="H191" s="30">
        <f t="shared" ref="H191" si="26">H190*2</f>
        <v>15842</v>
      </c>
      <c r="I191" s="30">
        <f t="shared" ref="I191" si="27">I190*2</f>
        <v>36414</v>
      </c>
      <c r="J191" s="31"/>
      <c r="K191" s="31"/>
      <c r="L191" s="31"/>
      <c r="M191" s="31"/>
      <c r="N191" s="31"/>
    </row>
    <row r="192" spans="1:14" ht="15" x14ac:dyDescent="0.25">
      <c r="A192" s="100"/>
      <c r="B192" s="2"/>
      <c r="C192" s="2"/>
      <c r="D192" s="2"/>
      <c r="E192" s="114"/>
      <c r="F192" s="104" t="s">
        <v>848</v>
      </c>
      <c r="G192" s="30">
        <f>G191/I191</f>
        <v>0.56494754764650956</v>
      </c>
      <c r="H192" s="30">
        <f>H191/I191</f>
        <v>0.43505245235349044</v>
      </c>
      <c r="I192" s="30"/>
      <c r="J192" s="31"/>
      <c r="K192" s="31"/>
      <c r="L192" s="31"/>
      <c r="M192" s="31"/>
      <c r="N192" s="31"/>
    </row>
    <row r="193" spans="1:14" ht="15" x14ac:dyDescent="0.25">
      <c r="A193" s="100"/>
      <c r="B193" s="2"/>
      <c r="C193" s="2"/>
      <c r="D193" s="2"/>
      <c r="E193" s="114"/>
      <c r="F193" s="100"/>
      <c r="G193" s="3"/>
      <c r="H193" s="3"/>
      <c r="I193" s="3"/>
      <c r="J193" s="31"/>
      <c r="K193" s="31"/>
      <c r="L193" s="31"/>
      <c r="M193" s="31"/>
      <c r="N193" s="31"/>
    </row>
    <row r="194" spans="1:14" ht="15" x14ac:dyDescent="0.25">
      <c r="A194" s="100"/>
      <c r="B194" s="2"/>
      <c r="C194" s="2"/>
      <c r="D194" s="2"/>
      <c r="E194" s="114"/>
      <c r="F194" s="100"/>
      <c r="G194" s="3"/>
      <c r="H194" s="3"/>
      <c r="I194" s="3"/>
      <c r="J194" s="31"/>
      <c r="K194" s="31"/>
      <c r="L194" s="31"/>
      <c r="M194" s="31"/>
      <c r="N194" s="31"/>
    </row>
    <row r="195" spans="1:14" ht="15" x14ac:dyDescent="0.25">
      <c r="A195" s="104"/>
      <c r="B195" s="3"/>
      <c r="C195" s="3"/>
      <c r="D195" s="3"/>
      <c r="E195" s="114"/>
      <c r="F195" s="103" t="s">
        <v>780</v>
      </c>
      <c r="G195" s="10">
        <v>5</v>
      </c>
      <c r="H195" s="10">
        <v>2</v>
      </c>
      <c r="I195" s="9">
        <f t="shared" ref="I195:I255" si="28">SUM(G195:H195)</f>
        <v>7</v>
      </c>
      <c r="J195" s="31"/>
      <c r="K195" s="31"/>
      <c r="L195" s="31"/>
      <c r="M195" s="31"/>
      <c r="N195" s="31"/>
    </row>
    <row r="196" spans="1:14" ht="15" x14ac:dyDescent="0.25">
      <c r="A196" s="99"/>
      <c r="B196" s="30"/>
      <c r="C196" s="30"/>
      <c r="D196" s="30"/>
      <c r="E196" s="114"/>
      <c r="F196" s="103" t="s">
        <v>781</v>
      </c>
      <c r="G196" s="10">
        <v>13</v>
      </c>
      <c r="H196" s="10">
        <v>9</v>
      </c>
      <c r="I196" s="9">
        <f t="shared" si="28"/>
        <v>22</v>
      </c>
      <c r="J196" s="31"/>
      <c r="K196" s="31"/>
      <c r="L196" s="31"/>
      <c r="M196" s="31"/>
      <c r="N196" s="31"/>
    </row>
    <row r="197" spans="1:14" ht="15" x14ac:dyDescent="0.25">
      <c r="A197" s="104"/>
      <c r="B197" s="30"/>
      <c r="C197" s="30"/>
      <c r="D197" s="30"/>
      <c r="E197" s="114"/>
      <c r="F197" s="103" t="s">
        <v>782</v>
      </c>
      <c r="G197" s="10">
        <v>13</v>
      </c>
      <c r="H197" s="10">
        <v>5</v>
      </c>
      <c r="I197" s="9">
        <f t="shared" si="28"/>
        <v>18</v>
      </c>
      <c r="J197" s="31"/>
      <c r="K197" s="31"/>
      <c r="L197" s="31"/>
      <c r="M197" s="31"/>
      <c r="N197" s="31"/>
    </row>
    <row r="198" spans="1:14" ht="15" x14ac:dyDescent="0.25">
      <c r="A198" s="100"/>
      <c r="B198" s="116"/>
      <c r="C198" s="116"/>
      <c r="D198" s="116"/>
      <c r="E198" s="114"/>
      <c r="F198" s="103" t="s">
        <v>783</v>
      </c>
      <c r="G198" s="10">
        <v>22</v>
      </c>
      <c r="H198" s="10">
        <v>16</v>
      </c>
      <c r="I198" s="9">
        <f t="shared" si="28"/>
        <v>38</v>
      </c>
      <c r="J198" s="31"/>
      <c r="K198" s="31"/>
      <c r="L198" s="31"/>
      <c r="M198" s="31"/>
      <c r="N198" s="31"/>
    </row>
    <row r="199" spans="1:14" ht="15" x14ac:dyDescent="0.25">
      <c r="A199" s="100"/>
      <c r="B199" s="2"/>
      <c r="C199" s="2"/>
      <c r="D199" s="2"/>
      <c r="E199" s="114"/>
      <c r="F199" s="103" t="s">
        <v>784</v>
      </c>
      <c r="G199" s="10">
        <v>26</v>
      </c>
      <c r="H199" s="10">
        <v>12</v>
      </c>
      <c r="I199" s="9">
        <f t="shared" si="28"/>
        <v>38</v>
      </c>
      <c r="J199" s="31"/>
      <c r="K199" s="31"/>
      <c r="L199" s="31"/>
      <c r="M199" s="31"/>
      <c r="N199" s="31"/>
    </row>
    <row r="200" spans="1:14" ht="15" x14ac:dyDescent="0.25">
      <c r="A200" s="100"/>
      <c r="B200" s="5"/>
      <c r="C200" s="5"/>
      <c r="D200" s="5"/>
      <c r="E200" s="114"/>
      <c r="F200" s="103" t="s">
        <v>785</v>
      </c>
      <c r="G200" s="10">
        <v>67</v>
      </c>
      <c r="H200" s="10">
        <v>60</v>
      </c>
      <c r="I200" s="9">
        <f t="shared" si="28"/>
        <v>127</v>
      </c>
      <c r="J200" s="31"/>
      <c r="K200" s="31"/>
      <c r="L200" s="31"/>
      <c r="M200" s="31"/>
      <c r="N200" s="31"/>
    </row>
    <row r="201" spans="1:14" ht="15" x14ac:dyDescent="0.25">
      <c r="A201" s="100"/>
      <c r="B201" s="2"/>
      <c r="C201" s="2"/>
      <c r="D201" s="2"/>
      <c r="E201" s="114"/>
      <c r="F201" s="103" t="s">
        <v>786</v>
      </c>
      <c r="G201" s="10">
        <v>32</v>
      </c>
      <c r="H201" s="10">
        <v>33</v>
      </c>
      <c r="I201" s="9">
        <f t="shared" si="28"/>
        <v>65</v>
      </c>
      <c r="J201" s="31"/>
      <c r="K201" s="31"/>
      <c r="L201" s="31"/>
      <c r="M201" s="31"/>
      <c r="N201" s="31"/>
    </row>
    <row r="202" spans="1:14" ht="15" x14ac:dyDescent="0.25">
      <c r="A202" s="100"/>
      <c r="B202" s="2"/>
      <c r="C202" s="2"/>
      <c r="D202" s="2"/>
      <c r="E202" s="114"/>
      <c r="F202" s="103" t="s">
        <v>787</v>
      </c>
      <c r="G202" s="10">
        <v>52</v>
      </c>
      <c r="H202" s="10">
        <v>32</v>
      </c>
      <c r="I202" s="9">
        <f t="shared" si="28"/>
        <v>84</v>
      </c>
      <c r="J202" s="31"/>
      <c r="K202" s="31"/>
      <c r="L202" s="31"/>
      <c r="M202" s="31"/>
      <c r="N202" s="31"/>
    </row>
    <row r="203" spans="1:14" ht="15" x14ac:dyDescent="0.25">
      <c r="A203" s="100"/>
      <c r="B203" s="2"/>
      <c r="C203" s="2"/>
      <c r="D203" s="2"/>
      <c r="E203" s="114"/>
      <c r="F203" s="103" t="s">
        <v>788</v>
      </c>
      <c r="G203" s="10">
        <v>49</v>
      </c>
      <c r="H203" s="10">
        <v>47</v>
      </c>
      <c r="I203" s="9">
        <f t="shared" si="28"/>
        <v>96</v>
      </c>
      <c r="J203" s="31"/>
      <c r="K203" s="31"/>
      <c r="L203" s="31"/>
      <c r="M203" s="31"/>
      <c r="N203" s="31"/>
    </row>
    <row r="204" spans="1:14" ht="15" x14ac:dyDescent="0.25">
      <c r="A204" s="100"/>
      <c r="B204" s="2"/>
      <c r="C204" s="2"/>
      <c r="D204" s="2"/>
      <c r="E204" s="114"/>
      <c r="F204" s="103" t="s">
        <v>789</v>
      </c>
      <c r="G204" s="10">
        <v>68</v>
      </c>
      <c r="H204" s="10">
        <v>34</v>
      </c>
      <c r="I204" s="9">
        <f t="shared" si="28"/>
        <v>102</v>
      </c>
      <c r="J204" s="31"/>
      <c r="K204" s="31"/>
      <c r="L204" s="31"/>
      <c r="M204" s="31"/>
      <c r="N204" s="31"/>
    </row>
    <row r="205" spans="1:14" ht="15" x14ac:dyDescent="0.25">
      <c r="A205" s="100"/>
      <c r="B205" s="2"/>
      <c r="C205" s="2"/>
      <c r="D205" s="2"/>
      <c r="E205" s="114"/>
      <c r="F205" s="103" t="s">
        <v>790</v>
      </c>
      <c r="G205" s="10">
        <v>128</v>
      </c>
      <c r="H205" s="10">
        <v>120</v>
      </c>
      <c r="I205" s="9">
        <f t="shared" si="28"/>
        <v>248</v>
      </c>
      <c r="J205" s="31"/>
      <c r="K205" s="31"/>
      <c r="L205" s="31"/>
      <c r="M205" s="31"/>
      <c r="N205" s="31"/>
    </row>
    <row r="206" spans="1:14" ht="15" x14ac:dyDescent="0.25">
      <c r="A206" s="100"/>
      <c r="B206" s="2"/>
      <c r="C206" s="2"/>
      <c r="D206" s="2"/>
      <c r="E206" s="114"/>
      <c r="F206" s="103" t="s">
        <v>791</v>
      </c>
      <c r="G206" s="10">
        <v>119</v>
      </c>
      <c r="H206" s="10">
        <v>90</v>
      </c>
      <c r="I206" s="9">
        <f t="shared" si="28"/>
        <v>209</v>
      </c>
      <c r="J206" s="31"/>
      <c r="K206" s="31"/>
      <c r="L206" s="31"/>
      <c r="M206" s="31"/>
      <c r="N206" s="31"/>
    </row>
    <row r="207" spans="1:14" ht="15" x14ac:dyDescent="0.25">
      <c r="A207" s="100"/>
      <c r="B207" s="2"/>
      <c r="C207" s="2"/>
      <c r="D207" s="2"/>
      <c r="E207" s="114"/>
      <c r="F207" s="103" t="s">
        <v>792</v>
      </c>
      <c r="G207" s="10">
        <v>124</v>
      </c>
      <c r="H207" s="10">
        <v>79</v>
      </c>
      <c r="I207" s="9">
        <f t="shared" si="28"/>
        <v>203</v>
      </c>
      <c r="J207" s="31"/>
      <c r="K207" s="31"/>
      <c r="L207" s="31"/>
      <c r="M207" s="31"/>
      <c r="N207" s="31"/>
    </row>
    <row r="208" spans="1:14" ht="15" x14ac:dyDescent="0.25">
      <c r="A208" s="100"/>
      <c r="B208" s="2"/>
      <c r="C208" s="2"/>
      <c r="D208" s="2"/>
      <c r="E208" s="114"/>
      <c r="F208" s="103" t="s">
        <v>793</v>
      </c>
      <c r="G208" s="10">
        <v>75</v>
      </c>
      <c r="H208" s="10">
        <v>63</v>
      </c>
      <c r="I208" s="9">
        <f t="shared" si="28"/>
        <v>138</v>
      </c>
      <c r="J208" s="31"/>
      <c r="K208" s="31"/>
      <c r="L208" s="31"/>
      <c r="M208" s="31"/>
      <c r="N208" s="31"/>
    </row>
    <row r="209" spans="1:14" ht="15" x14ac:dyDescent="0.25">
      <c r="A209" s="100"/>
      <c r="B209" s="2"/>
      <c r="C209" s="2"/>
      <c r="D209" s="2"/>
      <c r="E209" s="114"/>
      <c r="F209" s="103" t="s">
        <v>794</v>
      </c>
      <c r="G209" s="10">
        <v>133</v>
      </c>
      <c r="H209" s="10">
        <v>95</v>
      </c>
      <c r="I209" s="9">
        <f t="shared" si="28"/>
        <v>228</v>
      </c>
      <c r="J209" s="31"/>
      <c r="K209" s="31"/>
      <c r="L209" s="31"/>
      <c r="M209" s="31"/>
      <c r="N209" s="31"/>
    </row>
    <row r="210" spans="1:14" ht="15" x14ac:dyDescent="0.25">
      <c r="A210" s="100"/>
      <c r="B210" s="2"/>
      <c r="C210" s="2"/>
      <c r="D210" s="2"/>
      <c r="E210" s="114"/>
      <c r="F210" s="103" t="s">
        <v>795</v>
      </c>
      <c r="G210" s="10">
        <v>182</v>
      </c>
      <c r="H210" s="10">
        <v>116</v>
      </c>
      <c r="I210" s="9">
        <f t="shared" si="28"/>
        <v>298</v>
      </c>
      <c r="J210" s="31"/>
      <c r="K210" s="31"/>
      <c r="L210" s="31"/>
      <c r="M210" s="31"/>
      <c r="N210" s="31"/>
    </row>
    <row r="211" spans="1:14" ht="15" x14ac:dyDescent="0.25">
      <c r="A211" s="100"/>
      <c r="B211" s="2"/>
      <c r="C211" s="2"/>
      <c r="D211" s="2"/>
      <c r="E211" s="114"/>
      <c r="F211" s="103" t="s">
        <v>796</v>
      </c>
      <c r="G211" s="10">
        <v>208</v>
      </c>
      <c r="H211" s="10">
        <v>126</v>
      </c>
      <c r="I211" s="9">
        <f t="shared" si="28"/>
        <v>334</v>
      </c>
      <c r="J211" s="31"/>
      <c r="K211" s="31"/>
      <c r="L211" s="31"/>
      <c r="M211" s="31"/>
      <c r="N211" s="31"/>
    </row>
    <row r="212" spans="1:14" ht="15" x14ac:dyDescent="0.25">
      <c r="A212" s="100"/>
      <c r="B212" s="2"/>
      <c r="C212" s="2"/>
      <c r="D212" s="2"/>
      <c r="E212" s="114"/>
      <c r="F212" s="103" t="s">
        <v>797</v>
      </c>
      <c r="G212" s="10">
        <v>188</v>
      </c>
      <c r="H212" s="10">
        <v>142</v>
      </c>
      <c r="I212" s="9">
        <f t="shared" si="28"/>
        <v>330</v>
      </c>
      <c r="J212" s="31"/>
      <c r="K212" s="31"/>
      <c r="L212" s="31"/>
      <c r="M212" s="31"/>
      <c r="N212" s="31"/>
    </row>
    <row r="213" spans="1:14" ht="15" x14ac:dyDescent="0.25">
      <c r="A213" s="100"/>
      <c r="B213" s="2"/>
      <c r="C213" s="2"/>
      <c r="D213" s="2"/>
      <c r="E213" s="114"/>
      <c r="F213" s="103" t="s">
        <v>798</v>
      </c>
      <c r="G213" s="10">
        <v>210</v>
      </c>
      <c r="H213" s="10">
        <v>172</v>
      </c>
      <c r="I213" s="9">
        <f t="shared" si="28"/>
        <v>382</v>
      </c>
      <c r="J213" s="31"/>
      <c r="K213" s="31"/>
      <c r="L213" s="31"/>
      <c r="M213" s="31"/>
      <c r="N213" s="31"/>
    </row>
    <row r="214" spans="1:14" ht="15" x14ac:dyDescent="0.25">
      <c r="A214" s="100"/>
      <c r="B214" s="2"/>
      <c r="C214" s="2"/>
      <c r="D214" s="2"/>
      <c r="E214" s="114"/>
      <c r="F214" s="103" t="s">
        <v>799</v>
      </c>
      <c r="G214" s="10">
        <v>277</v>
      </c>
      <c r="H214" s="10">
        <v>216</v>
      </c>
      <c r="I214" s="9">
        <f t="shared" si="28"/>
        <v>493</v>
      </c>
      <c r="J214" s="31"/>
      <c r="K214" s="31"/>
      <c r="L214" s="31"/>
      <c r="M214" s="31"/>
      <c r="N214" s="31"/>
    </row>
    <row r="215" spans="1:14" ht="15" x14ac:dyDescent="0.25">
      <c r="A215" s="100"/>
      <c r="B215" s="2"/>
      <c r="C215" s="2"/>
      <c r="D215" s="2"/>
      <c r="E215" s="114"/>
      <c r="F215" s="103" t="s">
        <v>800</v>
      </c>
      <c r="G215" s="10">
        <v>351</v>
      </c>
      <c r="H215" s="10">
        <v>228</v>
      </c>
      <c r="I215" s="9">
        <f t="shared" si="28"/>
        <v>579</v>
      </c>
      <c r="J215" s="31"/>
      <c r="K215" s="31"/>
      <c r="L215" s="31"/>
      <c r="M215" s="31"/>
      <c r="N215" s="31"/>
    </row>
    <row r="216" spans="1:14" ht="15" x14ac:dyDescent="0.25">
      <c r="A216" s="100"/>
      <c r="B216" s="2"/>
      <c r="C216" s="2"/>
      <c r="D216" s="2"/>
      <c r="E216" s="114"/>
      <c r="F216" s="103" t="s">
        <v>801</v>
      </c>
      <c r="G216" s="10">
        <v>496</v>
      </c>
      <c r="H216" s="10">
        <v>371</v>
      </c>
      <c r="I216" s="9">
        <f t="shared" si="28"/>
        <v>867</v>
      </c>
      <c r="J216" s="31"/>
      <c r="K216" s="31"/>
      <c r="L216" s="31"/>
      <c r="M216" s="31"/>
      <c r="N216" s="31"/>
    </row>
    <row r="217" spans="1:14" ht="15" x14ac:dyDescent="0.25">
      <c r="A217" s="100"/>
      <c r="B217" s="2"/>
      <c r="C217" s="2"/>
      <c r="D217" s="2"/>
      <c r="E217" s="114"/>
      <c r="F217" s="103" t="s">
        <v>802</v>
      </c>
      <c r="G217" s="10">
        <v>324</v>
      </c>
      <c r="H217" s="10">
        <v>210</v>
      </c>
      <c r="I217" s="9">
        <f t="shared" si="28"/>
        <v>534</v>
      </c>
      <c r="J217" s="31"/>
      <c r="K217" s="31"/>
      <c r="L217" s="31"/>
      <c r="M217" s="31"/>
      <c r="N217" s="31"/>
    </row>
    <row r="218" spans="1:14" ht="15" x14ac:dyDescent="0.25">
      <c r="A218" s="100"/>
      <c r="B218" s="2"/>
      <c r="C218" s="2"/>
      <c r="D218" s="2"/>
      <c r="E218" s="114"/>
      <c r="F218" s="103" t="s">
        <v>803</v>
      </c>
      <c r="G218" s="10">
        <v>230</v>
      </c>
      <c r="H218" s="10">
        <v>183</v>
      </c>
      <c r="I218" s="9">
        <f t="shared" si="28"/>
        <v>413</v>
      </c>
      <c r="J218" s="31"/>
      <c r="K218" s="31"/>
      <c r="L218" s="31"/>
      <c r="M218" s="31"/>
      <c r="N218" s="31"/>
    </row>
    <row r="219" spans="1:14" ht="15" x14ac:dyDescent="0.25">
      <c r="A219" s="100"/>
      <c r="B219" s="2"/>
      <c r="C219" s="2"/>
      <c r="D219" s="2"/>
      <c r="E219" s="114"/>
      <c r="F219" s="103" t="s">
        <v>804</v>
      </c>
      <c r="G219" s="10">
        <v>419</v>
      </c>
      <c r="H219" s="10">
        <v>302</v>
      </c>
      <c r="I219" s="9">
        <f t="shared" si="28"/>
        <v>721</v>
      </c>
      <c r="J219" s="31"/>
      <c r="K219" s="31"/>
      <c r="L219" s="31"/>
      <c r="M219" s="31"/>
      <c r="N219" s="31"/>
    </row>
    <row r="220" spans="1:14" ht="15" x14ac:dyDescent="0.25">
      <c r="A220" s="100"/>
      <c r="B220" s="2"/>
      <c r="C220" s="2"/>
      <c r="D220" s="2"/>
      <c r="E220" s="114"/>
      <c r="F220" s="103" t="s">
        <v>805</v>
      </c>
      <c r="G220" s="10">
        <v>367</v>
      </c>
      <c r="H220" s="10">
        <v>297</v>
      </c>
      <c r="I220" s="9">
        <f t="shared" si="28"/>
        <v>664</v>
      </c>
      <c r="J220" s="31"/>
      <c r="K220" s="31"/>
      <c r="L220" s="31"/>
      <c r="M220" s="31"/>
      <c r="N220" s="31"/>
    </row>
    <row r="221" spans="1:14" ht="15" x14ac:dyDescent="0.25">
      <c r="A221" s="100"/>
      <c r="B221" s="2"/>
      <c r="C221" s="2"/>
      <c r="D221" s="2"/>
      <c r="E221" s="114"/>
      <c r="F221" s="103" t="s">
        <v>806</v>
      </c>
      <c r="G221" s="10">
        <v>280</v>
      </c>
      <c r="H221" s="10">
        <v>201</v>
      </c>
      <c r="I221" s="9">
        <f t="shared" si="28"/>
        <v>481</v>
      </c>
      <c r="J221" s="31"/>
      <c r="K221" s="31"/>
      <c r="L221" s="31"/>
      <c r="M221" s="31"/>
      <c r="N221" s="31"/>
    </row>
    <row r="222" spans="1:14" ht="15" x14ac:dyDescent="0.25">
      <c r="A222" s="100"/>
      <c r="B222" s="2"/>
      <c r="C222" s="2"/>
      <c r="D222" s="2"/>
      <c r="E222" s="114"/>
      <c r="F222" s="103" t="s">
        <v>807</v>
      </c>
      <c r="G222" s="10">
        <v>356</v>
      </c>
      <c r="H222" s="10">
        <v>320</v>
      </c>
      <c r="I222" s="9">
        <f t="shared" si="28"/>
        <v>676</v>
      </c>
      <c r="J222" s="31"/>
      <c r="K222" s="31"/>
      <c r="L222" s="31"/>
      <c r="M222" s="31"/>
      <c r="N222" s="31"/>
    </row>
    <row r="223" spans="1:14" ht="15" x14ac:dyDescent="0.25">
      <c r="A223" s="100"/>
      <c r="B223" s="2"/>
      <c r="C223" s="2"/>
      <c r="D223" s="2"/>
      <c r="E223" s="114"/>
      <c r="F223" s="103" t="s">
        <v>808</v>
      </c>
      <c r="G223" s="10">
        <v>407</v>
      </c>
      <c r="H223" s="10">
        <v>299</v>
      </c>
      <c r="I223" s="9">
        <f t="shared" si="28"/>
        <v>706</v>
      </c>
      <c r="J223" s="31"/>
      <c r="K223" s="31"/>
      <c r="L223" s="31"/>
      <c r="M223" s="31"/>
      <c r="N223" s="31"/>
    </row>
    <row r="224" spans="1:14" ht="15" x14ac:dyDescent="0.25">
      <c r="A224" s="100"/>
      <c r="B224" s="2"/>
      <c r="C224" s="2"/>
      <c r="D224" s="2"/>
      <c r="E224" s="114"/>
      <c r="F224" s="103" t="s">
        <v>809</v>
      </c>
      <c r="G224" s="10">
        <v>484</v>
      </c>
      <c r="H224" s="10">
        <v>366</v>
      </c>
      <c r="I224" s="9">
        <f t="shared" si="28"/>
        <v>850</v>
      </c>
      <c r="J224" s="31"/>
      <c r="K224" s="31"/>
      <c r="L224" s="31"/>
      <c r="M224" s="31"/>
      <c r="N224" s="31"/>
    </row>
    <row r="225" spans="1:14" ht="15" x14ac:dyDescent="0.25">
      <c r="A225" s="100"/>
      <c r="B225" s="2"/>
      <c r="C225" s="2"/>
      <c r="D225" s="2"/>
      <c r="E225" s="114"/>
      <c r="F225" s="103" t="s">
        <v>810</v>
      </c>
      <c r="G225" s="10">
        <v>419</v>
      </c>
      <c r="H225" s="10">
        <v>319</v>
      </c>
      <c r="I225" s="9">
        <f t="shared" si="28"/>
        <v>738</v>
      </c>
      <c r="J225" s="31"/>
      <c r="K225" s="31"/>
      <c r="L225" s="31"/>
      <c r="M225" s="31"/>
      <c r="N225" s="31"/>
    </row>
    <row r="226" spans="1:14" ht="15" x14ac:dyDescent="0.25">
      <c r="A226" s="100"/>
      <c r="B226" s="2"/>
      <c r="C226" s="2"/>
      <c r="D226" s="2"/>
      <c r="E226" s="114"/>
      <c r="F226" s="103" t="s">
        <v>811</v>
      </c>
      <c r="G226" s="10">
        <v>473</v>
      </c>
      <c r="H226" s="10">
        <v>349</v>
      </c>
      <c r="I226" s="9">
        <f t="shared" si="28"/>
        <v>822</v>
      </c>
      <c r="J226" s="31"/>
      <c r="K226" s="31"/>
      <c r="L226" s="31"/>
      <c r="M226" s="31"/>
      <c r="N226" s="31"/>
    </row>
    <row r="227" spans="1:14" ht="15" x14ac:dyDescent="0.25">
      <c r="A227" s="100"/>
      <c r="B227" s="2"/>
      <c r="C227" s="2"/>
      <c r="D227" s="2"/>
      <c r="E227" s="114"/>
      <c r="F227" s="103" t="s">
        <v>812</v>
      </c>
      <c r="G227" s="10">
        <v>406</v>
      </c>
      <c r="H227" s="10">
        <v>299</v>
      </c>
      <c r="I227" s="9">
        <f t="shared" si="28"/>
        <v>705</v>
      </c>
      <c r="J227" s="31"/>
      <c r="K227" s="31"/>
      <c r="L227" s="31"/>
      <c r="M227" s="31"/>
      <c r="N227" s="31"/>
    </row>
    <row r="228" spans="1:14" ht="15" x14ac:dyDescent="0.25">
      <c r="A228" s="100"/>
      <c r="B228" s="2"/>
      <c r="C228" s="2"/>
      <c r="D228" s="2"/>
      <c r="E228" s="114"/>
      <c r="F228" s="103" t="s">
        <v>813</v>
      </c>
      <c r="G228" s="10">
        <v>392</v>
      </c>
      <c r="H228" s="10">
        <v>283</v>
      </c>
      <c r="I228" s="9">
        <f t="shared" si="28"/>
        <v>675</v>
      </c>
      <c r="J228" s="31"/>
      <c r="K228" s="31"/>
      <c r="L228" s="31"/>
      <c r="M228" s="31"/>
      <c r="N228" s="31"/>
    </row>
    <row r="229" spans="1:14" ht="15" x14ac:dyDescent="0.25">
      <c r="A229" s="100"/>
      <c r="B229" s="2"/>
      <c r="C229" s="2"/>
      <c r="D229" s="2"/>
      <c r="E229" s="114"/>
      <c r="F229" s="103" t="s">
        <v>814</v>
      </c>
      <c r="G229" s="10">
        <v>398</v>
      </c>
      <c r="H229" s="10">
        <v>310</v>
      </c>
      <c r="I229" s="9">
        <f t="shared" si="28"/>
        <v>708</v>
      </c>
      <c r="J229" s="31"/>
      <c r="K229" s="31"/>
      <c r="L229" s="31"/>
      <c r="M229" s="31"/>
      <c r="N229" s="31"/>
    </row>
    <row r="230" spans="1:14" ht="15" x14ac:dyDescent="0.25">
      <c r="A230" s="100"/>
      <c r="B230" s="2"/>
      <c r="C230" s="2"/>
      <c r="D230" s="2"/>
      <c r="E230" s="114"/>
      <c r="F230" s="103" t="s">
        <v>815</v>
      </c>
      <c r="G230" s="10">
        <v>454</v>
      </c>
      <c r="H230" s="10">
        <v>299</v>
      </c>
      <c r="I230" s="9">
        <f t="shared" si="28"/>
        <v>753</v>
      </c>
      <c r="J230" s="31"/>
      <c r="K230" s="31"/>
      <c r="L230" s="31"/>
      <c r="M230" s="31"/>
      <c r="N230" s="31"/>
    </row>
    <row r="231" spans="1:14" ht="15" x14ac:dyDescent="0.25">
      <c r="A231" s="100"/>
      <c r="B231" s="2"/>
      <c r="C231" s="2"/>
      <c r="D231" s="2"/>
      <c r="E231" s="114"/>
      <c r="F231" s="103" t="s">
        <v>816</v>
      </c>
      <c r="G231" s="10">
        <v>340</v>
      </c>
      <c r="H231" s="10">
        <v>238</v>
      </c>
      <c r="I231" s="9">
        <f t="shared" si="28"/>
        <v>578</v>
      </c>
      <c r="J231" s="31"/>
      <c r="K231" s="31"/>
      <c r="L231" s="31"/>
      <c r="M231" s="31"/>
      <c r="N231" s="31"/>
    </row>
    <row r="232" spans="1:14" ht="15" x14ac:dyDescent="0.25">
      <c r="A232" s="100"/>
      <c r="B232" s="2"/>
      <c r="C232" s="2"/>
      <c r="D232" s="2"/>
      <c r="E232" s="114"/>
      <c r="F232" s="103" t="s">
        <v>817</v>
      </c>
      <c r="G232" s="10">
        <v>235</v>
      </c>
      <c r="H232" s="10">
        <v>177</v>
      </c>
      <c r="I232" s="9">
        <f t="shared" si="28"/>
        <v>412</v>
      </c>
      <c r="J232" s="31"/>
      <c r="K232" s="31"/>
      <c r="L232" s="31"/>
      <c r="M232" s="31"/>
      <c r="N232" s="31"/>
    </row>
    <row r="233" spans="1:14" ht="15" x14ac:dyDescent="0.25">
      <c r="A233" s="100"/>
      <c r="B233" s="2"/>
      <c r="C233" s="2"/>
      <c r="D233" s="2"/>
      <c r="E233" s="114"/>
      <c r="F233" s="103" t="s">
        <v>818</v>
      </c>
      <c r="G233" s="10">
        <v>259</v>
      </c>
      <c r="H233" s="10">
        <v>203</v>
      </c>
      <c r="I233" s="9">
        <f t="shared" si="28"/>
        <v>462</v>
      </c>
      <c r="J233" s="31"/>
      <c r="K233" s="31"/>
      <c r="L233" s="31"/>
      <c r="M233" s="31"/>
      <c r="N233" s="31"/>
    </row>
    <row r="234" spans="1:14" ht="15" x14ac:dyDescent="0.25">
      <c r="A234" s="100"/>
      <c r="B234" s="2"/>
      <c r="C234" s="2"/>
      <c r="D234" s="2"/>
      <c r="E234" s="114"/>
      <c r="F234" s="103" t="s">
        <v>819</v>
      </c>
      <c r="G234" s="10">
        <v>17</v>
      </c>
      <c r="H234" s="10">
        <v>18</v>
      </c>
      <c r="I234" s="9">
        <f t="shared" si="28"/>
        <v>35</v>
      </c>
      <c r="J234" s="31"/>
      <c r="K234" s="31"/>
      <c r="L234" s="31"/>
      <c r="M234" s="31"/>
      <c r="N234" s="31"/>
    </row>
    <row r="235" spans="1:14" ht="15" x14ac:dyDescent="0.25">
      <c r="A235" s="100"/>
      <c r="B235" s="2"/>
      <c r="C235" s="2"/>
      <c r="D235" s="2"/>
      <c r="E235" s="114"/>
      <c r="F235" s="103" t="s">
        <v>820</v>
      </c>
      <c r="G235" s="10">
        <v>58</v>
      </c>
      <c r="H235" s="10">
        <v>59</v>
      </c>
      <c r="I235" s="9">
        <f t="shared" si="28"/>
        <v>117</v>
      </c>
      <c r="J235" s="31"/>
      <c r="K235" s="31"/>
      <c r="L235" s="31"/>
      <c r="M235" s="31"/>
      <c r="N235" s="31"/>
    </row>
    <row r="236" spans="1:14" ht="15" x14ac:dyDescent="0.25">
      <c r="A236" s="100"/>
      <c r="B236" s="2"/>
      <c r="C236" s="2"/>
      <c r="D236" s="2"/>
      <c r="E236" s="114"/>
      <c r="F236" s="103" t="s">
        <v>821</v>
      </c>
      <c r="G236" s="10">
        <v>72</v>
      </c>
      <c r="H236" s="10">
        <v>75</v>
      </c>
      <c r="I236" s="9">
        <f t="shared" si="28"/>
        <v>147</v>
      </c>
      <c r="J236" s="31"/>
      <c r="K236" s="31"/>
      <c r="L236" s="31"/>
      <c r="M236" s="31"/>
      <c r="N236" s="31"/>
    </row>
    <row r="237" spans="1:14" ht="15" x14ac:dyDescent="0.25">
      <c r="A237" s="100"/>
      <c r="B237" s="2"/>
      <c r="C237" s="2"/>
      <c r="D237" s="2"/>
      <c r="E237" s="114"/>
      <c r="F237" s="103" t="s">
        <v>822</v>
      </c>
      <c r="G237" s="10">
        <v>118</v>
      </c>
      <c r="H237" s="10">
        <v>91</v>
      </c>
      <c r="I237" s="9">
        <f t="shared" si="28"/>
        <v>209</v>
      </c>
      <c r="J237" s="31"/>
      <c r="K237" s="31"/>
      <c r="L237" s="31"/>
      <c r="M237" s="31"/>
      <c r="N237" s="31"/>
    </row>
    <row r="238" spans="1:14" ht="15" x14ac:dyDescent="0.25">
      <c r="A238" s="100"/>
      <c r="B238" s="2"/>
      <c r="C238" s="2"/>
      <c r="D238" s="2"/>
      <c r="E238" s="114"/>
      <c r="F238" s="103" t="s">
        <v>823</v>
      </c>
      <c r="G238" s="10">
        <v>94</v>
      </c>
      <c r="H238" s="10">
        <v>80</v>
      </c>
      <c r="I238" s="9">
        <f t="shared" si="28"/>
        <v>174</v>
      </c>
      <c r="J238" s="31"/>
      <c r="K238" s="31"/>
      <c r="L238" s="31"/>
      <c r="M238" s="31"/>
      <c r="N238" s="31"/>
    </row>
    <row r="239" spans="1:14" ht="15" x14ac:dyDescent="0.25">
      <c r="A239" s="100"/>
      <c r="B239" s="2"/>
      <c r="C239" s="2"/>
      <c r="D239" s="2"/>
      <c r="E239" s="114"/>
      <c r="F239" s="103" t="s">
        <v>824</v>
      </c>
      <c r="G239" s="10">
        <v>216</v>
      </c>
      <c r="H239" s="10">
        <v>146</v>
      </c>
      <c r="I239" s="9">
        <f t="shared" si="28"/>
        <v>362</v>
      </c>
      <c r="J239" s="31"/>
      <c r="K239" s="31"/>
      <c r="L239" s="31"/>
      <c r="M239" s="31"/>
      <c r="N239" s="31"/>
    </row>
    <row r="240" spans="1:14" ht="15" x14ac:dyDescent="0.25">
      <c r="A240" s="100"/>
      <c r="B240" s="2"/>
      <c r="C240" s="2"/>
      <c r="D240" s="2"/>
      <c r="E240" s="114"/>
      <c r="F240" s="103" t="s">
        <v>825</v>
      </c>
      <c r="G240" s="10">
        <v>170</v>
      </c>
      <c r="H240" s="10">
        <v>116</v>
      </c>
      <c r="I240" s="9">
        <f t="shared" si="28"/>
        <v>286</v>
      </c>
      <c r="J240" s="31"/>
      <c r="K240" s="31"/>
      <c r="L240" s="31"/>
      <c r="M240" s="31"/>
      <c r="N240" s="31"/>
    </row>
    <row r="241" spans="1:14" ht="15" x14ac:dyDescent="0.25">
      <c r="A241" s="100"/>
      <c r="B241" s="2"/>
      <c r="C241" s="2"/>
      <c r="D241" s="2"/>
      <c r="E241" s="114"/>
      <c r="F241" s="103" t="s">
        <v>826</v>
      </c>
      <c r="G241" s="10">
        <v>245</v>
      </c>
      <c r="H241" s="10">
        <v>172</v>
      </c>
      <c r="I241" s="9">
        <f t="shared" si="28"/>
        <v>417</v>
      </c>
      <c r="J241" s="31"/>
      <c r="K241" s="31"/>
      <c r="L241" s="31"/>
      <c r="M241" s="31"/>
      <c r="N241" s="31"/>
    </row>
    <row r="242" spans="1:14" ht="15" x14ac:dyDescent="0.25">
      <c r="A242" s="100"/>
      <c r="B242" s="2"/>
      <c r="C242" s="2"/>
      <c r="D242" s="2"/>
      <c r="E242" s="114"/>
      <c r="F242" s="103" t="s">
        <v>827</v>
      </c>
      <c r="G242" s="10">
        <v>144</v>
      </c>
      <c r="H242" s="10">
        <v>120</v>
      </c>
      <c r="I242" s="9">
        <f t="shared" si="28"/>
        <v>264</v>
      </c>
      <c r="J242" s="31"/>
      <c r="K242" s="31"/>
      <c r="L242" s="31"/>
      <c r="M242" s="31"/>
      <c r="N242" s="31"/>
    </row>
    <row r="243" spans="1:14" ht="15" x14ac:dyDescent="0.25">
      <c r="A243" s="104"/>
      <c r="B243" s="3"/>
      <c r="C243" s="3"/>
      <c r="D243" s="3"/>
      <c r="E243" s="114"/>
      <c r="F243" s="103" t="s">
        <v>828</v>
      </c>
      <c r="G243" s="10">
        <v>64</v>
      </c>
      <c r="H243" s="10">
        <v>47</v>
      </c>
      <c r="I243" s="9">
        <f t="shared" si="28"/>
        <v>111</v>
      </c>
      <c r="J243" s="31"/>
      <c r="K243" s="31"/>
      <c r="L243" s="31"/>
      <c r="M243" s="31"/>
      <c r="N243" s="31"/>
    </row>
    <row r="244" spans="1:14" ht="15" x14ac:dyDescent="0.25">
      <c r="A244" s="99"/>
      <c r="B244" s="30"/>
      <c r="C244" s="30"/>
      <c r="D244" s="30"/>
      <c r="E244" s="114"/>
      <c r="F244" s="103" t="s">
        <v>829</v>
      </c>
      <c r="G244" s="10">
        <v>41</v>
      </c>
      <c r="H244" s="10">
        <v>17</v>
      </c>
      <c r="I244" s="9">
        <f t="shared" si="28"/>
        <v>58</v>
      </c>
      <c r="J244" s="31"/>
      <c r="K244" s="31"/>
      <c r="L244" s="31"/>
      <c r="M244" s="31"/>
      <c r="N244" s="31"/>
    </row>
    <row r="245" spans="1:14" ht="15" x14ac:dyDescent="0.25">
      <c r="A245" s="104"/>
      <c r="B245" s="30"/>
      <c r="C245" s="30"/>
      <c r="D245" s="30"/>
      <c r="E245" s="114"/>
      <c r="F245" s="103" t="s">
        <v>830</v>
      </c>
      <c r="G245" s="10">
        <v>45</v>
      </c>
      <c r="H245" s="10">
        <v>34</v>
      </c>
      <c r="I245" s="9">
        <f t="shared" si="28"/>
        <v>79</v>
      </c>
      <c r="J245" s="31"/>
      <c r="K245" s="31"/>
      <c r="L245" s="31"/>
      <c r="M245" s="31"/>
      <c r="N245" s="31"/>
    </row>
    <row r="246" spans="1:14" ht="15" x14ac:dyDescent="0.25">
      <c r="A246" s="100"/>
      <c r="B246" s="30"/>
      <c r="C246" s="30"/>
      <c r="D246" s="30"/>
      <c r="E246" s="114"/>
      <c r="F246" s="103" t="s">
        <v>831</v>
      </c>
      <c r="G246" s="10">
        <v>4</v>
      </c>
      <c r="H246" s="10">
        <v>1</v>
      </c>
      <c r="I246" s="9">
        <f t="shared" si="28"/>
        <v>5</v>
      </c>
      <c r="J246" s="31"/>
      <c r="K246" s="31"/>
      <c r="L246" s="31"/>
      <c r="M246" s="31"/>
      <c r="N246" s="31"/>
    </row>
    <row r="247" spans="1:14" ht="15" x14ac:dyDescent="0.25">
      <c r="A247" s="100"/>
      <c r="B247" s="30"/>
      <c r="C247" s="30"/>
      <c r="D247" s="30"/>
      <c r="E247" s="114"/>
      <c r="F247" s="103" t="s">
        <v>832</v>
      </c>
      <c r="G247" s="10">
        <v>28</v>
      </c>
      <c r="H247" s="10">
        <v>14</v>
      </c>
      <c r="I247" s="9">
        <f t="shared" si="28"/>
        <v>42</v>
      </c>
      <c r="J247" s="31"/>
      <c r="K247" s="31"/>
      <c r="L247" s="31"/>
      <c r="M247" s="31"/>
      <c r="N247" s="31"/>
    </row>
    <row r="248" spans="1:14" ht="15" x14ac:dyDescent="0.25">
      <c r="A248" s="100"/>
      <c r="B248" s="30"/>
      <c r="C248" s="30"/>
      <c r="D248" s="30"/>
      <c r="E248" s="114"/>
      <c r="F248" s="103" t="s">
        <v>833</v>
      </c>
      <c r="G248" s="10">
        <v>5</v>
      </c>
      <c r="H248" s="10">
        <v>6</v>
      </c>
      <c r="I248" s="9">
        <f t="shared" si="28"/>
        <v>11</v>
      </c>
      <c r="J248" s="31"/>
      <c r="K248" s="31"/>
      <c r="L248" s="31"/>
      <c r="M248" s="31"/>
      <c r="N248" s="31"/>
    </row>
    <row r="249" spans="1:14" ht="15" x14ac:dyDescent="0.25">
      <c r="A249" s="100"/>
      <c r="B249" s="30"/>
      <c r="C249" s="30"/>
      <c r="D249" s="30"/>
      <c r="E249" s="114"/>
      <c r="F249" s="103" t="s">
        <v>834</v>
      </c>
      <c r="G249" s="10">
        <v>10</v>
      </c>
      <c r="H249" s="10">
        <v>8</v>
      </c>
      <c r="I249" s="9">
        <f t="shared" si="28"/>
        <v>18</v>
      </c>
      <c r="J249" s="31"/>
      <c r="K249" s="31"/>
      <c r="L249" s="31"/>
      <c r="M249" s="31"/>
      <c r="N249" s="31"/>
    </row>
    <row r="250" spans="1:14" ht="15" x14ac:dyDescent="0.25">
      <c r="A250" s="100"/>
      <c r="B250" s="30"/>
      <c r="C250" s="30"/>
      <c r="D250" s="30"/>
      <c r="E250" s="114"/>
      <c r="F250" s="103" t="s">
        <v>835</v>
      </c>
      <c r="G250" s="10">
        <v>9</v>
      </c>
      <c r="H250" s="10">
        <v>4</v>
      </c>
      <c r="I250" s="9">
        <f t="shared" si="28"/>
        <v>13</v>
      </c>
      <c r="J250" s="31"/>
      <c r="K250" s="31"/>
      <c r="L250" s="31"/>
      <c r="M250" s="31"/>
      <c r="N250" s="31"/>
    </row>
    <row r="251" spans="1:14" ht="15" x14ac:dyDescent="0.25">
      <c r="A251" s="100"/>
      <c r="B251" s="30"/>
      <c r="C251" s="30"/>
      <c r="D251" s="30"/>
      <c r="E251" s="114"/>
      <c r="F251" s="103" t="s">
        <v>836</v>
      </c>
      <c r="G251" s="10">
        <v>4</v>
      </c>
      <c r="H251" s="10">
        <v>3</v>
      </c>
      <c r="I251" s="9">
        <f t="shared" si="28"/>
        <v>7</v>
      </c>
      <c r="J251" s="31"/>
      <c r="K251" s="31"/>
      <c r="L251" s="31"/>
      <c r="M251" s="31"/>
      <c r="N251" s="31"/>
    </row>
    <row r="252" spans="1:14" ht="15" x14ac:dyDescent="0.25">
      <c r="A252" s="100"/>
      <c r="B252" s="30"/>
      <c r="C252" s="30"/>
      <c r="D252" s="30"/>
      <c r="E252" s="114"/>
      <c r="F252" s="103" t="s">
        <v>837</v>
      </c>
      <c r="G252" s="10">
        <v>1</v>
      </c>
      <c r="H252" s="10">
        <v>1</v>
      </c>
      <c r="I252" s="9">
        <f t="shared" si="28"/>
        <v>2</v>
      </c>
      <c r="J252" s="31"/>
      <c r="K252" s="31"/>
      <c r="L252" s="31"/>
      <c r="M252" s="31"/>
      <c r="N252" s="31"/>
    </row>
    <row r="253" spans="1:14" ht="15" x14ac:dyDescent="0.25">
      <c r="A253" s="100"/>
      <c r="B253" s="30"/>
      <c r="C253" s="30"/>
      <c r="D253" s="30"/>
      <c r="E253" s="114"/>
      <c r="F253" s="103" t="s">
        <v>838</v>
      </c>
      <c r="G253" s="10">
        <v>5</v>
      </c>
      <c r="H253" s="10">
        <v>7</v>
      </c>
      <c r="I253" s="9">
        <f t="shared" si="28"/>
        <v>12</v>
      </c>
      <c r="J253" s="31"/>
      <c r="K253" s="31"/>
      <c r="L253" s="31"/>
      <c r="M253" s="31"/>
      <c r="N253" s="31"/>
    </row>
    <row r="254" spans="1:14" ht="15" x14ac:dyDescent="0.25">
      <c r="A254" s="100"/>
      <c r="B254" s="30"/>
      <c r="C254" s="30"/>
      <c r="D254" s="30"/>
      <c r="E254" s="114"/>
      <c r="F254" s="103" t="s">
        <v>839</v>
      </c>
      <c r="G254" s="10">
        <v>16</v>
      </c>
      <c r="H254" s="10">
        <v>21</v>
      </c>
      <c r="I254" s="9">
        <f t="shared" si="28"/>
        <v>37</v>
      </c>
      <c r="J254" s="31"/>
      <c r="K254" s="31"/>
      <c r="L254" s="31"/>
      <c r="M254" s="31"/>
      <c r="N254" s="31"/>
    </row>
    <row r="255" spans="1:14" ht="15" x14ac:dyDescent="0.25">
      <c r="A255" s="100"/>
      <c r="B255" s="30"/>
      <c r="C255" s="30"/>
      <c r="D255" s="30"/>
      <c r="E255" s="114"/>
      <c r="F255" s="103" t="s">
        <v>840</v>
      </c>
      <c r="G255" s="10">
        <v>1</v>
      </c>
      <c r="H255" s="10">
        <v>1</v>
      </c>
      <c r="I255" s="9">
        <f t="shared" si="28"/>
        <v>2</v>
      </c>
      <c r="J255" s="31"/>
      <c r="K255" s="31"/>
      <c r="L255" s="31"/>
      <c r="M255" s="31"/>
      <c r="N255" s="31"/>
    </row>
    <row r="256" spans="1:14" ht="15" x14ac:dyDescent="0.25">
      <c r="A256" s="100"/>
      <c r="B256" s="30"/>
      <c r="C256" s="30"/>
      <c r="D256" s="30"/>
      <c r="E256" s="114"/>
      <c r="F256" s="104" t="s">
        <v>850</v>
      </c>
      <c r="G256" s="30">
        <f>SUM(G195:G255)</f>
        <v>10448</v>
      </c>
      <c r="H256" s="30">
        <f t="shared" ref="H256:I256" si="29">SUM(H195:H255)</f>
        <v>7764</v>
      </c>
      <c r="I256" s="30">
        <f t="shared" si="29"/>
        <v>18212</v>
      </c>
      <c r="J256" s="31"/>
      <c r="K256" s="31"/>
      <c r="L256" s="31"/>
      <c r="M256" s="31"/>
      <c r="N256" s="31"/>
    </row>
    <row r="257" spans="1:14" ht="15" x14ac:dyDescent="0.25">
      <c r="A257" s="100"/>
      <c r="B257" s="30"/>
      <c r="C257" s="30"/>
      <c r="D257" s="30"/>
      <c r="E257" s="114"/>
      <c r="F257" s="99" t="s">
        <v>425</v>
      </c>
      <c r="G257" s="30">
        <f>G256*2</f>
        <v>20896</v>
      </c>
      <c r="H257" s="30">
        <f t="shared" ref="H257" si="30">H256*2</f>
        <v>15528</v>
      </c>
      <c r="I257" s="30">
        <f t="shared" ref="I257" si="31">I256*2</f>
        <v>36424</v>
      </c>
      <c r="J257" s="31"/>
      <c r="K257" s="31"/>
      <c r="L257" s="31"/>
      <c r="M257" s="31"/>
      <c r="N257" s="31"/>
    </row>
    <row r="258" spans="1:14" ht="15" x14ac:dyDescent="0.25">
      <c r="A258" s="100"/>
      <c r="B258" s="30"/>
      <c r="C258" s="30"/>
      <c r="D258" s="30"/>
      <c r="E258" s="114"/>
      <c r="F258" s="104" t="s">
        <v>848</v>
      </c>
      <c r="G258" s="30">
        <f>G257/I257</f>
        <v>0.57368767845376678</v>
      </c>
      <c r="H258" s="30">
        <f>H257/I257</f>
        <v>0.42631232154623327</v>
      </c>
      <c r="I258" s="30"/>
      <c r="J258" s="31"/>
      <c r="K258" s="31"/>
      <c r="L258" s="31"/>
      <c r="M258" s="31"/>
      <c r="N258" s="31"/>
    </row>
    <row r="259" spans="1:14" ht="15" x14ac:dyDescent="0.25">
      <c r="A259" s="100"/>
      <c r="B259" s="30"/>
      <c r="C259" s="30"/>
      <c r="D259" s="30"/>
      <c r="E259" s="114"/>
      <c r="F259" s="109"/>
      <c r="G259" s="41"/>
      <c r="H259" s="41"/>
      <c r="I259" s="41"/>
      <c r="J259" s="31"/>
      <c r="K259" s="31"/>
      <c r="L259" s="31"/>
      <c r="M259" s="31"/>
      <c r="N259" s="31"/>
    </row>
    <row r="260" spans="1:14" ht="15" x14ac:dyDescent="0.25">
      <c r="A260" s="100"/>
      <c r="B260" s="30"/>
      <c r="C260" s="30"/>
      <c r="D260" s="30"/>
      <c r="E260" s="114"/>
      <c r="F260" s="109"/>
      <c r="G260" s="41"/>
      <c r="H260" s="41"/>
      <c r="I260" s="41"/>
      <c r="J260" s="31"/>
      <c r="K260" s="31"/>
      <c r="L260" s="31"/>
      <c r="M260" s="31"/>
      <c r="N260" s="31"/>
    </row>
    <row r="261" spans="1:14" ht="15" x14ac:dyDescent="0.25">
      <c r="A261" s="100"/>
      <c r="B261" s="30"/>
      <c r="C261" s="30"/>
      <c r="D261" s="30"/>
      <c r="E261" s="114"/>
      <c r="F261" s="109"/>
      <c r="G261" s="41"/>
      <c r="H261" s="41"/>
      <c r="I261" s="41"/>
      <c r="J261" s="31"/>
      <c r="K261" s="31"/>
      <c r="L261" s="31"/>
      <c r="M261" s="31"/>
      <c r="N261" s="31"/>
    </row>
    <row r="262" spans="1:14" ht="15" x14ac:dyDescent="0.25">
      <c r="A262" s="100"/>
      <c r="B262" s="30"/>
      <c r="C262" s="30"/>
      <c r="D262" s="30"/>
      <c r="E262" s="114"/>
      <c r="F262" s="109"/>
      <c r="G262" s="41"/>
      <c r="H262" s="41"/>
      <c r="I262" s="41"/>
      <c r="J262" s="31"/>
      <c r="K262" s="31"/>
      <c r="L262" s="31"/>
      <c r="M262" s="31"/>
      <c r="N262" s="31"/>
    </row>
    <row r="263" spans="1:14" ht="15" x14ac:dyDescent="0.25">
      <c r="A263" s="100"/>
      <c r="B263" s="30"/>
      <c r="C263" s="30"/>
      <c r="D263" s="30"/>
      <c r="E263" s="114"/>
      <c r="F263" s="109"/>
      <c r="G263" s="41"/>
      <c r="H263" s="41"/>
      <c r="I263" s="41"/>
      <c r="J263" s="31"/>
      <c r="K263" s="31"/>
      <c r="L263" s="31"/>
      <c r="M263" s="31"/>
      <c r="N263" s="31"/>
    </row>
    <row r="264" spans="1:14" ht="15" x14ac:dyDescent="0.25">
      <c r="A264" s="100"/>
      <c r="B264" s="30"/>
      <c r="C264" s="30"/>
      <c r="D264" s="30"/>
      <c r="E264" s="114"/>
      <c r="F264" s="109"/>
      <c r="G264" s="41"/>
      <c r="H264" s="41"/>
      <c r="I264" s="41"/>
      <c r="J264" s="31"/>
      <c r="K264" s="31"/>
      <c r="L264" s="31"/>
      <c r="M264" s="31"/>
      <c r="N264" s="31"/>
    </row>
    <row r="265" spans="1:14" ht="15" x14ac:dyDescent="0.25">
      <c r="A265" s="100"/>
      <c r="B265" s="30"/>
      <c r="C265" s="30"/>
      <c r="D265" s="30"/>
      <c r="E265" s="114"/>
      <c r="F265" s="109"/>
      <c r="G265" s="41"/>
      <c r="H265" s="41"/>
      <c r="I265" s="41"/>
      <c r="J265" s="31"/>
      <c r="K265" s="31"/>
      <c r="L265" s="31"/>
      <c r="M265" s="31"/>
      <c r="N265" s="31"/>
    </row>
    <row r="266" spans="1:14" ht="15" x14ac:dyDescent="0.25">
      <c r="A266" s="100"/>
      <c r="B266" s="30"/>
      <c r="C266" s="30"/>
      <c r="D266" s="30"/>
      <c r="E266" s="114"/>
      <c r="F266" s="109"/>
      <c r="G266" s="41"/>
      <c r="H266" s="41"/>
      <c r="I266" s="41"/>
      <c r="J266" s="31"/>
      <c r="K266" s="31"/>
      <c r="L266" s="31"/>
      <c r="M266" s="31"/>
      <c r="N266" s="31"/>
    </row>
    <row r="267" spans="1:14" ht="15" x14ac:dyDescent="0.25">
      <c r="A267" s="100"/>
      <c r="B267" s="30"/>
      <c r="C267" s="30"/>
      <c r="D267" s="30"/>
      <c r="E267" s="114"/>
      <c r="F267" s="109"/>
      <c r="G267" s="41"/>
      <c r="H267" s="41"/>
      <c r="I267" s="41"/>
      <c r="J267" s="31"/>
      <c r="K267" s="31"/>
      <c r="L267" s="31"/>
      <c r="M267" s="31"/>
      <c r="N267" s="31"/>
    </row>
    <row r="268" spans="1:14" ht="15" x14ac:dyDescent="0.25">
      <c r="A268" s="100"/>
      <c r="B268" s="30"/>
      <c r="C268" s="30"/>
      <c r="D268" s="30"/>
      <c r="E268" s="114"/>
      <c r="F268" s="109"/>
      <c r="G268" s="41"/>
      <c r="H268" s="41"/>
      <c r="I268" s="41"/>
      <c r="J268" s="31"/>
      <c r="K268" s="31"/>
      <c r="L268" s="31"/>
      <c r="M268" s="31"/>
      <c r="N268" s="31"/>
    </row>
    <row r="269" spans="1:14" ht="15" x14ac:dyDescent="0.25">
      <c r="A269" s="100"/>
      <c r="B269" s="30"/>
      <c r="C269" s="30"/>
      <c r="D269" s="30"/>
      <c r="E269" s="114"/>
      <c r="F269" s="109"/>
      <c r="G269" s="41"/>
      <c r="H269" s="41"/>
      <c r="I269" s="41"/>
      <c r="J269" s="31"/>
      <c r="K269" s="31"/>
      <c r="L269" s="31"/>
      <c r="M269" s="31"/>
      <c r="N269" s="31"/>
    </row>
    <row r="270" spans="1:14" ht="15" x14ac:dyDescent="0.25">
      <c r="A270" s="100"/>
      <c r="B270" s="30"/>
      <c r="C270" s="30"/>
      <c r="D270" s="30"/>
      <c r="E270" s="114"/>
      <c r="F270" s="109"/>
      <c r="G270" s="41"/>
      <c r="H270" s="41"/>
      <c r="I270" s="41"/>
      <c r="J270" s="31"/>
      <c r="K270" s="31"/>
      <c r="L270" s="31"/>
      <c r="M270" s="31"/>
      <c r="N270" s="31"/>
    </row>
    <row r="271" spans="1:14" ht="15" x14ac:dyDescent="0.25">
      <c r="A271" s="100"/>
      <c r="B271" s="30"/>
      <c r="C271" s="30"/>
      <c r="D271" s="30"/>
      <c r="E271" s="114"/>
      <c r="F271" s="109"/>
      <c r="G271" s="41"/>
      <c r="H271" s="41"/>
      <c r="I271" s="41"/>
      <c r="J271" s="31"/>
      <c r="K271" s="31"/>
      <c r="L271" s="31"/>
      <c r="M271" s="31"/>
      <c r="N271" s="31"/>
    </row>
    <row r="272" spans="1:14" ht="15" x14ac:dyDescent="0.25">
      <c r="A272" s="100"/>
      <c r="B272" s="30"/>
      <c r="C272" s="30"/>
      <c r="D272" s="30"/>
      <c r="E272" s="114"/>
      <c r="F272" s="109"/>
      <c r="G272" s="41"/>
      <c r="H272" s="41"/>
      <c r="I272" s="41"/>
      <c r="J272" s="31"/>
      <c r="K272" s="31"/>
      <c r="L272" s="31"/>
      <c r="M272" s="31"/>
      <c r="N272" s="31"/>
    </row>
    <row r="273" spans="1:14" ht="15" x14ac:dyDescent="0.25">
      <c r="A273" s="100"/>
      <c r="B273" s="30"/>
      <c r="C273" s="30"/>
      <c r="D273" s="30"/>
      <c r="E273" s="114"/>
      <c r="F273" s="109"/>
      <c r="G273" s="41"/>
      <c r="H273" s="41"/>
      <c r="I273" s="41"/>
      <c r="J273" s="31"/>
      <c r="K273" s="31"/>
      <c r="L273" s="31"/>
      <c r="M273" s="31"/>
      <c r="N273" s="31"/>
    </row>
    <row r="274" spans="1:14" ht="15" x14ac:dyDescent="0.25">
      <c r="A274" s="100"/>
      <c r="B274" s="30"/>
      <c r="C274" s="30"/>
      <c r="D274" s="30"/>
      <c r="E274" s="114"/>
      <c r="F274" s="109"/>
      <c r="G274" s="41"/>
      <c r="H274" s="41"/>
      <c r="I274" s="41"/>
      <c r="J274" s="31"/>
      <c r="K274" s="31"/>
      <c r="L274" s="31"/>
      <c r="M274" s="31"/>
      <c r="N274" s="31"/>
    </row>
    <row r="275" spans="1:14" ht="15" x14ac:dyDescent="0.25">
      <c r="A275" s="100"/>
      <c r="B275" s="30"/>
      <c r="C275" s="30"/>
      <c r="D275" s="30"/>
      <c r="E275" s="114"/>
      <c r="F275" s="109"/>
      <c r="G275" s="41"/>
      <c r="H275" s="41"/>
      <c r="I275" s="41"/>
      <c r="J275" s="31"/>
      <c r="K275" s="31"/>
      <c r="L275" s="31"/>
      <c r="M275" s="31"/>
      <c r="N275" s="31"/>
    </row>
    <row r="276" spans="1:14" ht="15" x14ac:dyDescent="0.25">
      <c r="A276" s="100"/>
      <c r="B276" s="30"/>
      <c r="C276" s="30"/>
      <c r="D276" s="30"/>
      <c r="E276" s="114"/>
      <c r="F276" s="109"/>
      <c r="G276" s="41"/>
      <c r="H276" s="41"/>
      <c r="I276" s="41"/>
      <c r="J276" s="31"/>
      <c r="K276" s="31"/>
      <c r="L276" s="31"/>
      <c r="M276" s="31"/>
      <c r="N276" s="31"/>
    </row>
    <row r="277" spans="1:14" ht="15" x14ac:dyDescent="0.25">
      <c r="A277" s="100"/>
      <c r="B277" s="30"/>
      <c r="C277" s="30"/>
      <c r="D277" s="30"/>
      <c r="E277" s="114"/>
      <c r="F277" s="109"/>
      <c r="G277" s="41"/>
      <c r="H277" s="41"/>
      <c r="I277" s="41"/>
      <c r="J277" s="31"/>
      <c r="K277" s="31"/>
      <c r="L277" s="31"/>
      <c r="M277" s="31"/>
      <c r="N277" s="31"/>
    </row>
    <row r="278" spans="1:14" ht="15" x14ac:dyDescent="0.25">
      <c r="A278" s="100"/>
      <c r="B278" s="30"/>
      <c r="C278" s="30"/>
      <c r="D278" s="30"/>
      <c r="E278" s="114"/>
      <c r="F278" s="109"/>
      <c r="G278" s="41"/>
      <c r="H278" s="41"/>
      <c r="I278" s="41"/>
      <c r="J278" s="31"/>
      <c r="K278" s="31"/>
      <c r="L278" s="31"/>
      <c r="M278" s="31"/>
      <c r="N278" s="31"/>
    </row>
    <row r="279" spans="1:14" ht="15" x14ac:dyDescent="0.25">
      <c r="A279" s="100"/>
      <c r="B279" s="30"/>
      <c r="C279" s="30"/>
      <c r="D279" s="30"/>
      <c r="E279" s="114"/>
      <c r="F279" s="109"/>
      <c r="G279" s="41"/>
      <c r="H279" s="41"/>
      <c r="I279" s="41"/>
      <c r="J279" s="31"/>
      <c r="K279" s="31"/>
      <c r="L279" s="31"/>
      <c r="M279" s="31"/>
      <c r="N279" s="31"/>
    </row>
    <row r="280" spans="1:14" ht="15" x14ac:dyDescent="0.25">
      <c r="A280" s="100"/>
      <c r="B280" s="30"/>
      <c r="C280" s="30"/>
      <c r="D280" s="30"/>
      <c r="E280" s="114"/>
      <c r="F280" s="109"/>
      <c r="G280" s="41"/>
      <c r="H280" s="41"/>
      <c r="I280" s="41"/>
      <c r="J280" s="31"/>
      <c r="K280" s="31"/>
      <c r="L280" s="31"/>
      <c r="M280" s="31"/>
      <c r="N280" s="31"/>
    </row>
    <row r="281" spans="1:14" ht="15" x14ac:dyDescent="0.25">
      <c r="A281" s="100"/>
      <c r="B281" s="30"/>
      <c r="C281" s="30"/>
      <c r="D281" s="30"/>
      <c r="E281" s="114"/>
      <c r="F281" s="104"/>
      <c r="G281" s="3"/>
      <c r="H281" s="3"/>
      <c r="I281" s="3"/>
      <c r="J281" s="31"/>
      <c r="K281" s="31"/>
      <c r="L281" s="31"/>
      <c r="M281" s="31"/>
      <c r="N281" s="31"/>
    </row>
    <row r="282" spans="1:14" ht="15" x14ac:dyDescent="0.25">
      <c r="A282" s="100"/>
      <c r="B282" s="30"/>
      <c r="C282" s="30"/>
      <c r="D282" s="30"/>
      <c r="E282" s="114"/>
      <c r="F282" s="99"/>
      <c r="G282" s="30"/>
      <c r="H282" s="30"/>
      <c r="I282" s="30"/>
      <c r="J282" s="31"/>
      <c r="K282" s="31"/>
      <c r="L282" s="31"/>
      <c r="M282" s="31"/>
      <c r="N282" s="31"/>
    </row>
    <row r="283" spans="1:14" ht="15" x14ac:dyDescent="0.25">
      <c r="A283" s="100"/>
      <c r="B283" s="30"/>
      <c r="C283" s="30"/>
      <c r="D283" s="30"/>
      <c r="E283" s="114"/>
      <c r="F283" s="104"/>
      <c r="G283" s="30"/>
      <c r="H283" s="30"/>
      <c r="I283" s="30"/>
      <c r="J283" s="31"/>
      <c r="K283" s="31"/>
      <c r="L283" s="31"/>
      <c r="M283" s="31"/>
      <c r="N283" s="31"/>
    </row>
  </sheetData>
  <mergeCells count="21">
    <mergeCell ref="K43:N43"/>
    <mergeCell ref="K6:L6"/>
    <mergeCell ref="K24:N24"/>
    <mergeCell ref="M26:N26"/>
    <mergeCell ref="K26:L26"/>
    <mergeCell ref="A1:N3"/>
    <mergeCell ref="A6:D6"/>
    <mergeCell ref="E6:E283"/>
    <mergeCell ref="F6:I6"/>
    <mergeCell ref="B7:C7"/>
    <mergeCell ref="G7:H7"/>
    <mergeCell ref="B198:D198"/>
    <mergeCell ref="K9:L9"/>
    <mergeCell ref="K15:L15"/>
    <mergeCell ref="K18:L18"/>
    <mergeCell ref="K19:L19"/>
    <mergeCell ref="K27:N27"/>
    <mergeCell ref="K34:N34"/>
    <mergeCell ref="K38:N38"/>
    <mergeCell ref="K44:L44"/>
    <mergeCell ref="M44:N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6ECB-0079-4F6D-B618-9F83CFC6D741}">
  <dimension ref="A1:E252"/>
  <sheetViews>
    <sheetView workbookViewId="0">
      <selection activeCell="B19" sqref="B19:C19"/>
    </sheetView>
  </sheetViews>
  <sheetFormatPr defaultRowHeight="14.25" x14ac:dyDescent="0.2"/>
  <cols>
    <col min="1" max="1" width="9.140625" style="40"/>
    <col min="2" max="2" width="36.7109375" style="40" customWidth="1"/>
    <col min="3" max="3" width="34" style="40" customWidth="1"/>
    <col min="4" max="4" width="23.5703125" style="40" customWidth="1"/>
    <col min="5" max="5" width="21.42578125" style="40" customWidth="1"/>
    <col min="6" max="16384" width="9.140625" style="40"/>
  </cols>
  <sheetData>
    <row r="1" spans="1:5" ht="32.25" customHeight="1" x14ac:dyDescent="0.25">
      <c r="A1" s="110"/>
      <c r="B1" s="140" t="s">
        <v>851</v>
      </c>
      <c r="C1" s="140"/>
      <c r="D1" s="110"/>
      <c r="E1" s="110"/>
    </row>
    <row r="2" spans="1:5" ht="14.25" customHeight="1" thickBot="1" x14ac:dyDescent="0.3">
      <c r="A2" s="110"/>
      <c r="B2" s="110"/>
      <c r="C2" s="110"/>
      <c r="D2" s="110"/>
      <c r="E2" s="110"/>
    </row>
    <row r="3" spans="1:5" ht="16.5" thickTop="1" thickBot="1" x14ac:dyDescent="0.3">
      <c r="A3" s="34"/>
      <c r="B3" s="135" t="s">
        <v>841</v>
      </c>
      <c r="C3" s="136"/>
      <c r="D3" s="35"/>
      <c r="E3" s="35"/>
    </row>
    <row r="4" spans="1:5" ht="15" x14ac:dyDescent="0.25">
      <c r="A4" s="34"/>
      <c r="B4" s="19"/>
      <c r="C4" s="20"/>
      <c r="D4" s="34"/>
      <c r="E4" s="34"/>
    </row>
    <row r="5" spans="1:5" ht="15" x14ac:dyDescent="0.25">
      <c r="A5" s="6"/>
      <c r="B5" s="37" t="s">
        <v>0</v>
      </c>
      <c r="C5" s="38" t="s">
        <v>2</v>
      </c>
      <c r="D5" s="39"/>
    </row>
    <row r="6" spans="1:5" ht="15.75" x14ac:dyDescent="0.25">
      <c r="A6" s="35"/>
      <c r="B6" s="117" t="s">
        <v>842</v>
      </c>
      <c r="C6" s="118"/>
      <c r="D6" s="41"/>
      <c r="E6" s="41"/>
    </row>
    <row r="7" spans="1:5" ht="15" x14ac:dyDescent="0.25">
      <c r="A7" s="35"/>
      <c r="B7" s="21">
        <v>56212</v>
      </c>
      <c r="C7" s="17">
        <v>17988</v>
      </c>
      <c r="D7" s="34"/>
      <c r="E7" s="34"/>
    </row>
    <row r="8" spans="1:5" ht="15" x14ac:dyDescent="0.25">
      <c r="A8" s="35"/>
      <c r="B8" s="21">
        <v>49390</v>
      </c>
      <c r="C8" s="17">
        <v>40688</v>
      </c>
      <c r="D8" s="34"/>
      <c r="E8" s="34"/>
    </row>
    <row r="9" spans="1:5" ht="15" x14ac:dyDescent="0.25">
      <c r="A9" s="35"/>
      <c r="B9" s="21">
        <v>59144</v>
      </c>
      <c r="C9" s="17">
        <v>36414</v>
      </c>
      <c r="D9" s="34"/>
      <c r="E9" s="34"/>
    </row>
    <row r="10" spans="1:5" ht="15" x14ac:dyDescent="0.25">
      <c r="A10" s="35"/>
      <c r="B10" s="22">
        <v>51302</v>
      </c>
      <c r="C10" s="18">
        <v>36424</v>
      </c>
      <c r="D10" s="34"/>
      <c r="E10" s="34"/>
    </row>
    <row r="11" spans="1:5" ht="15" x14ac:dyDescent="0.25">
      <c r="A11" s="35"/>
      <c r="B11" s="42"/>
      <c r="C11" s="43"/>
      <c r="D11" s="34"/>
      <c r="E11" s="34"/>
    </row>
    <row r="12" spans="1:5" ht="15.75" x14ac:dyDescent="0.25">
      <c r="A12" s="35"/>
      <c r="B12" s="117" t="s">
        <v>843</v>
      </c>
      <c r="C12" s="118"/>
      <c r="D12" s="41"/>
      <c r="E12" s="41"/>
    </row>
    <row r="13" spans="1:5" ht="15" x14ac:dyDescent="0.25">
      <c r="A13" s="35"/>
      <c r="B13" s="44">
        <f>AVERAGE(B7:B10)</f>
        <v>54012</v>
      </c>
      <c r="C13" s="45">
        <f>AVERAGE(C7:C10)</f>
        <v>32878.5</v>
      </c>
      <c r="D13" s="41"/>
      <c r="E13" s="41"/>
    </row>
    <row r="14" spans="1:5" ht="15" x14ac:dyDescent="0.25">
      <c r="A14" s="35"/>
      <c r="B14" s="42"/>
      <c r="C14" s="43"/>
      <c r="D14" s="41"/>
      <c r="E14" s="46"/>
    </row>
    <row r="15" spans="1:5" ht="15.75" x14ac:dyDescent="0.25">
      <c r="A15" s="35"/>
      <c r="B15" s="119" t="s">
        <v>473</v>
      </c>
      <c r="C15" s="120"/>
      <c r="D15" s="7"/>
      <c r="E15" s="35"/>
    </row>
    <row r="16" spans="1:5" ht="15" x14ac:dyDescent="0.25">
      <c r="A16" s="35"/>
      <c r="B16" s="121">
        <f>(C13-B13)/B13</f>
        <v>-0.39127416129748943</v>
      </c>
      <c r="C16" s="122"/>
      <c r="D16" s="36"/>
      <c r="E16" s="35"/>
    </row>
    <row r="17" spans="1:5" ht="15.75" thickBot="1" x14ac:dyDescent="0.3">
      <c r="A17" s="35"/>
      <c r="B17" s="47"/>
      <c r="C17" s="48"/>
      <c r="D17" s="49"/>
      <c r="E17" s="46"/>
    </row>
    <row r="18" spans="1:5" ht="15.75" thickTop="1" x14ac:dyDescent="0.25">
      <c r="A18" s="35"/>
      <c r="B18" s="41"/>
      <c r="C18" s="41"/>
      <c r="D18" s="41"/>
      <c r="E18" s="46"/>
    </row>
    <row r="19" spans="1:5" ht="88.5" customHeight="1" x14ac:dyDescent="0.25">
      <c r="A19" s="35"/>
      <c r="B19" s="140" t="s">
        <v>853</v>
      </c>
      <c r="C19" s="140"/>
      <c r="D19" s="110"/>
      <c r="E19" s="110"/>
    </row>
    <row r="20" spans="1:5" ht="15" x14ac:dyDescent="0.25">
      <c r="A20" s="34"/>
      <c r="B20" s="34"/>
      <c r="C20" s="34"/>
      <c r="D20" s="34"/>
      <c r="E20" s="34"/>
    </row>
    <row r="21" spans="1:5" ht="15" x14ac:dyDescent="0.25">
      <c r="A21" s="35"/>
      <c r="B21" s="35"/>
      <c r="C21" s="35"/>
      <c r="D21" s="35"/>
      <c r="E21" s="35"/>
    </row>
    <row r="22" spans="1:5" ht="15" x14ac:dyDescent="0.25">
      <c r="A22" s="35"/>
      <c r="B22" s="35"/>
      <c r="C22" s="35"/>
      <c r="D22" s="35"/>
      <c r="E22" s="35"/>
    </row>
    <row r="23" spans="1:5" ht="15" x14ac:dyDescent="0.25">
      <c r="A23" s="35"/>
      <c r="B23" s="35"/>
      <c r="C23" s="35"/>
      <c r="D23" s="35"/>
      <c r="E23" s="35"/>
    </row>
    <row r="24" spans="1:5" ht="15" x14ac:dyDescent="0.25">
      <c r="A24" s="35"/>
      <c r="B24" s="35"/>
      <c r="C24" s="35"/>
      <c r="D24" s="35"/>
      <c r="E24" s="35"/>
    </row>
    <row r="25" spans="1:5" ht="15" x14ac:dyDescent="0.25">
      <c r="A25" s="35"/>
      <c r="B25" s="35"/>
      <c r="C25" s="35"/>
      <c r="D25" s="35"/>
      <c r="E25" s="35"/>
    </row>
    <row r="26" spans="1:5" ht="15" x14ac:dyDescent="0.25">
      <c r="A26" s="35"/>
      <c r="B26" s="35"/>
      <c r="C26" s="35"/>
      <c r="D26" s="35"/>
      <c r="E26" s="35"/>
    </row>
    <row r="27" spans="1:5" ht="15" x14ac:dyDescent="0.25">
      <c r="A27" s="35"/>
      <c r="B27" s="35"/>
      <c r="C27" s="35"/>
      <c r="D27" s="35"/>
      <c r="E27" s="35"/>
    </row>
    <row r="28" spans="1:5" ht="15" x14ac:dyDescent="0.25">
      <c r="A28" s="35"/>
      <c r="B28" s="35"/>
      <c r="C28" s="35"/>
      <c r="D28" s="35"/>
      <c r="E28" s="35"/>
    </row>
    <row r="29" spans="1:5" ht="15" x14ac:dyDescent="0.25">
      <c r="A29" s="35"/>
      <c r="B29" s="35"/>
      <c r="C29" s="35"/>
      <c r="D29" s="35"/>
      <c r="E29" s="35"/>
    </row>
    <row r="30" spans="1:5" ht="15" x14ac:dyDescent="0.25">
      <c r="A30" s="35"/>
      <c r="B30" s="35"/>
      <c r="C30" s="35"/>
      <c r="D30" s="35"/>
      <c r="E30" s="35"/>
    </row>
    <row r="31" spans="1:5" ht="15" x14ac:dyDescent="0.25">
      <c r="A31" s="35"/>
      <c r="B31" s="35"/>
      <c r="C31" s="35"/>
      <c r="D31" s="35"/>
      <c r="E31" s="35"/>
    </row>
    <row r="32" spans="1:5" ht="15" x14ac:dyDescent="0.25">
      <c r="A32" s="35"/>
      <c r="B32" s="35"/>
      <c r="C32" s="35"/>
      <c r="D32" s="35"/>
      <c r="E32" s="35"/>
    </row>
    <row r="33" spans="1:5" ht="15" x14ac:dyDescent="0.25">
      <c r="A33" s="35"/>
      <c r="B33" s="35"/>
      <c r="C33" s="35"/>
      <c r="D33" s="35"/>
      <c r="E33" s="35"/>
    </row>
    <row r="34" spans="1:5" ht="15" x14ac:dyDescent="0.25">
      <c r="A34" s="35"/>
      <c r="B34" s="35"/>
      <c r="C34" s="35"/>
      <c r="D34" s="35"/>
      <c r="E34" s="35"/>
    </row>
    <row r="35" spans="1:5" ht="15" x14ac:dyDescent="0.25">
      <c r="A35" s="35"/>
      <c r="B35" s="35"/>
      <c r="C35" s="35"/>
      <c r="D35" s="35"/>
      <c r="E35" s="35"/>
    </row>
    <row r="36" spans="1:5" ht="15" x14ac:dyDescent="0.25">
      <c r="A36" s="35"/>
      <c r="B36" s="35"/>
      <c r="C36" s="35"/>
      <c r="D36" s="35"/>
      <c r="E36" s="35"/>
    </row>
    <row r="37" spans="1:5" ht="15" x14ac:dyDescent="0.25">
      <c r="A37" s="35"/>
      <c r="B37" s="35"/>
      <c r="C37" s="35"/>
      <c r="D37" s="35"/>
      <c r="E37" s="35"/>
    </row>
    <row r="38" spans="1:5" ht="15" x14ac:dyDescent="0.25">
      <c r="A38" s="35"/>
      <c r="B38" s="35"/>
      <c r="C38" s="35"/>
      <c r="D38" s="35"/>
      <c r="E38" s="35"/>
    </row>
    <row r="39" spans="1:5" ht="15" x14ac:dyDescent="0.25">
      <c r="A39" s="35"/>
      <c r="B39" s="35"/>
      <c r="C39" s="35"/>
      <c r="D39" s="35"/>
      <c r="E39" s="35"/>
    </row>
    <row r="40" spans="1:5" ht="15" x14ac:dyDescent="0.25">
      <c r="A40" s="35"/>
      <c r="B40" s="35"/>
      <c r="C40" s="35"/>
      <c r="D40" s="35"/>
      <c r="E40" s="35"/>
    </row>
    <row r="41" spans="1:5" ht="15" x14ac:dyDescent="0.25">
      <c r="A41" s="35"/>
      <c r="B41" s="35"/>
      <c r="C41" s="35"/>
      <c r="D41" s="35"/>
      <c r="E41" s="35"/>
    </row>
    <row r="42" spans="1:5" ht="15" x14ac:dyDescent="0.25">
      <c r="A42" s="35"/>
      <c r="B42" s="35"/>
      <c r="C42" s="35"/>
      <c r="D42" s="35"/>
      <c r="E42" s="35"/>
    </row>
    <row r="43" spans="1:5" ht="15" x14ac:dyDescent="0.25">
      <c r="A43" s="35"/>
      <c r="B43" s="35"/>
      <c r="C43" s="35"/>
      <c r="D43" s="35"/>
      <c r="E43" s="35"/>
    </row>
    <row r="44" spans="1:5" ht="15" x14ac:dyDescent="0.25">
      <c r="A44" s="35"/>
      <c r="B44" s="35"/>
      <c r="C44" s="35"/>
      <c r="D44" s="35"/>
      <c r="E44" s="35"/>
    </row>
    <row r="45" spans="1:5" ht="15" x14ac:dyDescent="0.25">
      <c r="A45" s="35"/>
      <c r="B45" s="35"/>
      <c r="C45" s="35"/>
      <c r="D45" s="35"/>
      <c r="E45" s="35"/>
    </row>
    <row r="46" spans="1:5" ht="15" x14ac:dyDescent="0.25">
      <c r="A46" s="35"/>
      <c r="B46" s="35"/>
      <c r="C46" s="35"/>
      <c r="D46" s="35"/>
      <c r="E46" s="35"/>
    </row>
    <row r="47" spans="1:5" ht="15" x14ac:dyDescent="0.25">
      <c r="A47" s="35"/>
      <c r="B47" s="35"/>
      <c r="C47" s="35"/>
      <c r="D47" s="35"/>
      <c r="E47" s="35"/>
    </row>
    <row r="48" spans="1:5" ht="15" x14ac:dyDescent="0.25">
      <c r="A48" s="35"/>
      <c r="B48" s="35"/>
      <c r="C48" s="35"/>
      <c r="D48" s="35"/>
      <c r="E48" s="35"/>
    </row>
    <row r="49" spans="1:5" ht="15" x14ac:dyDescent="0.25">
      <c r="A49" s="35"/>
      <c r="B49" s="35"/>
      <c r="C49" s="35"/>
      <c r="D49" s="35"/>
      <c r="E49" s="35"/>
    </row>
    <row r="50" spans="1:5" ht="15" x14ac:dyDescent="0.25">
      <c r="A50" s="35"/>
      <c r="B50" s="35"/>
      <c r="C50" s="35"/>
      <c r="D50" s="35"/>
      <c r="E50" s="35"/>
    </row>
    <row r="51" spans="1:5" ht="15" x14ac:dyDescent="0.25">
      <c r="A51" s="35"/>
      <c r="B51" s="35"/>
      <c r="C51" s="35"/>
      <c r="D51" s="35"/>
      <c r="E51" s="35"/>
    </row>
    <row r="52" spans="1:5" ht="15" x14ac:dyDescent="0.25">
      <c r="A52" s="35"/>
      <c r="B52" s="35"/>
      <c r="C52" s="35"/>
      <c r="D52" s="35"/>
      <c r="E52" s="35"/>
    </row>
    <row r="53" spans="1:5" ht="15" x14ac:dyDescent="0.25">
      <c r="A53" s="35"/>
      <c r="B53" s="35"/>
      <c r="C53" s="35"/>
      <c r="D53" s="35"/>
      <c r="E53" s="35"/>
    </row>
    <row r="54" spans="1:5" ht="15" x14ac:dyDescent="0.25">
      <c r="A54" s="35"/>
      <c r="B54" s="35"/>
      <c r="C54" s="35"/>
      <c r="D54" s="35"/>
      <c r="E54" s="35"/>
    </row>
    <row r="55" spans="1:5" ht="15" x14ac:dyDescent="0.25">
      <c r="A55" s="35"/>
      <c r="B55" s="35"/>
      <c r="C55" s="35"/>
      <c r="D55" s="35"/>
      <c r="E55" s="35"/>
    </row>
    <row r="56" spans="1:5" ht="15" x14ac:dyDescent="0.25">
      <c r="A56" s="35"/>
      <c r="B56" s="35"/>
      <c r="C56" s="35"/>
      <c r="D56" s="35"/>
      <c r="E56" s="35"/>
    </row>
    <row r="57" spans="1:5" ht="15" x14ac:dyDescent="0.25">
      <c r="A57" s="35"/>
      <c r="B57" s="35"/>
      <c r="C57" s="35"/>
      <c r="D57" s="35"/>
      <c r="E57" s="35"/>
    </row>
    <row r="58" spans="1:5" ht="15" x14ac:dyDescent="0.25">
      <c r="A58" s="35"/>
      <c r="B58" s="35"/>
      <c r="C58" s="35"/>
      <c r="D58" s="35"/>
      <c r="E58" s="35"/>
    </row>
    <row r="59" spans="1:5" ht="15" x14ac:dyDescent="0.25">
      <c r="A59" s="35"/>
      <c r="B59" s="35"/>
      <c r="C59" s="35"/>
      <c r="D59" s="35"/>
      <c r="E59" s="35"/>
    </row>
    <row r="60" spans="1:5" ht="15" x14ac:dyDescent="0.25">
      <c r="A60" s="35"/>
      <c r="B60" s="35"/>
      <c r="C60" s="35"/>
      <c r="D60" s="35"/>
      <c r="E60" s="35"/>
    </row>
    <row r="61" spans="1:5" ht="15" x14ac:dyDescent="0.25">
      <c r="A61" s="35"/>
      <c r="B61" s="35"/>
      <c r="C61" s="35"/>
      <c r="D61" s="35"/>
      <c r="E61" s="35"/>
    </row>
    <row r="62" spans="1:5" ht="15" x14ac:dyDescent="0.25">
      <c r="A62" s="35"/>
      <c r="B62" s="35"/>
      <c r="C62" s="35"/>
      <c r="D62" s="35"/>
      <c r="E62" s="35"/>
    </row>
    <row r="63" spans="1:5" ht="15" x14ac:dyDescent="0.25">
      <c r="A63" s="35"/>
      <c r="B63" s="35"/>
      <c r="C63" s="35"/>
      <c r="D63" s="35"/>
      <c r="E63" s="35"/>
    </row>
    <row r="64" spans="1:5" ht="15" x14ac:dyDescent="0.25">
      <c r="A64" s="35"/>
      <c r="B64" s="35"/>
      <c r="C64" s="35"/>
      <c r="D64" s="35"/>
      <c r="E64" s="35"/>
    </row>
    <row r="65" spans="1:5" ht="15" x14ac:dyDescent="0.25">
      <c r="A65" s="35"/>
      <c r="B65" s="35"/>
      <c r="C65" s="35"/>
      <c r="D65" s="35"/>
      <c r="E65" s="35"/>
    </row>
    <row r="66" spans="1:5" ht="15" x14ac:dyDescent="0.25">
      <c r="A66" s="35"/>
      <c r="B66" s="35"/>
      <c r="C66" s="35"/>
      <c r="D66" s="35"/>
      <c r="E66" s="35"/>
    </row>
    <row r="67" spans="1:5" ht="15" x14ac:dyDescent="0.25">
      <c r="A67" s="35"/>
      <c r="B67" s="35"/>
      <c r="C67" s="35"/>
      <c r="D67" s="35"/>
      <c r="E67" s="35"/>
    </row>
    <row r="68" spans="1:5" ht="15" x14ac:dyDescent="0.25">
      <c r="A68" s="35"/>
      <c r="B68" s="35"/>
      <c r="C68" s="35"/>
      <c r="D68" s="35"/>
      <c r="E68" s="35"/>
    </row>
    <row r="69" spans="1:5" ht="15" x14ac:dyDescent="0.25">
      <c r="A69" s="35"/>
      <c r="B69" s="35"/>
      <c r="C69" s="35"/>
      <c r="D69" s="35"/>
      <c r="E69" s="35"/>
    </row>
    <row r="70" spans="1:5" ht="15" x14ac:dyDescent="0.25">
      <c r="A70" s="35"/>
      <c r="B70" s="35"/>
      <c r="C70" s="35"/>
      <c r="D70" s="35"/>
      <c r="E70" s="35"/>
    </row>
    <row r="71" spans="1:5" ht="15" x14ac:dyDescent="0.25">
      <c r="A71" s="35"/>
      <c r="B71" s="35"/>
      <c r="C71" s="35"/>
      <c r="D71" s="35"/>
      <c r="E71" s="35"/>
    </row>
    <row r="72" spans="1:5" ht="15" x14ac:dyDescent="0.25">
      <c r="A72" s="35"/>
      <c r="B72" s="35"/>
      <c r="C72" s="35"/>
      <c r="D72" s="35"/>
      <c r="E72" s="35"/>
    </row>
    <row r="73" spans="1:5" ht="15" x14ac:dyDescent="0.25">
      <c r="A73" s="35"/>
      <c r="B73" s="35"/>
      <c r="C73" s="35"/>
      <c r="D73" s="35"/>
      <c r="E73" s="35"/>
    </row>
    <row r="74" spans="1:5" ht="15" x14ac:dyDescent="0.25">
      <c r="A74" s="35"/>
      <c r="B74" s="35"/>
      <c r="C74" s="35"/>
      <c r="D74" s="35"/>
      <c r="E74" s="35"/>
    </row>
    <row r="75" spans="1:5" ht="15" x14ac:dyDescent="0.25">
      <c r="A75" s="35"/>
      <c r="B75" s="35"/>
      <c r="C75" s="35"/>
      <c r="D75" s="35"/>
      <c r="E75" s="35"/>
    </row>
    <row r="76" spans="1:5" ht="15" x14ac:dyDescent="0.25">
      <c r="A76" s="35"/>
      <c r="B76" s="35"/>
      <c r="C76" s="35"/>
      <c r="D76" s="35"/>
      <c r="E76" s="35"/>
    </row>
    <row r="77" spans="1:5" ht="15" x14ac:dyDescent="0.25">
      <c r="A77" s="35"/>
      <c r="B77" s="35"/>
      <c r="C77" s="35"/>
      <c r="D77" s="35"/>
      <c r="E77" s="35"/>
    </row>
    <row r="78" spans="1:5" ht="15" x14ac:dyDescent="0.25">
      <c r="A78" s="35"/>
      <c r="B78" s="35"/>
      <c r="C78" s="35"/>
      <c r="D78" s="35"/>
      <c r="E78" s="35"/>
    </row>
    <row r="79" spans="1:5" ht="15" x14ac:dyDescent="0.25">
      <c r="A79" s="35"/>
      <c r="B79" s="35"/>
      <c r="C79" s="35"/>
      <c r="D79" s="35"/>
      <c r="E79" s="35"/>
    </row>
    <row r="80" spans="1:5" ht="15" x14ac:dyDescent="0.25">
      <c r="A80" s="35"/>
      <c r="B80" s="35"/>
      <c r="C80" s="35"/>
      <c r="D80" s="35"/>
      <c r="E80" s="35"/>
    </row>
    <row r="81" spans="1:5" ht="15" x14ac:dyDescent="0.25">
      <c r="A81" s="35"/>
      <c r="B81" s="35"/>
      <c r="C81" s="35"/>
      <c r="D81" s="35"/>
      <c r="E81" s="35"/>
    </row>
    <row r="82" spans="1:5" ht="15" x14ac:dyDescent="0.25">
      <c r="A82" s="35"/>
      <c r="B82" s="35"/>
      <c r="C82" s="35"/>
      <c r="D82" s="35"/>
      <c r="E82" s="35"/>
    </row>
    <row r="83" spans="1:5" ht="15" x14ac:dyDescent="0.25">
      <c r="A83" s="35"/>
      <c r="B83" s="35"/>
      <c r="C83" s="35"/>
      <c r="D83" s="35"/>
      <c r="E83" s="35"/>
    </row>
    <row r="84" spans="1:5" ht="15" x14ac:dyDescent="0.25">
      <c r="A84" s="35"/>
      <c r="B84" s="35"/>
      <c r="C84" s="35"/>
      <c r="D84" s="35"/>
      <c r="E84" s="35"/>
    </row>
    <row r="85" spans="1:5" ht="15" x14ac:dyDescent="0.25">
      <c r="A85" s="35"/>
      <c r="B85" s="35"/>
      <c r="C85" s="35"/>
      <c r="D85" s="35"/>
      <c r="E85" s="35"/>
    </row>
    <row r="86" spans="1:5" ht="15" x14ac:dyDescent="0.25">
      <c r="A86" s="35"/>
      <c r="B86" s="35"/>
      <c r="C86" s="35"/>
      <c r="D86" s="35"/>
      <c r="E86" s="35"/>
    </row>
    <row r="87" spans="1:5" ht="15" x14ac:dyDescent="0.25">
      <c r="A87" s="35"/>
      <c r="B87" s="35"/>
      <c r="C87" s="35"/>
      <c r="D87" s="35"/>
      <c r="E87" s="35"/>
    </row>
    <row r="88" spans="1:5" ht="15" x14ac:dyDescent="0.25">
      <c r="A88" s="35"/>
      <c r="B88" s="35"/>
      <c r="C88" s="35"/>
      <c r="D88" s="35"/>
      <c r="E88" s="35"/>
    </row>
    <row r="89" spans="1:5" ht="15" x14ac:dyDescent="0.25">
      <c r="A89" s="35"/>
      <c r="B89" s="35"/>
      <c r="C89" s="35"/>
      <c r="D89" s="35"/>
      <c r="E89" s="35"/>
    </row>
    <row r="90" spans="1:5" ht="15" x14ac:dyDescent="0.25">
      <c r="A90" s="35"/>
      <c r="B90" s="35"/>
      <c r="C90" s="35"/>
      <c r="D90" s="35"/>
      <c r="E90" s="35"/>
    </row>
    <row r="91" spans="1:5" ht="15" x14ac:dyDescent="0.25">
      <c r="A91" s="35"/>
      <c r="B91" s="35"/>
      <c r="C91" s="35"/>
      <c r="D91" s="35"/>
      <c r="E91" s="35"/>
    </row>
    <row r="92" spans="1:5" ht="15" x14ac:dyDescent="0.25">
      <c r="A92" s="35"/>
      <c r="B92" s="35"/>
      <c r="C92" s="35"/>
      <c r="D92" s="35"/>
      <c r="E92" s="35"/>
    </row>
    <row r="93" spans="1:5" ht="15" x14ac:dyDescent="0.25">
      <c r="A93" s="35"/>
      <c r="B93" s="35"/>
      <c r="C93" s="35"/>
      <c r="D93" s="35"/>
      <c r="E93" s="35"/>
    </row>
    <row r="94" spans="1:5" ht="15" x14ac:dyDescent="0.25">
      <c r="A94" s="35"/>
      <c r="B94" s="35"/>
      <c r="C94" s="35"/>
      <c r="D94" s="35"/>
      <c r="E94" s="35"/>
    </row>
    <row r="95" spans="1:5" ht="15" x14ac:dyDescent="0.25">
      <c r="A95" s="35"/>
      <c r="B95" s="35"/>
      <c r="C95" s="35"/>
      <c r="D95" s="35"/>
      <c r="E95" s="35"/>
    </row>
    <row r="96" spans="1:5" ht="15" x14ac:dyDescent="0.25">
      <c r="A96" s="35"/>
      <c r="B96" s="35"/>
      <c r="C96" s="35"/>
      <c r="D96" s="35"/>
      <c r="E96" s="35"/>
    </row>
    <row r="97" spans="1:5" ht="15" x14ac:dyDescent="0.25">
      <c r="A97" s="35"/>
      <c r="B97" s="35"/>
      <c r="C97" s="35"/>
      <c r="D97" s="35"/>
      <c r="E97" s="35"/>
    </row>
    <row r="98" spans="1:5" ht="15" x14ac:dyDescent="0.25">
      <c r="A98" s="35"/>
      <c r="B98" s="35"/>
      <c r="C98" s="35"/>
      <c r="D98" s="35"/>
      <c r="E98" s="35"/>
    </row>
    <row r="99" spans="1:5" ht="15" x14ac:dyDescent="0.25">
      <c r="A99" s="35"/>
      <c r="B99" s="35"/>
      <c r="C99" s="35"/>
      <c r="D99" s="35"/>
      <c r="E99" s="35"/>
    </row>
    <row r="100" spans="1:5" ht="15" x14ac:dyDescent="0.25">
      <c r="A100" s="35"/>
      <c r="B100" s="35"/>
      <c r="C100" s="35"/>
      <c r="D100" s="35"/>
      <c r="E100" s="35"/>
    </row>
    <row r="101" spans="1:5" ht="15" x14ac:dyDescent="0.25">
      <c r="A101" s="35"/>
      <c r="B101" s="35"/>
      <c r="C101" s="35"/>
      <c r="D101" s="35"/>
      <c r="E101" s="35"/>
    </row>
    <row r="102" spans="1:5" ht="15" x14ac:dyDescent="0.25">
      <c r="A102" s="35"/>
      <c r="B102" s="35"/>
      <c r="C102" s="35"/>
      <c r="D102" s="35"/>
      <c r="E102" s="35"/>
    </row>
    <row r="103" spans="1:5" ht="15" x14ac:dyDescent="0.25">
      <c r="A103" s="35"/>
      <c r="B103" s="35"/>
      <c r="C103" s="35"/>
      <c r="D103" s="35"/>
      <c r="E103" s="35"/>
    </row>
    <row r="104" spans="1:5" ht="15" x14ac:dyDescent="0.25">
      <c r="A104" s="35"/>
      <c r="B104" s="35"/>
      <c r="C104" s="35"/>
      <c r="D104" s="35"/>
      <c r="E104" s="35"/>
    </row>
    <row r="105" spans="1:5" ht="15" x14ac:dyDescent="0.25">
      <c r="A105" s="35"/>
      <c r="B105" s="35"/>
      <c r="C105" s="35"/>
      <c r="D105" s="35"/>
      <c r="E105" s="35"/>
    </row>
    <row r="106" spans="1:5" ht="15" x14ac:dyDescent="0.25">
      <c r="A106" s="35"/>
      <c r="B106" s="35"/>
      <c r="C106" s="35"/>
      <c r="D106" s="35"/>
      <c r="E106" s="35"/>
    </row>
    <row r="107" spans="1:5" ht="15" x14ac:dyDescent="0.25">
      <c r="A107" s="35"/>
      <c r="B107" s="35"/>
      <c r="C107" s="35"/>
      <c r="D107" s="35"/>
      <c r="E107" s="35"/>
    </row>
    <row r="108" spans="1:5" ht="15" x14ac:dyDescent="0.25">
      <c r="A108" s="35"/>
      <c r="B108" s="35"/>
      <c r="C108" s="35"/>
      <c r="D108" s="35"/>
      <c r="E108" s="35"/>
    </row>
    <row r="109" spans="1:5" ht="15" x14ac:dyDescent="0.25">
      <c r="A109" s="35"/>
      <c r="B109" s="35"/>
      <c r="C109" s="35"/>
      <c r="D109" s="35"/>
      <c r="E109" s="35"/>
    </row>
    <row r="110" spans="1:5" ht="15" x14ac:dyDescent="0.25">
      <c r="A110" s="35"/>
      <c r="B110" s="35"/>
      <c r="C110" s="35"/>
      <c r="D110" s="35"/>
      <c r="E110" s="35"/>
    </row>
    <row r="111" spans="1:5" ht="15" x14ac:dyDescent="0.25">
      <c r="A111" s="35"/>
      <c r="B111" s="35"/>
      <c r="C111" s="35"/>
      <c r="D111" s="35"/>
      <c r="E111" s="35"/>
    </row>
    <row r="112" spans="1:5" ht="15" x14ac:dyDescent="0.25">
      <c r="A112" s="35"/>
      <c r="B112" s="35"/>
      <c r="C112" s="35"/>
      <c r="D112" s="35"/>
      <c r="E112" s="35"/>
    </row>
    <row r="113" spans="1:5" ht="15" x14ac:dyDescent="0.25">
      <c r="A113" s="35"/>
      <c r="B113" s="35"/>
      <c r="C113" s="35"/>
      <c r="D113" s="35"/>
      <c r="E113" s="35"/>
    </row>
    <row r="114" spans="1:5" ht="15" x14ac:dyDescent="0.25">
      <c r="A114" s="35"/>
      <c r="B114" s="35"/>
      <c r="C114" s="35"/>
      <c r="D114" s="35"/>
      <c r="E114" s="35"/>
    </row>
    <row r="115" spans="1:5" ht="15" x14ac:dyDescent="0.25">
      <c r="A115" s="35"/>
      <c r="B115" s="35"/>
      <c r="C115" s="35"/>
      <c r="D115" s="35"/>
      <c r="E115" s="35"/>
    </row>
    <row r="116" spans="1:5" ht="15" x14ac:dyDescent="0.25">
      <c r="A116" s="35"/>
      <c r="B116" s="35"/>
      <c r="C116" s="35"/>
      <c r="D116" s="35"/>
      <c r="E116" s="35"/>
    </row>
    <row r="117" spans="1:5" ht="15" x14ac:dyDescent="0.25">
      <c r="A117" s="35"/>
      <c r="B117" s="35"/>
      <c r="C117" s="35"/>
      <c r="D117" s="35"/>
      <c r="E117" s="35"/>
    </row>
    <row r="118" spans="1:5" ht="15" x14ac:dyDescent="0.25">
      <c r="A118" s="35"/>
      <c r="B118" s="35"/>
      <c r="C118" s="35"/>
      <c r="D118" s="35"/>
      <c r="E118" s="35"/>
    </row>
    <row r="119" spans="1:5" ht="15" x14ac:dyDescent="0.25">
      <c r="A119" s="35"/>
      <c r="B119" s="35"/>
      <c r="C119" s="35"/>
      <c r="D119" s="35"/>
      <c r="E119" s="35"/>
    </row>
    <row r="120" spans="1:5" ht="15" x14ac:dyDescent="0.25">
      <c r="A120" s="35"/>
      <c r="B120" s="35"/>
      <c r="C120" s="35"/>
      <c r="D120" s="35"/>
      <c r="E120" s="35"/>
    </row>
    <row r="121" spans="1:5" ht="15" x14ac:dyDescent="0.25">
      <c r="A121" s="35"/>
      <c r="B121" s="35"/>
      <c r="C121" s="35"/>
      <c r="D121" s="35"/>
      <c r="E121" s="35"/>
    </row>
    <row r="122" spans="1:5" ht="15" x14ac:dyDescent="0.25">
      <c r="A122" s="35"/>
      <c r="B122" s="35"/>
      <c r="C122" s="35"/>
      <c r="D122" s="35"/>
      <c r="E122" s="35"/>
    </row>
    <row r="123" spans="1:5" ht="15" x14ac:dyDescent="0.25">
      <c r="A123" s="35"/>
      <c r="B123" s="35"/>
      <c r="C123" s="35"/>
      <c r="D123" s="35"/>
      <c r="E123" s="35"/>
    </row>
    <row r="124" spans="1:5" ht="15" x14ac:dyDescent="0.25">
      <c r="A124" s="35"/>
      <c r="B124" s="35"/>
      <c r="C124" s="35"/>
      <c r="D124" s="35"/>
      <c r="E124" s="35"/>
    </row>
    <row r="125" spans="1:5" ht="15" x14ac:dyDescent="0.25">
      <c r="A125" s="35"/>
      <c r="B125" s="35"/>
      <c r="C125" s="35"/>
      <c r="D125" s="35"/>
      <c r="E125" s="35"/>
    </row>
    <row r="126" spans="1:5" ht="15" x14ac:dyDescent="0.25">
      <c r="A126" s="35"/>
      <c r="B126" s="35"/>
      <c r="C126" s="35"/>
      <c r="D126" s="35"/>
      <c r="E126" s="35"/>
    </row>
    <row r="127" spans="1:5" ht="15" x14ac:dyDescent="0.25">
      <c r="A127" s="35"/>
      <c r="B127" s="35"/>
      <c r="C127" s="35"/>
      <c r="D127" s="35"/>
      <c r="E127" s="35"/>
    </row>
    <row r="128" spans="1:5" ht="15" x14ac:dyDescent="0.25">
      <c r="A128" s="35"/>
      <c r="B128" s="35"/>
      <c r="C128" s="35"/>
      <c r="D128" s="35"/>
      <c r="E128" s="35"/>
    </row>
    <row r="129" spans="1:5" ht="15" x14ac:dyDescent="0.25">
      <c r="A129" s="35"/>
      <c r="B129" s="35"/>
      <c r="C129" s="35"/>
      <c r="D129" s="35"/>
      <c r="E129" s="35"/>
    </row>
    <row r="130" spans="1:5" ht="15" x14ac:dyDescent="0.25">
      <c r="A130" s="35"/>
      <c r="B130" s="35"/>
      <c r="C130" s="35"/>
      <c r="D130" s="35"/>
      <c r="E130" s="35"/>
    </row>
    <row r="131" spans="1:5" ht="15" x14ac:dyDescent="0.25">
      <c r="A131" s="35"/>
      <c r="B131" s="35"/>
      <c r="C131" s="35"/>
      <c r="D131" s="35"/>
      <c r="E131" s="35"/>
    </row>
    <row r="132" spans="1:5" ht="15" x14ac:dyDescent="0.25">
      <c r="A132" s="35"/>
      <c r="B132" s="35"/>
      <c r="C132" s="35"/>
      <c r="D132" s="35"/>
      <c r="E132" s="35"/>
    </row>
    <row r="133" spans="1:5" ht="15" x14ac:dyDescent="0.25">
      <c r="A133" s="35"/>
      <c r="B133" s="35"/>
      <c r="C133" s="35"/>
      <c r="D133" s="35"/>
      <c r="E133" s="35"/>
    </row>
    <row r="134" spans="1:5" ht="15" x14ac:dyDescent="0.25">
      <c r="A134" s="35"/>
      <c r="B134" s="35"/>
      <c r="C134" s="35"/>
      <c r="D134" s="35"/>
      <c r="E134" s="35"/>
    </row>
    <row r="135" spans="1:5" ht="15" x14ac:dyDescent="0.25">
      <c r="A135" s="35"/>
      <c r="B135" s="35"/>
      <c r="C135" s="35"/>
      <c r="D135" s="35"/>
      <c r="E135" s="35"/>
    </row>
    <row r="136" spans="1:5" ht="15" x14ac:dyDescent="0.25">
      <c r="A136" s="35"/>
      <c r="B136" s="35"/>
      <c r="C136" s="35"/>
      <c r="D136" s="35"/>
      <c r="E136" s="35"/>
    </row>
    <row r="137" spans="1:5" ht="15" x14ac:dyDescent="0.25">
      <c r="A137" s="35"/>
      <c r="B137" s="35"/>
      <c r="C137" s="35"/>
      <c r="D137" s="35"/>
      <c r="E137" s="35"/>
    </row>
    <row r="138" spans="1:5" ht="15" x14ac:dyDescent="0.25">
      <c r="A138" s="35"/>
      <c r="B138" s="35"/>
      <c r="C138" s="35"/>
      <c r="D138" s="35"/>
      <c r="E138" s="35"/>
    </row>
    <row r="139" spans="1:5" ht="15" x14ac:dyDescent="0.25">
      <c r="A139" s="35"/>
      <c r="B139" s="35"/>
      <c r="C139" s="35"/>
      <c r="D139" s="35"/>
      <c r="E139" s="35"/>
    </row>
    <row r="140" spans="1:5" ht="15" x14ac:dyDescent="0.25">
      <c r="A140" s="35"/>
      <c r="B140" s="35"/>
      <c r="C140" s="35"/>
      <c r="D140" s="35"/>
      <c r="E140" s="35"/>
    </row>
    <row r="141" spans="1:5" ht="15" x14ac:dyDescent="0.25">
      <c r="A141" s="35"/>
      <c r="B141" s="35"/>
      <c r="C141" s="35"/>
      <c r="D141" s="35"/>
      <c r="E141" s="35"/>
    </row>
    <row r="142" spans="1:5" ht="15" x14ac:dyDescent="0.25">
      <c r="A142" s="35"/>
      <c r="B142" s="35"/>
      <c r="C142" s="35"/>
      <c r="D142" s="35"/>
      <c r="E142" s="35"/>
    </row>
    <row r="143" spans="1:5" ht="15" x14ac:dyDescent="0.25">
      <c r="A143" s="35"/>
      <c r="B143" s="35"/>
      <c r="C143" s="35"/>
      <c r="D143" s="35"/>
      <c r="E143" s="35"/>
    </row>
    <row r="144" spans="1:5" ht="15" x14ac:dyDescent="0.25">
      <c r="A144" s="35"/>
      <c r="B144" s="35"/>
      <c r="C144" s="35"/>
      <c r="D144" s="35"/>
      <c r="E144" s="35"/>
    </row>
    <row r="145" spans="1:5" ht="15" x14ac:dyDescent="0.25">
      <c r="A145" s="35"/>
      <c r="B145" s="35"/>
      <c r="C145" s="35"/>
      <c r="D145" s="35"/>
      <c r="E145" s="35"/>
    </row>
    <row r="146" spans="1:5" ht="15" x14ac:dyDescent="0.25">
      <c r="A146" s="35"/>
      <c r="B146" s="35"/>
      <c r="C146" s="35"/>
      <c r="D146" s="35"/>
      <c r="E146" s="35"/>
    </row>
    <row r="147" spans="1:5" ht="15" x14ac:dyDescent="0.25">
      <c r="A147" s="35"/>
      <c r="B147" s="35"/>
      <c r="C147" s="35"/>
      <c r="D147" s="35"/>
      <c r="E147" s="35"/>
    </row>
    <row r="148" spans="1:5" ht="15" x14ac:dyDescent="0.25">
      <c r="A148" s="35"/>
      <c r="B148" s="35"/>
      <c r="C148" s="35"/>
      <c r="D148" s="35"/>
      <c r="E148" s="35"/>
    </row>
    <row r="149" spans="1:5" ht="15" x14ac:dyDescent="0.25">
      <c r="A149" s="35"/>
      <c r="B149" s="35"/>
      <c r="C149" s="35"/>
      <c r="D149" s="35"/>
      <c r="E149" s="35"/>
    </row>
    <row r="150" spans="1:5" ht="15" x14ac:dyDescent="0.25">
      <c r="A150" s="35"/>
      <c r="B150" s="35"/>
      <c r="C150" s="35"/>
      <c r="D150" s="35"/>
      <c r="E150" s="35"/>
    </row>
    <row r="151" spans="1:5" ht="15" x14ac:dyDescent="0.25">
      <c r="A151" s="35"/>
      <c r="B151" s="35"/>
      <c r="C151" s="35"/>
      <c r="D151" s="35"/>
      <c r="E151" s="35"/>
    </row>
    <row r="152" spans="1:5" ht="15" x14ac:dyDescent="0.25">
      <c r="A152" s="35"/>
      <c r="B152" s="35"/>
      <c r="C152" s="35"/>
      <c r="D152" s="35"/>
      <c r="E152" s="35"/>
    </row>
    <row r="153" spans="1:5" ht="15" x14ac:dyDescent="0.25">
      <c r="A153" s="35"/>
      <c r="B153" s="35"/>
      <c r="C153" s="35"/>
      <c r="D153" s="35"/>
      <c r="E153" s="35"/>
    </row>
    <row r="154" spans="1:5" ht="15" x14ac:dyDescent="0.25">
      <c r="A154" s="35"/>
      <c r="B154" s="35"/>
      <c r="C154" s="35"/>
      <c r="D154" s="35"/>
      <c r="E154" s="35"/>
    </row>
    <row r="155" spans="1:5" ht="15" x14ac:dyDescent="0.25">
      <c r="A155" s="35"/>
      <c r="B155" s="35"/>
      <c r="C155" s="35"/>
      <c r="D155" s="35"/>
      <c r="E155" s="35"/>
    </row>
    <row r="156" spans="1:5" ht="15" x14ac:dyDescent="0.25">
      <c r="A156" s="35"/>
      <c r="B156" s="35"/>
      <c r="C156" s="35"/>
      <c r="D156" s="35"/>
      <c r="E156" s="35"/>
    </row>
    <row r="157" spans="1:5" ht="15" x14ac:dyDescent="0.25">
      <c r="A157" s="35"/>
      <c r="B157" s="35"/>
      <c r="C157" s="35"/>
      <c r="D157" s="35"/>
      <c r="E157" s="35"/>
    </row>
    <row r="158" spans="1:5" ht="15" x14ac:dyDescent="0.25">
      <c r="A158" s="35"/>
      <c r="B158" s="35"/>
      <c r="C158" s="35"/>
      <c r="D158" s="35"/>
      <c r="E158" s="35"/>
    </row>
    <row r="159" spans="1:5" ht="15" x14ac:dyDescent="0.25">
      <c r="A159" s="35"/>
      <c r="B159" s="35"/>
      <c r="C159" s="35"/>
      <c r="D159" s="35"/>
      <c r="E159" s="35"/>
    </row>
    <row r="160" spans="1:5" ht="15" x14ac:dyDescent="0.25">
      <c r="A160" s="35"/>
      <c r="B160" s="35"/>
      <c r="C160" s="35"/>
      <c r="D160" s="35"/>
      <c r="E160" s="35"/>
    </row>
    <row r="161" spans="1:5" ht="15" x14ac:dyDescent="0.25">
      <c r="A161" s="35"/>
      <c r="B161" s="35"/>
      <c r="C161" s="35"/>
      <c r="D161" s="35"/>
      <c r="E161" s="35"/>
    </row>
    <row r="162" spans="1:5" ht="15" x14ac:dyDescent="0.25">
      <c r="A162" s="35"/>
      <c r="B162" s="35"/>
      <c r="C162" s="35"/>
      <c r="D162" s="35"/>
      <c r="E162" s="35"/>
    </row>
    <row r="163" spans="1:5" ht="15" x14ac:dyDescent="0.25">
      <c r="A163" s="35"/>
      <c r="B163" s="35"/>
      <c r="C163" s="35"/>
      <c r="D163" s="35"/>
      <c r="E163" s="35"/>
    </row>
    <row r="164" spans="1:5" ht="15" x14ac:dyDescent="0.25">
      <c r="A164" s="35"/>
      <c r="B164" s="35"/>
      <c r="C164" s="35"/>
      <c r="D164" s="35"/>
      <c r="E164" s="35"/>
    </row>
    <row r="165" spans="1:5" ht="15" x14ac:dyDescent="0.25">
      <c r="A165" s="35"/>
      <c r="B165" s="35"/>
      <c r="C165" s="35"/>
      <c r="D165" s="35"/>
      <c r="E165" s="35"/>
    </row>
    <row r="166" spans="1:5" ht="15" x14ac:dyDescent="0.25">
      <c r="A166" s="35"/>
      <c r="B166" s="35"/>
      <c r="C166" s="35"/>
      <c r="D166" s="35"/>
      <c r="E166" s="35"/>
    </row>
    <row r="167" spans="1:5" ht="15" x14ac:dyDescent="0.25">
      <c r="A167" s="35"/>
      <c r="B167" s="35"/>
      <c r="C167" s="35"/>
      <c r="D167" s="35"/>
      <c r="E167" s="35"/>
    </row>
    <row r="168" spans="1:5" ht="15" x14ac:dyDescent="0.25">
      <c r="A168" s="35"/>
      <c r="B168" s="35"/>
      <c r="C168" s="35"/>
      <c r="D168" s="35"/>
      <c r="E168" s="35"/>
    </row>
    <row r="169" spans="1:5" ht="15" x14ac:dyDescent="0.25">
      <c r="A169" s="35"/>
      <c r="B169" s="35"/>
      <c r="C169" s="35"/>
      <c r="D169" s="35"/>
      <c r="E169" s="35"/>
    </row>
    <row r="170" spans="1:5" ht="15" x14ac:dyDescent="0.25">
      <c r="A170" s="35"/>
      <c r="B170" s="35"/>
      <c r="C170" s="35"/>
      <c r="D170" s="35"/>
      <c r="E170" s="35"/>
    </row>
    <row r="171" spans="1:5" ht="15" x14ac:dyDescent="0.25">
      <c r="A171" s="35"/>
      <c r="B171" s="35"/>
      <c r="C171" s="35"/>
      <c r="D171" s="35"/>
      <c r="E171" s="35"/>
    </row>
    <row r="172" spans="1:5" ht="15" x14ac:dyDescent="0.25">
      <c r="A172" s="35"/>
      <c r="B172" s="35"/>
      <c r="C172" s="35"/>
      <c r="D172" s="35"/>
      <c r="E172" s="35"/>
    </row>
    <row r="173" spans="1:5" ht="15" x14ac:dyDescent="0.25">
      <c r="A173" s="35"/>
      <c r="B173" s="35"/>
      <c r="C173" s="35"/>
      <c r="D173" s="35"/>
      <c r="E173" s="35"/>
    </row>
    <row r="174" spans="1:5" ht="15" x14ac:dyDescent="0.25">
      <c r="A174" s="35"/>
      <c r="B174" s="35"/>
      <c r="C174" s="35"/>
      <c r="D174" s="35"/>
      <c r="E174" s="35"/>
    </row>
    <row r="175" spans="1:5" ht="15" x14ac:dyDescent="0.25">
      <c r="A175" s="35"/>
      <c r="B175" s="35"/>
      <c r="C175" s="35"/>
      <c r="D175" s="35"/>
      <c r="E175" s="35"/>
    </row>
    <row r="176" spans="1:5" ht="15" x14ac:dyDescent="0.25">
      <c r="A176" s="35"/>
      <c r="B176" s="35"/>
      <c r="C176" s="35"/>
      <c r="D176" s="35"/>
      <c r="E176" s="35"/>
    </row>
    <row r="177" spans="1:5" ht="15" x14ac:dyDescent="0.25">
      <c r="A177" s="35"/>
      <c r="B177" s="35"/>
      <c r="C177" s="35"/>
      <c r="D177" s="35"/>
      <c r="E177" s="35"/>
    </row>
    <row r="178" spans="1:5" ht="15" x14ac:dyDescent="0.25">
      <c r="A178" s="35"/>
      <c r="B178" s="35"/>
      <c r="C178" s="35"/>
      <c r="D178" s="35"/>
      <c r="E178" s="35"/>
    </row>
    <row r="179" spans="1:5" ht="15" x14ac:dyDescent="0.25">
      <c r="A179" s="35"/>
      <c r="B179" s="35"/>
      <c r="C179" s="35"/>
      <c r="D179" s="35"/>
      <c r="E179" s="35"/>
    </row>
    <row r="180" spans="1:5" ht="15" x14ac:dyDescent="0.25">
      <c r="A180" s="35"/>
      <c r="B180" s="35"/>
      <c r="C180" s="35"/>
      <c r="D180" s="35"/>
      <c r="E180" s="35"/>
    </row>
    <row r="181" spans="1:5" ht="15" x14ac:dyDescent="0.25">
      <c r="A181" s="35"/>
      <c r="B181" s="35"/>
      <c r="C181" s="35"/>
      <c r="D181" s="35"/>
      <c r="E181" s="35"/>
    </row>
    <row r="182" spans="1:5" ht="15" x14ac:dyDescent="0.25">
      <c r="A182" s="35"/>
      <c r="B182" s="35"/>
      <c r="C182" s="35"/>
      <c r="D182" s="35"/>
      <c r="E182" s="35"/>
    </row>
    <row r="183" spans="1:5" ht="15" x14ac:dyDescent="0.25">
      <c r="A183" s="35"/>
      <c r="B183" s="35"/>
      <c r="C183" s="35"/>
      <c r="D183" s="35"/>
      <c r="E183" s="35"/>
    </row>
    <row r="184" spans="1:5" ht="15" x14ac:dyDescent="0.25">
      <c r="A184" s="35"/>
      <c r="B184" s="35"/>
      <c r="C184" s="35"/>
      <c r="D184" s="35"/>
      <c r="E184" s="35"/>
    </row>
    <row r="185" spans="1:5" ht="15" x14ac:dyDescent="0.25">
      <c r="A185" s="35"/>
      <c r="B185" s="35"/>
      <c r="C185" s="35"/>
      <c r="D185" s="35"/>
      <c r="E185" s="35"/>
    </row>
    <row r="186" spans="1:5" ht="15" x14ac:dyDescent="0.25">
      <c r="A186" s="35"/>
      <c r="B186" s="35"/>
      <c r="C186" s="35"/>
      <c r="D186" s="35"/>
      <c r="E186" s="35"/>
    </row>
    <row r="187" spans="1:5" ht="15" x14ac:dyDescent="0.25">
      <c r="A187" s="35"/>
      <c r="B187" s="35"/>
      <c r="C187" s="35"/>
      <c r="D187" s="35"/>
      <c r="E187" s="35"/>
    </row>
    <row r="188" spans="1:5" ht="15" x14ac:dyDescent="0.25">
      <c r="A188" s="35"/>
      <c r="B188" s="35"/>
      <c r="C188" s="35"/>
      <c r="D188" s="35"/>
      <c r="E188" s="35"/>
    </row>
    <row r="189" spans="1:5" ht="15" x14ac:dyDescent="0.25">
      <c r="A189" s="35"/>
      <c r="B189" s="35"/>
      <c r="C189" s="35"/>
      <c r="D189" s="35"/>
      <c r="E189" s="35"/>
    </row>
    <row r="190" spans="1:5" ht="15" x14ac:dyDescent="0.25">
      <c r="A190" s="35"/>
      <c r="B190" s="35"/>
      <c r="C190" s="35"/>
      <c r="D190" s="35"/>
      <c r="E190" s="35"/>
    </row>
    <row r="191" spans="1:5" ht="15" x14ac:dyDescent="0.25">
      <c r="A191" s="35"/>
      <c r="B191" s="35"/>
      <c r="C191" s="35"/>
      <c r="D191" s="35"/>
      <c r="E191" s="35"/>
    </row>
    <row r="192" spans="1:5" ht="15" x14ac:dyDescent="0.25">
      <c r="A192" s="35"/>
      <c r="B192" s="35"/>
      <c r="C192" s="35"/>
      <c r="D192" s="35"/>
      <c r="E192" s="35"/>
    </row>
    <row r="193" spans="1:5" ht="15" x14ac:dyDescent="0.25">
      <c r="A193" s="35"/>
      <c r="B193" s="35"/>
      <c r="C193" s="35"/>
      <c r="D193" s="35"/>
      <c r="E193" s="35"/>
    </row>
    <row r="194" spans="1:5" ht="15" x14ac:dyDescent="0.25">
      <c r="A194" s="35"/>
      <c r="B194" s="35"/>
      <c r="C194" s="35"/>
      <c r="D194" s="35"/>
      <c r="E194" s="35"/>
    </row>
    <row r="195" spans="1:5" ht="15" x14ac:dyDescent="0.25">
      <c r="A195" s="35"/>
      <c r="B195" s="35"/>
      <c r="C195" s="35"/>
      <c r="D195" s="35"/>
      <c r="E195" s="35"/>
    </row>
    <row r="196" spans="1:5" ht="15" x14ac:dyDescent="0.25">
      <c r="A196" s="35"/>
      <c r="B196" s="35"/>
      <c r="C196" s="35"/>
      <c r="D196" s="35"/>
      <c r="E196" s="35"/>
    </row>
    <row r="197" spans="1:5" ht="15" x14ac:dyDescent="0.25">
      <c r="A197" s="35"/>
      <c r="B197" s="35"/>
      <c r="C197" s="35"/>
      <c r="D197" s="35"/>
      <c r="E197" s="35"/>
    </row>
    <row r="198" spans="1:5" ht="15" x14ac:dyDescent="0.25">
      <c r="A198" s="35"/>
      <c r="B198" s="35"/>
      <c r="C198" s="35"/>
      <c r="D198" s="35"/>
      <c r="E198" s="35"/>
    </row>
    <row r="199" spans="1:5" ht="15" x14ac:dyDescent="0.25">
      <c r="A199" s="35"/>
      <c r="B199" s="35"/>
      <c r="C199" s="35"/>
      <c r="D199" s="35"/>
      <c r="E199" s="35"/>
    </row>
    <row r="200" spans="1:5" ht="15" x14ac:dyDescent="0.25">
      <c r="A200" s="35"/>
      <c r="B200" s="35"/>
      <c r="C200" s="35"/>
      <c r="D200" s="35"/>
      <c r="E200" s="35"/>
    </row>
    <row r="201" spans="1:5" ht="15" x14ac:dyDescent="0.25">
      <c r="A201" s="35"/>
      <c r="B201" s="35"/>
      <c r="C201" s="35"/>
      <c r="D201" s="35"/>
      <c r="E201" s="35"/>
    </row>
    <row r="202" spans="1:5" ht="15" x14ac:dyDescent="0.25">
      <c r="A202" s="35"/>
      <c r="B202" s="35"/>
      <c r="C202" s="35"/>
      <c r="D202" s="35"/>
      <c r="E202" s="35"/>
    </row>
    <row r="203" spans="1:5" ht="15" x14ac:dyDescent="0.25">
      <c r="A203" s="35"/>
      <c r="B203" s="35"/>
      <c r="C203" s="35"/>
      <c r="D203" s="35"/>
      <c r="E203" s="35"/>
    </row>
    <row r="204" spans="1:5" ht="15" x14ac:dyDescent="0.25">
      <c r="A204" s="35"/>
      <c r="B204" s="35"/>
      <c r="C204" s="35"/>
      <c r="D204" s="35"/>
      <c r="E204" s="35"/>
    </row>
    <row r="205" spans="1:5" ht="15" x14ac:dyDescent="0.25">
      <c r="A205" s="35"/>
      <c r="B205" s="35"/>
      <c r="C205" s="35"/>
      <c r="D205" s="35"/>
      <c r="E205" s="35"/>
    </row>
    <row r="206" spans="1:5" ht="15" x14ac:dyDescent="0.25">
      <c r="A206" s="35"/>
      <c r="B206" s="35"/>
      <c r="C206" s="35"/>
      <c r="D206" s="35"/>
      <c r="E206" s="35"/>
    </row>
    <row r="207" spans="1:5" ht="15" x14ac:dyDescent="0.25">
      <c r="A207" s="35"/>
      <c r="B207" s="35"/>
      <c r="C207" s="35"/>
      <c r="D207" s="35"/>
      <c r="E207" s="35"/>
    </row>
    <row r="208" spans="1:5" ht="15" x14ac:dyDescent="0.25">
      <c r="A208" s="35"/>
      <c r="B208" s="35"/>
      <c r="C208" s="35"/>
      <c r="D208" s="35"/>
      <c r="E208" s="35"/>
    </row>
    <row r="209" spans="1:5" ht="15" x14ac:dyDescent="0.25">
      <c r="A209" s="35"/>
      <c r="B209" s="35"/>
      <c r="C209" s="35"/>
      <c r="D209" s="35"/>
      <c r="E209" s="35"/>
    </row>
    <row r="210" spans="1:5" ht="15" x14ac:dyDescent="0.25">
      <c r="A210" s="35"/>
      <c r="B210" s="35"/>
      <c r="C210" s="35"/>
      <c r="D210" s="35"/>
      <c r="E210" s="35"/>
    </row>
    <row r="211" spans="1:5" ht="15" x14ac:dyDescent="0.25">
      <c r="A211" s="35"/>
      <c r="B211" s="35"/>
      <c r="C211" s="35"/>
      <c r="D211" s="35"/>
      <c r="E211" s="35"/>
    </row>
    <row r="212" spans="1:5" ht="15" x14ac:dyDescent="0.25">
      <c r="A212" s="35"/>
      <c r="B212" s="35"/>
      <c r="C212" s="35"/>
      <c r="D212" s="35"/>
      <c r="E212" s="35"/>
    </row>
    <row r="213" spans="1:5" ht="15" x14ac:dyDescent="0.25">
      <c r="A213" s="35"/>
      <c r="B213" s="35"/>
      <c r="C213" s="35"/>
      <c r="D213" s="35"/>
      <c r="E213" s="35"/>
    </row>
    <row r="214" spans="1:5" ht="15" x14ac:dyDescent="0.25">
      <c r="A214" s="35"/>
      <c r="B214" s="35"/>
      <c r="C214" s="35"/>
      <c r="D214" s="35"/>
      <c r="E214" s="35"/>
    </row>
    <row r="215" spans="1:5" ht="15" x14ac:dyDescent="0.25">
      <c r="A215" s="35"/>
      <c r="B215" s="35"/>
      <c r="C215" s="35"/>
      <c r="D215" s="35"/>
      <c r="E215" s="35"/>
    </row>
    <row r="216" spans="1:5" ht="15" x14ac:dyDescent="0.25">
      <c r="A216" s="35"/>
      <c r="B216" s="35"/>
      <c r="C216" s="35"/>
      <c r="D216" s="35"/>
      <c r="E216" s="35"/>
    </row>
    <row r="217" spans="1:5" ht="15" x14ac:dyDescent="0.25">
      <c r="A217" s="35"/>
      <c r="B217" s="35"/>
      <c r="C217" s="35"/>
      <c r="D217" s="35"/>
      <c r="E217" s="35"/>
    </row>
    <row r="218" spans="1:5" ht="15" x14ac:dyDescent="0.25">
      <c r="A218" s="35"/>
      <c r="B218" s="35"/>
      <c r="C218" s="35"/>
      <c r="D218" s="35"/>
      <c r="E218" s="35"/>
    </row>
    <row r="219" spans="1:5" ht="15" x14ac:dyDescent="0.25">
      <c r="A219" s="35"/>
      <c r="B219" s="35"/>
      <c r="C219" s="35"/>
      <c r="D219" s="35"/>
      <c r="E219" s="35"/>
    </row>
    <row r="220" spans="1:5" ht="15" x14ac:dyDescent="0.25">
      <c r="A220" s="35"/>
      <c r="B220" s="35"/>
      <c r="C220" s="35"/>
      <c r="D220" s="35"/>
      <c r="E220" s="35"/>
    </row>
    <row r="221" spans="1:5" ht="15" x14ac:dyDescent="0.25">
      <c r="A221" s="35"/>
      <c r="B221" s="35"/>
      <c r="C221" s="35"/>
      <c r="D221" s="35"/>
      <c r="E221" s="35"/>
    </row>
    <row r="222" spans="1:5" ht="15" x14ac:dyDescent="0.25">
      <c r="A222" s="35"/>
      <c r="B222" s="35"/>
      <c r="C222" s="35"/>
      <c r="D222" s="35"/>
      <c r="E222" s="35"/>
    </row>
    <row r="223" spans="1:5" ht="15" x14ac:dyDescent="0.25">
      <c r="A223" s="35"/>
      <c r="B223" s="35"/>
      <c r="C223" s="35"/>
      <c r="D223" s="35"/>
      <c r="E223" s="35"/>
    </row>
    <row r="224" spans="1:5" ht="15" x14ac:dyDescent="0.25">
      <c r="A224" s="35"/>
      <c r="B224" s="35"/>
      <c r="C224" s="35"/>
      <c r="D224" s="35"/>
      <c r="E224" s="35"/>
    </row>
    <row r="225" spans="1:5" ht="15" x14ac:dyDescent="0.25">
      <c r="A225" s="35"/>
      <c r="B225" s="35"/>
      <c r="C225" s="35"/>
      <c r="D225" s="35"/>
      <c r="E225" s="35"/>
    </row>
    <row r="226" spans="1:5" ht="15" x14ac:dyDescent="0.25">
      <c r="A226" s="35"/>
      <c r="B226" s="35"/>
      <c r="C226" s="35"/>
      <c r="D226" s="35"/>
      <c r="E226" s="35"/>
    </row>
    <row r="227" spans="1:5" ht="15" x14ac:dyDescent="0.25">
      <c r="A227" s="35"/>
      <c r="B227" s="35"/>
      <c r="C227" s="35"/>
      <c r="D227" s="35"/>
      <c r="E227" s="35"/>
    </row>
    <row r="228" spans="1:5" ht="15" x14ac:dyDescent="0.25">
      <c r="A228" s="35"/>
      <c r="B228" s="35"/>
      <c r="C228" s="35"/>
      <c r="D228" s="35"/>
      <c r="E228" s="35"/>
    </row>
    <row r="229" spans="1:5" ht="15" x14ac:dyDescent="0.25">
      <c r="A229" s="35"/>
      <c r="B229" s="35"/>
      <c r="C229" s="35"/>
      <c r="D229" s="35"/>
      <c r="E229" s="35"/>
    </row>
    <row r="230" spans="1:5" ht="15" x14ac:dyDescent="0.25">
      <c r="A230" s="35"/>
      <c r="B230" s="35"/>
      <c r="C230" s="35"/>
      <c r="D230" s="35"/>
      <c r="E230" s="35"/>
    </row>
    <row r="231" spans="1:5" ht="15" x14ac:dyDescent="0.25">
      <c r="A231" s="35"/>
      <c r="B231" s="35"/>
      <c r="C231" s="35"/>
      <c r="D231" s="35"/>
      <c r="E231" s="35"/>
    </row>
    <row r="232" spans="1:5" ht="15" x14ac:dyDescent="0.25">
      <c r="A232" s="35"/>
      <c r="B232" s="35"/>
      <c r="C232" s="35"/>
      <c r="D232" s="35"/>
      <c r="E232" s="35"/>
    </row>
    <row r="233" spans="1:5" ht="15" x14ac:dyDescent="0.25">
      <c r="A233" s="35"/>
      <c r="B233" s="35"/>
      <c r="C233" s="35"/>
      <c r="D233" s="35"/>
      <c r="E233" s="35"/>
    </row>
    <row r="234" spans="1:5" ht="15" x14ac:dyDescent="0.25">
      <c r="A234" s="35"/>
      <c r="B234" s="35"/>
      <c r="C234" s="35"/>
      <c r="D234" s="35"/>
      <c r="E234" s="35"/>
    </row>
    <row r="235" spans="1:5" ht="15" x14ac:dyDescent="0.25">
      <c r="A235" s="35"/>
      <c r="B235" s="35"/>
      <c r="C235" s="35"/>
      <c r="D235" s="35"/>
      <c r="E235" s="35"/>
    </row>
    <row r="236" spans="1:5" ht="15" x14ac:dyDescent="0.25">
      <c r="A236" s="35"/>
      <c r="B236" s="35"/>
      <c r="C236" s="35"/>
      <c r="D236" s="35"/>
      <c r="E236" s="35"/>
    </row>
    <row r="237" spans="1:5" ht="15" x14ac:dyDescent="0.25">
      <c r="A237" s="35"/>
      <c r="B237" s="35"/>
      <c r="C237" s="35"/>
      <c r="D237" s="35"/>
      <c r="E237" s="35"/>
    </row>
    <row r="238" spans="1:5" ht="15" x14ac:dyDescent="0.25">
      <c r="A238" s="35"/>
      <c r="B238" s="35"/>
      <c r="C238" s="35"/>
      <c r="D238" s="35"/>
      <c r="E238" s="35"/>
    </row>
    <row r="239" spans="1:5" ht="15" x14ac:dyDescent="0.25">
      <c r="A239" s="35"/>
      <c r="B239" s="35"/>
      <c r="C239" s="35"/>
      <c r="D239" s="35"/>
      <c r="E239" s="35"/>
    </row>
    <row r="240" spans="1:5" ht="15" x14ac:dyDescent="0.25">
      <c r="A240" s="35"/>
      <c r="B240" s="35"/>
      <c r="C240" s="35"/>
      <c r="D240" s="35"/>
      <c r="E240" s="35"/>
    </row>
    <row r="241" spans="1:5" ht="15" x14ac:dyDescent="0.25">
      <c r="A241" s="35"/>
      <c r="B241" s="35"/>
      <c r="C241" s="35"/>
      <c r="D241" s="35"/>
      <c r="E241" s="35"/>
    </row>
    <row r="242" spans="1:5" ht="15" x14ac:dyDescent="0.25">
      <c r="A242" s="35"/>
      <c r="B242" s="35"/>
      <c r="C242" s="35"/>
      <c r="D242" s="35"/>
      <c r="E242" s="35"/>
    </row>
    <row r="243" spans="1:5" ht="15" x14ac:dyDescent="0.25">
      <c r="A243" s="35"/>
      <c r="B243" s="35"/>
      <c r="C243" s="35"/>
      <c r="D243" s="35"/>
      <c r="E243" s="35"/>
    </row>
    <row r="244" spans="1:5" ht="15" x14ac:dyDescent="0.25">
      <c r="A244" s="35"/>
      <c r="B244" s="35"/>
      <c r="C244" s="35"/>
      <c r="D244" s="35"/>
      <c r="E244" s="35"/>
    </row>
    <row r="245" spans="1:5" ht="15" x14ac:dyDescent="0.25">
      <c r="A245" s="35"/>
      <c r="B245" s="35"/>
      <c r="C245" s="35"/>
      <c r="D245" s="35"/>
      <c r="E245" s="35"/>
    </row>
    <row r="246" spans="1:5" ht="15" x14ac:dyDescent="0.25">
      <c r="A246" s="35"/>
      <c r="B246" s="35"/>
      <c r="C246" s="35"/>
      <c r="D246" s="35"/>
      <c r="E246" s="35"/>
    </row>
    <row r="247" spans="1:5" ht="15" x14ac:dyDescent="0.25">
      <c r="A247" s="35"/>
      <c r="B247" s="35"/>
      <c r="C247" s="35"/>
      <c r="D247" s="35"/>
      <c r="E247" s="35"/>
    </row>
    <row r="248" spans="1:5" ht="15" x14ac:dyDescent="0.25">
      <c r="A248" s="35"/>
      <c r="B248" s="35"/>
      <c r="C248" s="35"/>
      <c r="D248" s="35"/>
      <c r="E248" s="35"/>
    </row>
    <row r="249" spans="1:5" ht="15" x14ac:dyDescent="0.25">
      <c r="A249" s="35"/>
      <c r="B249" s="35"/>
      <c r="C249" s="35"/>
      <c r="D249" s="35"/>
      <c r="E249" s="35"/>
    </row>
    <row r="250" spans="1:5" ht="15" x14ac:dyDescent="0.25">
      <c r="A250" s="35"/>
      <c r="B250" s="35"/>
      <c r="C250" s="35"/>
      <c r="D250" s="35"/>
      <c r="E250" s="35"/>
    </row>
    <row r="251" spans="1:5" ht="15" x14ac:dyDescent="0.25">
      <c r="A251" s="35"/>
      <c r="B251" s="35"/>
      <c r="C251" s="35"/>
      <c r="D251" s="35"/>
      <c r="E251" s="35"/>
    </row>
    <row r="252" spans="1:5" ht="15" x14ac:dyDescent="0.25">
      <c r="A252" s="35"/>
      <c r="B252" s="35"/>
      <c r="C252" s="35"/>
      <c r="D252" s="35"/>
      <c r="E252" s="35"/>
    </row>
  </sheetData>
  <mergeCells count="7">
    <mergeCell ref="B19:C19"/>
    <mergeCell ref="B1:C1"/>
    <mergeCell ref="B16:C16"/>
    <mergeCell ref="B3:C3"/>
    <mergeCell ref="B6:C6"/>
    <mergeCell ref="B12:C12"/>
    <mergeCell ref="B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7D42-53C4-487D-B4A4-3A13F04A0280}">
  <dimension ref="A1:X995"/>
  <sheetViews>
    <sheetView zoomScale="85" zoomScaleNormal="85" workbookViewId="0">
      <selection sqref="A1:N3"/>
    </sheetView>
  </sheetViews>
  <sheetFormatPr defaultColWidth="14.42578125" defaultRowHeight="15" x14ac:dyDescent="0.2"/>
  <cols>
    <col min="1" max="1" width="7.140625" style="94" customWidth="1"/>
    <col min="2" max="2" width="8.28515625" style="62" customWidth="1"/>
    <col min="3" max="3" width="9.140625" style="62" customWidth="1"/>
    <col min="4" max="4" width="8.85546875" style="62" customWidth="1"/>
    <col min="5" max="5" width="14.42578125" style="62"/>
    <col min="6" max="6" width="8.5703125" style="94" customWidth="1"/>
    <col min="7" max="7" width="7.42578125" style="73" customWidth="1"/>
    <col min="8" max="8" width="10.28515625" style="73" customWidth="1"/>
    <col min="9" max="9" width="7.7109375" style="73" customWidth="1"/>
    <col min="10" max="10" width="14.42578125" style="62"/>
    <col min="11" max="11" width="23.7109375" style="62" customWidth="1"/>
    <col min="12" max="12" width="23.85546875" style="62" customWidth="1"/>
    <col min="13" max="13" width="25" style="62" customWidth="1"/>
    <col min="14" max="14" width="27" style="62" customWidth="1"/>
    <col min="15" max="16384" width="14.42578125" style="62"/>
  </cols>
  <sheetData>
    <row r="1" spans="1:24" ht="13.5" customHeight="1" x14ac:dyDescent="0.2">
      <c r="A1" s="141" t="s">
        <v>854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63"/>
      <c r="P2" s="63"/>
      <c r="Q2" s="63"/>
      <c r="R2" s="63"/>
      <c r="S2" s="63"/>
      <c r="T2" s="63"/>
    </row>
    <row r="3" spans="1:24" ht="4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63"/>
      <c r="P3" s="63"/>
      <c r="Q3" s="63"/>
      <c r="R3" s="63"/>
      <c r="S3" s="63"/>
      <c r="T3" s="63"/>
    </row>
    <row r="4" spans="1:24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4" ht="15.75" thickBot="1" x14ac:dyDescent="0.25">
      <c r="A5" s="160" t="s">
        <v>0</v>
      </c>
      <c r="B5" s="160"/>
      <c r="C5" s="160"/>
      <c r="D5" s="160"/>
      <c r="E5" s="155"/>
      <c r="F5" s="160" t="s">
        <v>2</v>
      </c>
      <c r="G5" s="160"/>
      <c r="H5" s="160"/>
      <c r="I5" s="160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4" ht="15.75" thickBot="1" x14ac:dyDescent="0.25">
      <c r="B6" s="161" t="s">
        <v>3</v>
      </c>
      <c r="C6" s="161"/>
      <c r="D6" s="66"/>
      <c r="E6" s="155"/>
      <c r="F6" s="97"/>
      <c r="G6" s="161" t="s">
        <v>3</v>
      </c>
      <c r="H6" s="161"/>
      <c r="I6" s="66"/>
      <c r="K6" s="142" t="s">
        <v>472</v>
      </c>
      <c r="L6" s="143"/>
      <c r="M6" s="143"/>
      <c r="N6" s="144"/>
      <c r="O6" s="67"/>
      <c r="P6" s="67"/>
      <c r="Q6" s="67"/>
      <c r="R6" s="67"/>
      <c r="S6" s="67"/>
      <c r="T6" s="67"/>
    </row>
    <row r="7" spans="1:24" s="71" customFormat="1" ht="14.25" customHeight="1" x14ac:dyDescent="0.2">
      <c r="A7" s="95" t="s">
        <v>4</v>
      </c>
      <c r="B7" s="68" t="s">
        <v>1</v>
      </c>
      <c r="C7" s="68" t="s">
        <v>5</v>
      </c>
      <c r="D7" s="68" t="s">
        <v>6</v>
      </c>
      <c r="E7" s="155"/>
      <c r="F7" s="95" t="s">
        <v>4</v>
      </c>
      <c r="G7" s="68" t="s">
        <v>1</v>
      </c>
      <c r="H7" s="68" t="s">
        <v>5</v>
      </c>
      <c r="I7" s="68" t="s">
        <v>6</v>
      </c>
      <c r="J7" s="69"/>
      <c r="K7" s="151" t="s">
        <v>0</v>
      </c>
      <c r="L7" s="152"/>
      <c r="M7" s="153" t="s">
        <v>2</v>
      </c>
      <c r="N7" s="154"/>
      <c r="O7" s="70"/>
      <c r="P7" s="70"/>
      <c r="Q7" s="70"/>
      <c r="R7" s="70"/>
      <c r="S7" s="70"/>
      <c r="T7" s="70"/>
    </row>
    <row r="8" spans="1:24" ht="14.25" customHeight="1" x14ac:dyDescent="0.2">
      <c r="A8" s="94" t="s">
        <v>7</v>
      </c>
      <c r="B8" s="72">
        <v>1</v>
      </c>
      <c r="C8" s="72">
        <v>3</v>
      </c>
      <c r="D8" s="72">
        <f t="shared" ref="D8:D44" si="0">SUM(B8,C8)</f>
        <v>4</v>
      </c>
      <c r="E8" s="155"/>
      <c r="F8" s="98" t="s">
        <v>8</v>
      </c>
      <c r="G8" s="73">
        <v>3</v>
      </c>
      <c r="H8" s="73">
        <v>0</v>
      </c>
      <c r="I8" s="73">
        <f t="shared" ref="I8:I46" si="1">SUM(G8+H8)</f>
        <v>3</v>
      </c>
      <c r="J8" s="63"/>
      <c r="K8" s="148" t="s">
        <v>844</v>
      </c>
      <c r="L8" s="149"/>
      <c r="M8" s="149"/>
      <c r="N8" s="150"/>
      <c r="O8" s="74"/>
      <c r="P8" s="74"/>
      <c r="Q8" s="71"/>
      <c r="R8" s="63"/>
      <c r="S8" s="63"/>
      <c r="T8" s="63"/>
    </row>
    <row r="9" spans="1:24" ht="14.25" customHeight="1" x14ac:dyDescent="0.2">
      <c r="A9" s="94" t="s">
        <v>9</v>
      </c>
      <c r="B9" s="72">
        <v>3</v>
      </c>
      <c r="C9" s="72">
        <v>7</v>
      </c>
      <c r="D9" s="72">
        <f t="shared" si="0"/>
        <v>10</v>
      </c>
      <c r="E9" s="155"/>
      <c r="F9" s="98" t="s">
        <v>10</v>
      </c>
      <c r="G9" s="73">
        <v>1</v>
      </c>
      <c r="H9" s="73">
        <v>0</v>
      </c>
      <c r="I9" s="73">
        <f t="shared" si="1"/>
        <v>1</v>
      </c>
      <c r="J9" s="63"/>
      <c r="K9" s="75" t="s">
        <v>845</v>
      </c>
      <c r="L9" s="76" t="s">
        <v>846</v>
      </c>
      <c r="M9" s="67" t="s">
        <v>845</v>
      </c>
      <c r="N9" s="77" t="s">
        <v>846</v>
      </c>
      <c r="O9" s="71"/>
      <c r="P9" s="71"/>
      <c r="Q9" s="71"/>
      <c r="R9" s="63"/>
      <c r="S9" s="63"/>
      <c r="T9" s="63"/>
    </row>
    <row r="10" spans="1:24" ht="14.25" customHeight="1" x14ac:dyDescent="0.2">
      <c r="A10" s="94" t="s">
        <v>11</v>
      </c>
      <c r="B10" s="72">
        <v>2</v>
      </c>
      <c r="C10" s="72">
        <v>7</v>
      </c>
      <c r="D10" s="72">
        <f t="shared" si="0"/>
        <v>9</v>
      </c>
      <c r="E10" s="155"/>
      <c r="F10" s="98" t="s">
        <v>12</v>
      </c>
      <c r="G10" s="73">
        <v>3</v>
      </c>
      <c r="H10" s="73">
        <v>3</v>
      </c>
      <c r="I10" s="73">
        <f t="shared" si="1"/>
        <v>6</v>
      </c>
      <c r="J10" s="63"/>
      <c r="K10" s="78">
        <v>19240</v>
      </c>
      <c r="L10" s="79">
        <v>17688</v>
      </c>
      <c r="M10" s="62">
        <v>5936</v>
      </c>
      <c r="N10" s="80">
        <v>562</v>
      </c>
      <c r="O10" s="71"/>
      <c r="P10" s="71"/>
      <c r="Q10" s="71"/>
      <c r="R10" s="63"/>
      <c r="S10" s="63"/>
      <c r="T10" s="63"/>
    </row>
    <row r="11" spans="1:24" ht="14.25" customHeight="1" x14ac:dyDescent="0.2">
      <c r="A11" s="94" t="s">
        <v>13</v>
      </c>
      <c r="B11" s="72">
        <v>20</v>
      </c>
      <c r="C11" s="72">
        <v>5</v>
      </c>
      <c r="D11" s="72">
        <f t="shared" si="0"/>
        <v>25</v>
      </c>
      <c r="E11" s="155"/>
      <c r="F11" s="98" t="s">
        <v>14</v>
      </c>
      <c r="G11" s="73">
        <v>5</v>
      </c>
      <c r="H11" s="73">
        <v>0</v>
      </c>
      <c r="I11" s="73">
        <f t="shared" si="1"/>
        <v>5</v>
      </c>
      <c r="J11" s="63"/>
      <c r="K11" s="78">
        <v>22646</v>
      </c>
      <c r="L11" s="79">
        <v>21654</v>
      </c>
      <c r="M11" s="71">
        <v>6834</v>
      </c>
      <c r="N11" s="81">
        <v>706</v>
      </c>
      <c r="O11" s="74"/>
      <c r="P11" s="74"/>
      <c r="Q11" s="71"/>
      <c r="R11" s="63"/>
      <c r="S11" s="63"/>
      <c r="T11" s="63"/>
    </row>
    <row r="12" spans="1:24" ht="14.25" customHeight="1" x14ac:dyDescent="0.2">
      <c r="A12" s="94" t="s">
        <v>15</v>
      </c>
      <c r="B12" s="72">
        <v>5</v>
      </c>
      <c r="C12" s="72">
        <v>6</v>
      </c>
      <c r="D12" s="72">
        <f t="shared" si="0"/>
        <v>11</v>
      </c>
      <c r="E12" s="155"/>
      <c r="F12" s="98" t="s">
        <v>16</v>
      </c>
      <c r="G12" s="73">
        <v>8</v>
      </c>
      <c r="H12" s="73">
        <v>1</v>
      </c>
      <c r="I12" s="73">
        <f t="shared" si="1"/>
        <v>9</v>
      </c>
      <c r="J12" s="63"/>
      <c r="K12" s="82">
        <v>20860</v>
      </c>
      <c r="L12" s="83">
        <v>17994</v>
      </c>
      <c r="M12" s="71">
        <v>13362</v>
      </c>
      <c r="N12" s="84">
        <v>1556</v>
      </c>
      <c r="O12" s="74"/>
      <c r="P12" s="74"/>
      <c r="Q12" s="71"/>
      <c r="R12" s="63"/>
      <c r="S12" s="63"/>
      <c r="T12" s="63"/>
    </row>
    <row r="13" spans="1:24" ht="14.25" customHeight="1" x14ac:dyDescent="0.2">
      <c r="A13" s="94" t="s">
        <v>17</v>
      </c>
      <c r="B13" s="72">
        <v>29</v>
      </c>
      <c r="C13" s="72">
        <v>25</v>
      </c>
      <c r="D13" s="72">
        <f t="shared" si="0"/>
        <v>54</v>
      </c>
      <c r="E13" s="155"/>
      <c r="F13" s="98" t="s">
        <v>18</v>
      </c>
      <c r="G13" s="73">
        <v>12</v>
      </c>
      <c r="H13" s="73">
        <v>1</v>
      </c>
      <c r="I13" s="73">
        <f t="shared" si="1"/>
        <v>13</v>
      </c>
      <c r="J13" s="63"/>
      <c r="K13" s="82">
        <v>31498</v>
      </c>
      <c r="L13" s="83">
        <v>28668</v>
      </c>
      <c r="M13" s="71">
        <v>10372</v>
      </c>
      <c r="N13" s="84">
        <v>860</v>
      </c>
      <c r="O13" s="74"/>
      <c r="P13" s="74"/>
      <c r="Q13" s="71"/>
      <c r="R13" s="63"/>
      <c r="S13" s="63"/>
      <c r="T13" s="63"/>
    </row>
    <row r="14" spans="1:24" ht="14.25" customHeight="1" x14ac:dyDescent="0.2">
      <c r="A14" s="94" t="s">
        <v>19</v>
      </c>
      <c r="B14" s="72">
        <v>16</v>
      </c>
      <c r="C14" s="72">
        <v>21</v>
      </c>
      <c r="D14" s="72">
        <f t="shared" si="0"/>
        <v>37</v>
      </c>
      <c r="E14" s="155"/>
      <c r="F14" s="98" t="s">
        <v>20</v>
      </c>
      <c r="G14" s="73">
        <v>35</v>
      </c>
      <c r="H14" s="73">
        <v>0</v>
      </c>
      <c r="I14" s="73">
        <f t="shared" si="1"/>
        <v>35</v>
      </c>
      <c r="J14" s="63"/>
      <c r="K14" s="82">
        <v>27766</v>
      </c>
      <c r="L14" s="83">
        <v>26186</v>
      </c>
      <c r="M14" s="62">
        <v>8408</v>
      </c>
      <c r="N14" s="80">
        <v>738</v>
      </c>
      <c r="O14" s="74"/>
      <c r="P14" s="74"/>
      <c r="Q14" s="71"/>
      <c r="R14" s="63"/>
      <c r="S14" s="63"/>
      <c r="T14" s="63"/>
    </row>
    <row r="15" spans="1:24" ht="14.25" customHeight="1" x14ac:dyDescent="0.2">
      <c r="A15" s="94" t="s">
        <v>21</v>
      </c>
      <c r="B15" s="72">
        <v>35</v>
      </c>
      <c r="C15" s="72">
        <v>48</v>
      </c>
      <c r="D15" s="72">
        <f t="shared" si="0"/>
        <v>83</v>
      </c>
      <c r="E15" s="155"/>
      <c r="F15" s="98" t="s">
        <v>22</v>
      </c>
      <c r="G15" s="73">
        <v>19</v>
      </c>
      <c r="H15" s="73">
        <v>1</v>
      </c>
      <c r="I15" s="73">
        <f t="shared" si="1"/>
        <v>20</v>
      </c>
      <c r="J15" s="63"/>
      <c r="K15" s="78"/>
      <c r="L15" s="85"/>
      <c r="N15" s="80"/>
      <c r="O15" s="74"/>
      <c r="P15" s="74"/>
      <c r="Q15" s="71"/>
      <c r="R15" s="63"/>
      <c r="S15" s="63"/>
      <c r="T15" s="63"/>
    </row>
    <row r="16" spans="1:24" ht="14.25" customHeight="1" x14ac:dyDescent="0.2">
      <c r="A16" s="94" t="s">
        <v>23</v>
      </c>
      <c r="B16" s="72">
        <v>55</v>
      </c>
      <c r="C16" s="72">
        <v>75</v>
      </c>
      <c r="D16" s="72">
        <f t="shared" si="0"/>
        <v>130</v>
      </c>
      <c r="E16" s="155"/>
      <c r="F16" s="98" t="s">
        <v>24</v>
      </c>
      <c r="G16" s="73">
        <v>22</v>
      </c>
      <c r="H16" s="73">
        <v>3</v>
      </c>
      <c r="I16" s="73">
        <f t="shared" si="1"/>
        <v>25</v>
      </c>
      <c r="J16" s="63"/>
      <c r="K16" s="145" t="s">
        <v>847</v>
      </c>
      <c r="L16" s="146"/>
      <c r="M16" s="146"/>
      <c r="N16" s="147"/>
      <c r="O16" s="74"/>
      <c r="P16" s="74"/>
      <c r="Q16" s="71"/>
      <c r="R16" s="63"/>
      <c r="S16" s="63"/>
      <c r="T16" s="63"/>
    </row>
    <row r="17" spans="1:20" ht="14.25" customHeight="1" x14ac:dyDescent="0.2">
      <c r="A17" s="94" t="s">
        <v>25</v>
      </c>
      <c r="B17" s="72">
        <v>97</v>
      </c>
      <c r="C17" s="72">
        <v>120</v>
      </c>
      <c r="D17" s="72">
        <f t="shared" si="0"/>
        <v>217</v>
      </c>
      <c r="E17" s="155"/>
      <c r="F17" s="98" t="s">
        <v>26</v>
      </c>
      <c r="G17" s="73">
        <v>44</v>
      </c>
      <c r="H17" s="73">
        <v>6</v>
      </c>
      <c r="I17" s="73">
        <f t="shared" si="1"/>
        <v>50</v>
      </c>
      <c r="J17" s="63"/>
      <c r="K17" s="75" t="s">
        <v>845</v>
      </c>
      <c r="L17" s="76" t="s">
        <v>846</v>
      </c>
      <c r="M17" s="67" t="s">
        <v>845</v>
      </c>
      <c r="N17" s="77" t="s">
        <v>846</v>
      </c>
      <c r="O17" s="74"/>
      <c r="P17" s="74"/>
      <c r="Q17" s="71"/>
      <c r="R17" s="63"/>
      <c r="S17" s="63"/>
      <c r="T17" s="63"/>
    </row>
    <row r="18" spans="1:20" ht="14.25" customHeight="1" x14ac:dyDescent="0.2">
      <c r="A18" s="94" t="s">
        <v>27</v>
      </c>
      <c r="B18" s="72">
        <v>211</v>
      </c>
      <c r="C18" s="72">
        <v>226</v>
      </c>
      <c r="D18" s="72">
        <f t="shared" si="0"/>
        <v>437</v>
      </c>
      <c r="E18" s="155"/>
      <c r="F18" s="98" t="s">
        <v>28</v>
      </c>
      <c r="G18" s="73">
        <v>49</v>
      </c>
      <c r="H18" s="73">
        <v>1</v>
      </c>
      <c r="I18" s="73">
        <f t="shared" si="1"/>
        <v>50</v>
      </c>
      <c r="J18" s="63"/>
      <c r="K18" s="82">
        <f>AVERAGE(K10:K14)</f>
        <v>24402</v>
      </c>
      <c r="L18" s="83">
        <f>AVERAGE(L10:L14)</f>
        <v>22438</v>
      </c>
      <c r="M18" s="71">
        <f>AVERAGE(M10:M14)</f>
        <v>8982.4</v>
      </c>
      <c r="N18" s="81">
        <f>AVERAGE(N10:N14)</f>
        <v>884.4</v>
      </c>
      <c r="O18" s="74"/>
      <c r="P18" s="74"/>
      <c r="Q18" s="71"/>
      <c r="R18" s="63"/>
      <c r="S18" s="63"/>
      <c r="T18" s="63"/>
    </row>
    <row r="19" spans="1:20" ht="14.25" customHeight="1" x14ac:dyDescent="0.2">
      <c r="A19" s="94" t="s">
        <v>29</v>
      </c>
      <c r="B19" s="72">
        <v>108</v>
      </c>
      <c r="C19" s="72">
        <v>144</v>
      </c>
      <c r="D19" s="72">
        <f t="shared" si="0"/>
        <v>252</v>
      </c>
      <c r="E19" s="155"/>
      <c r="F19" s="98" t="s">
        <v>30</v>
      </c>
      <c r="G19" s="73">
        <v>88</v>
      </c>
      <c r="H19" s="73">
        <v>5</v>
      </c>
      <c r="I19" s="73">
        <f t="shared" si="1"/>
        <v>93</v>
      </c>
      <c r="J19" s="63"/>
      <c r="K19" s="82"/>
      <c r="L19" s="83"/>
      <c r="M19" s="71"/>
      <c r="N19" s="84"/>
      <c r="O19" s="74"/>
      <c r="P19" s="74"/>
      <c r="Q19" s="71"/>
      <c r="R19" s="63"/>
      <c r="S19" s="63"/>
      <c r="T19" s="63"/>
    </row>
    <row r="20" spans="1:20" ht="14.25" customHeight="1" x14ac:dyDescent="0.2">
      <c r="A20" s="94" t="s">
        <v>31</v>
      </c>
      <c r="B20" s="72">
        <v>225</v>
      </c>
      <c r="C20" s="72">
        <v>270</v>
      </c>
      <c r="D20" s="72">
        <f t="shared" si="0"/>
        <v>495</v>
      </c>
      <c r="E20" s="155"/>
      <c r="F20" s="98" t="s">
        <v>32</v>
      </c>
      <c r="G20" s="73">
        <v>87</v>
      </c>
      <c r="H20" s="73">
        <v>7</v>
      </c>
      <c r="I20" s="73">
        <f t="shared" si="1"/>
        <v>94</v>
      </c>
      <c r="J20" s="63"/>
      <c r="K20" s="78"/>
      <c r="L20" s="85"/>
      <c r="N20" s="80"/>
      <c r="O20" s="74"/>
      <c r="P20" s="74"/>
      <c r="Q20" s="71"/>
      <c r="R20" s="63"/>
      <c r="S20" s="63"/>
      <c r="T20" s="63"/>
    </row>
    <row r="21" spans="1:20" ht="14.25" customHeight="1" x14ac:dyDescent="0.2">
      <c r="A21" s="94" t="s">
        <v>33</v>
      </c>
      <c r="B21" s="72">
        <v>315</v>
      </c>
      <c r="C21" s="72">
        <v>363</v>
      </c>
      <c r="D21" s="72">
        <f t="shared" si="0"/>
        <v>678</v>
      </c>
      <c r="E21" s="155"/>
      <c r="F21" s="98" t="s">
        <v>34</v>
      </c>
      <c r="G21" s="73">
        <v>198</v>
      </c>
      <c r="H21" s="73">
        <v>25</v>
      </c>
      <c r="I21" s="73">
        <f t="shared" si="1"/>
        <v>223</v>
      </c>
      <c r="J21" s="63"/>
      <c r="K21" s="157" t="s">
        <v>473</v>
      </c>
      <c r="L21" s="158"/>
      <c r="M21" s="158"/>
      <c r="N21" s="159"/>
      <c r="O21" s="74"/>
      <c r="P21" s="74"/>
      <c r="Q21" s="71"/>
      <c r="R21" s="63"/>
      <c r="S21" s="63"/>
      <c r="T21" s="63"/>
    </row>
    <row r="22" spans="1:20" ht="14.25" customHeight="1" x14ac:dyDescent="0.2">
      <c r="A22" s="94" t="s">
        <v>35</v>
      </c>
      <c r="B22" s="72">
        <v>381</v>
      </c>
      <c r="C22" s="72">
        <v>342</v>
      </c>
      <c r="D22" s="72">
        <f t="shared" si="0"/>
        <v>723</v>
      </c>
      <c r="E22" s="155"/>
      <c r="F22" s="98" t="s">
        <v>36</v>
      </c>
      <c r="G22" s="73">
        <v>109</v>
      </c>
      <c r="H22" s="73">
        <v>4</v>
      </c>
      <c r="I22" s="73">
        <f t="shared" si="1"/>
        <v>113</v>
      </c>
      <c r="J22" s="63"/>
      <c r="K22" s="86"/>
      <c r="L22" s="61" t="s">
        <v>1</v>
      </c>
      <c r="M22" s="61" t="s">
        <v>5</v>
      </c>
      <c r="N22" s="87"/>
      <c r="O22" s="74"/>
      <c r="P22" s="74"/>
      <c r="Q22" s="71"/>
      <c r="R22" s="63"/>
      <c r="S22" s="63"/>
      <c r="T22" s="63"/>
    </row>
    <row r="23" spans="1:20" ht="14.25" customHeight="1" thickBot="1" x14ac:dyDescent="0.25">
      <c r="A23" s="94" t="s">
        <v>37</v>
      </c>
      <c r="B23" s="72">
        <v>492</v>
      </c>
      <c r="C23" s="72">
        <v>434</v>
      </c>
      <c r="D23" s="72">
        <f t="shared" si="0"/>
        <v>926</v>
      </c>
      <c r="E23" s="155"/>
      <c r="F23" s="98" t="s">
        <v>38</v>
      </c>
      <c r="G23" s="73">
        <v>152</v>
      </c>
      <c r="H23" s="73">
        <v>10</v>
      </c>
      <c r="I23" s="73">
        <f t="shared" si="1"/>
        <v>162</v>
      </c>
      <c r="J23" s="63"/>
      <c r="K23" s="88"/>
      <c r="L23" s="89">
        <f>(M18-K18)/K18</f>
        <v>-0.63189902467010906</v>
      </c>
      <c r="M23" s="89">
        <f>(N18-L18)/L18</f>
        <v>-0.9605847223460201</v>
      </c>
      <c r="N23" s="90"/>
      <c r="O23" s="74"/>
      <c r="P23" s="74"/>
      <c r="Q23" s="71"/>
      <c r="R23" s="63"/>
      <c r="S23" s="63"/>
      <c r="T23" s="63"/>
    </row>
    <row r="24" spans="1:20" ht="14.25" customHeight="1" x14ac:dyDescent="0.2">
      <c r="A24" s="94" t="s">
        <v>39</v>
      </c>
      <c r="B24" s="72">
        <v>534</v>
      </c>
      <c r="C24" s="72">
        <v>533</v>
      </c>
      <c r="D24" s="72">
        <f t="shared" si="0"/>
        <v>1067</v>
      </c>
      <c r="E24" s="155"/>
      <c r="F24" s="98" t="s">
        <v>40</v>
      </c>
      <c r="G24" s="73">
        <v>157</v>
      </c>
      <c r="H24" s="73">
        <v>13</v>
      </c>
      <c r="I24" s="73">
        <f t="shared" si="1"/>
        <v>170</v>
      </c>
      <c r="J24" s="63"/>
      <c r="K24" s="71"/>
      <c r="L24" s="71"/>
      <c r="M24" s="74"/>
      <c r="N24" s="74"/>
      <c r="O24" s="74"/>
      <c r="P24" s="74"/>
      <c r="Q24" s="71"/>
      <c r="R24" s="63"/>
      <c r="S24" s="63"/>
      <c r="T24" s="63"/>
    </row>
    <row r="25" spans="1:20" ht="14.25" customHeight="1" x14ac:dyDescent="0.2">
      <c r="A25" s="94" t="s">
        <v>41</v>
      </c>
      <c r="B25" s="72">
        <v>616</v>
      </c>
      <c r="C25" s="72">
        <v>515</v>
      </c>
      <c r="D25" s="72">
        <f t="shared" si="0"/>
        <v>1131</v>
      </c>
      <c r="E25" s="155"/>
      <c r="F25" s="98" t="s">
        <v>42</v>
      </c>
      <c r="G25" s="73">
        <v>192</v>
      </c>
      <c r="H25" s="73">
        <v>19</v>
      </c>
      <c r="I25" s="73">
        <f t="shared" si="1"/>
        <v>211</v>
      </c>
      <c r="J25" s="63"/>
      <c r="K25" s="71"/>
      <c r="L25" s="71"/>
      <c r="M25" s="71"/>
      <c r="N25" s="74"/>
      <c r="O25" s="74"/>
      <c r="P25" s="74"/>
      <c r="Q25" s="71"/>
      <c r="R25" s="63"/>
      <c r="S25" s="63"/>
      <c r="T25" s="63"/>
    </row>
    <row r="26" spans="1:20" ht="14.25" customHeight="1" x14ac:dyDescent="0.2">
      <c r="A26" s="94" t="s">
        <v>43</v>
      </c>
      <c r="B26" s="72">
        <v>686</v>
      </c>
      <c r="C26" s="72">
        <v>594</v>
      </c>
      <c r="D26" s="72">
        <f t="shared" si="0"/>
        <v>1280</v>
      </c>
      <c r="E26" s="155"/>
      <c r="F26" s="98" t="s">
        <v>44</v>
      </c>
      <c r="G26" s="73">
        <v>187</v>
      </c>
      <c r="H26" s="73">
        <v>23</v>
      </c>
      <c r="I26" s="73">
        <f t="shared" si="1"/>
        <v>210</v>
      </c>
      <c r="J26" s="63"/>
      <c r="K26" s="71"/>
      <c r="L26" s="71"/>
      <c r="M26" s="71"/>
      <c r="N26" s="74"/>
      <c r="O26" s="74"/>
      <c r="P26" s="74"/>
      <c r="Q26" s="71"/>
      <c r="R26" s="63"/>
      <c r="S26" s="63"/>
      <c r="T26" s="63"/>
    </row>
    <row r="27" spans="1:20" ht="14.25" customHeight="1" x14ac:dyDescent="0.2">
      <c r="A27" s="94" t="s">
        <v>45</v>
      </c>
      <c r="B27" s="72">
        <v>771</v>
      </c>
      <c r="C27" s="72">
        <v>660</v>
      </c>
      <c r="D27" s="72">
        <f t="shared" si="0"/>
        <v>1431</v>
      </c>
      <c r="E27" s="155"/>
      <c r="F27" s="98" t="s">
        <v>46</v>
      </c>
      <c r="G27" s="73">
        <v>210</v>
      </c>
      <c r="H27" s="73">
        <v>29</v>
      </c>
      <c r="I27" s="73">
        <f t="shared" si="1"/>
        <v>239</v>
      </c>
      <c r="J27" s="63"/>
      <c r="K27" s="71"/>
      <c r="L27" s="91"/>
      <c r="M27" s="71"/>
      <c r="N27" s="71"/>
      <c r="O27" s="71"/>
      <c r="P27" s="71"/>
      <c r="Q27" s="71"/>
      <c r="R27" s="63"/>
      <c r="S27" s="63"/>
      <c r="T27" s="63"/>
    </row>
    <row r="28" spans="1:20" ht="14.25" customHeight="1" x14ac:dyDescent="0.2">
      <c r="A28" s="94" t="s">
        <v>47</v>
      </c>
      <c r="B28" s="72">
        <v>815</v>
      </c>
      <c r="C28" s="72">
        <v>573</v>
      </c>
      <c r="D28" s="72">
        <f t="shared" si="0"/>
        <v>1388</v>
      </c>
      <c r="E28" s="155"/>
      <c r="F28" s="98" t="s">
        <v>48</v>
      </c>
      <c r="G28" s="73">
        <v>217</v>
      </c>
      <c r="H28" s="73">
        <v>23</v>
      </c>
      <c r="I28" s="73">
        <f t="shared" si="1"/>
        <v>240</v>
      </c>
      <c r="J28" s="63"/>
      <c r="K28" s="71"/>
      <c r="L28" s="71"/>
      <c r="M28" s="74"/>
      <c r="N28" s="74"/>
      <c r="O28" s="74"/>
      <c r="P28" s="74"/>
      <c r="Q28" s="71"/>
      <c r="R28" s="63"/>
      <c r="S28" s="63"/>
      <c r="T28" s="63"/>
    </row>
    <row r="29" spans="1:20" ht="14.25" customHeight="1" x14ac:dyDescent="0.2">
      <c r="A29" s="94" t="s">
        <v>49</v>
      </c>
      <c r="B29" s="72">
        <v>581</v>
      </c>
      <c r="C29" s="72">
        <v>539</v>
      </c>
      <c r="D29" s="72">
        <f t="shared" si="0"/>
        <v>1120</v>
      </c>
      <c r="E29" s="155"/>
      <c r="F29" s="98" t="s">
        <v>50</v>
      </c>
      <c r="G29" s="73">
        <v>174</v>
      </c>
      <c r="H29" s="73">
        <v>19</v>
      </c>
      <c r="I29" s="73">
        <f t="shared" si="1"/>
        <v>193</v>
      </c>
      <c r="J29" s="63"/>
      <c r="K29" s="71"/>
      <c r="L29" s="71"/>
      <c r="M29" s="74"/>
      <c r="N29" s="74"/>
      <c r="O29" s="74"/>
      <c r="P29" s="74"/>
      <c r="Q29" s="71"/>
      <c r="R29" s="63"/>
      <c r="S29" s="63"/>
      <c r="T29" s="63"/>
    </row>
    <row r="30" spans="1:20" ht="14.25" customHeight="1" x14ac:dyDescent="0.2">
      <c r="A30" s="94" t="s">
        <v>51</v>
      </c>
      <c r="B30" s="72">
        <v>624</v>
      </c>
      <c r="C30" s="72">
        <v>550</v>
      </c>
      <c r="D30" s="72">
        <f t="shared" si="0"/>
        <v>1174</v>
      </c>
      <c r="E30" s="155"/>
      <c r="F30" s="98" t="s">
        <v>52</v>
      </c>
      <c r="G30" s="73">
        <v>163</v>
      </c>
      <c r="H30" s="73">
        <v>19</v>
      </c>
      <c r="I30" s="73">
        <f t="shared" si="1"/>
        <v>182</v>
      </c>
      <c r="J30" s="63"/>
      <c r="K30" s="71"/>
      <c r="L30" s="71"/>
      <c r="M30" s="74"/>
      <c r="N30" s="74"/>
      <c r="O30" s="74"/>
      <c r="P30" s="74"/>
      <c r="Q30" s="71"/>
      <c r="R30" s="63"/>
      <c r="S30" s="63"/>
      <c r="T30" s="63"/>
    </row>
    <row r="31" spans="1:20" ht="14.25" customHeight="1" x14ac:dyDescent="0.2">
      <c r="A31" s="94" t="s">
        <v>53</v>
      </c>
      <c r="B31" s="72">
        <v>546</v>
      </c>
      <c r="C31" s="72">
        <v>503</v>
      </c>
      <c r="D31" s="72">
        <f t="shared" si="0"/>
        <v>1049</v>
      </c>
      <c r="E31" s="155"/>
      <c r="F31" s="98" t="s">
        <v>54</v>
      </c>
      <c r="G31" s="73">
        <v>163</v>
      </c>
      <c r="H31" s="73">
        <v>20</v>
      </c>
      <c r="I31" s="73">
        <f t="shared" si="1"/>
        <v>183</v>
      </c>
      <c r="J31" s="63"/>
      <c r="K31" s="71"/>
      <c r="L31" s="71"/>
      <c r="M31" s="74"/>
      <c r="N31" s="74"/>
      <c r="O31" s="74"/>
      <c r="P31" s="74"/>
      <c r="Q31" s="71"/>
      <c r="R31" s="63"/>
      <c r="S31" s="63"/>
      <c r="T31" s="63"/>
    </row>
    <row r="32" spans="1:20" ht="14.25" customHeight="1" x14ac:dyDescent="0.2">
      <c r="A32" s="94" t="s">
        <v>55</v>
      </c>
      <c r="B32" s="72">
        <v>486</v>
      </c>
      <c r="C32" s="72">
        <v>414</v>
      </c>
      <c r="D32" s="72">
        <f t="shared" si="0"/>
        <v>900</v>
      </c>
      <c r="E32" s="155"/>
      <c r="F32" s="98" t="s">
        <v>56</v>
      </c>
      <c r="G32" s="73">
        <v>150</v>
      </c>
      <c r="H32" s="73">
        <v>11</v>
      </c>
      <c r="I32" s="73">
        <f t="shared" si="1"/>
        <v>161</v>
      </c>
      <c r="J32" s="63"/>
      <c r="K32" s="71"/>
      <c r="L32" s="71"/>
      <c r="M32" s="74"/>
      <c r="N32" s="74"/>
      <c r="O32" s="74"/>
      <c r="P32" s="74"/>
      <c r="Q32" s="71"/>
      <c r="R32" s="63"/>
      <c r="S32" s="63"/>
      <c r="T32" s="63"/>
    </row>
    <row r="33" spans="1:20" ht="14.25" customHeight="1" x14ac:dyDescent="0.2">
      <c r="A33" s="94" t="s">
        <v>57</v>
      </c>
      <c r="B33" s="72">
        <v>590</v>
      </c>
      <c r="C33" s="72">
        <v>523</v>
      </c>
      <c r="D33" s="72">
        <f t="shared" si="0"/>
        <v>1113</v>
      </c>
      <c r="E33" s="155"/>
      <c r="F33" s="98" t="s">
        <v>58</v>
      </c>
      <c r="G33" s="73">
        <v>117</v>
      </c>
      <c r="H33" s="73">
        <v>3</v>
      </c>
      <c r="I33" s="73">
        <f t="shared" si="1"/>
        <v>120</v>
      </c>
      <c r="J33" s="63"/>
      <c r="K33" s="71"/>
      <c r="L33" s="71"/>
      <c r="M33" s="74"/>
      <c r="N33" s="74"/>
      <c r="O33" s="74"/>
      <c r="P33" s="74"/>
      <c r="Q33" s="71"/>
      <c r="R33" s="63"/>
      <c r="S33" s="63"/>
      <c r="T33" s="63"/>
    </row>
    <row r="34" spans="1:20" ht="14.25" customHeight="1" x14ac:dyDescent="0.2">
      <c r="A34" s="94" t="s">
        <v>59</v>
      </c>
      <c r="B34" s="72">
        <v>413</v>
      </c>
      <c r="C34" s="72">
        <v>362</v>
      </c>
      <c r="D34" s="72">
        <f t="shared" si="0"/>
        <v>775</v>
      </c>
      <c r="E34" s="155"/>
      <c r="F34" s="98" t="s">
        <v>60</v>
      </c>
      <c r="G34" s="73">
        <v>101</v>
      </c>
      <c r="H34" s="73">
        <v>12</v>
      </c>
      <c r="I34" s="73">
        <f t="shared" si="1"/>
        <v>113</v>
      </c>
      <c r="J34" s="63"/>
      <c r="K34" s="71"/>
      <c r="L34" s="71"/>
      <c r="M34" s="74"/>
      <c r="N34" s="74"/>
      <c r="O34" s="74"/>
      <c r="P34" s="74"/>
      <c r="Q34" s="71"/>
      <c r="R34" s="63"/>
      <c r="S34" s="63"/>
      <c r="T34" s="63"/>
    </row>
    <row r="35" spans="1:20" ht="14.25" customHeight="1" x14ac:dyDescent="0.2">
      <c r="A35" s="94" t="s">
        <v>61</v>
      </c>
      <c r="B35" s="72">
        <v>327</v>
      </c>
      <c r="C35" s="72">
        <v>309</v>
      </c>
      <c r="D35" s="72">
        <f t="shared" si="0"/>
        <v>636</v>
      </c>
      <c r="E35" s="155"/>
      <c r="F35" s="98" t="s">
        <v>62</v>
      </c>
      <c r="G35" s="73">
        <v>77</v>
      </c>
      <c r="H35" s="73">
        <v>3</v>
      </c>
      <c r="I35" s="73">
        <f t="shared" si="1"/>
        <v>80</v>
      </c>
      <c r="J35" s="63"/>
      <c r="K35" s="71"/>
      <c r="L35" s="71"/>
      <c r="M35" s="74"/>
      <c r="N35" s="74"/>
      <c r="O35" s="74"/>
      <c r="P35" s="74"/>
      <c r="Q35" s="71"/>
      <c r="R35" s="63"/>
      <c r="S35" s="63"/>
      <c r="T35" s="63"/>
    </row>
    <row r="36" spans="1:20" ht="14.25" customHeight="1" x14ac:dyDescent="0.2">
      <c r="A36" s="94" t="s">
        <v>63</v>
      </c>
      <c r="B36" s="72">
        <v>217</v>
      </c>
      <c r="C36" s="72">
        <v>229</v>
      </c>
      <c r="D36" s="72">
        <f t="shared" si="0"/>
        <v>446</v>
      </c>
      <c r="E36" s="155"/>
      <c r="F36" s="98" t="s">
        <v>64</v>
      </c>
      <c r="G36" s="73">
        <v>60</v>
      </c>
      <c r="H36" s="73">
        <v>2</v>
      </c>
      <c r="I36" s="73">
        <f t="shared" si="1"/>
        <v>62</v>
      </c>
      <c r="J36" s="63"/>
      <c r="K36" s="71"/>
      <c r="L36" s="71"/>
      <c r="M36" s="74"/>
      <c r="N36" s="74"/>
      <c r="O36" s="74"/>
      <c r="P36" s="74"/>
      <c r="Q36" s="71"/>
      <c r="R36" s="63"/>
      <c r="S36" s="63"/>
      <c r="T36" s="63"/>
    </row>
    <row r="37" spans="1:20" ht="14.25" customHeight="1" x14ac:dyDescent="0.2">
      <c r="A37" s="94" t="s">
        <v>65</v>
      </c>
      <c r="B37" s="72">
        <v>163</v>
      </c>
      <c r="C37" s="72">
        <v>184</v>
      </c>
      <c r="D37" s="72">
        <f t="shared" si="0"/>
        <v>347</v>
      </c>
      <c r="E37" s="155"/>
      <c r="F37" s="98" t="s">
        <v>66</v>
      </c>
      <c r="G37" s="73">
        <v>38</v>
      </c>
      <c r="H37" s="73">
        <v>7</v>
      </c>
      <c r="I37" s="73">
        <f t="shared" si="1"/>
        <v>45</v>
      </c>
      <c r="J37" s="63"/>
      <c r="K37" s="71"/>
      <c r="L37" s="71"/>
      <c r="M37" s="74"/>
      <c r="N37" s="74"/>
      <c r="O37" s="74"/>
      <c r="P37" s="74"/>
      <c r="Q37" s="71"/>
      <c r="R37" s="63"/>
      <c r="S37" s="63"/>
      <c r="T37" s="63"/>
    </row>
    <row r="38" spans="1:20" ht="14.25" customHeight="1" x14ac:dyDescent="0.2">
      <c r="A38" s="94" t="s">
        <v>67</v>
      </c>
      <c r="B38" s="72">
        <v>49</v>
      </c>
      <c r="C38" s="72">
        <v>54</v>
      </c>
      <c r="D38" s="72">
        <f t="shared" si="0"/>
        <v>103</v>
      </c>
      <c r="E38" s="155"/>
      <c r="F38" s="98" t="s">
        <v>68</v>
      </c>
      <c r="G38" s="73">
        <v>43</v>
      </c>
      <c r="H38" s="73">
        <v>2</v>
      </c>
      <c r="I38" s="73">
        <f t="shared" si="1"/>
        <v>45</v>
      </c>
      <c r="J38" s="63"/>
      <c r="K38" s="71"/>
      <c r="L38" s="71"/>
      <c r="M38" s="74"/>
      <c r="N38" s="74"/>
      <c r="O38" s="74"/>
      <c r="P38" s="74"/>
      <c r="Q38" s="71"/>
      <c r="R38" s="63"/>
      <c r="S38" s="63"/>
      <c r="T38" s="63"/>
    </row>
    <row r="39" spans="1:20" ht="14.25" customHeight="1" x14ac:dyDescent="0.2">
      <c r="A39" s="94" t="s">
        <v>69</v>
      </c>
      <c r="B39" s="72">
        <v>106</v>
      </c>
      <c r="C39" s="72">
        <v>105</v>
      </c>
      <c r="D39" s="72">
        <f t="shared" si="0"/>
        <v>211</v>
      </c>
      <c r="E39" s="155"/>
      <c r="F39" s="98" t="s">
        <v>70</v>
      </c>
      <c r="G39" s="73">
        <v>21</v>
      </c>
      <c r="H39" s="73">
        <v>1</v>
      </c>
      <c r="I39" s="73">
        <f t="shared" si="1"/>
        <v>22</v>
      </c>
      <c r="J39" s="63"/>
      <c r="K39" s="71"/>
      <c r="L39" s="71"/>
      <c r="M39" s="74"/>
      <c r="N39" s="74"/>
      <c r="O39" s="74"/>
      <c r="P39" s="74"/>
      <c r="Q39" s="71"/>
      <c r="R39" s="63"/>
      <c r="S39" s="63"/>
      <c r="T39" s="63"/>
    </row>
    <row r="40" spans="1:20" ht="14.25" customHeight="1" x14ac:dyDescent="0.2">
      <c r="A40" s="94" t="s">
        <v>71</v>
      </c>
      <c r="B40" s="72">
        <v>47</v>
      </c>
      <c r="C40" s="72">
        <v>49</v>
      </c>
      <c r="D40" s="72">
        <f t="shared" si="0"/>
        <v>96</v>
      </c>
      <c r="E40" s="155"/>
      <c r="F40" s="98" t="s">
        <v>72</v>
      </c>
      <c r="G40" s="73">
        <v>14</v>
      </c>
      <c r="H40" s="73">
        <v>2</v>
      </c>
      <c r="I40" s="73">
        <f t="shared" si="1"/>
        <v>16</v>
      </c>
      <c r="J40" s="63"/>
      <c r="K40" s="71"/>
      <c r="L40" s="71"/>
      <c r="M40" s="74"/>
      <c r="N40" s="74"/>
      <c r="O40" s="74"/>
      <c r="P40" s="74"/>
      <c r="Q40" s="71"/>
      <c r="R40" s="63"/>
      <c r="S40" s="63"/>
      <c r="T40" s="63"/>
    </row>
    <row r="41" spans="1:20" ht="14.25" customHeight="1" x14ac:dyDescent="0.2">
      <c r="A41" s="94" t="s">
        <v>73</v>
      </c>
      <c r="B41" s="72">
        <v>31</v>
      </c>
      <c r="C41" s="72">
        <v>27</v>
      </c>
      <c r="D41" s="72">
        <f t="shared" si="0"/>
        <v>58</v>
      </c>
      <c r="E41" s="155"/>
      <c r="F41" s="98" t="s">
        <v>74</v>
      </c>
      <c r="G41" s="73">
        <v>32</v>
      </c>
      <c r="H41" s="73">
        <v>5</v>
      </c>
      <c r="I41" s="73">
        <f t="shared" si="1"/>
        <v>37</v>
      </c>
      <c r="J41" s="63"/>
      <c r="K41" s="71"/>
      <c r="L41" s="71"/>
      <c r="M41" s="71"/>
      <c r="N41" s="71"/>
      <c r="O41" s="71"/>
      <c r="P41" s="71"/>
      <c r="Q41" s="71"/>
      <c r="R41" s="63"/>
      <c r="S41" s="63"/>
      <c r="T41" s="63"/>
    </row>
    <row r="42" spans="1:20" ht="14.25" customHeight="1" x14ac:dyDescent="0.2">
      <c r="A42" s="94" t="s">
        <v>75</v>
      </c>
      <c r="B42" s="72">
        <v>11</v>
      </c>
      <c r="C42" s="72">
        <v>15</v>
      </c>
      <c r="D42" s="72">
        <f t="shared" si="0"/>
        <v>26</v>
      </c>
      <c r="E42" s="155"/>
      <c r="F42" s="98" t="s">
        <v>76</v>
      </c>
      <c r="G42" s="73">
        <v>6</v>
      </c>
      <c r="H42" s="73">
        <v>0</v>
      </c>
      <c r="I42" s="73">
        <f t="shared" si="1"/>
        <v>6</v>
      </c>
      <c r="J42" s="63"/>
      <c r="K42" s="71"/>
      <c r="L42" s="71"/>
      <c r="M42" s="74"/>
      <c r="N42" s="74"/>
      <c r="O42" s="74"/>
      <c r="P42" s="74"/>
      <c r="Q42" s="71"/>
      <c r="R42" s="63"/>
      <c r="S42" s="63"/>
      <c r="T42" s="63"/>
    </row>
    <row r="43" spans="1:20" ht="14.25" customHeight="1" x14ac:dyDescent="0.2">
      <c r="A43" s="94" t="s">
        <v>77</v>
      </c>
      <c r="B43" s="72">
        <v>7</v>
      </c>
      <c r="C43" s="72">
        <v>9</v>
      </c>
      <c r="D43" s="72">
        <f t="shared" si="0"/>
        <v>16</v>
      </c>
      <c r="E43" s="155"/>
      <c r="F43" s="98" t="s">
        <v>78</v>
      </c>
      <c r="G43" s="73">
        <v>4</v>
      </c>
      <c r="H43" s="73">
        <v>0</v>
      </c>
      <c r="I43" s="73">
        <f t="shared" si="1"/>
        <v>4</v>
      </c>
      <c r="J43" s="63"/>
      <c r="K43" s="71"/>
      <c r="L43" s="71"/>
      <c r="M43" s="71"/>
      <c r="N43" s="71"/>
      <c r="O43" s="71"/>
      <c r="P43" s="71"/>
      <c r="Q43" s="71"/>
      <c r="R43" s="63"/>
      <c r="S43" s="63"/>
      <c r="T43" s="63"/>
    </row>
    <row r="44" spans="1:20" ht="14.25" customHeight="1" x14ac:dyDescent="0.2">
      <c r="A44" s="94" t="s">
        <v>79</v>
      </c>
      <c r="B44" s="72">
        <v>5</v>
      </c>
      <c r="C44" s="72">
        <v>1</v>
      </c>
      <c r="D44" s="72">
        <f t="shared" si="0"/>
        <v>6</v>
      </c>
      <c r="E44" s="155"/>
      <c r="F44" s="98" t="s">
        <v>80</v>
      </c>
      <c r="G44" s="73">
        <v>2</v>
      </c>
      <c r="H44" s="73">
        <v>1</v>
      </c>
      <c r="I44" s="73">
        <f t="shared" si="1"/>
        <v>3</v>
      </c>
      <c r="J44" s="63"/>
      <c r="K44" s="71"/>
      <c r="L44" s="71"/>
      <c r="M44" s="74"/>
      <c r="N44" s="74"/>
      <c r="O44" s="74"/>
      <c r="P44" s="74"/>
      <c r="Q44" s="71"/>
      <c r="R44" s="63"/>
      <c r="S44" s="63"/>
      <c r="T44" s="63"/>
    </row>
    <row r="45" spans="1:20" ht="14.25" customHeight="1" x14ac:dyDescent="0.2">
      <c r="A45" s="96" t="s">
        <v>850</v>
      </c>
      <c r="B45" s="62">
        <f>SUM(B8:B44)</f>
        <v>9620</v>
      </c>
      <c r="C45" s="62">
        <f t="shared" ref="C45:D45" si="2">SUM(C8:C44)</f>
        <v>8844</v>
      </c>
      <c r="D45" s="62">
        <f t="shared" si="2"/>
        <v>18464</v>
      </c>
      <c r="E45" s="155"/>
      <c r="F45" s="98" t="s">
        <v>81</v>
      </c>
      <c r="G45" s="73">
        <v>4</v>
      </c>
      <c r="H45" s="73">
        <v>0</v>
      </c>
      <c r="I45" s="73">
        <f t="shared" si="1"/>
        <v>4</v>
      </c>
      <c r="J45" s="63"/>
      <c r="K45" s="71"/>
      <c r="L45" s="71"/>
      <c r="M45" s="71"/>
      <c r="N45" s="71"/>
      <c r="O45" s="71"/>
      <c r="P45" s="71"/>
      <c r="Q45" s="71"/>
      <c r="R45" s="63"/>
      <c r="S45" s="63"/>
      <c r="T45" s="63"/>
    </row>
    <row r="46" spans="1:20" ht="14.25" customHeight="1" x14ac:dyDescent="0.2">
      <c r="A46" s="96" t="s">
        <v>425</v>
      </c>
      <c r="B46" s="62">
        <f>B45*2</f>
        <v>19240</v>
      </c>
      <c r="C46" s="62">
        <f t="shared" ref="C46:D46" si="3">C45*2</f>
        <v>17688</v>
      </c>
      <c r="D46" s="62">
        <f t="shared" si="3"/>
        <v>36928</v>
      </c>
      <c r="E46" s="155"/>
      <c r="F46" s="98" t="s">
        <v>82</v>
      </c>
      <c r="G46" s="73">
        <v>1</v>
      </c>
      <c r="H46" s="73">
        <v>0</v>
      </c>
      <c r="I46" s="73">
        <f t="shared" si="1"/>
        <v>1</v>
      </c>
      <c r="J46" s="63"/>
      <c r="K46" s="71"/>
      <c r="L46" s="92"/>
      <c r="M46" s="74"/>
      <c r="N46" s="74"/>
      <c r="O46" s="74"/>
      <c r="P46" s="74"/>
      <c r="Q46" s="71"/>
      <c r="R46" s="63"/>
      <c r="S46" s="63"/>
      <c r="T46" s="63"/>
    </row>
    <row r="47" spans="1:20" ht="14.25" customHeight="1" x14ac:dyDescent="0.2">
      <c r="A47" s="96" t="s">
        <v>424</v>
      </c>
      <c r="B47" s="62">
        <f>B46/D46</f>
        <v>0.52101386481802425</v>
      </c>
      <c r="C47" s="62">
        <f>C46/D46</f>
        <v>0.47898613518197575</v>
      </c>
      <c r="E47" s="155"/>
      <c r="F47" s="96" t="s">
        <v>850</v>
      </c>
      <c r="G47" s="73">
        <f>SUM(G8:G46)</f>
        <v>2968</v>
      </c>
      <c r="H47" s="73">
        <f>SUM(H8:H46)</f>
        <v>281</v>
      </c>
      <c r="I47" s="73">
        <f>SUM(I8:I46)</f>
        <v>3249</v>
      </c>
    </row>
    <row r="48" spans="1:20" ht="14.25" customHeight="1" x14ac:dyDescent="0.2">
      <c r="E48" s="155"/>
      <c r="F48" s="96" t="s">
        <v>425</v>
      </c>
      <c r="G48" s="62">
        <f>G47*2</f>
        <v>5936</v>
      </c>
      <c r="H48" s="62">
        <f>H47*2</f>
        <v>562</v>
      </c>
      <c r="I48" s="62">
        <f>I47*2</f>
        <v>6498</v>
      </c>
    </row>
    <row r="49" spans="1:20" ht="14.25" customHeight="1" x14ac:dyDescent="0.2">
      <c r="E49" s="155"/>
      <c r="F49" s="96" t="s">
        <v>424</v>
      </c>
      <c r="G49" s="62">
        <f>G47/I47</f>
        <v>0.91351184979993849</v>
      </c>
      <c r="H49" s="62">
        <f>H47/I47</f>
        <v>8.6488150200061564E-2</v>
      </c>
      <c r="I49" s="62"/>
    </row>
    <row r="50" spans="1:20" ht="14.25" customHeight="1" x14ac:dyDescent="0.2">
      <c r="E50" s="155"/>
      <c r="G50" s="62"/>
      <c r="H50" s="62"/>
      <c r="I50" s="62"/>
    </row>
    <row r="51" spans="1:20" ht="14.25" customHeight="1" x14ac:dyDescent="0.2">
      <c r="A51" s="94" t="s">
        <v>83</v>
      </c>
      <c r="B51" s="72">
        <v>2</v>
      </c>
      <c r="C51" s="72">
        <v>2</v>
      </c>
      <c r="D51" s="72">
        <f t="shared" ref="D51:D96" si="4">SUM(B51,C51)</f>
        <v>4</v>
      </c>
      <c r="E51" s="155"/>
      <c r="F51" s="98" t="s">
        <v>84</v>
      </c>
      <c r="G51" s="73">
        <v>1</v>
      </c>
      <c r="H51" s="73">
        <v>0</v>
      </c>
      <c r="I51" s="73">
        <f t="shared" ref="I51:I100" si="5">SUM(G51+H51)</f>
        <v>1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</row>
    <row r="52" spans="1:20" ht="14.25" customHeight="1" x14ac:dyDescent="0.2">
      <c r="A52" s="94" t="s">
        <v>85</v>
      </c>
      <c r="B52" s="72">
        <v>3</v>
      </c>
      <c r="C52" s="72">
        <v>6</v>
      </c>
      <c r="D52" s="72">
        <f t="shared" si="4"/>
        <v>9</v>
      </c>
      <c r="E52" s="155"/>
      <c r="F52" s="98" t="s">
        <v>86</v>
      </c>
      <c r="G52" s="73">
        <v>1</v>
      </c>
      <c r="H52" s="73">
        <v>0</v>
      </c>
      <c r="I52" s="73">
        <f t="shared" si="5"/>
        <v>1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</row>
    <row r="53" spans="1:20" ht="14.25" customHeight="1" x14ac:dyDescent="0.2">
      <c r="A53" s="94" t="s">
        <v>87</v>
      </c>
      <c r="B53" s="72">
        <v>2</v>
      </c>
      <c r="C53" s="72">
        <v>2</v>
      </c>
      <c r="D53" s="72">
        <f t="shared" si="4"/>
        <v>4</v>
      </c>
      <c r="E53" s="155"/>
      <c r="F53" s="98" t="s">
        <v>88</v>
      </c>
      <c r="G53" s="73">
        <v>1</v>
      </c>
      <c r="H53" s="73">
        <v>0</v>
      </c>
      <c r="I53" s="73">
        <f t="shared" si="5"/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</row>
    <row r="54" spans="1:20" ht="14.25" customHeight="1" x14ac:dyDescent="0.2">
      <c r="A54" s="94" t="s">
        <v>89</v>
      </c>
      <c r="B54" s="72">
        <v>3</v>
      </c>
      <c r="C54" s="72">
        <v>7</v>
      </c>
      <c r="D54" s="72">
        <f t="shared" si="4"/>
        <v>10</v>
      </c>
      <c r="E54" s="155"/>
      <c r="F54" s="98" t="s">
        <v>90</v>
      </c>
      <c r="G54" s="73">
        <v>0</v>
      </c>
      <c r="H54" s="73">
        <v>0</v>
      </c>
      <c r="I54" s="73">
        <f t="shared" si="5"/>
        <v>0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</row>
    <row r="55" spans="1:20" ht="14.25" customHeight="1" x14ac:dyDescent="0.2">
      <c r="A55" s="94" t="s">
        <v>91</v>
      </c>
      <c r="B55" s="72">
        <v>3</v>
      </c>
      <c r="C55" s="72">
        <v>11</v>
      </c>
      <c r="D55" s="72">
        <f t="shared" si="4"/>
        <v>14</v>
      </c>
      <c r="E55" s="155"/>
      <c r="F55" s="98" t="s">
        <v>92</v>
      </c>
      <c r="G55" s="73">
        <v>2</v>
      </c>
      <c r="H55" s="73">
        <v>0</v>
      </c>
      <c r="I55" s="73">
        <f t="shared" si="5"/>
        <v>2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</row>
    <row r="56" spans="1:20" ht="14.25" customHeight="1" x14ac:dyDescent="0.2">
      <c r="A56" s="94" t="s">
        <v>93</v>
      </c>
      <c r="B56" s="72">
        <v>6</v>
      </c>
      <c r="C56" s="72">
        <v>12</v>
      </c>
      <c r="D56" s="72">
        <f t="shared" si="4"/>
        <v>18</v>
      </c>
      <c r="E56" s="155"/>
      <c r="F56" s="98" t="s">
        <v>94</v>
      </c>
      <c r="G56" s="73">
        <v>2</v>
      </c>
      <c r="H56" s="73">
        <v>0</v>
      </c>
      <c r="I56" s="73">
        <f t="shared" si="5"/>
        <v>2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0" ht="14.25" customHeight="1" x14ac:dyDescent="0.2">
      <c r="A57" s="94" t="s">
        <v>95</v>
      </c>
      <c r="B57" s="72">
        <v>13</v>
      </c>
      <c r="C57" s="72">
        <v>14</v>
      </c>
      <c r="D57" s="72">
        <f t="shared" si="4"/>
        <v>27</v>
      </c>
      <c r="E57" s="155"/>
      <c r="F57" s="98" t="s">
        <v>96</v>
      </c>
      <c r="G57" s="73">
        <v>2</v>
      </c>
      <c r="H57" s="73">
        <v>0</v>
      </c>
      <c r="I57" s="73">
        <f t="shared" si="5"/>
        <v>2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</row>
    <row r="58" spans="1:20" ht="14.25" customHeight="1" x14ac:dyDescent="0.2">
      <c r="A58" s="94" t="s">
        <v>97</v>
      </c>
      <c r="B58" s="72">
        <v>13</v>
      </c>
      <c r="C58" s="72">
        <v>31</v>
      </c>
      <c r="D58" s="72">
        <f t="shared" si="4"/>
        <v>44</v>
      </c>
      <c r="E58" s="155"/>
      <c r="F58" s="98" t="s">
        <v>98</v>
      </c>
      <c r="G58" s="73">
        <v>5</v>
      </c>
      <c r="H58" s="73">
        <v>0</v>
      </c>
      <c r="I58" s="73">
        <f t="shared" si="5"/>
        <v>5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</row>
    <row r="59" spans="1:20" ht="14.25" customHeight="1" x14ac:dyDescent="0.2">
      <c r="A59" s="94" t="s">
        <v>99</v>
      </c>
      <c r="B59" s="72">
        <v>23</v>
      </c>
      <c r="C59" s="72">
        <v>40</v>
      </c>
      <c r="D59" s="72">
        <f t="shared" si="4"/>
        <v>63</v>
      </c>
      <c r="E59" s="155"/>
      <c r="F59" s="98" t="s">
        <v>100</v>
      </c>
      <c r="G59" s="73">
        <v>3</v>
      </c>
      <c r="H59" s="73">
        <v>0</v>
      </c>
      <c r="I59" s="73">
        <f t="shared" si="5"/>
        <v>3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</row>
    <row r="60" spans="1:20" ht="14.25" customHeight="1" x14ac:dyDescent="0.2">
      <c r="A60" s="94" t="s">
        <v>101</v>
      </c>
      <c r="B60" s="72">
        <v>50</v>
      </c>
      <c r="C60" s="72">
        <v>69</v>
      </c>
      <c r="D60" s="72">
        <f t="shared" si="4"/>
        <v>119</v>
      </c>
      <c r="E60" s="155"/>
      <c r="F60" s="98" t="s">
        <v>102</v>
      </c>
      <c r="G60" s="73">
        <v>9</v>
      </c>
      <c r="H60" s="73">
        <v>0</v>
      </c>
      <c r="I60" s="73">
        <f t="shared" si="5"/>
        <v>9</v>
      </c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</row>
    <row r="61" spans="1:20" ht="14.25" customHeight="1" x14ac:dyDescent="0.2">
      <c r="A61" s="94" t="s">
        <v>103</v>
      </c>
      <c r="B61" s="72">
        <v>21</v>
      </c>
      <c r="C61" s="72">
        <v>50</v>
      </c>
      <c r="D61" s="72">
        <f t="shared" si="4"/>
        <v>71</v>
      </c>
      <c r="E61" s="155"/>
      <c r="F61" s="98" t="s">
        <v>104</v>
      </c>
      <c r="G61" s="73">
        <v>13</v>
      </c>
      <c r="H61" s="73">
        <v>1</v>
      </c>
      <c r="I61" s="73">
        <f t="shared" si="5"/>
        <v>14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</row>
    <row r="62" spans="1:20" ht="14.25" customHeight="1" x14ac:dyDescent="0.2">
      <c r="A62" s="94" t="s">
        <v>105</v>
      </c>
      <c r="B62" s="72">
        <v>89</v>
      </c>
      <c r="C62" s="72">
        <v>103</v>
      </c>
      <c r="D62" s="72">
        <f t="shared" si="4"/>
        <v>192</v>
      </c>
      <c r="E62" s="155"/>
      <c r="F62" s="98" t="s">
        <v>106</v>
      </c>
      <c r="G62" s="73">
        <v>15</v>
      </c>
      <c r="H62" s="73">
        <v>2</v>
      </c>
      <c r="I62" s="73">
        <f t="shared" si="5"/>
        <v>17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</row>
    <row r="63" spans="1:20" ht="14.25" customHeight="1" x14ac:dyDescent="0.2">
      <c r="A63" s="94" t="s">
        <v>107</v>
      </c>
      <c r="B63" s="72">
        <v>63</v>
      </c>
      <c r="C63" s="72">
        <v>81</v>
      </c>
      <c r="D63" s="72">
        <f t="shared" si="4"/>
        <v>144</v>
      </c>
      <c r="E63" s="155"/>
      <c r="F63" s="98" t="s">
        <v>108</v>
      </c>
      <c r="G63" s="73">
        <v>6</v>
      </c>
      <c r="H63" s="73">
        <v>1</v>
      </c>
      <c r="I63" s="73">
        <f t="shared" si="5"/>
        <v>7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</row>
    <row r="64" spans="1:20" ht="14.25" customHeight="1" x14ac:dyDescent="0.2">
      <c r="A64" s="94" t="s">
        <v>109</v>
      </c>
      <c r="B64" s="72">
        <v>92</v>
      </c>
      <c r="C64" s="72">
        <v>111</v>
      </c>
      <c r="D64" s="72">
        <f t="shared" si="4"/>
        <v>203</v>
      </c>
      <c r="E64" s="155"/>
      <c r="F64" s="98" t="s">
        <v>110</v>
      </c>
      <c r="G64" s="73">
        <v>16</v>
      </c>
      <c r="H64" s="73">
        <v>5</v>
      </c>
      <c r="I64" s="73">
        <f t="shared" si="5"/>
        <v>21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</row>
    <row r="65" spans="1:20" ht="14.25" customHeight="1" x14ac:dyDescent="0.2">
      <c r="A65" s="94" t="s">
        <v>111</v>
      </c>
      <c r="B65" s="72">
        <v>129</v>
      </c>
      <c r="C65" s="72">
        <v>172</v>
      </c>
      <c r="D65" s="72">
        <f t="shared" si="4"/>
        <v>301</v>
      </c>
      <c r="E65" s="155"/>
      <c r="F65" s="98" t="s">
        <v>112</v>
      </c>
      <c r="G65" s="73">
        <v>34</v>
      </c>
      <c r="H65" s="73">
        <v>5</v>
      </c>
      <c r="I65" s="73">
        <f t="shared" si="5"/>
        <v>39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</row>
    <row r="66" spans="1:20" ht="14.25" customHeight="1" x14ac:dyDescent="0.2">
      <c r="A66" s="94" t="s">
        <v>113</v>
      </c>
      <c r="B66" s="72">
        <v>214</v>
      </c>
      <c r="C66" s="72">
        <v>260</v>
      </c>
      <c r="D66" s="72">
        <f t="shared" si="4"/>
        <v>474</v>
      </c>
      <c r="E66" s="155"/>
      <c r="F66" s="98" t="s">
        <v>114</v>
      </c>
      <c r="G66" s="73">
        <v>35</v>
      </c>
      <c r="H66" s="73">
        <v>4</v>
      </c>
      <c r="I66" s="73">
        <f t="shared" si="5"/>
        <v>39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spans="1:20" ht="14.25" customHeight="1" x14ac:dyDescent="0.2">
      <c r="A67" s="94" t="s">
        <v>115</v>
      </c>
      <c r="B67" s="72">
        <v>265</v>
      </c>
      <c r="C67" s="72">
        <v>299</v>
      </c>
      <c r="D67" s="72">
        <f t="shared" si="4"/>
        <v>564</v>
      </c>
      <c r="E67" s="155"/>
      <c r="F67" s="98" t="s">
        <v>116</v>
      </c>
      <c r="G67" s="73">
        <v>43</v>
      </c>
      <c r="H67" s="73">
        <v>3</v>
      </c>
      <c r="I67" s="73">
        <f t="shared" si="5"/>
        <v>46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</row>
    <row r="68" spans="1:20" ht="14.25" customHeight="1" x14ac:dyDescent="0.2">
      <c r="A68" s="94" t="s">
        <v>117</v>
      </c>
      <c r="B68" s="72">
        <v>483</v>
      </c>
      <c r="C68" s="72">
        <v>462</v>
      </c>
      <c r="D68" s="72">
        <f t="shared" si="4"/>
        <v>945</v>
      </c>
      <c r="E68" s="155"/>
      <c r="F68" s="98" t="s">
        <v>118</v>
      </c>
      <c r="G68" s="73">
        <v>53</v>
      </c>
      <c r="H68" s="73">
        <v>11</v>
      </c>
      <c r="I68" s="73">
        <f t="shared" si="5"/>
        <v>64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</row>
    <row r="69" spans="1:20" ht="14.25" customHeight="1" x14ac:dyDescent="0.2">
      <c r="A69" s="94" t="s">
        <v>119</v>
      </c>
      <c r="B69" s="72">
        <v>352</v>
      </c>
      <c r="C69" s="72">
        <v>418</v>
      </c>
      <c r="D69" s="72">
        <f t="shared" si="4"/>
        <v>770</v>
      </c>
      <c r="E69" s="155"/>
      <c r="F69" s="98" t="s">
        <v>120</v>
      </c>
      <c r="G69" s="73">
        <v>74</v>
      </c>
      <c r="H69" s="73">
        <v>4</v>
      </c>
      <c r="I69" s="73">
        <f t="shared" si="5"/>
        <v>78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</row>
    <row r="70" spans="1:20" ht="14.25" customHeight="1" x14ac:dyDescent="0.2">
      <c r="A70" s="94" t="s">
        <v>121</v>
      </c>
      <c r="B70" s="72">
        <v>538</v>
      </c>
      <c r="C70" s="72">
        <v>542</v>
      </c>
      <c r="D70" s="72">
        <f t="shared" si="4"/>
        <v>1080</v>
      </c>
      <c r="E70" s="155"/>
      <c r="F70" s="98" t="s">
        <v>122</v>
      </c>
      <c r="G70" s="73">
        <v>95</v>
      </c>
      <c r="H70" s="73">
        <v>7</v>
      </c>
      <c r="I70" s="73">
        <f t="shared" si="5"/>
        <v>102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</row>
    <row r="71" spans="1:20" ht="14.25" customHeight="1" x14ac:dyDescent="0.2">
      <c r="A71" s="94" t="s">
        <v>123</v>
      </c>
      <c r="B71" s="72">
        <v>559</v>
      </c>
      <c r="C71" s="72">
        <v>510</v>
      </c>
      <c r="D71" s="72">
        <f t="shared" si="4"/>
        <v>1069</v>
      </c>
      <c r="E71" s="155"/>
      <c r="F71" s="98" t="s">
        <v>124</v>
      </c>
      <c r="G71" s="73">
        <v>96</v>
      </c>
      <c r="H71" s="73">
        <v>9</v>
      </c>
      <c r="I71" s="73">
        <f t="shared" si="5"/>
        <v>105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</row>
    <row r="72" spans="1:20" ht="14.25" customHeight="1" x14ac:dyDescent="0.2">
      <c r="A72" s="94" t="s">
        <v>125</v>
      </c>
      <c r="B72" s="72">
        <v>672</v>
      </c>
      <c r="C72" s="72">
        <v>627</v>
      </c>
      <c r="D72" s="72">
        <f t="shared" si="4"/>
        <v>1299</v>
      </c>
      <c r="E72" s="155"/>
      <c r="F72" s="98" t="s">
        <v>126</v>
      </c>
      <c r="G72" s="73">
        <v>81</v>
      </c>
      <c r="H72" s="73">
        <v>11</v>
      </c>
      <c r="I72" s="73">
        <f t="shared" si="5"/>
        <v>92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</row>
    <row r="73" spans="1:20" ht="14.25" customHeight="1" x14ac:dyDescent="0.2">
      <c r="A73" s="94" t="s">
        <v>127</v>
      </c>
      <c r="B73" s="72">
        <v>654</v>
      </c>
      <c r="C73" s="72">
        <v>608</v>
      </c>
      <c r="D73" s="72">
        <f t="shared" si="4"/>
        <v>1262</v>
      </c>
      <c r="E73" s="155"/>
      <c r="F73" s="98" t="s">
        <v>128</v>
      </c>
      <c r="G73" s="73">
        <v>137</v>
      </c>
      <c r="H73" s="73">
        <v>13</v>
      </c>
      <c r="I73" s="73">
        <f t="shared" si="5"/>
        <v>150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</row>
    <row r="74" spans="1:20" ht="14.25" customHeight="1" x14ac:dyDescent="0.2">
      <c r="A74" s="94" t="s">
        <v>129</v>
      </c>
      <c r="B74" s="72">
        <v>771</v>
      </c>
      <c r="C74" s="72">
        <v>612</v>
      </c>
      <c r="D74" s="72">
        <f t="shared" si="4"/>
        <v>1383</v>
      </c>
      <c r="E74" s="155"/>
      <c r="F74" s="98" t="s">
        <v>130</v>
      </c>
      <c r="G74" s="73">
        <v>143</v>
      </c>
      <c r="H74" s="73">
        <v>19</v>
      </c>
      <c r="I74" s="73">
        <f t="shared" si="5"/>
        <v>162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</row>
    <row r="75" spans="1:20" ht="14.25" customHeight="1" x14ac:dyDescent="0.2">
      <c r="A75" s="94" t="s">
        <v>131</v>
      </c>
      <c r="B75" s="72">
        <v>853</v>
      </c>
      <c r="C75" s="72">
        <v>747</v>
      </c>
      <c r="D75" s="72">
        <f t="shared" si="4"/>
        <v>1600</v>
      </c>
      <c r="E75" s="155"/>
      <c r="F75" s="98" t="s">
        <v>132</v>
      </c>
      <c r="G75" s="73">
        <v>179</v>
      </c>
      <c r="H75" s="73">
        <v>14</v>
      </c>
      <c r="I75" s="73">
        <f t="shared" si="5"/>
        <v>193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</row>
    <row r="76" spans="1:20" ht="14.25" customHeight="1" x14ac:dyDescent="0.2">
      <c r="A76" s="94" t="s">
        <v>133</v>
      </c>
      <c r="B76" s="72">
        <v>882</v>
      </c>
      <c r="C76" s="72">
        <v>720</v>
      </c>
      <c r="D76" s="72">
        <f t="shared" si="4"/>
        <v>1602</v>
      </c>
      <c r="E76" s="155"/>
      <c r="F76" s="98" t="s">
        <v>134</v>
      </c>
      <c r="G76" s="73">
        <v>197</v>
      </c>
      <c r="H76" s="73">
        <v>16</v>
      </c>
      <c r="I76" s="73">
        <f t="shared" si="5"/>
        <v>213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</row>
    <row r="77" spans="1:20" ht="14.25" customHeight="1" x14ac:dyDescent="0.2">
      <c r="A77" s="94" t="s">
        <v>135</v>
      </c>
      <c r="B77" s="72">
        <v>819</v>
      </c>
      <c r="C77" s="72">
        <v>687</v>
      </c>
      <c r="D77" s="72">
        <f t="shared" si="4"/>
        <v>1506</v>
      </c>
      <c r="E77" s="155"/>
      <c r="F77" s="98" t="s">
        <v>136</v>
      </c>
      <c r="G77" s="73">
        <v>215</v>
      </c>
      <c r="H77" s="73">
        <v>23</v>
      </c>
      <c r="I77" s="73">
        <f t="shared" si="5"/>
        <v>238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</row>
    <row r="78" spans="1:20" ht="14.25" customHeight="1" x14ac:dyDescent="0.2">
      <c r="A78" s="94" t="s">
        <v>137</v>
      </c>
      <c r="B78" s="72">
        <v>648</v>
      </c>
      <c r="C78" s="72">
        <v>575</v>
      </c>
      <c r="D78" s="72">
        <f t="shared" si="4"/>
        <v>1223</v>
      </c>
      <c r="E78" s="155"/>
      <c r="F78" s="98" t="s">
        <v>138</v>
      </c>
      <c r="G78" s="73">
        <v>222</v>
      </c>
      <c r="H78" s="73">
        <v>28</v>
      </c>
      <c r="I78" s="73">
        <f t="shared" si="5"/>
        <v>250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</row>
    <row r="79" spans="1:20" ht="14.25" customHeight="1" x14ac:dyDescent="0.2">
      <c r="A79" s="94" t="s">
        <v>139</v>
      </c>
      <c r="B79" s="72">
        <v>637</v>
      </c>
      <c r="C79" s="72">
        <v>560</v>
      </c>
      <c r="D79" s="72">
        <f t="shared" si="4"/>
        <v>1197</v>
      </c>
      <c r="E79" s="155"/>
      <c r="F79" s="98" t="s">
        <v>140</v>
      </c>
      <c r="G79" s="73">
        <v>202</v>
      </c>
      <c r="H79" s="73">
        <v>26</v>
      </c>
      <c r="I79" s="73">
        <f t="shared" si="5"/>
        <v>228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</row>
    <row r="80" spans="1:20" ht="14.25" customHeight="1" x14ac:dyDescent="0.2">
      <c r="A80" s="94" t="s">
        <v>141</v>
      </c>
      <c r="B80" s="72">
        <v>548</v>
      </c>
      <c r="C80" s="72">
        <v>463</v>
      </c>
      <c r="D80" s="72">
        <f t="shared" si="4"/>
        <v>1011</v>
      </c>
      <c r="E80" s="155"/>
      <c r="F80" s="98" t="s">
        <v>142</v>
      </c>
      <c r="G80" s="73">
        <v>207</v>
      </c>
      <c r="H80" s="73">
        <v>18</v>
      </c>
      <c r="I80" s="73">
        <f t="shared" si="5"/>
        <v>225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</row>
    <row r="81" spans="1:20" ht="14.25" customHeight="1" x14ac:dyDescent="0.2">
      <c r="A81" s="94" t="s">
        <v>143</v>
      </c>
      <c r="B81" s="72">
        <v>443</v>
      </c>
      <c r="C81" s="72">
        <v>399</v>
      </c>
      <c r="D81" s="72">
        <f t="shared" si="4"/>
        <v>842</v>
      </c>
      <c r="E81" s="155"/>
      <c r="F81" s="98" t="s">
        <v>144</v>
      </c>
      <c r="G81" s="73">
        <v>203</v>
      </c>
      <c r="H81" s="73">
        <v>23</v>
      </c>
      <c r="I81" s="73">
        <f t="shared" si="5"/>
        <v>226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</row>
    <row r="82" spans="1:20" ht="14.25" customHeight="1" x14ac:dyDescent="0.2">
      <c r="A82" s="94" t="s">
        <v>145</v>
      </c>
      <c r="B82" s="72">
        <v>390</v>
      </c>
      <c r="C82" s="72">
        <v>396</v>
      </c>
      <c r="D82" s="72">
        <f t="shared" si="4"/>
        <v>786</v>
      </c>
      <c r="E82" s="155"/>
      <c r="F82" s="98" t="s">
        <v>146</v>
      </c>
      <c r="G82" s="73">
        <v>152</v>
      </c>
      <c r="H82" s="73">
        <v>24</v>
      </c>
      <c r="I82" s="73">
        <f t="shared" si="5"/>
        <v>176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</row>
    <row r="83" spans="1:20" ht="14.25" customHeight="1" x14ac:dyDescent="0.2">
      <c r="A83" s="94" t="s">
        <v>147</v>
      </c>
      <c r="B83" s="72">
        <v>301</v>
      </c>
      <c r="C83" s="72">
        <v>321</v>
      </c>
      <c r="D83" s="72">
        <f t="shared" si="4"/>
        <v>622</v>
      </c>
      <c r="E83" s="155"/>
      <c r="F83" s="98" t="s">
        <v>148</v>
      </c>
      <c r="G83" s="73">
        <v>114</v>
      </c>
      <c r="H83" s="73">
        <v>12</v>
      </c>
      <c r="I83" s="73">
        <f t="shared" si="5"/>
        <v>126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</row>
    <row r="84" spans="1:20" ht="14.25" customHeight="1" x14ac:dyDescent="0.2">
      <c r="A84" s="94" t="s">
        <v>149</v>
      </c>
      <c r="B84" s="72">
        <v>200</v>
      </c>
      <c r="C84" s="72">
        <v>202</v>
      </c>
      <c r="D84" s="72">
        <f t="shared" si="4"/>
        <v>402</v>
      </c>
      <c r="E84" s="155"/>
      <c r="F84" s="98" t="s">
        <v>150</v>
      </c>
      <c r="G84" s="73">
        <v>143</v>
      </c>
      <c r="H84" s="73">
        <v>10</v>
      </c>
      <c r="I84" s="73">
        <f t="shared" si="5"/>
        <v>153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</row>
    <row r="85" spans="1:20" ht="14.25" customHeight="1" x14ac:dyDescent="0.2">
      <c r="A85" s="94" t="s">
        <v>151</v>
      </c>
      <c r="B85" s="72">
        <v>243</v>
      </c>
      <c r="C85" s="72">
        <v>234</v>
      </c>
      <c r="D85" s="72">
        <f t="shared" si="4"/>
        <v>477</v>
      </c>
      <c r="E85" s="155"/>
      <c r="F85" s="98" t="s">
        <v>152</v>
      </c>
      <c r="G85" s="73">
        <v>133</v>
      </c>
      <c r="H85" s="73">
        <v>14</v>
      </c>
      <c r="I85" s="73">
        <f t="shared" si="5"/>
        <v>147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</row>
    <row r="86" spans="1:20" ht="14.25" customHeight="1" x14ac:dyDescent="0.2">
      <c r="A86" s="94" t="s">
        <v>153</v>
      </c>
      <c r="B86" s="72">
        <v>122</v>
      </c>
      <c r="C86" s="72">
        <v>140</v>
      </c>
      <c r="D86" s="72">
        <f t="shared" si="4"/>
        <v>262</v>
      </c>
      <c r="E86" s="155"/>
      <c r="F86" s="98" t="s">
        <v>154</v>
      </c>
      <c r="G86" s="73">
        <v>113</v>
      </c>
      <c r="H86" s="73">
        <v>12</v>
      </c>
      <c r="I86" s="73">
        <f t="shared" si="5"/>
        <v>125</v>
      </c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</row>
    <row r="87" spans="1:20" ht="14.25" customHeight="1" x14ac:dyDescent="0.2">
      <c r="A87" s="94" t="s">
        <v>155</v>
      </c>
      <c r="B87" s="72">
        <v>69</v>
      </c>
      <c r="C87" s="72">
        <v>117</v>
      </c>
      <c r="D87" s="72">
        <f t="shared" si="4"/>
        <v>186</v>
      </c>
      <c r="E87" s="155"/>
      <c r="F87" s="98" t="s">
        <v>156</v>
      </c>
      <c r="G87" s="73">
        <v>129</v>
      </c>
      <c r="H87" s="73">
        <v>6</v>
      </c>
      <c r="I87" s="73">
        <f t="shared" si="5"/>
        <v>135</v>
      </c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</row>
    <row r="88" spans="1:20" ht="14.25" customHeight="1" x14ac:dyDescent="0.2">
      <c r="A88" s="94" t="s">
        <v>157</v>
      </c>
      <c r="B88" s="72">
        <v>50</v>
      </c>
      <c r="C88" s="72">
        <v>73</v>
      </c>
      <c r="D88" s="72">
        <f t="shared" si="4"/>
        <v>123</v>
      </c>
      <c r="E88" s="155"/>
      <c r="F88" s="98" t="s">
        <v>158</v>
      </c>
      <c r="G88" s="73">
        <v>76</v>
      </c>
      <c r="H88" s="73">
        <v>11</v>
      </c>
      <c r="I88" s="73">
        <f t="shared" si="5"/>
        <v>87</v>
      </c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</row>
    <row r="89" spans="1:20" ht="14.25" customHeight="1" x14ac:dyDescent="0.2">
      <c r="A89" s="94" t="s">
        <v>159</v>
      </c>
      <c r="B89" s="72">
        <v>33</v>
      </c>
      <c r="C89" s="72">
        <v>40</v>
      </c>
      <c r="D89" s="72">
        <f t="shared" si="4"/>
        <v>73</v>
      </c>
      <c r="E89" s="155"/>
      <c r="F89" s="98" t="s">
        <v>160</v>
      </c>
      <c r="G89" s="73">
        <v>54</v>
      </c>
      <c r="H89" s="73">
        <v>8</v>
      </c>
      <c r="I89" s="73">
        <f t="shared" si="5"/>
        <v>62</v>
      </c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</row>
    <row r="90" spans="1:20" ht="14.25" customHeight="1" x14ac:dyDescent="0.2">
      <c r="A90" s="94" t="s">
        <v>161</v>
      </c>
      <c r="B90" s="72">
        <v>17</v>
      </c>
      <c r="C90" s="72">
        <v>32</v>
      </c>
      <c r="D90" s="72">
        <f t="shared" si="4"/>
        <v>49</v>
      </c>
      <c r="E90" s="155"/>
      <c r="F90" s="98" t="s">
        <v>162</v>
      </c>
      <c r="G90" s="73">
        <v>52</v>
      </c>
      <c r="H90" s="73">
        <v>3</v>
      </c>
      <c r="I90" s="73">
        <f t="shared" si="5"/>
        <v>55</v>
      </c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</row>
    <row r="91" spans="1:20" ht="14.25" customHeight="1" x14ac:dyDescent="0.2">
      <c r="A91" s="94" t="s">
        <v>163</v>
      </c>
      <c r="B91" s="72">
        <v>7</v>
      </c>
      <c r="C91" s="72">
        <v>12</v>
      </c>
      <c r="D91" s="72">
        <f t="shared" si="4"/>
        <v>19</v>
      </c>
      <c r="E91" s="155"/>
      <c r="F91" s="98" t="s">
        <v>164</v>
      </c>
      <c r="G91" s="73">
        <v>47</v>
      </c>
      <c r="H91" s="73">
        <v>4</v>
      </c>
      <c r="I91" s="73">
        <f t="shared" si="5"/>
        <v>51</v>
      </c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</row>
    <row r="92" spans="1:20" ht="14.25" customHeight="1" x14ac:dyDescent="0.2">
      <c r="A92" s="94" t="s">
        <v>165</v>
      </c>
      <c r="B92" s="72">
        <v>15</v>
      </c>
      <c r="C92" s="72">
        <v>17</v>
      </c>
      <c r="D92" s="72">
        <f t="shared" si="4"/>
        <v>32</v>
      </c>
      <c r="E92" s="155"/>
      <c r="F92" s="98" t="s">
        <v>166</v>
      </c>
      <c r="G92" s="73">
        <v>32</v>
      </c>
      <c r="H92" s="73">
        <v>2</v>
      </c>
      <c r="I92" s="73">
        <f t="shared" si="5"/>
        <v>34</v>
      </c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</row>
    <row r="93" spans="1:20" ht="14.25" customHeight="1" x14ac:dyDescent="0.2">
      <c r="A93" s="94" t="s">
        <v>167</v>
      </c>
      <c r="B93" s="72">
        <v>19</v>
      </c>
      <c r="C93" s="72">
        <v>21</v>
      </c>
      <c r="D93" s="72">
        <f t="shared" si="4"/>
        <v>40</v>
      </c>
      <c r="E93" s="155"/>
      <c r="F93" s="98" t="s">
        <v>168</v>
      </c>
      <c r="G93" s="73">
        <v>24</v>
      </c>
      <c r="H93" s="73">
        <v>1</v>
      </c>
      <c r="I93" s="73">
        <f t="shared" si="5"/>
        <v>25</v>
      </c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</row>
    <row r="94" spans="1:20" ht="14.25" customHeight="1" x14ac:dyDescent="0.2">
      <c r="A94" s="94" t="s">
        <v>169</v>
      </c>
      <c r="B94" s="72">
        <v>1</v>
      </c>
      <c r="C94" s="72">
        <v>5</v>
      </c>
      <c r="D94" s="72">
        <f t="shared" si="4"/>
        <v>6</v>
      </c>
      <c r="E94" s="155"/>
      <c r="F94" s="98" t="s">
        <v>170</v>
      </c>
      <c r="G94" s="73">
        <v>22</v>
      </c>
      <c r="H94" s="73">
        <v>1</v>
      </c>
      <c r="I94" s="73">
        <f t="shared" si="5"/>
        <v>23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</row>
    <row r="95" spans="1:20" ht="14.25" customHeight="1" x14ac:dyDescent="0.2">
      <c r="A95" s="94" t="s">
        <v>171</v>
      </c>
      <c r="B95" s="72">
        <v>1</v>
      </c>
      <c r="C95" s="72">
        <v>5</v>
      </c>
      <c r="D95" s="72">
        <f t="shared" si="4"/>
        <v>6</v>
      </c>
      <c r="E95" s="155"/>
      <c r="F95" s="98" t="s">
        <v>172</v>
      </c>
      <c r="G95" s="73">
        <v>9</v>
      </c>
      <c r="H95" s="73">
        <v>1</v>
      </c>
      <c r="I95" s="73">
        <f t="shared" si="5"/>
        <v>10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</row>
    <row r="96" spans="1:20" ht="14.25" customHeight="1" x14ac:dyDescent="0.2">
      <c r="A96" s="94" t="s">
        <v>173</v>
      </c>
      <c r="B96" s="72">
        <v>5</v>
      </c>
      <c r="C96" s="72">
        <v>12</v>
      </c>
      <c r="D96" s="72">
        <f t="shared" si="4"/>
        <v>17</v>
      </c>
      <c r="E96" s="155"/>
      <c r="F96" s="98" t="s">
        <v>174</v>
      </c>
      <c r="G96" s="73">
        <v>7</v>
      </c>
      <c r="H96" s="73">
        <v>1</v>
      </c>
      <c r="I96" s="73">
        <f t="shared" si="5"/>
        <v>8</v>
      </c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</row>
    <row r="97" spans="1:20" ht="14.25" customHeight="1" x14ac:dyDescent="0.2">
      <c r="A97" s="96" t="s">
        <v>850</v>
      </c>
      <c r="B97" s="62">
        <f>SUM(B51:B96)</f>
        <v>11323</v>
      </c>
      <c r="C97" s="62">
        <f>SUM(C51:C96)</f>
        <v>10827</v>
      </c>
      <c r="D97" s="62">
        <f>SUM(D51:D96)</f>
        <v>22150</v>
      </c>
      <c r="E97" s="155"/>
      <c r="F97" s="98" t="s">
        <v>175</v>
      </c>
      <c r="G97" s="73">
        <v>4</v>
      </c>
      <c r="H97" s="73">
        <v>0</v>
      </c>
      <c r="I97" s="73">
        <f t="shared" si="5"/>
        <v>4</v>
      </c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</row>
    <row r="98" spans="1:20" ht="14.25" customHeight="1" x14ac:dyDescent="0.2">
      <c r="A98" s="96" t="s">
        <v>425</v>
      </c>
      <c r="B98" s="62">
        <f>B97*2</f>
        <v>22646</v>
      </c>
      <c r="C98" s="62">
        <f t="shared" ref="C98" si="6">C97*2</f>
        <v>21654</v>
      </c>
      <c r="D98" s="62">
        <f t="shared" ref="D98" si="7">D97*2</f>
        <v>44300</v>
      </c>
      <c r="E98" s="155"/>
      <c r="F98" s="98" t="s">
        <v>176</v>
      </c>
      <c r="G98" s="73">
        <v>12</v>
      </c>
      <c r="H98" s="73">
        <v>0</v>
      </c>
      <c r="I98" s="73">
        <f t="shared" si="5"/>
        <v>12</v>
      </c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</row>
    <row r="99" spans="1:20" ht="14.25" customHeight="1" x14ac:dyDescent="0.2">
      <c r="A99" s="96" t="s">
        <v>424</v>
      </c>
      <c r="B99" s="62">
        <f>B98/D98</f>
        <v>0.51119638826185099</v>
      </c>
      <c r="C99" s="62">
        <f>C98/D98</f>
        <v>0.48880361173814896</v>
      </c>
      <c r="E99" s="155"/>
      <c r="F99" s="98" t="s">
        <v>177</v>
      </c>
      <c r="G99" s="73">
        <v>1</v>
      </c>
      <c r="H99" s="73">
        <v>0</v>
      </c>
      <c r="I99" s="73">
        <f t="shared" si="5"/>
        <v>1</v>
      </c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</row>
    <row r="100" spans="1:20" ht="14.25" customHeight="1" x14ac:dyDescent="0.2">
      <c r="E100" s="155"/>
      <c r="F100" s="98" t="s">
        <v>178</v>
      </c>
      <c r="G100" s="73">
        <v>1</v>
      </c>
      <c r="H100" s="73">
        <v>0</v>
      </c>
      <c r="I100" s="73">
        <f t="shared" si="5"/>
        <v>1</v>
      </c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</row>
    <row r="101" spans="1:20" ht="14.25" customHeight="1" x14ac:dyDescent="0.2">
      <c r="E101" s="155"/>
      <c r="F101" s="96" t="s">
        <v>850</v>
      </c>
      <c r="G101" s="73">
        <f>SUM(G51:G100)</f>
        <v>3417</v>
      </c>
      <c r="H101" s="73">
        <f t="shared" ref="H101:I101" si="8">SUM(H51:H100)</f>
        <v>353</v>
      </c>
      <c r="I101" s="73">
        <f t="shared" si="8"/>
        <v>3770</v>
      </c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</row>
    <row r="102" spans="1:20" ht="14.25" customHeight="1" x14ac:dyDescent="0.2">
      <c r="A102" s="94" t="s">
        <v>179</v>
      </c>
      <c r="B102" s="72">
        <v>13</v>
      </c>
      <c r="C102" s="72">
        <v>17</v>
      </c>
      <c r="D102" s="72">
        <f t="shared" ref="D102:D145" si="9">SUM(B102,C102)</f>
        <v>30</v>
      </c>
      <c r="E102" s="155"/>
      <c r="F102" s="96" t="s">
        <v>425</v>
      </c>
      <c r="G102" s="62">
        <f>G101*2</f>
        <v>6834</v>
      </c>
      <c r="H102" s="62">
        <f t="shared" ref="H102" si="10">H101*2</f>
        <v>706</v>
      </c>
      <c r="I102" s="62">
        <f t="shared" ref="I102" si="11">I101*2</f>
        <v>7540</v>
      </c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</row>
    <row r="103" spans="1:20" ht="14.25" customHeight="1" x14ac:dyDescent="0.2">
      <c r="A103" s="94" t="s">
        <v>180</v>
      </c>
      <c r="B103" s="72">
        <v>24</v>
      </c>
      <c r="C103" s="72">
        <v>39</v>
      </c>
      <c r="D103" s="72">
        <f t="shared" si="9"/>
        <v>63</v>
      </c>
      <c r="E103" s="155"/>
      <c r="F103" s="96" t="s">
        <v>424</v>
      </c>
      <c r="G103" s="62">
        <f>G102/I102</f>
        <v>0.90636604774535812</v>
      </c>
      <c r="H103" s="62">
        <f>H102/I102</f>
        <v>9.3633952254641911E-2</v>
      </c>
      <c r="I103" s="62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</row>
    <row r="104" spans="1:20" ht="14.25" customHeight="1" x14ac:dyDescent="0.2">
      <c r="A104" s="94" t="s">
        <v>181</v>
      </c>
      <c r="B104" s="72">
        <v>50</v>
      </c>
      <c r="C104" s="72">
        <v>51</v>
      </c>
      <c r="D104" s="72">
        <f t="shared" si="9"/>
        <v>101</v>
      </c>
      <c r="E104" s="155"/>
      <c r="F104" s="97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</row>
    <row r="105" spans="1:20" ht="14.25" customHeight="1" x14ac:dyDescent="0.2">
      <c r="A105" s="94" t="s">
        <v>182</v>
      </c>
      <c r="B105" s="72">
        <v>108</v>
      </c>
      <c r="C105" s="72">
        <v>103</v>
      </c>
      <c r="D105" s="72">
        <f t="shared" si="9"/>
        <v>211</v>
      </c>
      <c r="E105" s="155"/>
      <c r="F105" s="97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</row>
    <row r="106" spans="1:20" ht="14.25" customHeight="1" x14ac:dyDescent="0.2">
      <c r="A106" s="94" t="s">
        <v>183</v>
      </c>
      <c r="B106" s="72">
        <v>110</v>
      </c>
      <c r="C106" s="72">
        <v>112</v>
      </c>
      <c r="D106" s="72">
        <f t="shared" si="9"/>
        <v>222</v>
      </c>
      <c r="E106" s="155"/>
      <c r="F106" s="97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</row>
    <row r="107" spans="1:20" ht="14.25" customHeight="1" x14ac:dyDescent="0.2">
      <c r="A107" s="94" t="s">
        <v>184</v>
      </c>
      <c r="B107" s="72">
        <v>85</v>
      </c>
      <c r="C107" s="72">
        <v>54</v>
      </c>
      <c r="D107" s="72">
        <f t="shared" si="9"/>
        <v>139</v>
      </c>
      <c r="E107" s="155"/>
      <c r="F107" s="98" t="s">
        <v>185</v>
      </c>
      <c r="G107" s="73">
        <v>42</v>
      </c>
      <c r="H107" s="73">
        <v>4</v>
      </c>
      <c r="I107" s="73">
        <f t="shared" ref="I107:I138" si="12">SUM(G107+H107)</f>
        <v>46</v>
      </c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</row>
    <row r="108" spans="1:20" ht="14.25" customHeight="1" x14ac:dyDescent="0.2">
      <c r="A108" s="94" t="s">
        <v>186</v>
      </c>
      <c r="B108" s="72">
        <v>183</v>
      </c>
      <c r="C108" s="72">
        <v>169</v>
      </c>
      <c r="D108" s="72">
        <f t="shared" si="9"/>
        <v>352</v>
      </c>
      <c r="E108" s="155"/>
      <c r="F108" s="98" t="s">
        <v>187</v>
      </c>
      <c r="G108" s="73">
        <v>77</v>
      </c>
      <c r="H108" s="73">
        <v>9</v>
      </c>
      <c r="I108" s="73">
        <f t="shared" si="12"/>
        <v>86</v>
      </c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</row>
    <row r="109" spans="1:20" ht="14.25" customHeight="1" x14ac:dyDescent="0.2">
      <c r="A109" s="94" t="s">
        <v>188</v>
      </c>
      <c r="B109" s="72">
        <v>267</v>
      </c>
      <c r="C109" s="72">
        <v>264</v>
      </c>
      <c r="D109" s="72">
        <f t="shared" si="9"/>
        <v>531</v>
      </c>
      <c r="E109" s="155"/>
      <c r="F109" s="98" t="s">
        <v>189</v>
      </c>
      <c r="G109" s="73">
        <v>62</v>
      </c>
      <c r="H109" s="73">
        <v>7</v>
      </c>
      <c r="I109" s="73">
        <f t="shared" si="12"/>
        <v>69</v>
      </c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</row>
    <row r="110" spans="1:20" ht="14.25" customHeight="1" x14ac:dyDescent="0.2">
      <c r="A110" s="94" t="s">
        <v>190</v>
      </c>
      <c r="B110" s="72">
        <v>306</v>
      </c>
      <c r="C110" s="72">
        <v>279</v>
      </c>
      <c r="D110" s="72">
        <f t="shared" si="9"/>
        <v>585</v>
      </c>
      <c r="E110" s="155"/>
      <c r="F110" s="98" t="s">
        <v>191</v>
      </c>
      <c r="G110" s="73">
        <v>67</v>
      </c>
      <c r="H110" s="73">
        <v>9</v>
      </c>
      <c r="I110" s="73">
        <f t="shared" si="12"/>
        <v>76</v>
      </c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</row>
    <row r="111" spans="1:20" ht="14.25" customHeight="1" x14ac:dyDescent="0.2">
      <c r="A111" s="94" t="s">
        <v>192</v>
      </c>
      <c r="B111" s="72">
        <v>329</v>
      </c>
      <c r="C111" s="72">
        <v>322</v>
      </c>
      <c r="D111" s="72">
        <f t="shared" si="9"/>
        <v>651</v>
      </c>
      <c r="E111" s="155"/>
      <c r="F111" s="98" t="s">
        <v>193</v>
      </c>
      <c r="G111" s="73">
        <v>117</v>
      </c>
      <c r="H111" s="73">
        <v>17</v>
      </c>
      <c r="I111" s="73">
        <f t="shared" si="12"/>
        <v>134</v>
      </c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</row>
    <row r="112" spans="1:20" ht="14.25" customHeight="1" x14ac:dyDescent="0.2">
      <c r="A112" s="94" t="s">
        <v>194</v>
      </c>
      <c r="B112" s="72">
        <v>414</v>
      </c>
      <c r="C112" s="72">
        <v>350</v>
      </c>
      <c r="D112" s="72">
        <f t="shared" si="9"/>
        <v>764</v>
      </c>
      <c r="E112" s="155"/>
      <c r="F112" s="98" t="s">
        <v>195</v>
      </c>
      <c r="G112" s="73">
        <v>102</v>
      </c>
      <c r="H112" s="73">
        <v>9</v>
      </c>
      <c r="I112" s="73">
        <f t="shared" si="12"/>
        <v>111</v>
      </c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</row>
    <row r="113" spans="1:20" ht="14.25" customHeight="1" x14ac:dyDescent="0.2">
      <c r="A113" s="94" t="s">
        <v>196</v>
      </c>
      <c r="B113" s="72">
        <v>435</v>
      </c>
      <c r="C113" s="72">
        <v>425</v>
      </c>
      <c r="D113" s="72">
        <f t="shared" si="9"/>
        <v>860</v>
      </c>
      <c r="E113" s="155"/>
      <c r="F113" s="98" t="s">
        <v>197</v>
      </c>
      <c r="G113" s="73">
        <v>120</v>
      </c>
      <c r="H113" s="73">
        <v>24</v>
      </c>
      <c r="I113" s="73">
        <f t="shared" si="12"/>
        <v>144</v>
      </c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</row>
    <row r="114" spans="1:20" ht="14.25" customHeight="1" x14ac:dyDescent="0.2">
      <c r="A114" s="94" t="s">
        <v>198</v>
      </c>
      <c r="B114" s="72">
        <v>519</v>
      </c>
      <c r="C114" s="72">
        <v>455</v>
      </c>
      <c r="D114" s="72">
        <f t="shared" si="9"/>
        <v>974</v>
      </c>
      <c r="E114" s="155"/>
      <c r="F114" s="98" t="s">
        <v>199</v>
      </c>
      <c r="G114" s="73">
        <v>138</v>
      </c>
      <c r="H114" s="73">
        <v>16</v>
      </c>
      <c r="I114" s="73">
        <f t="shared" si="12"/>
        <v>154</v>
      </c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</row>
    <row r="115" spans="1:20" ht="14.25" customHeight="1" x14ac:dyDescent="0.2">
      <c r="A115" s="94" t="s">
        <v>200</v>
      </c>
      <c r="B115" s="72">
        <v>621</v>
      </c>
      <c r="C115" s="72">
        <v>530</v>
      </c>
      <c r="D115" s="72">
        <f t="shared" si="9"/>
        <v>1151</v>
      </c>
      <c r="E115" s="155"/>
      <c r="F115" s="98" t="s">
        <v>201</v>
      </c>
      <c r="G115" s="73">
        <v>132</v>
      </c>
      <c r="H115" s="73">
        <v>24</v>
      </c>
      <c r="I115" s="73">
        <f t="shared" si="12"/>
        <v>156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</row>
    <row r="116" spans="1:20" ht="14.25" customHeight="1" x14ac:dyDescent="0.2">
      <c r="A116" s="94" t="s">
        <v>202</v>
      </c>
      <c r="B116" s="72">
        <v>628</v>
      </c>
      <c r="C116" s="72">
        <v>516</v>
      </c>
      <c r="D116" s="72">
        <f t="shared" si="9"/>
        <v>1144</v>
      </c>
      <c r="E116" s="155"/>
      <c r="F116" s="98" t="s">
        <v>203</v>
      </c>
      <c r="G116" s="73">
        <v>167</v>
      </c>
      <c r="H116" s="73">
        <v>18</v>
      </c>
      <c r="I116" s="73">
        <f t="shared" si="12"/>
        <v>185</v>
      </c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</row>
    <row r="117" spans="1:20" ht="14.25" customHeight="1" x14ac:dyDescent="0.2">
      <c r="A117" s="94" t="s">
        <v>204</v>
      </c>
      <c r="B117" s="72">
        <v>640</v>
      </c>
      <c r="C117" s="72">
        <v>523</v>
      </c>
      <c r="D117" s="72">
        <f t="shared" si="9"/>
        <v>1163</v>
      </c>
      <c r="E117" s="155"/>
      <c r="F117" s="98" t="s">
        <v>205</v>
      </c>
      <c r="G117" s="73">
        <v>174</v>
      </c>
      <c r="H117" s="73">
        <v>37</v>
      </c>
      <c r="I117" s="73">
        <f t="shared" si="12"/>
        <v>211</v>
      </c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</row>
    <row r="118" spans="1:20" ht="14.25" customHeight="1" x14ac:dyDescent="0.2">
      <c r="A118" s="94" t="s">
        <v>206</v>
      </c>
      <c r="B118" s="72">
        <v>625</v>
      </c>
      <c r="C118" s="72">
        <v>482</v>
      </c>
      <c r="D118" s="72">
        <f t="shared" si="9"/>
        <v>1107</v>
      </c>
      <c r="E118" s="155"/>
      <c r="F118" s="98" t="s">
        <v>207</v>
      </c>
      <c r="G118" s="73">
        <v>215</v>
      </c>
      <c r="H118" s="73">
        <v>32</v>
      </c>
      <c r="I118" s="73">
        <f t="shared" si="12"/>
        <v>247</v>
      </c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</row>
    <row r="119" spans="1:20" ht="14.25" customHeight="1" x14ac:dyDescent="0.2">
      <c r="A119" s="94" t="s">
        <v>208</v>
      </c>
      <c r="B119" s="72">
        <v>643</v>
      </c>
      <c r="C119" s="72">
        <v>501</v>
      </c>
      <c r="D119" s="72">
        <f t="shared" si="9"/>
        <v>1144</v>
      </c>
      <c r="E119" s="155"/>
      <c r="F119" s="98" t="s">
        <v>209</v>
      </c>
      <c r="G119" s="73">
        <v>193</v>
      </c>
      <c r="H119" s="73">
        <v>23</v>
      </c>
      <c r="I119" s="73">
        <f t="shared" si="12"/>
        <v>216</v>
      </c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</row>
    <row r="120" spans="1:20" ht="14.25" customHeight="1" x14ac:dyDescent="0.2">
      <c r="A120" s="94" t="s">
        <v>210</v>
      </c>
      <c r="B120" s="72">
        <v>655</v>
      </c>
      <c r="C120" s="72">
        <v>562</v>
      </c>
      <c r="D120" s="72">
        <f t="shared" si="9"/>
        <v>1217</v>
      </c>
      <c r="E120" s="155"/>
      <c r="F120" s="98" t="s">
        <v>211</v>
      </c>
      <c r="G120" s="73">
        <v>255</v>
      </c>
      <c r="H120" s="73">
        <v>24</v>
      </c>
      <c r="I120" s="73">
        <f t="shared" si="12"/>
        <v>279</v>
      </c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</row>
    <row r="121" spans="1:20" ht="14.25" customHeight="1" x14ac:dyDescent="0.2">
      <c r="A121" s="94" t="s">
        <v>212</v>
      </c>
      <c r="B121" s="72">
        <v>636</v>
      </c>
      <c r="C121" s="72">
        <v>478</v>
      </c>
      <c r="D121" s="72">
        <f t="shared" si="9"/>
        <v>1114</v>
      </c>
      <c r="E121" s="155"/>
      <c r="F121" s="98" t="s">
        <v>213</v>
      </c>
      <c r="G121" s="73">
        <v>289</v>
      </c>
      <c r="H121" s="73">
        <v>38</v>
      </c>
      <c r="I121" s="73">
        <f t="shared" si="12"/>
        <v>327</v>
      </c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</row>
    <row r="122" spans="1:20" ht="14.25" customHeight="1" x14ac:dyDescent="0.2">
      <c r="A122" s="94" t="s">
        <v>214</v>
      </c>
      <c r="B122" s="72">
        <v>435</v>
      </c>
      <c r="C122" s="72">
        <v>357</v>
      </c>
      <c r="D122" s="72">
        <f t="shared" si="9"/>
        <v>792</v>
      </c>
      <c r="E122" s="155"/>
      <c r="F122" s="98" t="s">
        <v>215</v>
      </c>
      <c r="G122" s="73">
        <v>242</v>
      </c>
      <c r="H122" s="73">
        <v>30</v>
      </c>
      <c r="I122" s="73">
        <f t="shared" si="12"/>
        <v>272</v>
      </c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</row>
    <row r="123" spans="1:20" ht="14.25" customHeight="1" x14ac:dyDescent="0.2">
      <c r="A123" s="94" t="s">
        <v>216</v>
      </c>
      <c r="B123" s="72">
        <v>513</v>
      </c>
      <c r="C123" s="72">
        <v>385</v>
      </c>
      <c r="D123" s="72">
        <f t="shared" si="9"/>
        <v>898</v>
      </c>
      <c r="E123" s="155"/>
      <c r="F123" s="98" t="s">
        <v>217</v>
      </c>
      <c r="G123" s="73">
        <v>308</v>
      </c>
      <c r="H123" s="73">
        <v>36</v>
      </c>
      <c r="I123" s="73">
        <f t="shared" si="12"/>
        <v>344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</row>
    <row r="124" spans="1:20" ht="14.25" customHeight="1" x14ac:dyDescent="0.2">
      <c r="A124" s="94" t="s">
        <v>218</v>
      </c>
      <c r="B124" s="72">
        <v>393</v>
      </c>
      <c r="C124" s="72">
        <v>319</v>
      </c>
      <c r="D124" s="72">
        <f t="shared" si="9"/>
        <v>712</v>
      </c>
      <c r="E124" s="155"/>
      <c r="F124" s="98" t="s">
        <v>219</v>
      </c>
      <c r="G124" s="73">
        <v>301</v>
      </c>
      <c r="H124" s="73">
        <v>30</v>
      </c>
      <c r="I124" s="73">
        <f t="shared" si="12"/>
        <v>331</v>
      </c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</row>
    <row r="125" spans="1:20" ht="14.25" customHeight="1" x14ac:dyDescent="0.2">
      <c r="A125" s="94" t="s">
        <v>220</v>
      </c>
      <c r="B125" s="72">
        <v>375</v>
      </c>
      <c r="C125" s="72">
        <v>340</v>
      </c>
      <c r="D125" s="72">
        <f t="shared" si="9"/>
        <v>715</v>
      </c>
      <c r="E125" s="155"/>
      <c r="F125" s="98" t="s">
        <v>221</v>
      </c>
      <c r="G125" s="73">
        <v>295</v>
      </c>
      <c r="H125" s="73">
        <v>39</v>
      </c>
      <c r="I125" s="73">
        <f t="shared" si="12"/>
        <v>334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</row>
    <row r="126" spans="1:20" ht="14.25" customHeight="1" x14ac:dyDescent="0.2">
      <c r="A126" s="94" t="s">
        <v>222</v>
      </c>
      <c r="B126" s="72">
        <v>277</v>
      </c>
      <c r="C126" s="72">
        <v>232</v>
      </c>
      <c r="D126" s="72">
        <f t="shared" si="9"/>
        <v>509</v>
      </c>
      <c r="E126" s="155"/>
      <c r="F126" s="98" t="s">
        <v>223</v>
      </c>
      <c r="G126" s="73">
        <v>317</v>
      </c>
      <c r="H126" s="73">
        <v>38</v>
      </c>
      <c r="I126" s="73">
        <f t="shared" si="12"/>
        <v>355</v>
      </c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</row>
    <row r="127" spans="1:20" ht="14.25" customHeight="1" x14ac:dyDescent="0.2">
      <c r="A127" s="94" t="s">
        <v>224</v>
      </c>
      <c r="B127" s="72">
        <v>236</v>
      </c>
      <c r="C127" s="72">
        <v>170</v>
      </c>
      <c r="D127" s="72">
        <f t="shared" si="9"/>
        <v>406</v>
      </c>
      <c r="E127" s="155"/>
      <c r="F127" s="98" t="s">
        <v>225</v>
      </c>
      <c r="G127" s="73">
        <v>347</v>
      </c>
      <c r="H127" s="73">
        <v>41</v>
      </c>
      <c r="I127" s="73">
        <f t="shared" si="12"/>
        <v>388</v>
      </c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</row>
    <row r="128" spans="1:20" ht="14.25" customHeight="1" x14ac:dyDescent="0.2">
      <c r="A128" s="94" t="s">
        <v>226</v>
      </c>
      <c r="B128" s="72">
        <v>218</v>
      </c>
      <c r="C128" s="72">
        <v>190</v>
      </c>
      <c r="D128" s="72">
        <f t="shared" si="9"/>
        <v>408</v>
      </c>
      <c r="E128" s="155"/>
      <c r="F128" s="98" t="s">
        <v>227</v>
      </c>
      <c r="G128" s="73">
        <v>273</v>
      </c>
      <c r="H128" s="73">
        <v>34</v>
      </c>
      <c r="I128" s="73">
        <f t="shared" si="12"/>
        <v>307</v>
      </c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</row>
    <row r="129" spans="1:20" ht="14.25" customHeight="1" x14ac:dyDescent="0.2">
      <c r="A129" s="94" t="s">
        <v>228</v>
      </c>
      <c r="B129" s="72">
        <v>176</v>
      </c>
      <c r="C129" s="72">
        <v>184</v>
      </c>
      <c r="D129" s="72">
        <f t="shared" si="9"/>
        <v>360</v>
      </c>
      <c r="E129" s="155"/>
      <c r="F129" s="98" t="s">
        <v>229</v>
      </c>
      <c r="G129" s="73">
        <v>273</v>
      </c>
      <c r="H129" s="73">
        <v>36</v>
      </c>
      <c r="I129" s="73">
        <f t="shared" si="12"/>
        <v>309</v>
      </c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</row>
    <row r="130" spans="1:20" ht="14.25" customHeight="1" x14ac:dyDescent="0.2">
      <c r="A130" s="94" t="s">
        <v>230</v>
      </c>
      <c r="B130" s="72">
        <v>145</v>
      </c>
      <c r="C130" s="72">
        <v>131</v>
      </c>
      <c r="D130" s="72">
        <f t="shared" si="9"/>
        <v>276</v>
      </c>
      <c r="E130" s="155"/>
      <c r="F130" s="98" t="s">
        <v>231</v>
      </c>
      <c r="G130" s="73">
        <v>254</v>
      </c>
      <c r="H130" s="73">
        <v>41</v>
      </c>
      <c r="I130" s="73">
        <f t="shared" si="12"/>
        <v>295</v>
      </c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</row>
    <row r="131" spans="1:20" ht="14.25" customHeight="1" x14ac:dyDescent="0.2">
      <c r="A131" s="94" t="s">
        <v>232</v>
      </c>
      <c r="B131" s="72">
        <v>82</v>
      </c>
      <c r="C131" s="72">
        <v>82</v>
      </c>
      <c r="D131" s="72">
        <f t="shared" si="9"/>
        <v>164</v>
      </c>
      <c r="E131" s="155"/>
      <c r="F131" s="98" t="s">
        <v>233</v>
      </c>
      <c r="G131" s="73">
        <v>247</v>
      </c>
      <c r="H131" s="73">
        <v>16</v>
      </c>
      <c r="I131" s="73">
        <f t="shared" si="12"/>
        <v>263</v>
      </c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</row>
    <row r="132" spans="1:20" ht="14.25" customHeight="1" x14ac:dyDescent="0.2">
      <c r="A132" s="94" t="s">
        <v>234</v>
      </c>
      <c r="B132" s="72">
        <v>76</v>
      </c>
      <c r="C132" s="72">
        <v>109</v>
      </c>
      <c r="D132" s="72">
        <f t="shared" si="9"/>
        <v>185</v>
      </c>
      <c r="E132" s="155"/>
      <c r="F132" s="98" t="s">
        <v>235</v>
      </c>
      <c r="G132" s="73">
        <v>169</v>
      </c>
      <c r="H132" s="73">
        <v>15</v>
      </c>
      <c r="I132" s="73">
        <f t="shared" si="12"/>
        <v>184</v>
      </c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</row>
    <row r="133" spans="1:20" ht="14.25" customHeight="1" x14ac:dyDescent="0.2">
      <c r="A133" s="94" t="s">
        <v>236</v>
      </c>
      <c r="B133" s="72">
        <v>69</v>
      </c>
      <c r="C133" s="72">
        <v>60</v>
      </c>
      <c r="D133" s="72">
        <f t="shared" si="9"/>
        <v>129</v>
      </c>
      <c r="E133" s="155"/>
      <c r="F133" s="98" t="s">
        <v>237</v>
      </c>
      <c r="G133" s="73">
        <v>164</v>
      </c>
      <c r="H133" s="73">
        <v>18</v>
      </c>
      <c r="I133" s="73">
        <f t="shared" si="12"/>
        <v>182</v>
      </c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</row>
    <row r="134" spans="1:20" ht="14.25" customHeight="1" x14ac:dyDescent="0.2">
      <c r="A134" s="94" t="s">
        <v>238</v>
      </c>
      <c r="B134" s="72">
        <v>27</v>
      </c>
      <c r="C134" s="72">
        <v>55</v>
      </c>
      <c r="D134" s="72">
        <f t="shared" si="9"/>
        <v>82</v>
      </c>
      <c r="E134" s="155"/>
      <c r="F134" s="98" t="s">
        <v>239</v>
      </c>
      <c r="G134" s="73">
        <v>151</v>
      </c>
      <c r="H134" s="73">
        <v>21</v>
      </c>
      <c r="I134" s="73">
        <f t="shared" si="12"/>
        <v>172</v>
      </c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</row>
    <row r="135" spans="1:20" ht="14.25" customHeight="1" x14ac:dyDescent="0.2">
      <c r="A135" s="94" t="s">
        <v>240</v>
      </c>
      <c r="B135" s="72">
        <v>25</v>
      </c>
      <c r="C135" s="72">
        <v>42</v>
      </c>
      <c r="D135" s="72">
        <f t="shared" si="9"/>
        <v>67</v>
      </c>
      <c r="E135" s="155"/>
      <c r="F135" s="98" t="s">
        <v>241</v>
      </c>
      <c r="G135" s="73">
        <v>122</v>
      </c>
      <c r="H135" s="73">
        <v>3</v>
      </c>
      <c r="I135" s="73">
        <f t="shared" si="12"/>
        <v>125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</row>
    <row r="136" spans="1:20" ht="14.25" customHeight="1" x14ac:dyDescent="0.2">
      <c r="A136" s="94" t="s">
        <v>242</v>
      </c>
      <c r="B136" s="72">
        <v>21</v>
      </c>
      <c r="C136" s="72">
        <v>30</v>
      </c>
      <c r="D136" s="72">
        <f t="shared" si="9"/>
        <v>51</v>
      </c>
      <c r="E136" s="155"/>
      <c r="F136" s="98" t="s">
        <v>243</v>
      </c>
      <c r="G136" s="73">
        <v>134</v>
      </c>
      <c r="H136" s="73">
        <v>11</v>
      </c>
      <c r="I136" s="73">
        <f t="shared" si="12"/>
        <v>145</v>
      </c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</row>
    <row r="137" spans="1:20" ht="14.25" customHeight="1" x14ac:dyDescent="0.2">
      <c r="A137" s="94" t="s">
        <v>244</v>
      </c>
      <c r="B137" s="72">
        <v>17</v>
      </c>
      <c r="C137" s="72">
        <v>19</v>
      </c>
      <c r="D137" s="72">
        <f t="shared" si="9"/>
        <v>36</v>
      </c>
      <c r="E137" s="155"/>
      <c r="F137" s="98" t="s">
        <v>245</v>
      </c>
      <c r="G137" s="73">
        <v>113</v>
      </c>
      <c r="H137" s="73">
        <v>11</v>
      </c>
      <c r="I137" s="73">
        <f t="shared" si="12"/>
        <v>124</v>
      </c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</row>
    <row r="138" spans="1:20" ht="14.25" customHeight="1" x14ac:dyDescent="0.2">
      <c r="A138" s="94" t="s">
        <v>246</v>
      </c>
      <c r="B138" s="72">
        <v>13</v>
      </c>
      <c r="C138" s="72">
        <v>19</v>
      </c>
      <c r="D138" s="72">
        <f t="shared" si="9"/>
        <v>32</v>
      </c>
      <c r="E138" s="155"/>
      <c r="F138" s="98" t="s">
        <v>247</v>
      </c>
      <c r="G138" s="73">
        <v>89</v>
      </c>
      <c r="H138" s="73">
        <v>5</v>
      </c>
      <c r="I138" s="73">
        <f t="shared" si="12"/>
        <v>94</v>
      </c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</row>
    <row r="139" spans="1:20" ht="14.25" customHeight="1" x14ac:dyDescent="0.2">
      <c r="A139" s="94" t="s">
        <v>248</v>
      </c>
      <c r="B139" s="72">
        <v>9</v>
      </c>
      <c r="C139" s="72">
        <v>19</v>
      </c>
      <c r="D139" s="72">
        <f t="shared" si="9"/>
        <v>28</v>
      </c>
      <c r="E139" s="155"/>
      <c r="F139" s="98" t="s">
        <v>249</v>
      </c>
      <c r="G139" s="73">
        <v>64</v>
      </c>
      <c r="H139" s="73">
        <v>7</v>
      </c>
      <c r="I139" s="73">
        <f>SUM(G139+H140)</f>
        <v>69</v>
      </c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</row>
    <row r="140" spans="1:20" ht="14.25" customHeight="1" x14ac:dyDescent="0.2">
      <c r="A140" s="94" t="s">
        <v>250</v>
      </c>
      <c r="B140" s="72">
        <v>4</v>
      </c>
      <c r="C140" s="72">
        <v>3</v>
      </c>
      <c r="D140" s="72">
        <f t="shared" si="9"/>
        <v>7</v>
      </c>
      <c r="E140" s="155"/>
      <c r="F140" s="98" t="s">
        <v>251</v>
      </c>
      <c r="G140" s="73">
        <v>80</v>
      </c>
      <c r="H140" s="73">
        <v>5</v>
      </c>
      <c r="I140" s="73">
        <f t="shared" ref="I140:I142" si="13">SUM(G140+H140)</f>
        <v>85</v>
      </c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</row>
    <row r="141" spans="1:20" ht="14.25" customHeight="1" x14ac:dyDescent="0.2">
      <c r="A141" s="94" t="s">
        <v>252</v>
      </c>
      <c r="B141" s="72">
        <v>11</v>
      </c>
      <c r="C141" s="72">
        <v>8</v>
      </c>
      <c r="D141" s="72">
        <f t="shared" si="9"/>
        <v>19</v>
      </c>
      <c r="E141" s="155"/>
      <c r="F141" s="98" t="s">
        <v>253</v>
      </c>
      <c r="G141" s="73">
        <v>66</v>
      </c>
      <c r="H141" s="73">
        <v>8</v>
      </c>
      <c r="I141" s="73">
        <f t="shared" si="13"/>
        <v>74</v>
      </c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</row>
    <row r="142" spans="1:20" ht="14.25" customHeight="1" x14ac:dyDescent="0.2">
      <c r="A142" s="94" t="s">
        <v>254</v>
      </c>
      <c r="B142" s="72">
        <v>10</v>
      </c>
      <c r="C142" s="72">
        <v>7</v>
      </c>
      <c r="D142" s="72">
        <f t="shared" si="9"/>
        <v>17</v>
      </c>
      <c r="E142" s="155"/>
      <c r="F142" s="98" t="s">
        <v>255</v>
      </c>
      <c r="G142" s="73">
        <v>66</v>
      </c>
      <c r="H142" s="73">
        <v>10</v>
      </c>
      <c r="I142" s="73">
        <f t="shared" si="13"/>
        <v>76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</row>
    <row r="143" spans="1:20" ht="14.25" customHeight="1" x14ac:dyDescent="0.2">
      <c r="A143" s="94" t="s">
        <v>256</v>
      </c>
      <c r="B143" s="72">
        <v>4</v>
      </c>
      <c r="C143" s="72">
        <v>1</v>
      </c>
      <c r="D143" s="72">
        <f t="shared" si="9"/>
        <v>5</v>
      </c>
      <c r="E143" s="155"/>
      <c r="F143" s="98" t="s">
        <v>257</v>
      </c>
      <c r="G143" s="73">
        <v>54</v>
      </c>
      <c r="H143" s="73">
        <v>1</v>
      </c>
      <c r="I143" s="73">
        <f>SUM(G143+H144)</f>
        <v>56</v>
      </c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</row>
    <row r="144" spans="1:20" ht="14.25" customHeight="1" x14ac:dyDescent="0.2">
      <c r="A144" s="94" t="s">
        <v>258</v>
      </c>
      <c r="B144" s="72">
        <v>1</v>
      </c>
      <c r="C144" s="72">
        <v>1</v>
      </c>
      <c r="D144" s="72">
        <f t="shared" si="9"/>
        <v>2</v>
      </c>
      <c r="E144" s="155"/>
      <c r="F144" s="98" t="s">
        <v>259</v>
      </c>
      <c r="G144" s="73">
        <v>53</v>
      </c>
      <c r="H144" s="73">
        <v>2</v>
      </c>
      <c r="I144" s="73">
        <f t="shared" ref="I144:I169" si="14">SUM(G144+H144)</f>
        <v>55</v>
      </c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</row>
    <row r="145" spans="1:20" ht="14.25" customHeight="1" x14ac:dyDescent="0.2">
      <c r="A145" s="94" t="s">
        <v>260</v>
      </c>
      <c r="B145" s="72">
        <v>2</v>
      </c>
      <c r="C145" s="72">
        <v>2</v>
      </c>
      <c r="D145" s="72">
        <f t="shared" si="9"/>
        <v>4</v>
      </c>
      <c r="E145" s="155"/>
      <c r="F145" s="98" t="s">
        <v>261</v>
      </c>
      <c r="G145" s="73">
        <v>44</v>
      </c>
      <c r="H145" s="73">
        <v>4</v>
      </c>
      <c r="I145" s="73">
        <f t="shared" si="14"/>
        <v>48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</row>
    <row r="146" spans="1:20" ht="14.25" customHeight="1" x14ac:dyDescent="0.2">
      <c r="A146" s="96" t="s">
        <v>850</v>
      </c>
      <c r="B146" s="62">
        <f>SUM(B102:B145)</f>
        <v>10430</v>
      </c>
      <c r="C146" s="62">
        <f t="shared" ref="C146" si="15">SUM(C102:C145)</f>
        <v>8997</v>
      </c>
      <c r="D146" s="62">
        <f>SUM(D102:D145)</f>
        <v>19427</v>
      </c>
      <c r="E146" s="155"/>
      <c r="F146" s="98" t="s">
        <v>262</v>
      </c>
      <c r="G146" s="73">
        <v>31</v>
      </c>
      <c r="H146" s="73">
        <v>3</v>
      </c>
      <c r="I146" s="73">
        <f t="shared" si="14"/>
        <v>34</v>
      </c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</row>
    <row r="147" spans="1:20" ht="14.25" customHeight="1" x14ac:dyDescent="0.2">
      <c r="A147" s="96" t="s">
        <v>425</v>
      </c>
      <c r="B147" s="62">
        <f>B146*2</f>
        <v>20860</v>
      </c>
      <c r="C147" s="62">
        <f t="shared" ref="C147" si="16">C146*2</f>
        <v>17994</v>
      </c>
      <c r="D147" s="62">
        <f t="shared" ref="D147" si="17">D146*2</f>
        <v>38854</v>
      </c>
      <c r="E147" s="155"/>
      <c r="F147" s="98" t="s">
        <v>263</v>
      </c>
      <c r="G147" s="73">
        <v>43</v>
      </c>
      <c r="H147" s="73">
        <v>4</v>
      </c>
      <c r="I147" s="73">
        <f t="shared" si="14"/>
        <v>47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</row>
    <row r="148" spans="1:20" ht="14.25" customHeight="1" x14ac:dyDescent="0.2">
      <c r="A148" s="96" t="s">
        <v>424</v>
      </c>
      <c r="B148" s="62">
        <f>B147/D147</f>
        <v>0.53688165954599265</v>
      </c>
      <c r="C148" s="62">
        <f>C147/D147</f>
        <v>0.46311834045400729</v>
      </c>
      <c r="E148" s="155"/>
      <c r="F148" s="98" t="s">
        <v>264</v>
      </c>
      <c r="G148" s="73">
        <v>33</v>
      </c>
      <c r="H148" s="73">
        <v>0</v>
      </c>
      <c r="I148" s="73">
        <f t="shared" si="14"/>
        <v>33</v>
      </c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</row>
    <row r="149" spans="1:20" ht="14.25" customHeight="1" x14ac:dyDescent="0.2">
      <c r="B149" s="72"/>
      <c r="C149" s="72"/>
      <c r="D149" s="72"/>
      <c r="E149" s="155"/>
      <c r="F149" s="98" t="s">
        <v>265</v>
      </c>
      <c r="G149" s="73">
        <v>19</v>
      </c>
      <c r="H149" s="73">
        <v>2</v>
      </c>
      <c r="I149" s="73">
        <f t="shared" si="14"/>
        <v>21</v>
      </c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</row>
    <row r="150" spans="1:20" ht="14.25" customHeight="1" x14ac:dyDescent="0.2">
      <c r="B150" s="93"/>
      <c r="C150" s="93"/>
      <c r="D150" s="93"/>
      <c r="E150" s="155"/>
      <c r="F150" s="98" t="s">
        <v>266</v>
      </c>
      <c r="G150" s="73">
        <v>26</v>
      </c>
      <c r="H150" s="73">
        <v>1</v>
      </c>
      <c r="I150" s="73">
        <f t="shared" si="14"/>
        <v>27</v>
      </c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</row>
    <row r="151" spans="1:20" ht="14.25" customHeight="1" x14ac:dyDescent="0.2">
      <c r="B151" s="72"/>
      <c r="C151" s="72"/>
      <c r="D151" s="72"/>
      <c r="E151" s="155"/>
      <c r="F151" s="98" t="s">
        <v>267</v>
      </c>
      <c r="G151" s="73">
        <v>19</v>
      </c>
      <c r="H151" s="73">
        <v>2</v>
      </c>
      <c r="I151" s="73">
        <f t="shared" si="14"/>
        <v>21</v>
      </c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</row>
    <row r="152" spans="1:20" ht="14.25" customHeight="1" x14ac:dyDescent="0.2">
      <c r="A152" s="94" t="s">
        <v>268</v>
      </c>
      <c r="B152" s="72">
        <v>3</v>
      </c>
      <c r="C152" s="72">
        <v>2</v>
      </c>
      <c r="D152" s="72">
        <f t="shared" ref="D152:D153" si="18">SUM(B152,C152)</f>
        <v>5</v>
      </c>
      <c r="E152" s="155"/>
      <c r="F152" s="98" t="s">
        <v>269</v>
      </c>
      <c r="G152" s="73">
        <v>17</v>
      </c>
      <c r="H152" s="73">
        <v>1</v>
      </c>
      <c r="I152" s="73">
        <f t="shared" si="14"/>
        <v>18</v>
      </c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</row>
    <row r="153" spans="1:20" ht="14.25" customHeight="1" x14ac:dyDescent="0.2">
      <c r="A153" s="94" t="s">
        <v>270</v>
      </c>
      <c r="B153" s="72">
        <v>5</v>
      </c>
      <c r="C153" s="72">
        <v>1</v>
      </c>
      <c r="D153" s="72">
        <f t="shared" si="18"/>
        <v>6</v>
      </c>
      <c r="E153" s="155"/>
      <c r="F153" s="98" t="s">
        <v>271</v>
      </c>
      <c r="G153" s="73">
        <v>16</v>
      </c>
      <c r="H153" s="73">
        <v>2</v>
      </c>
      <c r="I153" s="73">
        <f t="shared" si="14"/>
        <v>18</v>
      </c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</row>
    <row r="154" spans="1:20" ht="14.25" customHeight="1" x14ac:dyDescent="0.2">
      <c r="A154" s="94" t="s">
        <v>272</v>
      </c>
      <c r="B154" s="72">
        <v>0</v>
      </c>
      <c r="C154" s="72">
        <v>3</v>
      </c>
      <c r="D154" s="72">
        <f t="shared" ref="D154:D193" si="19">SUM(B154,C154)</f>
        <v>3</v>
      </c>
      <c r="E154" s="155"/>
      <c r="F154" s="98" t="s">
        <v>273</v>
      </c>
      <c r="G154" s="73">
        <v>9</v>
      </c>
      <c r="H154" s="73">
        <v>0</v>
      </c>
      <c r="I154" s="73">
        <f t="shared" si="14"/>
        <v>9</v>
      </c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</row>
    <row r="155" spans="1:20" ht="14.25" customHeight="1" x14ac:dyDescent="0.2">
      <c r="A155" s="94" t="s">
        <v>274</v>
      </c>
      <c r="B155" s="72">
        <v>4</v>
      </c>
      <c r="C155" s="72">
        <v>3</v>
      </c>
      <c r="D155" s="72">
        <f t="shared" si="19"/>
        <v>7</v>
      </c>
      <c r="E155" s="155"/>
      <c r="F155" s="98" t="s">
        <v>275</v>
      </c>
      <c r="G155" s="73">
        <v>3</v>
      </c>
      <c r="H155" s="73">
        <v>1</v>
      </c>
      <c r="I155" s="73">
        <f t="shared" si="14"/>
        <v>4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</row>
    <row r="156" spans="1:20" ht="14.25" customHeight="1" x14ac:dyDescent="0.2">
      <c r="A156" s="94" t="s">
        <v>276</v>
      </c>
      <c r="B156" s="72">
        <v>5</v>
      </c>
      <c r="C156" s="72">
        <v>5</v>
      </c>
      <c r="D156" s="72">
        <f t="shared" si="19"/>
        <v>10</v>
      </c>
      <c r="E156" s="155"/>
      <c r="F156" s="98" t="s">
        <v>277</v>
      </c>
      <c r="G156" s="73">
        <v>8</v>
      </c>
      <c r="H156" s="73">
        <v>2</v>
      </c>
      <c r="I156" s="73">
        <f t="shared" si="14"/>
        <v>10</v>
      </c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</row>
    <row r="157" spans="1:20" ht="14.25" customHeight="1" x14ac:dyDescent="0.2">
      <c r="A157" s="94" t="s">
        <v>278</v>
      </c>
      <c r="B157" s="72">
        <v>6</v>
      </c>
      <c r="C157" s="72">
        <v>6</v>
      </c>
      <c r="D157" s="72">
        <f t="shared" si="19"/>
        <v>12</v>
      </c>
      <c r="E157" s="155"/>
      <c r="F157" s="98" t="s">
        <v>279</v>
      </c>
      <c r="G157" s="73">
        <v>10</v>
      </c>
      <c r="H157" s="73">
        <v>2</v>
      </c>
      <c r="I157" s="73">
        <f t="shared" si="14"/>
        <v>12</v>
      </c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</row>
    <row r="158" spans="1:20" ht="14.25" customHeight="1" x14ac:dyDescent="0.2">
      <c r="A158" s="94" t="s">
        <v>280</v>
      </c>
      <c r="B158" s="72">
        <v>4</v>
      </c>
      <c r="C158" s="72">
        <v>12</v>
      </c>
      <c r="D158" s="72">
        <f t="shared" si="19"/>
        <v>16</v>
      </c>
      <c r="E158" s="155"/>
      <c r="F158" s="98" t="s">
        <v>281</v>
      </c>
      <c r="G158" s="73">
        <v>4</v>
      </c>
      <c r="H158" s="73">
        <v>1</v>
      </c>
      <c r="I158" s="73">
        <f t="shared" si="14"/>
        <v>5</v>
      </c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</row>
    <row r="159" spans="1:20" ht="14.25" customHeight="1" x14ac:dyDescent="0.2">
      <c r="A159" s="94" t="s">
        <v>282</v>
      </c>
      <c r="B159" s="72">
        <v>36</v>
      </c>
      <c r="C159" s="72">
        <v>35</v>
      </c>
      <c r="D159" s="72">
        <f t="shared" si="19"/>
        <v>71</v>
      </c>
      <c r="E159" s="155"/>
      <c r="F159" s="98" t="s">
        <v>283</v>
      </c>
      <c r="G159" s="73">
        <v>6</v>
      </c>
      <c r="H159" s="73">
        <v>0</v>
      </c>
      <c r="I159" s="73">
        <f t="shared" si="14"/>
        <v>6</v>
      </c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</row>
    <row r="160" spans="1:20" ht="14.25" customHeight="1" x14ac:dyDescent="0.2">
      <c r="A160" s="94" t="s">
        <v>284</v>
      </c>
      <c r="B160" s="72">
        <v>8</v>
      </c>
      <c r="C160" s="72">
        <v>12</v>
      </c>
      <c r="D160" s="72">
        <f t="shared" si="19"/>
        <v>20</v>
      </c>
      <c r="E160" s="155"/>
      <c r="F160" s="98" t="s">
        <v>285</v>
      </c>
      <c r="G160" s="73">
        <v>6</v>
      </c>
      <c r="H160" s="73">
        <v>1</v>
      </c>
      <c r="I160" s="73">
        <f t="shared" si="14"/>
        <v>7</v>
      </c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</row>
    <row r="161" spans="1:20" ht="14.25" customHeight="1" x14ac:dyDescent="0.2">
      <c r="A161" s="94" t="s">
        <v>286</v>
      </c>
      <c r="B161" s="72">
        <v>23</v>
      </c>
      <c r="C161" s="72">
        <v>20</v>
      </c>
      <c r="D161" s="72">
        <f t="shared" si="19"/>
        <v>43</v>
      </c>
      <c r="E161" s="155"/>
      <c r="F161" s="98" t="s">
        <v>287</v>
      </c>
      <c r="G161" s="73">
        <v>2</v>
      </c>
      <c r="H161" s="73">
        <v>0</v>
      </c>
      <c r="I161" s="73">
        <f t="shared" si="14"/>
        <v>2</v>
      </c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</row>
    <row r="162" spans="1:20" ht="14.25" customHeight="1" x14ac:dyDescent="0.2">
      <c r="A162" s="94" t="s">
        <v>288</v>
      </c>
      <c r="B162" s="72">
        <v>22</v>
      </c>
      <c r="C162" s="72">
        <v>43</v>
      </c>
      <c r="D162" s="72">
        <f t="shared" si="19"/>
        <v>65</v>
      </c>
      <c r="E162" s="155"/>
      <c r="F162" s="98" t="s">
        <v>289</v>
      </c>
      <c r="G162" s="73">
        <v>2</v>
      </c>
      <c r="H162" s="73">
        <v>0</v>
      </c>
      <c r="I162" s="73">
        <f t="shared" si="14"/>
        <v>2</v>
      </c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</row>
    <row r="163" spans="1:20" ht="14.25" customHeight="1" x14ac:dyDescent="0.2">
      <c r="A163" s="94" t="s">
        <v>290</v>
      </c>
      <c r="B163" s="72">
        <v>43</v>
      </c>
      <c r="C163" s="72">
        <v>49</v>
      </c>
      <c r="D163" s="72">
        <f t="shared" si="19"/>
        <v>92</v>
      </c>
      <c r="E163" s="155"/>
      <c r="F163" s="98" t="s">
        <v>291</v>
      </c>
      <c r="G163" s="73">
        <v>4</v>
      </c>
      <c r="H163" s="73">
        <v>0</v>
      </c>
      <c r="I163" s="73">
        <f t="shared" si="14"/>
        <v>4</v>
      </c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</row>
    <row r="164" spans="1:20" ht="14.25" customHeight="1" x14ac:dyDescent="0.2">
      <c r="A164" s="94" t="s">
        <v>292</v>
      </c>
      <c r="B164" s="72">
        <v>55</v>
      </c>
      <c r="C164" s="72">
        <v>83</v>
      </c>
      <c r="D164" s="72">
        <f t="shared" si="19"/>
        <v>138</v>
      </c>
      <c r="E164" s="155"/>
      <c r="F164" s="98" t="s">
        <v>293</v>
      </c>
      <c r="G164" s="73">
        <v>1</v>
      </c>
      <c r="H164" s="73">
        <v>0</v>
      </c>
      <c r="I164" s="73">
        <f t="shared" si="14"/>
        <v>1</v>
      </c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</row>
    <row r="165" spans="1:20" ht="14.25" customHeight="1" x14ac:dyDescent="0.2">
      <c r="A165" s="94" t="s">
        <v>294</v>
      </c>
      <c r="B165" s="72">
        <v>172</v>
      </c>
      <c r="C165" s="72">
        <v>175</v>
      </c>
      <c r="D165" s="72">
        <f t="shared" si="19"/>
        <v>347</v>
      </c>
      <c r="E165" s="155"/>
      <c r="F165" s="98" t="s">
        <v>295</v>
      </c>
      <c r="G165" s="73">
        <v>28</v>
      </c>
      <c r="H165" s="73">
        <v>1</v>
      </c>
      <c r="I165" s="73">
        <f t="shared" si="14"/>
        <v>29</v>
      </c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</row>
    <row r="166" spans="1:20" ht="14.25" customHeight="1" x14ac:dyDescent="0.2">
      <c r="A166" s="94" t="s">
        <v>296</v>
      </c>
      <c r="B166" s="72">
        <v>118</v>
      </c>
      <c r="C166" s="72">
        <v>105</v>
      </c>
      <c r="D166" s="72">
        <f t="shared" si="19"/>
        <v>223</v>
      </c>
      <c r="E166" s="155"/>
      <c r="F166" s="98" t="s">
        <v>297</v>
      </c>
      <c r="G166" s="73">
        <v>7</v>
      </c>
      <c r="H166" s="73">
        <v>0</v>
      </c>
      <c r="I166" s="73">
        <f t="shared" si="14"/>
        <v>7</v>
      </c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</row>
    <row r="167" spans="1:20" ht="14.25" customHeight="1" x14ac:dyDescent="0.2">
      <c r="A167" s="94" t="s">
        <v>298</v>
      </c>
      <c r="B167" s="72">
        <v>215</v>
      </c>
      <c r="C167" s="72">
        <v>266</v>
      </c>
      <c r="D167" s="72">
        <f t="shared" si="19"/>
        <v>481</v>
      </c>
      <c r="E167" s="155"/>
      <c r="F167" s="98" t="s">
        <v>299</v>
      </c>
      <c r="G167" s="73">
        <v>4</v>
      </c>
      <c r="H167" s="73">
        <v>1</v>
      </c>
      <c r="I167" s="73">
        <f t="shared" si="14"/>
        <v>5</v>
      </c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</row>
    <row r="168" spans="1:20" ht="14.25" customHeight="1" x14ac:dyDescent="0.2">
      <c r="A168" s="94" t="s">
        <v>300</v>
      </c>
      <c r="B168" s="72">
        <v>304</v>
      </c>
      <c r="C168" s="72">
        <v>333</v>
      </c>
      <c r="D168" s="72">
        <f t="shared" si="19"/>
        <v>637</v>
      </c>
      <c r="E168" s="155"/>
      <c r="F168" s="98" t="s">
        <v>301</v>
      </c>
      <c r="G168" s="73">
        <v>2</v>
      </c>
      <c r="H168" s="73">
        <v>0</v>
      </c>
      <c r="I168" s="73">
        <f t="shared" si="14"/>
        <v>2</v>
      </c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</row>
    <row r="169" spans="1:20" ht="14.25" customHeight="1" x14ac:dyDescent="0.2">
      <c r="A169" s="94" t="s">
        <v>302</v>
      </c>
      <c r="B169" s="72">
        <v>368</v>
      </c>
      <c r="C169" s="72">
        <v>473</v>
      </c>
      <c r="D169" s="72">
        <f t="shared" si="19"/>
        <v>841</v>
      </c>
      <c r="E169" s="155"/>
      <c r="F169" s="98" t="s">
        <v>303</v>
      </c>
      <c r="G169" s="73">
        <v>5</v>
      </c>
      <c r="H169" s="73">
        <v>1</v>
      </c>
      <c r="I169" s="73">
        <f t="shared" si="14"/>
        <v>6</v>
      </c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</row>
    <row r="170" spans="1:20" ht="14.25" customHeight="1" x14ac:dyDescent="0.2">
      <c r="A170" s="94" t="s">
        <v>304</v>
      </c>
      <c r="B170" s="72">
        <v>509</v>
      </c>
      <c r="C170" s="72">
        <v>502</v>
      </c>
      <c r="D170" s="72">
        <f t="shared" si="19"/>
        <v>1011</v>
      </c>
      <c r="E170" s="155"/>
      <c r="F170" s="96" t="s">
        <v>850</v>
      </c>
      <c r="G170" s="73">
        <f>SUM(G107:G169)</f>
        <v>6681</v>
      </c>
      <c r="H170" s="73">
        <f t="shared" ref="H170:I170" si="20">SUM(H107:H169)</f>
        <v>778</v>
      </c>
      <c r="I170" s="73">
        <f t="shared" si="20"/>
        <v>7458</v>
      </c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</row>
    <row r="171" spans="1:20" ht="14.25" customHeight="1" x14ac:dyDescent="0.2">
      <c r="A171" s="94" t="s">
        <v>305</v>
      </c>
      <c r="B171" s="72">
        <v>936</v>
      </c>
      <c r="C171" s="72">
        <v>872</v>
      </c>
      <c r="D171" s="72">
        <f t="shared" si="19"/>
        <v>1808</v>
      </c>
      <c r="E171" s="155"/>
      <c r="F171" s="96" t="s">
        <v>425</v>
      </c>
      <c r="G171" s="62">
        <f>G170*2</f>
        <v>13362</v>
      </c>
      <c r="H171" s="62">
        <f t="shared" ref="H171" si="21">H170*2</f>
        <v>1556</v>
      </c>
      <c r="I171" s="62">
        <f t="shared" ref="I171" si="22">I170*2</f>
        <v>14916</v>
      </c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</row>
    <row r="172" spans="1:20" ht="14.25" customHeight="1" x14ac:dyDescent="0.2">
      <c r="A172" s="94" t="s">
        <v>306</v>
      </c>
      <c r="B172" s="72">
        <v>1106</v>
      </c>
      <c r="C172" s="72">
        <v>959</v>
      </c>
      <c r="D172" s="72">
        <f t="shared" si="19"/>
        <v>2065</v>
      </c>
      <c r="E172" s="155"/>
      <c r="F172" s="96" t="s">
        <v>424</v>
      </c>
      <c r="G172" s="62">
        <f>G171/I171</f>
        <v>0.8958165728077232</v>
      </c>
      <c r="H172" s="62">
        <f>H171/I171</f>
        <v>0.10431751139715742</v>
      </c>
      <c r="I172" s="62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</row>
    <row r="173" spans="1:20" ht="14.25" customHeight="1" x14ac:dyDescent="0.2">
      <c r="A173" s="94" t="s">
        <v>307</v>
      </c>
      <c r="B173" s="72">
        <v>792</v>
      </c>
      <c r="C173" s="72">
        <v>663</v>
      </c>
      <c r="D173" s="72">
        <f t="shared" si="19"/>
        <v>1455</v>
      </c>
      <c r="E173" s="155"/>
      <c r="F173" s="97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</row>
    <row r="174" spans="1:20" ht="14.25" customHeight="1" x14ac:dyDescent="0.2">
      <c r="A174" s="94" t="s">
        <v>308</v>
      </c>
      <c r="B174" s="72">
        <v>1099</v>
      </c>
      <c r="C174" s="72">
        <v>973</v>
      </c>
      <c r="D174" s="72">
        <f t="shared" si="19"/>
        <v>2072</v>
      </c>
      <c r="E174" s="155"/>
      <c r="F174" s="97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</row>
    <row r="175" spans="1:20" ht="14.25" customHeight="1" x14ac:dyDescent="0.2">
      <c r="A175" s="94" t="s">
        <v>309</v>
      </c>
      <c r="B175" s="72">
        <v>1259</v>
      </c>
      <c r="C175" s="72">
        <v>1053</v>
      </c>
      <c r="D175" s="72">
        <f t="shared" si="19"/>
        <v>2312</v>
      </c>
      <c r="E175" s="155"/>
      <c r="F175" s="98" t="s">
        <v>310</v>
      </c>
      <c r="G175" s="73">
        <v>1</v>
      </c>
      <c r="H175" s="73">
        <v>0</v>
      </c>
      <c r="I175" s="73">
        <f t="shared" ref="I175:I228" si="23">SUM(G175+H175)</f>
        <v>1</v>
      </c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</row>
    <row r="176" spans="1:20" ht="14.25" customHeight="1" x14ac:dyDescent="0.2">
      <c r="A176" s="94" t="s">
        <v>311</v>
      </c>
      <c r="B176" s="72">
        <v>1338</v>
      </c>
      <c r="C176" s="72">
        <v>997</v>
      </c>
      <c r="D176" s="72">
        <f t="shared" si="19"/>
        <v>2335</v>
      </c>
      <c r="E176" s="155"/>
      <c r="F176" s="98" t="s">
        <v>312</v>
      </c>
      <c r="G176" s="73">
        <v>1</v>
      </c>
      <c r="H176" s="73">
        <v>0</v>
      </c>
      <c r="I176" s="73">
        <f t="shared" si="23"/>
        <v>1</v>
      </c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</row>
    <row r="177" spans="1:20" ht="14.25" customHeight="1" x14ac:dyDescent="0.2">
      <c r="A177" s="94" t="s">
        <v>313</v>
      </c>
      <c r="B177" s="72">
        <v>1110</v>
      </c>
      <c r="C177" s="72">
        <v>962</v>
      </c>
      <c r="D177" s="72">
        <f t="shared" si="19"/>
        <v>2072</v>
      </c>
      <c r="E177" s="155"/>
      <c r="F177" s="98" t="s">
        <v>314</v>
      </c>
      <c r="G177" s="73">
        <v>2</v>
      </c>
      <c r="H177" s="73">
        <v>0</v>
      </c>
      <c r="I177" s="73">
        <f t="shared" si="23"/>
        <v>2</v>
      </c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</row>
    <row r="178" spans="1:20" ht="14.25" customHeight="1" x14ac:dyDescent="0.2">
      <c r="A178" s="94" t="s">
        <v>315</v>
      </c>
      <c r="B178" s="72">
        <v>1038</v>
      </c>
      <c r="C178" s="72">
        <v>843</v>
      </c>
      <c r="D178" s="72">
        <f t="shared" si="19"/>
        <v>1881</v>
      </c>
      <c r="E178" s="155"/>
      <c r="F178" s="98" t="s">
        <v>316</v>
      </c>
      <c r="G178" s="73">
        <v>2</v>
      </c>
      <c r="H178" s="73">
        <v>1</v>
      </c>
      <c r="I178" s="73">
        <f t="shared" si="23"/>
        <v>3</v>
      </c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</row>
    <row r="179" spans="1:20" ht="14.25" customHeight="1" x14ac:dyDescent="0.2">
      <c r="A179" s="94" t="s">
        <v>317</v>
      </c>
      <c r="B179" s="72">
        <v>779</v>
      </c>
      <c r="C179" s="72">
        <v>806</v>
      </c>
      <c r="D179" s="72">
        <f t="shared" si="19"/>
        <v>1585</v>
      </c>
      <c r="E179" s="155"/>
      <c r="F179" s="98" t="s">
        <v>318</v>
      </c>
      <c r="G179" s="73">
        <v>3</v>
      </c>
      <c r="H179" s="73">
        <v>1</v>
      </c>
      <c r="I179" s="73">
        <f t="shared" si="23"/>
        <v>4</v>
      </c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</row>
    <row r="180" spans="1:20" ht="14.25" customHeight="1" x14ac:dyDescent="0.2">
      <c r="A180" s="94" t="s">
        <v>319</v>
      </c>
      <c r="B180" s="72">
        <v>839</v>
      </c>
      <c r="C180" s="72">
        <v>728</v>
      </c>
      <c r="D180" s="72">
        <f t="shared" si="19"/>
        <v>1567</v>
      </c>
      <c r="E180" s="155"/>
      <c r="F180" s="98" t="s">
        <v>320</v>
      </c>
      <c r="G180" s="73">
        <v>9</v>
      </c>
      <c r="H180" s="73">
        <v>1</v>
      </c>
      <c r="I180" s="73">
        <f t="shared" si="23"/>
        <v>10</v>
      </c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</row>
    <row r="181" spans="1:20" ht="14.25" customHeight="1" x14ac:dyDescent="0.2">
      <c r="A181" s="94" t="s">
        <v>321</v>
      </c>
      <c r="B181" s="72">
        <v>793</v>
      </c>
      <c r="C181" s="72">
        <v>692</v>
      </c>
      <c r="D181" s="72">
        <f t="shared" si="19"/>
        <v>1485</v>
      </c>
      <c r="E181" s="155"/>
      <c r="F181" s="98" t="s">
        <v>322</v>
      </c>
      <c r="G181" s="73">
        <v>5</v>
      </c>
      <c r="H181" s="73">
        <v>1</v>
      </c>
      <c r="I181" s="73">
        <f t="shared" si="23"/>
        <v>6</v>
      </c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</row>
    <row r="182" spans="1:20" ht="14.25" customHeight="1" x14ac:dyDescent="0.2">
      <c r="A182" s="94" t="s">
        <v>323</v>
      </c>
      <c r="B182" s="72">
        <v>586</v>
      </c>
      <c r="C182" s="72">
        <v>555</v>
      </c>
      <c r="D182" s="72">
        <f t="shared" si="19"/>
        <v>1141</v>
      </c>
      <c r="E182" s="155"/>
      <c r="F182" s="98" t="s">
        <v>324</v>
      </c>
      <c r="G182" s="73">
        <v>9</v>
      </c>
      <c r="H182" s="73">
        <v>0</v>
      </c>
      <c r="I182" s="73">
        <f t="shared" si="23"/>
        <v>9</v>
      </c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</row>
    <row r="183" spans="1:20" ht="14.25" customHeight="1" x14ac:dyDescent="0.2">
      <c r="A183" s="94" t="s">
        <v>325</v>
      </c>
      <c r="B183" s="72">
        <v>627</v>
      </c>
      <c r="C183" s="72">
        <v>453</v>
      </c>
      <c r="D183" s="72">
        <f t="shared" si="19"/>
        <v>1080</v>
      </c>
      <c r="E183" s="155"/>
      <c r="F183" s="98" t="s">
        <v>326</v>
      </c>
      <c r="G183" s="73">
        <v>19</v>
      </c>
      <c r="H183" s="73">
        <v>1</v>
      </c>
      <c r="I183" s="73">
        <f t="shared" si="23"/>
        <v>20</v>
      </c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</row>
    <row r="184" spans="1:20" ht="14.25" customHeight="1" x14ac:dyDescent="0.2">
      <c r="A184" s="94" t="s">
        <v>327</v>
      </c>
      <c r="B184" s="72">
        <v>389</v>
      </c>
      <c r="C184" s="72">
        <v>370</v>
      </c>
      <c r="D184" s="72">
        <f t="shared" si="19"/>
        <v>759</v>
      </c>
      <c r="E184" s="155"/>
      <c r="F184" s="98" t="s">
        <v>328</v>
      </c>
      <c r="G184" s="73">
        <v>24</v>
      </c>
      <c r="H184" s="73">
        <v>5</v>
      </c>
      <c r="I184" s="73">
        <f t="shared" si="23"/>
        <v>29</v>
      </c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</row>
    <row r="185" spans="1:20" ht="14.25" customHeight="1" x14ac:dyDescent="0.2">
      <c r="A185" s="94" t="s">
        <v>329</v>
      </c>
      <c r="B185" s="72">
        <v>416</v>
      </c>
      <c r="C185" s="72">
        <v>416</v>
      </c>
      <c r="D185" s="72">
        <f t="shared" si="19"/>
        <v>832</v>
      </c>
      <c r="E185" s="155"/>
      <c r="F185" s="98" t="s">
        <v>330</v>
      </c>
      <c r="G185" s="73">
        <v>16</v>
      </c>
      <c r="H185" s="73">
        <v>0</v>
      </c>
      <c r="I185" s="73">
        <f t="shared" si="23"/>
        <v>16</v>
      </c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</row>
    <row r="186" spans="1:20" ht="14.25" customHeight="1" x14ac:dyDescent="0.2">
      <c r="A186" s="94" t="s">
        <v>331</v>
      </c>
      <c r="B186" s="72">
        <v>268</v>
      </c>
      <c r="C186" s="72">
        <v>275</v>
      </c>
      <c r="D186" s="72">
        <f t="shared" si="19"/>
        <v>543</v>
      </c>
      <c r="E186" s="155"/>
      <c r="F186" s="98" t="s">
        <v>332</v>
      </c>
      <c r="G186" s="73">
        <v>45</v>
      </c>
      <c r="H186" s="73">
        <v>2</v>
      </c>
      <c r="I186" s="73">
        <f t="shared" si="23"/>
        <v>47</v>
      </c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</row>
    <row r="187" spans="1:20" ht="14.25" customHeight="1" x14ac:dyDescent="0.2">
      <c r="A187" s="94" t="s">
        <v>333</v>
      </c>
      <c r="B187" s="72">
        <v>184</v>
      </c>
      <c r="C187" s="72">
        <v>195</v>
      </c>
      <c r="D187" s="72">
        <f t="shared" si="19"/>
        <v>379</v>
      </c>
      <c r="E187" s="155"/>
      <c r="F187" s="98" t="s">
        <v>334</v>
      </c>
      <c r="G187" s="73">
        <v>54</v>
      </c>
      <c r="H187" s="73">
        <v>0</v>
      </c>
      <c r="I187" s="73">
        <f t="shared" si="23"/>
        <v>54</v>
      </c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</row>
    <row r="188" spans="1:20" ht="14.25" customHeight="1" x14ac:dyDescent="0.2">
      <c r="A188" s="94" t="s">
        <v>335</v>
      </c>
      <c r="B188" s="72">
        <v>99</v>
      </c>
      <c r="C188" s="72">
        <v>121</v>
      </c>
      <c r="D188" s="72">
        <f t="shared" si="19"/>
        <v>220</v>
      </c>
      <c r="E188" s="155"/>
      <c r="F188" s="98" t="s">
        <v>336</v>
      </c>
      <c r="G188" s="73">
        <v>86</v>
      </c>
      <c r="H188" s="73">
        <v>4</v>
      </c>
      <c r="I188" s="73">
        <f t="shared" si="23"/>
        <v>90</v>
      </c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</row>
    <row r="189" spans="1:20" ht="14.25" customHeight="1" x14ac:dyDescent="0.2">
      <c r="A189" s="94" t="s">
        <v>337</v>
      </c>
      <c r="B189" s="72">
        <v>65</v>
      </c>
      <c r="C189" s="72">
        <v>92</v>
      </c>
      <c r="D189" s="72">
        <f t="shared" si="19"/>
        <v>157</v>
      </c>
      <c r="E189" s="155"/>
      <c r="F189" s="98" t="s">
        <v>338</v>
      </c>
      <c r="G189" s="73">
        <v>81</v>
      </c>
      <c r="H189" s="73">
        <v>9</v>
      </c>
      <c r="I189" s="73">
        <f t="shared" si="23"/>
        <v>90</v>
      </c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</row>
    <row r="190" spans="1:20" ht="14.25" customHeight="1" x14ac:dyDescent="0.2">
      <c r="A190" s="94" t="s">
        <v>339</v>
      </c>
      <c r="B190" s="72">
        <v>63</v>
      </c>
      <c r="C190" s="72">
        <v>92</v>
      </c>
      <c r="D190" s="72">
        <f t="shared" si="19"/>
        <v>155</v>
      </c>
      <c r="E190" s="155"/>
      <c r="F190" s="98" t="s">
        <v>340</v>
      </c>
      <c r="G190" s="73">
        <v>88</v>
      </c>
      <c r="H190" s="73">
        <v>8</v>
      </c>
      <c r="I190" s="73">
        <f t="shared" si="23"/>
        <v>96</v>
      </c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</row>
    <row r="191" spans="1:20" ht="14.25" customHeight="1" x14ac:dyDescent="0.2">
      <c r="A191" s="94" t="s">
        <v>341</v>
      </c>
      <c r="B191" s="72">
        <v>47</v>
      </c>
      <c r="C191" s="72">
        <v>70</v>
      </c>
      <c r="D191" s="72">
        <f t="shared" si="19"/>
        <v>117</v>
      </c>
      <c r="E191" s="155"/>
      <c r="F191" s="98" t="s">
        <v>342</v>
      </c>
      <c r="G191" s="73">
        <v>102</v>
      </c>
      <c r="H191" s="73">
        <v>7</v>
      </c>
      <c r="I191" s="73">
        <f t="shared" si="23"/>
        <v>109</v>
      </c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</row>
    <row r="192" spans="1:20" ht="14.25" customHeight="1" x14ac:dyDescent="0.2">
      <c r="A192" s="94" t="s">
        <v>343</v>
      </c>
      <c r="B192" s="72">
        <v>4</v>
      </c>
      <c r="C192" s="72">
        <v>9</v>
      </c>
      <c r="D192" s="72">
        <f t="shared" si="19"/>
        <v>13</v>
      </c>
      <c r="E192" s="155"/>
      <c r="F192" s="98" t="s">
        <v>344</v>
      </c>
      <c r="G192" s="73">
        <v>166</v>
      </c>
      <c r="H192" s="73">
        <v>5</v>
      </c>
      <c r="I192" s="73">
        <f t="shared" si="23"/>
        <v>171</v>
      </c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</row>
    <row r="193" spans="1:20" ht="14.25" customHeight="1" x14ac:dyDescent="0.2">
      <c r="A193" s="94" t="s">
        <v>345</v>
      </c>
      <c r="B193" s="72">
        <v>12</v>
      </c>
      <c r="C193" s="72">
        <v>10</v>
      </c>
      <c r="D193" s="72">
        <f t="shared" si="19"/>
        <v>22</v>
      </c>
      <c r="E193" s="155"/>
      <c r="F193" s="98" t="s">
        <v>346</v>
      </c>
      <c r="G193" s="73">
        <v>151</v>
      </c>
      <c r="H193" s="73">
        <v>4</v>
      </c>
      <c r="I193" s="73">
        <f t="shared" si="23"/>
        <v>155</v>
      </c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</row>
    <row r="194" spans="1:20" ht="14.25" customHeight="1" x14ac:dyDescent="0.2">
      <c r="A194" s="96" t="s">
        <v>850</v>
      </c>
      <c r="B194" s="73">
        <f>SUM(B152:B193)</f>
        <v>15749</v>
      </c>
      <c r="C194" s="73">
        <f t="shared" ref="C194:D194" si="24">SUM(C152:C193)</f>
        <v>14334</v>
      </c>
      <c r="D194" s="73">
        <f t="shared" si="24"/>
        <v>30083</v>
      </c>
      <c r="E194" s="155"/>
      <c r="F194" s="98" t="s">
        <v>347</v>
      </c>
      <c r="G194" s="73">
        <v>149</v>
      </c>
      <c r="H194" s="73">
        <v>17</v>
      </c>
      <c r="I194" s="73">
        <f t="shared" si="23"/>
        <v>166</v>
      </c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</row>
    <row r="195" spans="1:20" ht="14.25" customHeight="1" x14ac:dyDescent="0.2">
      <c r="A195" s="96" t="s">
        <v>425</v>
      </c>
      <c r="B195" s="62">
        <f>B194*2</f>
        <v>31498</v>
      </c>
      <c r="C195" s="62">
        <f t="shared" ref="C195" si="25">C194*2</f>
        <v>28668</v>
      </c>
      <c r="D195" s="62">
        <f t="shared" ref="D195" si="26">D194*2</f>
        <v>60166</v>
      </c>
      <c r="E195" s="155"/>
      <c r="F195" s="98" t="s">
        <v>348</v>
      </c>
      <c r="G195" s="73">
        <v>173</v>
      </c>
      <c r="H195" s="73">
        <v>16</v>
      </c>
      <c r="I195" s="73">
        <f t="shared" si="23"/>
        <v>189</v>
      </c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</row>
    <row r="196" spans="1:20" ht="14.25" customHeight="1" x14ac:dyDescent="0.2">
      <c r="A196" s="96" t="s">
        <v>424</v>
      </c>
      <c r="B196" s="62">
        <f>B195/D195</f>
        <v>0.52351826613037267</v>
      </c>
      <c r="C196" s="62">
        <f>C195/D195</f>
        <v>0.47648173386962739</v>
      </c>
      <c r="E196" s="155"/>
      <c r="F196" s="98" t="s">
        <v>349</v>
      </c>
      <c r="G196" s="73">
        <v>239</v>
      </c>
      <c r="H196" s="73">
        <v>19</v>
      </c>
      <c r="I196" s="73">
        <f t="shared" si="23"/>
        <v>258</v>
      </c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</row>
    <row r="197" spans="1:20" ht="14.25" customHeight="1" x14ac:dyDescent="0.2">
      <c r="B197" s="156"/>
      <c r="C197" s="156"/>
      <c r="D197" s="156"/>
      <c r="E197" s="155"/>
      <c r="F197" s="98" t="s">
        <v>350</v>
      </c>
      <c r="G197" s="73">
        <v>264</v>
      </c>
      <c r="H197" s="73">
        <v>20</v>
      </c>
      <c r="I197" s="73">
        <f t="shared" si="23"/>
        <v>284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</row>
    <row r="198" spans="1:20" ht="14.25" customHeight="1" x14ac:dyDescent="0.2">
      <c r="B198" s="72"/>
      <c r="C198" s="72"/>
      <c r="D198" s="72"/>
      <c r="E198" s="155"/>
      <c r="F198" s="98" t="s">
        <v>351</v>
      </c>
      <c r="G198" s="73">
        <v>268</v>
      </c>
      <c r="H198" s="73">
        <v>18</v>
      </c>
      <c r="I198" s="73">
        <f t="shared" si="23"/>
        <v>286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</row>
    <row r="199" spans="1:20" ht="14.25" customHeight="1" x14ac:dyDescent="0.2">
      <c r="B199" s="93"/>
      <c r="C199" s="93"/>
      <c r="D199" s="93"/>
      <c r="E199" s="155"/>
      <c r="F199" s="98" t="s">
        <v>352</v>
      </c>
      <c r="G199" s="73">
        <v>333</v>
      </c>
      <c r="H199" s="73">
        <v>44</v>
      </c>
      <c r="I199" s="73">
        <f t="shared" si="23"/>
        <v>377</v>
      </c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</row>
    <row r="200" spans="1:20" ht="14.25" customHeight="1" x14ac:dyDescent="0.2">
      <c r="A200" s="94" t="s">
        <v>353</v>
      </c>
      <c r="B200" s="72">
        <v>1</v>
      </c>
      <c r="C200" s="72">
        <v>1</v>
      </c>
      <c r="D200" s="72">
        <f t="shared" ref="D200:D241" si="27">SUM(B200,C200)</f>
        <v>2</v>
      </c>
      <c r="E200" s="155"/>
      <c r="F200" s="98" t="s">
        <v>354</v>
      </c>
      <c r="G200" s="73">
        <v>338</v>
      </c>
      <c r="H200" s="73">
        <v>39</v>
      </c>
      <c r="I200" s="73">
        <f t="shared" si="23"/>
        <v>377</v>
      </c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</row>
    <row r="201" spans="1:20" ht="14.25" customHeight="1" x14ac:dyDescent="0.2">
      <c r="A201" s="94" t="s">
        <v>355</v>
      </c>
      <c r="B201" s="72">
        <v>3</v>
      </c>
      <c r="C201" s="72">
        <v>0</v>
      </c>
      <c r="D201" s="72">
        <f t="shared" si="27"/>
        <v>3</v>
      </c>
      <c r="E201" s="155"/>
      <c r="F201" s="98" t="s">
        <v>356</v>
      </c>
      <c r="G201" s="73">
        <v>303</v>
      </c>
      <c r="H201" s="73">
        <v>31</v>
      </c>
      <c r="I201" s="73">
        <f t="shared" si="23"/>
        <v>334</v>
      </c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</row>
    <row r="202" spans="1:20" ht="14.25" customHeight="1" x14ac:dyDescent="0.2">
      <c r="A202" s="94" t="s">
        <v>357</v>
      </c>
      <c r="B202" s="72">
        <v>6</v>
      </c>
      <c r="C202" s="72">
        <v>6</v>
      </c>
      <c r="D202" s="72">
        <f t="shared" si="27"/>
        <v>12</v>
      </c>
      <c r="E202" s="155"/>
      <c r="F202" s="98" t="s">
        <v>358</v>
      </c>
      <c r="G202" s="73">
        <v>271</v>
      </c>
      <c r="H202" s="73">
        <v>26</v>
      </c>
      <c r="I202" s="73">
        <f t="shared" si="23"/>
        <v>297</v>
      </c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</row>
    <row r="203" spans="1:20" ht="14.25" customHeight="1" x14ac:dyDescent="0.2">
      <c r="A203" s="94" t="s">
        <v>359</v>
      </c>
      <c r="B203" s="72">
        <v>12</v>
      </c>
      <c r="C203" s="72">
        <v>9</v>
      </c>
      <c r="D203" s="72">
        <f t="shared" si="27"/>
        <v>21</v>
      </c>
      <c r="E203" s="155"/>
      <c r="F203" s="98" t="s">
        <v>360</v>
      </c>
      <c r="G203" s="73">
        <v>243</v>
      </c>
      <c r="H203" s="73">
        <v>19</v>
      </c>
      <c r="I203" s="73">
        <f t="shared" si="23"/>
        <v>262</v>
      </c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</row>
    <row r="204" spans="1:20" ht="14.25" customHeight="1" x14ac:dyDescent="0.2">
      <c r="A204" s="94" t="s">
        <v>361</v>
      </c>
      <c r="B204" s="72">
        <v>10</v>
      </c>
      <c r="C204" s="72">
        <v>10</v>
      </c>
      <c r="D204" s="72">
        <f t="shared" si="27"/>
        <v>20</v>
      </c>
      <c r="E204" s="155"/>
      <c r="F204" s="98" t="s">
        <v>362</v>
      </c>
      <c r="G204" s="73">
        <v>232</v>
      </c>
      <c r="H204" s="73">
        <v>14</v>
      </c>
      <c r="I204" s="73">
        <f t="shared" si="23"/>
        <v>246</v>
      </c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</row>
    <row r="205" spans="1:20" ht="14.25" customHeight="1" x14ac:dyDescent="0.2">
      <c r="A205" s="94" t="s">
        <v>363</v>
      </c>
      <c r="B205" s="72">
        <v>18</v>
      </c>
      <c r="C205" s="72">
        <v>21</v>
      </c>
      <c r="D205" s="72">
        <f t="shared" si="27"/>
        <v>39</v>
      </c>
      <c r="E205" s="155"/>
      <c r="F205" s="98" t="s">
        <v>364</v>
      </c>
      <c r="G205" s="73">
        <v>214</v>
      </c>
      <c r="H205" s="73">
        <v>17</v>
      </c>
      <c r="I205" s="73">
        <f t="shared" si="23"/>
        <v>231</v>
      </c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</row>
    <row r="206" spans="1:20" ht="14.25" customHeight="1" x14ac:dyDescent="0.2">
      <c r="A206" s="94" t="s">
        <v>365</v>
      </c>
      <c r="B206" s="72">
        <v>25</v>
      </c>
      <c r="C206" s="72">
        <v>28</v>
      </c>
      <c r="D206" s="72">
        <f t="shared" si="27"/>
        <v>53</v>
      </c>
      <c r="E206" s="155"/>
      <c r="F206" s="98" t="s">
        <v>366</v>
      </c>
      <c r="G206" s="73">
        <v>177</v>
      </c>
      <c r="H206" s="73">
        <v>11</v>
      </c>
      <c r="I206" s="73">
        <f t="shared" si="23"/>
        <v>188</v>
      </c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</row>
    <row r="207" spans="1:20" ht="14.25" customHeight="1" x14ac:dyDescent="0.2">
      <c r="A207" s="94" t="s">
        <v>367</v>
      </c>
      <c r="B207" s="72">
        <v>46</v>
      </c>
      <c r="C207" s="72">
        <v>35</v>
      </c>
      <c r="D207" s="72">
        <f t="shared" si="27"/>
        <v>81</v>
      </c>
      <c r="E207" s="155"/>
      <c r="F207" s="98" t="s">
        <v>368</v>
      </c>
      <c r="G207" s="73">
        <v>198</v>
      </c>
      <c r="H207" s="73">
        <v>21</v>
      </c>
      <c r="I207" s="73">
        <f t="shared" si="23"/>
        <v>219</v>
      </c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</row>
    <row r="208" spans="1:20" ht="14.25" customHeight="1" x14ac:dyDescent="0.2">
      <c r="A208" s="94" t="s">
        <v>369</v>
      </c>
      <c r="B208" s="72">
        <v>93</v>
      </c>
      <c r="C208" s="72">
        <v>104</v>
      </c>
      <c r="D208" s="72">
        <f t="shared" si="27"/>
        <v>197</v>
      </c>
      <c r="E208" s="155"/>
      <c r="F208" s="98" t="s">
        <v>370</v>
      </c>
      <c r="G208" s="73">
        <v>160</v>
      </c>
      <c r="H208" s="73">
        <v>12</v>
      </c>
      <c r="I208" s="73">
        <f t="shared" si="23"/>
        <v>172</v>
      </c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</row>
    <row r="209" spans="1:20" ht="14.25" customHeight="1" x14ac:dyDescent="0.2">
      <c r="A209" s="94" t="s">
        <v>371</v>
      </c>
      <c r="B209" s="72">
        <v>75</v>
      </c>
      <c r="C209" s="72">
        <v>70</v>
      </c>
      <c r="D209" s="72">
        <f t="shared" si="27"/>
        <v>145</v>
      </c>
      <c r="E209" s="155"/>
      <c r="F209" s="98" t="s">
        <v>372</v>
      </c>
      <c r="G209" s="73">
        <v>116</v>
      </c>
      <c r="H209" s="73">
        <v>9</v>
      </c>
      <c r="I209" s="73">
        <f t="shared" si="23"/>
        <v>125</v>
      </c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</row>
    <row r="210" spans="1:20" ht="14.25" customHeight="1" x14ac:dyDescent="0.2">
      <c r="A210" s="94" t="s">
        <v>373</v>
      </c>
      <c r="B210" s="72">
        <v>64</v>
      </c>
      <c r="C210" s="72">
        <v>105</v>
      </c>
      <c r="D210" s="72">
        <f t="shared" si="27"/>
        <v>169</v>
      </c>
      <c r="E210" s="155"/>
      <c r="F210" s="98" t="s">
        <v>374</v>
      </c>
      <c r="G210" s="73">
        <v>116</v>
      </c>
      <c r="H210" s="73">
        <v>8</v>
      </c>
      <c r="I210" s="73">
        <f t="shared" si="23"/>
        <v>124</v>
      </c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</row>
    <row r="211" spans="1:20" ht="14.25" customHeight="1" x14ac:dyDescent="0.2">
      <c r="A211" s="94" t="s">
        <v>375</v>
      </c>
      <c r="B211" s="72">
        <v>216</v>
      </c>
      <c r="C211" s="72">
        <v>237</v>
      </c>
      <c r="D211" s="72">
        <f t="shared" si="27"/>
        <v>453</v>
      </c>
      <c r="E211" s="155"/>
      <c r="F211" s="98" t="s">
        <v>376</v>
      </c>
      <c r="G211" s="73">
        <v>116</v>
      </c>
      <c r="H211" s="73">
        <v>5</v>
      </c>
      <c r="I211" s="73">
        <f t="shared" si="23"/>
        <v>121</v>
      </c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</row>
    <row r="212" spans="1:20" ht="14.25" customHeight="1" x14ac:dyDescent="0.2">
      <c r="A212" s="94" t="s">
        <v>377</v>
      </c>
      <c r="B212" s="72">
        <v>369</v>
      </c>
      <c r="C212" s="72">
        <v>401</v>
      </c>
      <c r="D212" s="72">
        <f t="shared" si="27"/>
        <v>770</v>
      </c>
      <c r="E212" s="155"/>
      <c r="F212" s="98" t="s">
        <v>378</v>
      </c>
      <c r="G212" s="73">
        <v>69</v>
      </c>
      <c r="H212" s="73">
        <v>3</v>
      </c>
      <c r="I212" s="73">
        <f t="shared" si="23"/>
        <v>72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</row>
    <row r="213" spans="1:20" ht="14.25" customHeight="1" x14ac:dyDescent="0.2">
      <c r="A213" s="94" t="s">
        <v>379</v>
      </c>
      <c r="B213" s="72">
        <v>578</v>
      </c>
      <c r="C213" s="72">
        <v>535</v>
      </c>
      <c r="D213" s="72">
        <f t="shared" si="27"/>
        <v>1113</v>
      </c>
      <c r="E213" s="155"/>
      <c r="F213" s="98" t="s">
        <v>380</v>
      </c>
      <c r="G213" s="73">
        <v>84</v>
      </c>
      <c r="H213" s="73">
        <v>10</v>
      </c>
      <c r="I213" s="73">
        <f t="shared" si="23"/>
        <v>94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</row>
    <row r="214" spans="1:20" ht="14.25" customHeight="1" x14ac:dyDescent="0.2">
      <c r="A214" s="94" t="s">
        <v>381</v>
      </c>
      <c r="B214" s="72">
        <v>668</v>
      </c>
      <c r="C214" s="72">
        <v>681</v>
      </c>
      <c r="D214" s="72">
        <f t="shared" si="27"/>
        <v>1349</v>
      </c>
      <c r="E214" s="155"/>
      <c r="F214" s="98" t="s">
        <v>382</v>
      </c>
      <c r="G214" s="73">
        <v>52</v>
      </c>
      <c r="H214" s="73">
        <v>5</v>
      </c>
      <c r="I214" s="73">
        <f t="shared" si="23"/>
        <v>57</v>
      </c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</row>
    <row r="215" spans="1:20" ht="14.25" customHeight="1" x14ac:dyDescent="0.2">
      <c r="A215" s="94" t="s">
        <v>383</v>
      </c>
      <c r="B215" s="72">
        <v>575</v>
      </c>
      <c r="C215" s="72">
        <v>549</v>
      </c>
      <c r="D215" s="72">
        <f t="shared" si="27"/>
        <v>1124</v>
      </c>
      <c r="E215" s="155"/>
      <c r="F215" s="98" t="s">
        <v>384</v>
      </c>
      <c r="G215" s="73">
        <v>54</v>
      </c>
      <c r="H215" s="73">
        <v>3</v>
      </c>
      <c r="I215" s="73">
        <f t="shared" si="23"/>
        <v>57</v>
      </c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</row>
    <row r="216" spans="1:20" ht="14.25" customHeight="1" x14ac:dyDescent="0.2">
      <c r="A216" s="94" t="s">
        <v>385</v>
      </c>
      <c r="B216" s="72">
        <v>878</v>
      </c>
      <c r="C216" s="72">
        <v>854</v>
      </c>
      <c r="D216" s="72">
        <f t="shared" si="27"/>
        <v>1732</v>
      </c>
      <c r="E216" s="155"/>
      <c r="F216" s="98" t="s">
        <v>386</v>
      </c>
      <c r="G216" s="73">
        <v>38</v>
      </c>
      <c r="H216" s="73">
        <v>4</v>
      </c>
      <c r="I216" s="73">
        <f t="shared" si="23"/>
        <v>42</v>
      </c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</row>
    <row r="217" spans="1:20" ht="14.25" customHeight="1" x14ac:dyDescent="0.2">
      <c r="A217" s="94" t="s">
        <v>387</v>
      </c>
      <c r="B217" s="72">
        <v>895</v>
      </c>
      <c r="C217" s="72">
        <v>775</v>
      </c>
      <c r="D217" s="72">
        <f t="shared" si="27"/>
        <v>1670</v>
      </c>
      <c r="E217" s="155"/>
      <c r="F217" s="98" t="s">
        <v>388</v>
      </c>
      <c r="G217" s="73">
        <v>30</v>
      </c>
      <c r="H217" s="73">
        <v>1</v>
      </c>
      <c r="I217" s="73">
        <f t="shared" si="23"/>
        <v>31</v>
      </c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</row>
    <row r="218" spans="1:20" ht="14.25" customHeight="1" x14ac:dyDescent="0.2">
      <c r="A218" s="94" t="s">
        <v>389</v>
      </c>
      <c r="B218" s="72">
        <v>800</v>
      </c>
      <c r="C218" s="72">
        <v>835</v>
      </c>
      <c r="D218" s="72">
        <f t="shared" si="27"/>
        <v>1635</v>
      </c>
      <c r="E218" s="155"/>
      <c r="F218" s="98" t="s">
        <v>390</v>
      </c>
      <c r="G218" s="73">
        <v>21</v>
      </c>
      <c r="H218" s="73">
        <v>1</v>
      </c>
      <c r="I218" s="73">
        <f t="shared" si="23"/>
        <v>22</v>
      </c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</row>
    <row r="219" spans="1:20" ht="14.25" customHeight="1" x14ac:dyDescent="0.2">
      <c r="A219" s="94" t="s">
        <v>391</v>
      </c>
      <c r="B219" s="72">
        <v>921</v>
      </c>
      <c r="C219" s="72">
        <v>876</v>
      </c>
      <c r="D219" s="72">
        <f t="shared" si="27"/>
        <v>1797</v>
      </c>
      <c r="E219" s="155"/>
      <c r="F219" s="98" t="s">
        <v>392</v>
      </c>
      <c r="G219" s="73">
        <v>20</v>
      </c>
      <c r="H219" s="73">
        <v>1</v>
      </c>
      <c r="I219" s="73">
        <f t="shared" si="23"/>
        <v>21</v>
      </c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</row>
    <row r="220" spans="1:20" ht="14.25" customHeight="1" x14ac:dyDescent="0.2">
      <c r="A220" s="94" t="s">
        <v>393</v>
      </c>
      <c r="B220" s="72">
        <v>1072</v>
      </c>
      <c r="C220" s="72">
        <v>891</v>
      </c>
      <c r="D220" s="72">
        <f t="shared" si="27"/>
        <v>1963</v>
      </c>
      <c r="E220" s="155"/>
      <c r="F220" s="98" t="s">
        <v>394</v>
      </c>
      <c r="G220" s="73">
        <v>16</v>
      </c>
      <c r="H220" s="73">
        <v>3</v>
      </c>
      <c r="I220" s="73">
        <f t="shared" si="23"/>
        <v>19</v>
      </c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</row>
    <row r="221" spans="1:20" ht="14.25" customHeight="1" x14ac:dyDescent="0.2">
      <c r="A221" s="94" t="s">
        <v>395</v>
      </c>
      <c r="B221" s="72">
        <v>947</v>
      </c>
      <c r="C221" s="72">
        <v>696</v>
      </c>
      <c r="D221" s="72">
        <f t="shared" si="27"/>
        <v>1643</v>
      </c>
      <c r="E221" s="155"/>
      <c r="F221" s="98" t="s">
        <v>396</v>
      </c>
      <c r="G221" s="73">
        <v>4</v>
      </c>
      <c r="H221" s="73">
        <v>0</v>
      </c>
      <c r="I221" s="73">
        <f t="shared" si="23"/>
        <v>4</v>
      </c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</row>
    <row r="222" spans="1:20" ht="14.25" customHeight="1" x14ac:dyDescent="0.2">
      <c r="A222" s="94" t="s">
        <v>397</v>
      </c>
      <c r="B222" s="72">
        <v>799</v>
      </c>
      <c r="C222" s="72">
        <v>801</v>
      </c>
      <c r="D222" s="72">
        <f t="shared" si="27"/>
        <v>1600</v>
      </c>
      <c r="E222" s="155"/>
      <c r="F222" s="98" t="s">
        <v>398</v>
      </c>
      <c r="G222" s="73">
        <v>4</v>
      </c>
      <c r="H222" s="73">
        <v>1</v>
      </c>
      <c r="I222" s="73">
        <f t="shared" si="23"/>
        <v>5</v>
      </c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</row>
    <row r="223" spans="1:20" ht="14.25" customHeight="1" x14ac:dyDescent="0.2">
      <c r="A223" s="94" t="s">
        <v>399</v>
      </c>
      <c r="B223" s="72">
        <v>782</v>
      </c>
      <c r="C223" s="72">
        <v>694</v>
      </c>
      <c r="D223" s="72">
        <f t="shared" si="27"/>
        <v>1476</v>
      </c>
      <c r="E223" s="155"/>
      <c r="F223" s="98" t="s">
        <v>400</v>
      </c>
      <c r="G223" s="73">
        <v>6</v>
      </c>
      <c r="H223" s="73">
        <v>0</v>
      </c>
      <c r="I223" s="73">
        <f t="shared" si="23"/>
        <v>6</v>
      </c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</row>
    <row r="224" spans="1:20" ht="14.25" customHeight="1" x14ac:dyDescent="0.2">
      <c r="A224" s="94" t="s">
        <v>401</v>
      </c>
      <c r="B224" s="72">
        <v>541</v>
      </c>
      <c r="C224" s="72">
        <v>545</v>
      </c>
      <c r="D224" s="72">
        <f t="shared" si="27"/>
        <v>1086</v>
      </c>
      <c r="E224" s="155"/>
      <c r="F224" s="98" t="s">
        <v>402</v>
      </c>
      <c r="G224" s="73">
        <v>7</v>
      </c>
      <c r="H224" s="73">
        <v>2</v>
      </c>
      <c r="I224" s="73">
        <f t="shared" si="23"/>
        <v>9</v>
      </c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</row>
    <row r="225" spans="1:20" ht="14.25" customHeight="1" x14ac:dyDescent="0.2">
      <c r="A225" s="94" t="s">
        <v>403</v>
      </c>
      <c r="B225" s="72">
        <v>755</v>
      </c>
      <c r="C225" s="72">
        <v>658</v>
      </c>
      <c r="D225" s="72">
        <f t="shared" si="27"/>
        <v>1413</v>
      </c>
      <c r="E225" s="155"/>
      <c r="F225" s="98" t="s">
        <v>404</v>
      </c>
      <c r="G225" s="73">
        <v>1</v>
      </c>
      <c r="H225" s="73">
        <v>0</v>
      </c>
      <c r="I225" s="73">
        <f t="shared" si="23"/>
        <v>1</v>
      </c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</row>
    <row r="226" spans="1:20" ht="14.25" customHeight="1" x14ac:dyDescent="0.2">
      <c r="A226" s="94" t="s">
        <v>405</v>
      </c>
      <c r="B226" s="72">
        <v>604</v>
      </c>
      <c r="C226" s="72">
        <v>578</v>
      </c>
      <c r="D226" s="72">
        <f t="shared" si="27"/>
        <v>1182</v>
      </c>
      <c r="E226" s="155"/>
      <c r="F226" s="98" t="s">
        <v>406</v>
      </c>
      <c r="G226" s="73">
        <v>1</v>
      </c>
      <c r="H226" s="73">
        <v>0</v>
      </c>
      <c r="I226" s="73">
        <f t="shared" si="23"/>
        <v>1</v>
      </c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</row>
    <row r="227" spans="1:20" ht="14.25" customHeight="1" x14ac:dyDescent="0.2">
      <c r="A227" s="94" t="s">
        <v>407</v>
      </c>
      <c r="B227" s="72">
        <v>410</v>
      </c>
      <c r="C227" s="72">
        <v>482</v>
      </c>
      <c r="D227" s="72">
        <f t="shared" si="27"/>
        <v>892</v>
      </c>
      <c r="E227" s="155"/>
      <c r="F227" s="98" t="s">
        <v>408</v>
      </c>
      <c r="G227" s="73">
        <v>4</v>
      </c>
      <c r="H227" s="73">
        <v>1</v>
      </c>
      <c r="I227" s="73">
        <f t="shared" si="23"/>
        <v>5</v>
      </c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</row>
    <row r="228" spans="1:20" ht="14.25" customHeight="1" x14ac:dyDescent="0.2">
      <c r="A228" s="94" t="s">
        <v>409</v>
      </c>
      <c r="B228" s="72">
        <v>636</v>
      </c>
      <c r="C228" s="72">
        <v>588</v>
      </c>
      <c r="D228" s="72">
        <f t="shared" si="27"/>
        <v>1224</v>
      </c>
      <c r="E228" s="155"/>
      <c r="F228" s="98" t="s">
        <v>410</v>
      </c>
      <c r="G228" s="73">
        <v>1</v>
      </c>
      <c r="H228" s="73">
        <v>0</v>
      </c>
      <c r="I228" s="73">
        <f t="shared" si="23"/>
        <v>1</v>
      </c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</row>
    <row r="229" spans="1:20" ht="14.25" customHeight="1" x14ac:dyDescent="0.2">
      <c r="A229" s="94" t="s">
        <v>411</v>
      </c>
      <c r="B229" s="72">
        <v>383</v>
      </c>
      <c r="C229" s="72">
        <v>309</v>
      </c>
      <c r="D229" s="72">
        <f t="shared" si="27"/>
        <v>692</v>
      </c>
      <c r="E229" s="155"/>
      <c r="F229" s="96" t="s">
        <v>850</v>
      </c>
      <c r="G229" s="73">
        <f>SUM(G175:G228)</f>
        <v>5186</v>
      </c>
      <c r="H229" s="73">
        <f t="shared" ref="H229:I229" si="28">SUM(H175:H228)</f>
        <v>430</v>
      </c>
      <c r="I229" s="73">
        <f t="shared" si="28"/>
        <v>5616</v>
      </c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</row>
    <row r="230" spans="1:20" ht="14.25" customHeight="1" x14ac:dyDescent="0.2">
      <c r="A230" s="94" t="s">
        <v>412</v>
      </c>
      <c r="B230" s="72">
        <v>215</v>
      </c>
      <c r="C230" s="72">
        <v>213</v>
      </c>
      <c r="D230" s="72">
        <f t="shared" si="27"/>
        <v>428</v>
      </c>
      <c r="E230" s="155"/>
      <c r="F230" s="96" t="s">
        <v>425</v>
      </c>
      <c r="G230" s="62">
        <f>G229*2</f>
        <v>10372</v>
      </c>
      <c r="H230" s="62">
        <f t="shared" ref="H230" si="29">H229*2</f>
        <v>860</v>
      </c>
      <c r="I230" s="62">
        <f t="shared" ref="I230" si="30">I229*2</f>
        <v>11232</v>
      </c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</row>
    <row r="231" spans="1:20" ht="14.25" customHeight="1" x14ac:dyDescent="0.2">
      <c r="A231" s="94" t="s">
        <v>413</v>
      </c>
      <c r="B231" s="72">
        <v>180</v>
      </c>
      <c r="C231" s="72">
        <v>183</v>
      </c>
      <c r="D231" s="72">
        <f t="shared" si="27"/>
        <v>363</v>
      </c>
      <c r="E231" s="155"/>
      <c r="F231" s="96" t="s">
        <v>424</v>
      </c>
      <c r="G231" s="62">
        <f>G230/I230</f>
        <v>0.92343304843304841</v>
      </c>
      <c r="H231" s="62">
        <f>H230/I230</f>
        <v>7.6566951566951563E-2</v>
      </c>
      <c r="I231" s="62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</row>
    <row r="232" spans="1:20" ht="14.25" customHeight="1" x14ac:dyDescent="0.2">
      <c r="A232" s="94" t="s">
        <v>414</v>
      </c>
      <c r="B232" s="72">
        <v>171</v>
      </c>
      <c r="C232" s="72">
        <v>162</v>
      </c>
      <c r="D232" s="72">
        <f t="shared" si="27"/>
        <v>333</v>
      </c>
      <c r="E232" s="155"/>
      <c r="F232" s="97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</row>
    <row r="233" spans="1:20" ht="14.25" customHeight="1" x14ac:dyDescent="0.2">
      <c r="A233" s="94" t="s">
        <v>415</v>
      </c>
      <c r="B233" s="72">
        <v>47</v>
      </c>
      <c r="C233" s="72">
        <v>88</v>
      </c>
      <c r="D233" s="72">
        <f t="shared" si="27"/>
        <v>135</v>
      </c>
      <c r="E233" s="155"/>
      <c r="F233" s="97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</row>
    <row r="234" spans="1:20" ht="14.25" customHeight="1" x14ac:dyDescent="0.2">
      <c r="A234" s="94" t="s">
        <v>416</v>
      </c>
      <c r="B234" s="72">
        <v>30</v>
      </c>
      <c r="C234" s="72">
        <v>23</v>
      </c>
      <c r="D234" s="72">
        <f t="shared" si="27"/>
        <v>53</v>
      </c>
      <c r="E234" s="155"/>
      <c r="F234" s="94" t="s">
        <v>426</v>
      </c>
      <c r="G234" s="71">
        <v>217</v>
      </c>
      <c r="H234" s="71">
        <v>14</v>
      </c>
      <c r="I234" s="71">
        <v>231</v>
      </c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</row>
    <row r="235" spans="1:20" ht="14.25" customHeight="1" x14ac:dyDescent="0.2">
      <c r="A235" s="94" t="s">
        <v>417</v>
      </c>
      <c r="B235" s="72">
        <v>32</v>
      </c>
      <c r="C235" s="72">
        <v>32</v>
      </c>
      <c r="D235" s="72">
        <f t="shared" si="27"/>
        <v>64</v>
      </c>
      <c r="E235" s="155"/>
      <c r="F235" s="94" t="s">
        <v>427</v>
      </c>
      <c r="G235" s="71">
        <v>95</v>
      </c>
      <c r="H235" s="71">
        <v>3</v>
      </c>
      <c r="I235" s="71">
        <v>98</v>
      </c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</row>
    <row r="236" spans="1:20" ht="14.25" customHeight="1" x14ac:dyDescent="0.2">
      <c r="A236" s="94" t="s">
        <v>418</v>
      </c>
      <c r="B236" s="72">
        <v>7</v>
      </c>
      <c r="C236" s="72">
        <v>6</v>
      </c>
      <c r="D236" s="72">
        <f t="shared" si="27"/>
        <v>13</v>
      </c>
      <c r="E236" s="155"/>
      <c r="F236" s="94" t="s">
        <v>428</v>
      </c>
      <c r="G236" s="71">
        <v>120</v>
      </c>
      <c r="H236" s="71">
        <v>8</v>
      </c>
      <c r="I236" s="71">
        <v>128</v>
      </c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</row>
    <row r="237" spans="1:20" ht="14.25" customHeight="1" x14ac:dyDescent="0.2">
      <c r="A237" s="94" t="s">
        <v>419</v>
      </c>
      <c r="B237" s="72">
        <v>8</v>
      </c>
      <c r="C237" s="72">
        <v>9</v>
      </c>
      <c r="D237" s="72">
        <f t="shared" si="27"/>
        <v>17</v>
      </c>
      <c r="E237" s="155"/>
      <c r="F237" s="94" t="s">
        <v>429</v>
      </c>
      <c r="G237" s="71">
        <v>126</v>
      </c>
      <c r="H237" s="71">
        <v>12</v>
      </c>
      <c r="I237" s="71">
        <v>138</v>
      </c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</row>
    <row r="238" spans="1:20" ht="14.25" customHeight="1" x14ac:dyDescent="0.2">
      <c r="A238" s="94" t="s">
        <v>420</v>
      </c>
      <c r="B238" s="72">
        <v>6</v>
      </c>
      <c r="C238" s="72">
        <v>1</v>
      </c>
      <c r="D238" s="72">
        <f t="shared" si="27"/>
        <v>7</v>
      </c>
      <c r="E238" s="155"/>
      <c r="F238" s="94" t="s">
        <v>430</v>
      </c>
      <c r="G238" s="71">
        <v>188</v>
      </c>
      <c r="H238" s="71">
        <v>18</v>
      </c>
      <c r="I238" s="71">
        <v>206</v>
      </c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</row>
    <row r="239" spans="1:20" ht="14.25" customHeight="1" x14ac:dyDescent="0.2">
      <c r="A239" s="94" t="s">
        <v>421</v>
      </c>
      <c r="B239" s="72">
        <v>2</v>
      </c>
      <c r="C239" s="72">
        <v>2</v>
      </c>
      <c r="D239" s="72">
        <f t="shared" si="27"/>
        <v>4</v>
      </c>
      <c r="E239" s="155"/>
      <c r="F239" s="94" t="s">
        <v>431</v>
      </c>
      <c r="G239" s="71">
        <v>238</v>
      </c>
      <c r="H239" s="71">
        <v>25</v>
      </c>
      <c r="I239" s="71">
        <v>263</v>
      </c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</row>
    <row r="240" spans="1:20" ht="14.25" customHeight="1" x14ac:dyDescent="0.2">
      <c r="A240" s="94" t="s">
        <v>422</v>
      </c>
      <c r="B240" s="72">
        <v>1</v>
      </c>
      <c r="C240" s="72">
        <v>0</v>
      </c>
      <c r="D240" s="72">
        <f t="shared" si="27"/>
        <v>1</v>
      </c>
      <c r="E240" s="155"/>
      <c r="F240" s="94" t="s">
        <v>432</v>
      </c>
      <c r="G240" s="71">
        <v>287</v>
      </c>
      <c r="H240" s="71">
        <v>25</v>
      </c>
      <c r="I240" s="71">
        <v>312</v>
      </c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</row>
    <row r="241" spans="1:20" ht="14.25" customHeight="1" x14ac:dyDescent="0.2">
      <c r="A241" s="94" t="s">
        <v>423</v>
      </c>
      <c r="B241" s="72">
        <v>2</v>
      </c>
      <c r="C241" s="72">
        <v>0</v>
      </c>
      <c r="D241" s="72">
        <f t="shared" si="27"/>
        <v>2</v>
      </c>
      <c r="E241" s="155"/>
      <c r="F241" s="94" t="s">
        <v>433</v>
      </c>
      <c r="G241" s="71">
        <v>179</v>
      </c>
      <c r="H241" s="71">
        <v>14</v>
      </c>
      <c r="I241" s="71">
        <v>193</v>
      </c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96" t="s">
        <v>850</v>
      </c>
      <c r="B242" s="73">
        <f>SUM(B200:B241)</f>
        <v>13883</v>
      </c>
      <c r="C242" s="73">
        <f t="shared" ref="C242:D242" si="31">SUM(C200:C241)</f>
        <v>13093</v>
      </c>
      <c r="D242" s="73">
        <f t="shared" si="31"/>
        <v>26976</v>
      </c>
      <c r="E242" s="155"/>
      <c r="F242" s="94" t="s">
        <v>434</v>
      </c>
      <c r="G242" s="71">
        <v>239</v>
      </c>
      <c r="H242" s="71">
        <v>27</v>
      </c>
      <c r="I242" s="71">
        <v>266</v>
      </c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96" t="s">
        <v>425</v>
      </c>
      <c r="B243" s="62">
        <f>B242*2</f>
        <v>27766</v>
      </c>
      <c r="C243" s="62">
        <f t="shared" ref="C243" si="32">C242*2</f>
        <v>26186</v>
      </c>
      <c r="D243" s="62">
        <f t="shared" ref="D243" si="33">D242*2</f>
        <v>53952</v>
      </c>
      <c r="E243" s="155"/>
      <c r="F243" s="94" t="s">
        <v>435</v>
      </c>
      <c r="G243" s="71">
        <v>260</v>
      </c>
      <c r="H243" s="71">
        <v>24</v>
      </c>
      <c r="I243" s="71">
        <v>284</v>
      </c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96" t="s">
        <v>424</v>
      </c>
      <c r="B244" s="62">
        <f>B243/D243</f>
        <v>0.51464264531435355</v>
      </c>
      <c r="C244" s="62">
        <f>C243/D243</f>
        <v>0.4853573546856465</v>
      </c>
      <c r="E244" s="155"/>
      <c r="F244" s="94" t="s">
        <v>436</v>
      </c>
      <c r="G244" s="71">
        <v>234</v>
      </c>
      <c r="H244" s="71">
        <v>23</v>
      </c>
      <c r="I244" s="71">
        <v>257</v>
      </c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E245" s="155"/>
      <c r="F245" s="94" t="s">
        <v>437</v>
      </c>
      <c r="G245" s="71">
        <v>211</v>
      </c>
      <c r="H245" s="71">
        <v>21</v>
      </c>
      <c r="I245" s="71">
        <v>232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E246" s="155"/>
      <c r="F246" s="94" t="s">
        <v>438</v>
      </c>
      <c r="G246" s="71">
        <v>230</v>
      </c>
      <c r="H246" s="71">
        <v>16</v>
      </c>
      <c r="I246" s="71">
        <v>246</v>
      </c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E247" s="155"/>
      <c r="F247" s="94" t="s">
        <v>439</v>
      </c>
      <c r="G247" s="71">
        <v>169</v>
      </c>
      <c r="H247" s="71">
        <v>11</v>
      </c>
      <c r="I247" s="71">
        <v>180</v>
      </c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E248" s="155"/>
      <c r="F248" s="94" t="s">
        <v>440</v>
      </c>
      <c r="G248" s="71">
        <v>21</v>
      </c>
      <c r="H248" s="71">
        <v>1</v>
      </c>
      <c r="I248" s="71">
        <v>22</v>
      </c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E249" s="155"/>
      <c r="F249" s="94" t="s">
        <v>441</v>
      </c>
      <c r="G249" s="71">
        <v>2</v>
      </c>
      <c r="H249" s="71">
        <v>1</v>
      </c>
      <c r="I249" s="71">
        <v>3</v>
      </c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E250" s="155"/>
      <c r="F250" s="94" t="s">
        <v>442</v>
      </c>
      <c r="G250" s="71">
        <v>15</v>
      </c>
      <c r="H250" s="71">
        <v>3</v>
      </c>
      <c r="I250" s="71">
        <v>18</v>
      </c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E251" s="155"/>
      <c r="F251" s="94" t="s">
        <v>443</v>
      </c>
      <c r="G251" s="71">
        <v>196</v>
      </c>
      <c r="H251" s="71">
        <v>13</v>
      </c>
      <c r="I251" s="71">
        <v>209</v>
      </c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E252" s="155"/>
      <c r="F252" s="94" t="s">
        <v>444</v>
      </c>
      <c r="G252" s="71">
        <v>62</v>
      </c>
      <c r="H252" s="71">
        <v>4</v>
      </c>
      <c r="I252" s="71">
        <v>66</v>
      </c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E253" s="155"/>
      <c r="F253" s="94" t="s">
        <v>445</v>
      </c>
      <c r="G253" s="71">
        <v>12</v>
      </c>
      <c r="H253" s="71">
        <v>3</v>
      </c>
      <c r="I253" s="71">
        <v>15</v>
      </c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E254" s="155"/>
      <c r="F254" s="94" t="s">
        <v>446</v>
      </c>
      <c r="G254" s="71">
        <v>189</v>
      </c>
      <c r="H254" s="71">
        <v>23</v>
      </c>
      <c r="I254" s="71">
        <v>212</v>
      </c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E255" s="155"/>
      <c r="F255" s="94" t="s">
        <v>447</v>
      </c>
      <c r="G255" s="71">
        <v>3</v>
      </c>
      <c r="H255" s="71">
        <v>1</v>
      </c>
      <c r="I255" s="71">
        <v>4</v>
      </c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E256" s="155"/>
      <c r="F256" s="94" t="s">
        <v>448</v>
      </c>
      <c r="G256" s="71">
        <v>82</v>
      </c>
      <c r="H256" s="71">
        <v>8</v>
      </c>
      <c r="I256" s="71">
        <v>90</v>
      </c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5:20" x14ac:dyDescent="0.2">
      <c r="E257" s="155"/>
      <c r="F257" s="94" t="s">
        <v>449</v>
      </c>
      <c r="G257" s="71">
        <v>49</v>
      </c>
      <c r="H257" s="71">
        <v>1</v>
      </c>
      <c r="I257" s="71">
        <v>50</v>
      </c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5:20" x14ac:dyDescent="0.2">
      <c r="E258" s="155"/>
      <c r="F258" s="94" t="s">
        <v>450</v>
      </c>
      <c r="G258" s="71">
        <v>11</v>
      </c>
      <c r="H258" s="71">
        <v>2</v>
      </c>
      <c r="I258" s="71">
        <v>13</v>
      </c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5:20" x14ac:dyDescent="0.2">
      <c r="E259" s="155"/>
      <c r="F259" s="94" t="s">
        <v>451</v>
      </c>
      <c r="G259" s="71">
        <v>44</v>
      </c>
      <c r="H259" s="71">
        <v>3</v>
      </c>
      <c r="I259" s="71">
        <v>47</v>
      </c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5:20" x14ac:dyDescent="0.2">
      <c r="E260" s="155"/>
      <c r="F260" s="94" t="s">
        <v>452</v>
      </c>
      <c r="G260" s="71">
        <v>47</v>
      </c>
      <c r="H260" s="71">
        <v>4</v>
      </c>
      <c r="I260" s="71">
        <v>51</v>
      </c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5:20" x14ac:dyDescent="0.2">
      <c r="E261" s="155"/>
      <c r="F261" s="94" t="s">
        <v>453</v>
      </c>
      <c r="G261" s="71">
        <v>3</v>
      </c>
      <c r="H261" s="71">
        <v>1</v>
      </c>
      <c r="I261" s="71">
        <v>4</v>
      </c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5:20" x14ac:dyDescent="0.2">
      <c r="E262" s="155"/>
      <c r="F262" s="94" t="s">
        <v>454</v>
      </c>
      <c r="G262" s="71">
        <v>93</v>
      </c>
      <c r="H262" s="71">
        <v>8</v>
      </c>
      <c r="I262" s="71">
        <v>101</v>
      </c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5:20" x14ac:dyDescent="0.2">
      <c r="E263" s="155"/>
      <c r="F263" s="94" t="s">
        <v>455</v>
      </c>
      <c r="G263" s="71">
        <v>39</v>
      </c>
      <c r="H263" s="71">
        <v>6</v>
      </c>
      <c r="I263" s="71">
        <v>45</v>
      </c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5:20" x14ac:dyDescent="0.2">
      <c r="E264" s="155"/>
      <c r="F264" s="94" t="s">
        <v>456</v>
      </c>
      <c r="G264" s="71">
        <v>6</v>
      </c>
      <c r="H264" s="71">
        <v>1</v>
      </c>
      <c r="I264" s="71">
        <v>7</v>
      </c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5:20" x14ac:dyDescent="0.2">
      <c r="E265" s="155"/>
      <c r="F265" s="94" t="s">
        <v>457</v>
      </c>
      <c r="G265" s="71">
        <v>39</v>
      </c>
      <c r="H265" s="71">
        <v>1</v>
      </c>
      <c r="I265" s="71">
        <v>40</v>
      </c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5:20" x14ac:dyDescent="0.2">
      <c r="E266" s="155"/>
      <c r="F266" s="94" t="s">
        <v>458</v>
      </c>
      <c r="G266" s="71">
        <v>115</v>
      </c>
      <c r="H266" s="71">
        <v>12</v>
      </c>
      <c r="I266" s="71">
        <v>127</v>
      </c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5:20" x14ac:dyDescent="0.2">
      <c r="E267" s="155"/>
      <c r="F267" s="94" t="s">
        <v>459</v>
      </c>
      <c r="G267" s="71">
        <v>78</v>
      </c>
      <c r="H267" s="71">
        <v>4</v>
      </c>
      <c r="I267" s="71">
        <v>82</v>
      </c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5:20" x14ac:dyDescent="0.2">
      <c r="E268" s="155"/>
      <c r="F268" s="94" t="s">
        <v>460</v>
      </c>
      <c r="G268" s="71">
        <v>96</v>
      </c>
      <c r="H268" s="71">
        <v>7</v>
      </c>
      <c r="I268" s="71">
        <v>103</v>
      </c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5:20" x14ac:dyDescent="0.2">
      <c r="E269" s="155"/>
      <c r="F269" s="94" t="s">
        <v>461</v>
      </c>
      <c r="G269" s="71">
        <v>44</v>
      </c>
      <c r="H269" s="71">
        <v>4</v>
      </c>
      <c r="I269" s="71">
        <v>48</v>
      </c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5:20" x14ac:dyDescent="0.2">
      <c r="E270" s="155"/>
      <c r="F270" s="94" t="s">
        <v>462</v>
      </c>
      <c r="G270" s="71">
        <v>43</v>
      </c>
      <c r="H270" s="71">
        <v>7</v>
      </c>
      <c r="I270" s="71">
        <v>50</v>
      </c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5:20" x14ac:dyDescent="0.2">
      <c r="E271" s="155"/>
      <c r="F271" s="94" t="s">
        <v>463</v>
      </c>
      <c r="G271" s="71">
        <v>19</v>
      </c>
      <c r="H271" s="71">
        <v>2</v>
      </c>
      <c r="I271" s="71">
        <v>21</v>
      </c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5:20" x14ac:dyDescent="0.2">
      <c r="E272" s="155"/>
      <c r="F272" s="94" t="s">
        <v>464</v>
      </c>
      <c r="G272" s="71">
        <v>17</v>
      </c>
      <c r="H272" s="71">
        <v>2</v>
      </c>
      <c r="I272" s="71">
        <v>19</v>
      </c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5:20" x14ac:dyDescent="0.2">
      <c r="E273" s="155"/>
      <c r="F273" s="94" t="s">
        <v>465</v>
      </c>
      <c r="G273" s="71">
        <v>3</v>
      </c>
      <c r="H273" s="71">
        <v>0</v>
      </c>
      <c r="I273" s="71">
        <v>3</v>
      </c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5:20" x14ac:dyDescent="0.2">
      <c r="E274" s="155"/>
      <c r="F274" s="94" t="s">
        <v>466</v>
      </c>
      <c r="G274" s="71">
        <v>5</v>
      </c>
      <c r="H274" s="71">
        <v>1</v>
      </c>
      <c r="I274" s="71">
        <v>6</v>
      </c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5:20" x14ac:dyDescent="0.2">
      <c r="E275" s="155"/>
      <c r="F275" s="94" t="s">
        <v>467</v>
      </c>
      <c r="G275" s="71">
        <v>1</v>
      </c>
      <c r="H275" s="71">
        <v>0</v>
      </c>
      <c r="I275" s="71">
        <v>1</v>
      </c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5:20" x14ac:dyDescent="0.2">
      <c r="E276" s="155"/>
      <c r="F276" s="94" t="s">
        <v>468</v>
      </c>
      <c r="G276" s="71">
        <v>67</v>
      </c>
      <c r="H276" s="71">
        <v>2</v>
      </c>
      <c r="I276" s="71">
        <v>69</v>
      </c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5:20" x14ac:dyDescent="0.2">
      <c r="E277" s="155"/>
      <c r="F277" s="94" t="s">
        <v>469</v>
      </c>
      <c r="G277" s="71">
        <v>5</v>
      </c>
      <c r="H277" s="71">
        <v>2</v>
      </c>
      <c r="I277" s="71">
        <v>7</v>
      </c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5:20" x14ac:dyDescent="0.2">
      <c r="E278" s="155"/>
      <c r="F278" s="94" t="s">
        <v>470</v>
      </c>
      <c r="G278" s="71">
        <v>2</v>
      </c>
      <c r="H278" s="71">
        <v>1</v>
      </c>
      <c r="I278" s="71">
        <v>3</v>
      </c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5:20" x14ac:dyDescent="0.2">
      <c r="E279" s="155"/>
      <c r="F279" s="94" t="s">
        <v>471</v>
      </c>
      <c r="G279" s="71">
        <v>3</v>
      </c>
      <c r="H279" s="71">
        <v>0</v>
      </c>
      <c r="I279" s="71">
        <v>3</v>
      </c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5:20" x14ac:dyDescent="0.2">
      <c r="E280" s="155"/>
      <c r="F280" s="96" t="s">
        <v>850</v>
      </c>
      <c r="G280" s="73">
        <f>SUM(G234:G279)</f>
        <v>4204</v>
      </c>
      <c r="H280" s="73">
        <f t="shared" ref="H280:I280" si="34">SUM(H234:H279)</f>
        <v>369</v>
      </c>
      <c r="I280" s="73">
        <f t="shared" si="34"/>
        <v>4573</v>
      </c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5:20" x14ac:dyDescent="0.2">
      <c r="E281" s="155"/>
      <c r="F281" s="96" t="s">
        <v>425</v>
      </c>
      <c r="G281" s="62">
        <f>G280*2</f>
        <v>8408</v>
      </c>
      <c r="H281" s="62">
        <f t="shared" ref="H281" si="35">H280*2</f>
        <v>738</v>
      </c>
      <c r="I281" s="62">
        <f t="shared" ref="I281" si="36">I280*2</f>
        <v>9146</v>
      </c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5:20" x14ac:dyDescent="0.2">
      <c r="E282" s="155"/>
      <c r="F282" s="96" t="s">
        <v>424</v>
      </c>
      <c r="G282" s="62">
        <f>G281/I281</f>
        <v>0.91930898753553469</v>
      </c>
      <c r="H282" s="62">
        <f>H281/I281</f>
        <v>8.0691012464465334E-2</v>
      </c>
      <c r="I282" s="62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5:20" x14ac:dyDescent="0.2">
      <c r="E283" s="63"/>
      <c r="F283" s="97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5:20" x14ac:dyDescent="0.2">
      <c r="E284" s="63"/>
      <c r="F284" s="97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5:20" x14ac:dyDescent="0.2">
      <c r="E285" s="63"/>
      <c r="F285" s="97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5:20" x14ac:dyDescent="0.2">
      <c r="E286" s="63"/>
      <c r="F286" s="97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5:20" x14ac:dyDescent="0.2">
      <c r="E287" s="63"/>
      <c r="F287" s="97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5:20" x14ac:dyDescent="0.2">
      <c r="E288" s="63"/>
      <c r="F288" s="97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5:20" x14ac:dyDescent="0.2">
      <c r="E289" s="63"/>
      <c r="F289" s="97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5:20" x14ac:dyDescent="0.2">
      <c r="E290" s="63"/>
      <c r="F290" s="97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5:20" x14ac:dyDescent="0.2">
      <c r="E291" s="63"/>
      <c r="F291" s="97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5:20" x14ac:dyDescent="0.2">
      <c r="E292" s="63"/>
      <c r="F292" s="97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5:20" x14ac:dyDescent="0.2">
      <c r="E293" s="63"/>
      <c r="F293" s="97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5:20" x14ac:dyDescent="0.2">
      <c r="E294" s="63"/>
      <c r="F294" s="97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5:20" x14ac:dyDescent="0.2">
      <c r="E295" s="63"/>
      <c r="F295" s="97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5:20" x14ac:dyDescent="0.2">
      <c r="E296" s="63"/>
      <c r="F296" s="97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5:20" x14ac:dyDescent="0.2">
      <c r="E297" s="63"/>
      <c r="F297" s="97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5:20" x14ac:dyDescent="0.2">
      <c r="E298" s="63"/>
      <c r="F298" s="97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5:20" x14ac:dyDescent="0.2">
      <c r="E299" s="63"/>
      <c r="F299" s="97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5:20" x14ac:dyDescent="0.2">
      <c r="E300" s="63"/>
      <c r="F300" s="97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5:20" x14ac:dyDescent="0.2">
      <c r="E301" s="63"/>
      <c r="F301" s="97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5:20" x14ac:dyDescent="0.2">
      <c r="E302" s="63"/>
      <c r="F302" s="97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5:20" x14ac:dyDescent="0.2">
      <c r="E303" s="63"/>
      <c r="F303" s="97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5:20" x14ac:dyDescent="0.2">
      <c r="E304" s="63"/>
      <c r="F304" s="97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5:20" x14ac:dyDescent="0.2">
      <c r="E305" s="63"/>
      <c r="F305" s="97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5:20" x14ac:dyDescent="0.2">
      <c r="E306" s="63"/>
      <c r="F306" s="97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5:20" x14ac:dyDescent="0.2">
      <c r="E307" s="63"/>
      <c r="F307" s="97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5:20" x14ac:dyDescent="0.2">
      <c r="E308" s="63"/>
      <c r="F308" s="97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5:20" x14ac:dyDescent="0.2">
      <c r="E309" s="63"/>
      <c r="F309" s="97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5:20" x14ac:dyDescent="0.2">
      <c r="E310" s="63"/>
      <c r="F310" s="97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5:20" x14ac:dyDescent="0.2">
      <c r="E311" s="63"/>
      <c r="F311" s="97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5:20" x14ac:dyDescent="0.2">
      <c r="E312" s="63"/>
      <c r="F312" s="97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5:20" x14ac:dyDescent="0.2">
      <c r="E313" s="63"/>
      <c r="F313" s="97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5:20" x14ac:dyDescent="0.2">
      <c r="E314" s="63"/>
      <c r="F314" s="97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5:20" x14ac:dyDescent="0.2">
      <c r="E315" s="63"/>
      <c r="F315" s="97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5:20" x14ac:dyDescent="0.2">
      <c r="E316" s="63"/>
      <c r="F316" s="97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5:20" x14ac:dyDescent="0.2">
      <c r="E317" s="63"/>
      <c r="F317" s="97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5:20" x14ac:dyDescent="0.2">
      <c r="E318" s="63"/>
      <c r="F318" s="97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5:20" x14ac:dyDescent="0.2">
      <c r="E319" s="63"/>
      <c r="F319" s="97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5:20" x14ac:dyDescent="0.2">
      <c r="E320" s="63"/>
      <c r="F320" s="97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5:20" x14ac:dyDescent="0.2">
      <c r="E321" s="63"/>
      <c r="F321" s="97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5:20" x14ac:dyDescent="0.2">
      <c r="E322" s="63"/>
      <c r="F322" s="97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5:20" x14ac:dyDescent="0.2">
      <c r="E323" s="63"/>
      <c r="F323" s="97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5:20" x14ac:dyDescent="0.2">
      <c r="E324" s="63"/>
      <c r="F324" s="97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5:20" x14ac:dyDescent="0.2">
      <c r="E325" s="63"/>
      <c r="F325" s="97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5:20" x14ac:dyDescent="0.2">
      <c r="E326" s="63"/>
      <c r="F326" s="97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5:20" x14ac:dyDescent="0.2">
      <c r="E327" s="63"/>
      <c r="F327" s="97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5:20" x14ac:dyDescent="0.2">
      <c r="E328" s="63"/>
      <c r="F328" s="97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5:20" x14ac:dyDescent="0.2">
      <c r="E329" s="63"/>
      <c r="F329" s="97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5:20" x14ac:dyDescent="0.2">
      <c r="E330" s="63"/>
      <c r="F330" s="97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5:20" x14ac:dyDescent="0.2">
      <c r="E331" s="63"/>
      <c r="F331" s="97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5:20" x14ac:dyDescent="0.2">
      <c r="E332" s="63"/>
      <c r="F332" s="97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5:20" x14ac:dyDescent="0.2">
      <c r="E333" s="63"/>
      <c r="F333" s="97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5:20" x14ac:dyDescent="0.2">
      <c r="E334" s="63"/>
      <c r="F334" s="97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5:20" x14ac:dyDescent="0.2">
      <c r="E335" s="63"/>
      <c r="F335" s="97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5:20" x14ac:dyDescent="0.2">
      <c r="E336" s="63"/>
      <c r="F336" s="97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5:20" x14ac:dyDescent="0.2">
      <c r="E337" s="63"/>
      <c r="F337" s="97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5:20" x14ac:dyDescent="0.2">
      <c r="E338" s="63"/>
      <c r="F338" s="97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5:20" x14ac:dyDescent="0.2">
      <c r="E339" s="63"/>
      <c r="F339" s="97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5:20" x14ac:dyDescent="0.2">
      <c r="E340" s="63"/>
      <c r="F340" s="97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5:20" x14ac:dyDescent="0.2">
      <c r="E341" s="63"/>
      <c r="F341" s="97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5:20" x14ac:dyDescent="0.2">
      <c r="E342" s="63"/>
      <c r="F342" s="97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5:20" x14ac:dyDescent="0.2">
      <c r="E343" s="63"/>
      <c r="F343" s="97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5:20" x14ac:dyDescent="0.2">
      <c r="E344" s="63"/>
      <c r="F344" s="97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5:20" x14ac:dyDescent="0.2">
      <c r="E345" s="63"/>
      <c r="F345" s="97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5:20" x14ac:dyDescent="0.2">
      <c r="E346" s="63"/>
      <c r="F346" s="97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5:20" x14ac:dyDescent="0.2">
      <c r="E347" s="63"/>
      <c r="F347" s="97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5:20" x14ac:dyDescent="0.2">
      <c r="E348" s="63"/>
      <c r="F348" s="97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5:20" x14ac:dyDescent="0.2">
      <c r="E349" s="63"/>
      <c r="F349" s="97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5:20" x14ac:dyDescent="0.2">
      <c r="E350" s="63"/>
      <c r="F350" s="97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5:20" x14ac:dyDescent="0.2">
      <c r="E351" s="63"/>
      <c r="F351" s="97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5:20" x14ac:dyDescent="0.2">
      <c r="E352" s="63"/>
      <c r="F352" s="97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5:20" x14ac:dyDescent="0.2">
      <c r="E353" s="63"/>
      <c r="F353" s="97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5:20" x14ac:dyDescent="0.2">
      <c r="E354" s="63"/>
      <c r="F354" s="97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5:20" x14ac:dyDescent="0.2">
      <c r="E355" s="63"/>
      <c r="F355" s="97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5:20" x14ac:dyDescent="0.2">
      <c r="E356" s="63"/>
      <c r="F356" s="97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5:20" x14ac:dyDescent="0.2">
      <c r="E357" s="63"/>
      <c r="F357" s="97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5:20" x14ac:dyDescent="0.2">
      <c r="E358" s="63"/>
      <c r="F358" s="97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5:20" x14ac:dyDescent="0.2">
      <c r="E359" s="63"/>
      <c r="F359" s="97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5:20" x14ac:dyDescent="0.2">
      <c r="E360" s="63"/>
      <c r="F360" s="97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5:20" x14ac:dyDescent="0.2">
      <c r="E361" s="63"/>
      <c r="F361" s="97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5:20" x14ac:dyDescent="0.2">
      <c r="E362" s="63"/>
      <c r="F362" s="97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5:20" x14ac:dyDescent="0.2">
      <c r="E363" s="63"/>
      <c r="F363" s="97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5:20" x14ac:dyDescent="0.2">
      <c r="E364" s="63"/>
      <c r="F364" s="97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5:20" x14ac:dyDescent="0.2">
      <c r="E365" s="63"/>
      <c r="F365" s="97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5:20" x14ac:dyDescent="0.2">
      <c r="E366" s="63"/>
      <c r="F366" s="97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5:20" x14ac:dyDescent="0.2">
      <c r="E367" s="63"/>
      <c r="F367" s="97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5:20" x14ac:dyDescent="0.2">
      <c r="E368" s="63"/>
      <c r="F368" s="97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5:20" x14ac:dyDescent="0.2">
      <c r="E369" s="63"/>
      <c r="F369" s="97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5:20" x14ac:dyDescent="0.2">
      <c r="E370" s="63"/>
      <c r="F370" s="97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5:20" x14ac:dyDescent="0.2">
      <c r="E371" s="63"/>
      <c r="F371" s="97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5:20" x14ac:dyDescent="0.2">
      <c r="E372" s="63"/>
      <c r="F372" s="97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5:20" x14ac:dyDescent="0.2">
      <c r="E373" s="63"/>
      <c r="F373" s="97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5:20" x14ac:dyDescent="0.2">
      <c r="E374" s="63"/>
      <c r="F374" s="97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5:20" x14ac:dyDescent="0.2">
      <c r="E375" s="63"/>
      <c r="F375" s="97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5:20" x14ac:dyDescent="0.2">
      <c r="E376" s="63"/>
      <c r="F376" s="97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5:20" x14ac:dyDescent="0.2">
      <c r="E377" s="63"/>
      <c r="F377" s="97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5:20" x14ac:dyDescent="0.2">
      <c r="E378" s="63"/>
      <c r="F378" s="97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5:20" x14ac:dyDescent="0.2">
      <c r="E379" s="63"/>
      <c r="F379" s="97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5:20" x14ac:dyDescent="0.2">
      <c r="E380" s="63"/>
      <c r="F380" s="97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5:20" x14ac:dyDescent="0.2">
      <c r="E381" s="63"/>
      <c r="F381" s="97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5:20" x14ac:dyDescent="0.2">
      <c r="E382" s="63"/>
      <c r="F382" s="97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5:20" x14ac:dyDescent="0.2">
      <c r="E383" s="63"/>
      <c r="F383" s="97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5:20" x14ac:dyDescent="0.2">
      <c r="E384" s="63"/>
      <c r="F384" s="97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5:20" x14ac:dyDescent="0.2">
      <c r="E385" s="63"/>
      <c r="F385" s="97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5:20" x14ac:dyDescent="0.2">
      <c r="E386" s="63"/>
      <c r="F386" s="97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5:20" x14ac:dyDescent="0.2">
      <c r="E387" s="63"/>
      <c r="F387" s="97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5:20" x14ac:dyDescent="0.2">
      <c r="E388" s="63"/>
      <c r="F388" s="97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5:20" x14ac:dyDescent="0.2">
      <c r="E389" s="63"/>
      <c r="F389" s="97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5:20" x14ac:dyDescent="0.2">
      <c r="E390" s="63"/>
      <c r="F390" s="97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5:20" x14ac:dyDescent="0.2">
      <c r="E391" s="63"/>
      <c r="F391" s="97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5:20" x14ac:dyDescent="0.2">
      <c r="E392" s="63"/>
      <c r="F392" s="97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5:20" x14ac:dyDescent="0.2">
      <c r="E393" s="63"/>
      <c r="F393" s="97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5:20" x14ac:dyDescent="0.2">
      <c r="E394" s="63"/>
      <c r="F394" s="97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5:20" x14ac:dyDescent="0.2">
      <c r="E395" s="63"/>
      <c r="F395" s="97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5:20" x14ac:dyDescent="0.2">
      <c r="E396" s="63"/>
      <c r="F396" s="97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5:20" x14ac:dyDescent="0.2">
      <c r="E397" s="63"/>
      <c r="F397" s="97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5:20" x14ac:dyDescent="0.2">
      <c r="E398" s="63"/>
      <c r="F398" s="97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5:20" x14ac:dyDescent="0.2">
      <c r="E399" s="63"/>
      <c r="F399" s="97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5:20" x14ac:dyDescent="0.2">
      <c r="E400" s="63"/>
      <c r="F400" s="97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5:20" x14ac:dyDescent="0.2">
      <c r="E401" s="63"/>
      <c r="F401" s="97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5:20" x14ac:dyDescent="0.2">
      <c r="E402" s="63"/>
      <c r="F402" s="97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5:20" x14ac:dyDescent="0.2">
      <c r="E403" s="63"/>
      <c r="F403" s="97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5:20" x14ac:dyDescent="0.2">
      <c r="E404" s="63"/>
      <c r="F404" s="97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5:20" x14ac:dyDescent="0.2">
      <c r="E405" s="63"/>
      <c r="F405" s="97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5:20" x14ac:dyDescent="0.2">
      <c r="E406" s="63"/>
      <c r="F406" s="97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5:20" x14ac:dyDescent="0.2">
      <c r="E407" s="63"/>
      <c r="F407" s="97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5:20" x14ac:dyDescent="0.2">
      <c r="E408" s="63"/>
      <c r="F408" s="97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5:20" x14ac:dyDescent="0.2">
      <c r="E409" s="63"/>
      <c r="F409" s="97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5:20" x14ac:dyDescent="0.2">
      <c r="E410" s="63"/>
      <c r="F410" s="97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5:20" x14ac:dyDescent="0.2">
      <c r="E411" s="63"/>
      <c r="F411" s="97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5:20" x14ac:dyDescent="0.2">
      <c r="E412" s="63"/>
      <c r="F412" s="97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5:20" x14ac:dyDescent="0.2">
      <c r="E413" s="63"/>
      <c r="F413" s="97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5:20" x14ac:dyDescent="0.2">
      <c r="E414" s="63"/>
      <c r="F414" s="97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5:20" x14ac:dyDescent="0.2">
      <c r="E415" s="63"/>
      <c r="F415" s="97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5:20" x14ac:dyDescent="0.2">
      <c r="E416" s="63"/>
      <c r="F416" s="97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5:20" x14ac:dyDescent="0.2">
      <c r="E417" s="63"/>
      <c r="F417" s="97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5:20" x14ac:dyDescent="0.2">
      <c r="E418" s="63"/>
      <c r="F418" s="97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5:20" x14ac:dyDescent="0.2">
      <c r="E419" s="63"/>
      <c r="F419" s="97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5:20" x14ac:dyDescent="0.2">
      <c r="E420" s="63"/>
      <c r="F420" s="97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5:20" x14ac:dyDescent="0.2">
      <c r="E421" s="63"/>
      <c r="F421" s="97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5:20" x14ac:dyDescent="0.2">
      <c r="E422" s="63"/>
      <c r="F422" s="97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5:20" x14ac:dyDescent="0.2">
      <c r="E423" s="63"/>
      <c r="F423" s="97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5:20" x14ac:dyDescent="0.2">
      <c r="E424" s="63"/>
      <c r="F424" s="97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5:20" x14ac:dyDescent="0.2">
      <c r="E425" s="63"/>
      <c r="F425" s="97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5:20" x14ac:dyDescent="0.2">
      <c r="E426" s="63"/>
      <c r="F426" s="97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5:20" x14ac:dyDescent="0.2">
      <c r="E427" s="63"/>
      <c r="F427" s="97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5:20" x14ac:dyDescent="0.2">
      <c r="E428" s="63"/>
      <c r="F428" s="97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5:20" x14ac:dyDescent="0.2">
      <c r="E429" s="63"/>
      <c r="F429" s="97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5:20" x14ac:dyDescent="0.2">
      <c r="E430" s="63"/>
      <c r="F430" s="97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5:20" x14ac:dyDescent="0.2">
      <c r="E431" s="63"/>
      <c r="F431" s="97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5:20" x14ac:dyDescent="0.2">
      <c r="E432" s="63"/>
      <c r="F432" s="97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5:20" x14ac:dyDescent="0.2">
      <c r="E433" s="63"/>
      <c r="F433" s="97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5:20" x14ac:dyDescent="0.2">
      <c r="E434" s="63"/>
      <c r="F434" s="97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5:20" x14ac:dyDescent="0.2">
      <c r="E435" s="63"/>
      <c r="F435" s="97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5:20" x14ac:dyDescent="0.2">
      <c r="E436" s="63"/>
      <c r="F436" s="97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5:20" x14ac:dyDescent="0.2">
      <c r="E437" s="63"/>
      <c r="F437" s="97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5:20" x14ac:dyDescent="0.2">
      <c r="E438" s="63"/>
      <c r="F438" s="97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5:20" x14ac:dyDescent="0.2">
      <c r="E439" s="63"/>
      <c r="F439" s="97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5:20" x14ac:dyDescent="0.2">
      <c r="E440" s="63"/>
      <c r="F440" s="97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5:20" x14ac:dyDescent="0.2">
      <c r="E441" s="63"/>
      <c r="F441" s="97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5:20" x14ac:dyDescent="0.2">
      <c r="E442" s="63"/>
      <c r="F442" s="97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5:20" x14ac:dyDescent="0.2">
      <c r="E443" s="63"/>
      <c r="F443" s="97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5:20" x14ac:dyDescent="0.2">
      <c r="E444" s="63"/>
      <c r="F444" s="97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5:20" x14ac:dyDescent="0.2">
      <c r="E445" s="63"/>
      <c r="F445" s="97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5:20" x14ac:dyDescent="0.2">
      <c r="E446" s="63"/>
      <c r="F446" s="97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5:20" x14ac:dyDescent="0.2">
      <c r="E447" s="63"/>
      <c r="F447" s="97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5:20" x14ac:dyDescent="0.2">
      <c r="E448" s="63"/>
      <c r="F448" s="97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5:20" x14ac:dyDescent="0.2">
      <c r="E449" s="63"/>
      <c r="F449" s="97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5:20" x14ac:dyDescent="0.2">
      <c r="E450" s="63"/>
      <c r="F450" s="97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5:20" x14ac:dyDescent="0.2">
      <c r="E451" s="63"/>
      <c r="F451" s="97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5:20" x14ac:dyDescent="0.2">
      <c r="E452" s="63"/>
      <c r="F452" s="97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5:20" x14ac:dyDescent="0.2">
      <c r="E453" s="63"/>
      <c r="F453" s="97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5:20" x14ac:dyDescent="0.2">
      <c r="E454" s="63"/>
      <c r="F454" s="97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5:20" x14ac:dyDescent="0.2">
      <c r="E455" s="63"/>
      <c r="F455" s="97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5:20" x14ac:dyDescent="0.2">
      <c r="E456" s="63"/>
      <c r="F456" s="97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5:20" x14ac:dyDescent="0.2">
      <c r="E457" s="63"/>
      <c r="F457" s="97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5:20" x14ac:dyDescent="0.2">
      <c r="E458" s="63"/>
      <c r="F458" s="97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5:20" x14ac:dyDescent="0.2">
      <c r="E459" s="63"/>
      <c r="F459" s="97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5:20" x14ac:dyDescent="0.2">
      <c r="E460" s="63"/>
      <c r="F460" s="97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5:20" x14ac:dyDescent="0.2">
      <c r="E461" s="63"/>
      <c r="F461" s="97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5:20" x14ac:dyDescent="0.2">
      <c r="E462" s="63"/>
      <c r="F462" s="97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5:20" x14ac:dyDescent="0.2">
      <c r="E463" s="63"/>
      <c r="F463" s="97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5:20" x14ac:dyDescent="0.2">
      <c r="E464" s="63"/>
      <c r="F464" s="97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5:20" x14ac:dyDescent="0.2">
      <c r="E465" s="63"/>
      <c r="F465" s="97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5:20" x14ac:dyDescent="0.2">
      <c r="E466" s="63"/>
      <c r="F466" s="97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5:20" x14ac:dyDescent="0.2">
      <c r="E467" s="63"/>
      <c r="F467" s="97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5:20" x14ac:dyDescent="0.2">
      <c r="E468" s="63"/>
      <c r="F468" s="97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5:20" x14ac:dyDescent="0.2">
      <c r="E469" s="63"/>
      <c r="F469" s="97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5:20" x14ac:dyDescent="0.2">
      <c r="E470" s="63"/>
      <c r="F470" s="97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5:20" x14ac:dyDescent="0.2">
      <c r="E471" s="63"/>
      <c r="F471" s="97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5:20" x14ac:dyDescent="0.2">
      <c r="E472" s="63"/>
      <c r="F472" s="97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5:20" x14ac:dyDescent="0.2">
      <c r="E473" s="63"/>
      <c r="F473" s="97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5:20" x14ac:dyDescent="0.2">
      <c r="E474" s="63"/>
      <c r="F474" s="97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5:20" x14ac:dyDescent="0.2">
      <c r="E475" s="63"/>
      <c r="F475" s="97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5:20" x14ac:dyDescent="0.2">
      <c r="E476" s="63"/>
      <c r="F476" s="97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5:20" x14ac:dyDescent="0.2">
      <c r="E477" s="63"/>
      <c r="F477" s="97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5:20" x14ac:dyDescent="0.2">
      <c r="E478" s="63"/>
      <c r="F478" s="97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5:20" x14ac:dyDescent="0.2">
      <c r="E479" s="63"/>
      <c r="F479" s="97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5:20" x14ac:dyDescent="0.2">
      <c r="E480" s="63"/>
      <c r="F480" s="97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5:20" x14ac:dyDescent="0.2">
      <c r="E481" s="63"/>
      <c r="F481" s="97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5:20" x14ac:dyDescent="0.2">
      <c r="E482" s="63"/>
      <c r="F482" s="97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5:20" x14ac:dyDescent="0.2">
      <c r="E483" s="63"/>
      <c r="F483" s="97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5:20" x14ac:dyDescent="0.2">
      <c r="E484" s="63"/>
      <c r="F484" s="97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5:20" x14ac:dyDescent="0.2">
      <c r="E485" s="63"/>
      <c r="F485" s="97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5:20" x14ac:dyDescent="0.2">
      <c r="E486" s="63"/>
      <c r="F486" s="97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5:20" x14ac:dyDescent="0.2">
      <c r="E487" s="63"/>
      <c r="F487" s="97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5:20" x14ac:dyDescent="0.2">
      <c r="E488" s="63"/>
      <c r="F488" s="97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5:20" x14ac:dyDescent="0.2">
      <c r="E489" s="63"/>
      <c r="F489" s="97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5:20" x14ac:dyDescent="0.2">
      <c r="E490" s="63"/>
      <c r="F490" s="97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5:20" x14ac:dyDescent="0.2">
      <c r="E491" s="63"/>
      <c r="F491" s="97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5:20" x14ac:dyDescent="0.2">
      <c r="E492" s="63"/>
      <c r="F492" s="97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5:20" x14ac:dyDescent="0.2">
      <c r="E493" s="63"/>
      <c r="F493" s="97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5:20" x14ac:dyDescent="0.2">
      <c r="E494" s="63"/>
      <c r="F494" s="97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5:20" x14ac:dyDescent="0.2">
      <c r="E495" s="63"/>
      <c r="F495" s="97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5:20" x14ac:dyDescent="0.2">
      <c r="E496" s="63"/>
      <c r="F496" s="97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5:20" x14ac:dyDescent="0.2">
      <c r="E497" s="63"/>
      <c r="F497" s="97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5:20" x14ac:dyDescent="0.2">
      <c r="E498" s="63"/>
      <c r="F498" s="97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5:20" x14ac:dyDescent="0.2">
      <c r="E499" s="63"/>
      <c r="F499" s="97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5:20" x14ac:dyDescent="0.2">
      <c r="E500" s="63"/>
      <c r="F500" s="97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5:20" x14ac:dyDescent="0.2">
      <c r="E501" s="63"/>
      <c r="F501" s="97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5:20" x14ac:dyDescent="0.2">
      <c r="E502" s="63"/>
      <c r="F502" s="97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5:20" x14ac:dyDescent="0.2">
      <c r="E503" s="63"/>
      <c r="F503" s="97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5:20" x14ac:dyDescent="0.2">
      <c r="E504" s="63"/>
      <c r="F504" s="97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5:20" x14ac:dyDescent="0.2">
      <c r="E505" s="63"/>
      <c r="F505" s="97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5:20" x14ac:dyDescent="0.2">
      <c r="E506" s="63"/>
      <c r="F506" s="97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5:20" x14ac:dyDescent="0.2">
      <c r="E507" s="63"/>
      <c r="F507" s="97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5:20" x14ac:dyDescent="0.2">
      <c r="E508" s="63"/>
      <c r="F508" s="97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5:20" x14ac:dyDescent="0.2">
      <c r="E509" s="63"/>
      <c r="F509" s="97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5:20" x14ac:dyDescent="0.2">
      <c r="E510" s="63"/>
      <c r="F510" s="97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5:20" x14ac:dyDescent="0.2">
      <c r="E511" s="63"/>
      <c r="F511" s="97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5:20" x14ac:dyDescent="0.2">
      <c r="E512" s="63"/>
      <c r="F512" s="97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5:20" x14ac:dyDescent="0.2">
      <c r="E513" s="63"/>
      <c r="F513" s="97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5:20" x14ac:dyDescent="0.2">
      <c r="E514" s="63"/>
      <c r="F514" s="97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5:20" x14ac:dyDescent="0.2">
      <c r="E515" s="63"/>
      <c r="F515" s="97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5:20" x14ac:dyDescent="0.2">
      <c r="E516" s="63"/>
      <c r="F516" s="97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5:20" x14ac:dyDescent="0.2">
      <c r="E517" s="63"/>
      <c r="F517" s="97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5:20" x14ac:dyDescent="0.2">
      <c r="E518" s="63"/>
      <c r="F518" s="97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5:20" x14ac:dyDescent="0.2">
      <c r="E519" s="63"/>
      <c r="F519" s="97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5:20" x14ac:dyDescent="0.2">
      <c r="E520" s="63"/>
      <c r="F520" s="97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5:20" x14ac:dyDescent="0.2">
      <c r="E521" s="63"/>
      <c r="F521" s="97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5:20" x14ac:dyDescent="0.2">
      <c r="E522" s="63"/>
      <c r="F522" s="97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5:20" x14ac:dyDescent="0.2">
      <c r="E523" s="63"/>
      <c r="F523" s="97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5:20" x14ac:dyDescent="0.2">
      <c r="E524" s="63"/>
      <c r="F524" s="97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5:20" x14ac:dyDescent="0.2">
      <c r="E525" s="63"/>
      <c r="F525" s="97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5:20" x14ac:dyDescent="0.2">
      <c r="E526" s="63"/>
      <c r="F526" s="97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5:20" x14ac:dyDescent="0.2">
      <c r="E527" s="63"/>
      <c r="F527" s="97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5:20" x14ac:dyDescent="0.2">
      <c r="E528" s="63"/>
      <c r="F528" s="97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5:20" x14ac:dyDescent="0.2">
      <c r="E529" s="63"/>
      <c r="F529" s="97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5:20" x14ac:dyDescent="0.2">
      <c r="E530" s="63"/>
      <c r="F530" s="97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5:20" x14ac:dyDescent="0.2">
      <c r="E531" s="63"/>
      <c r="F531" s="97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5:20" x14ac:dyDescent="0.2">
      <c r="E532" s="63"/>
      <c r="F532" s="97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5:20" x14ac:dyDescent="0.2">
      <c r="E533" s="63"/>
      <c r="F533" s="97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5:20" x14ac:dyDescent="0.2">
      <c r="E534" s="63"/>
      <c r="F534" s="97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5:20" x14ac:dyDescent="0.2">
      <c r="E535" s="63"/>
      <c r="F535" s="97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5:20" x14ac:dyDescent="0.2">
      <c r="E536" s="63"/>
      <c r="F536" s="97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5:20" x14ac:dyDescent="0.2">
      <c r="E537" s="63"/>
      <c r="F537" s="97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5:20" x14ac:dyDescent="0.2">
      <c r="E538" s="63"/>
      <c r="F538" s="97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5:20" x14ac:dyDescent="0.2">
      <c r="E539" s="63"/>
      <c r="F539" s="97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5:20" x14ac:dyDescent="0.2">
      <c r="E540" s="63"/>
      <c r="F540" s="97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5:20" x14ac:dyDescent="0.2">
      <c r="E541" s="63"/>
      <c r="F541" s="97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5:20" x14ac:dyDescent="0.2">
      <c r="E542" s="63"/>
      <c r="F542" s="97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5:20" x14ac:dyDescent="0.2">
      <c r="E543" s="63"/>
      <c r="F543" s="97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5:20" x14ac:dyDescent="0.2">
      <c r="E544" s="63"/>
      <c r="F544" s="97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5:20" x14ac:dyDescent="0.2">
      <c r="E545" s="63"/>
      <c r="F545" s="97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5:20" x14ac:dyDescent="0.2">
      <c r="E546" s="63"/>
      <c r="F546" s="97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5:20" x14ac:dyDescent="0.2">
      <c r="E547" s="63"/>
      <c r="F547" s="97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5:20" x14ac:dyDescent="0.2">
      <c r="E548" s="63"/>
      <c r="F548" s="97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5:20" x14ac:dyDescent="0.2">
      <c r="E549" s="63"/>
      <c r="F549" s="97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5:20" x14ac:dyDescent="0.2">
      <c r="E550" s="63"/>
      <c r="F550" s="97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5:20" x14ac:dyDescent="0.2">
      <c r="E551" s="63"/>
      <c r="F551" s="97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5:20" x14ac:dyDescent="0.2">
      <c r="E552" s="63"/>
      <c r="F552" s="97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5:20" x14ac:dyDescent="0.2">
      <c r="E553" s="63"/>
      <c r="F553" s="97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5:20" x14ac:dyDescent="0.2">
      <c r="E554" s="63"/>
      <c r="F554" s="97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5:20" x14ac:dyDescent="0.2">
      <c r="E555" s="63"/>
      <c r="F555" s="97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5:20" x14ac:dyDescent="0.2">
      <c r="E556" s="63"/>
      <c r="F556" s="97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5:20" x14ac:dyDescent="0.2">
      <c r="E557" s="63"/>
      <c r="F557" s="97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5:20" x14ac:dyDescent="0.2">
      <c r="E558" s="63"/>
      <c r="F558" s="97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5:20" x14ac:dyDescent="0.2">
      <c r="E559" s="63"/>
      <c r="F559" s="97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5:20" x14ac:dyDescent="0.2">
      <c r="E560" s="63"/>
      <c r="F560" s="97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5:20" x14ac:dyDescent="0.2">
      <c r="E561" s="63"/>
      <c r="F561" s="97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5:20" x14ac:dyDescent="0.2">
      <c r="E562" s="63"/>
      <c r="F562" s="97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5:20" x14ac:dyDescent="0.2">
      <c r="E563" s="63"/>
      <c r="F563" s="97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5:20" x14ac:dyDescent="0.2">
      <c r="E564" s="63"/>
      <c r="F564" s="97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5:20" x14ac:dyDescent="0.2">
      <c r="E565" s="63"/>
      <c r="F565" s="97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5:20" x14ac:dyDescent="0.2">
      <c r="E566" s="63"/>
      <c r="F566" s="97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5:20" x14ac:dyDescent="0.2">
      <c r="E567" s="63"/>
      <c r="F567" s="97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5:20" x14ac:dyDescent="0.2">
      <c r="E568" s="63"/>
      <c r="F568" s="97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5:20" x14ac:dyDescent="0.2">
      <c r="E569" s="63"/>
      <c r="F569" s="97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5:20" x14ac:dyDescent="0.2">
      <c r="E570" s="63"/>
      <c r="F570" s="97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5:20" x14ac:dyDescent="0.2">
      <c r="E571" s="63"/>
      <c r="F571" s="97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5:20" x14ac:dyDescent="0.2">
      <c r="E572" s="63"/>
      <c r="F572" s="97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5:20" x14ac:dyDescent="0.2">
      <c r="E573" s="63"/>
      <c r="F573" s="97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5:20" x14ac:dyDescent="0.2">
      <c r="E574" s="63"/>
      <c r="F574" s="97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5:20" x14ac:dyDescent="0.2">
      <c r="E575" s="63"/>
      <c r="F575" s="97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5:20" x14ac:dyDescent="0.2">
      <c r="E576" s="63"/>
      <c r="F576" s="97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5:20" x14ac:dyDescent="0.2">
      <c r="E577" s="63"/>
      <c r="F577" s="97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5:20" x14ac:dyDescent="0.2">
      <c r="E578" s="63"/>
      <c r="F578" s="97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5:20" x14ac:dyDescent="0.2">
      <c r="E579" s="63"/>
      <c r="F579" s="97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5:20" x14ac:dyDescent="0.2">
      <c r="E580" s="63"/>
      <c r="F580" s="97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5:20" x14ac:dyDescent="0.2">
      <c r="E581" s="63"/>
      <c r="F581" s="97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5:20" x14ac:dyDescent="0.2">
      <c r="E582" s="63"/>
      <c r="F582" s="97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5:20" x14ac:dyDescent="0.2">
      <c r="E583" s="63"/>
      <c r="F583" s="97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5:20" x14ac:dyDescent="0.2">
      <c r="E584" s="63"/>
      <c r="F584" s="97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5:20" x14ac:dyDescent="0.2">
      <c r="E585" s="63"/>
      <c r="F585" s="97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5:20" x14ac:dyDescent="0.2">
      <c r="E586" s="63"/>
      <c r="F586" s="97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5:20" x14ac:dyDescent="0.2">
      <c r="E587" s="63"/>
      <c r="F587" s="97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5:20" x14ac:dyDescent="0.2">
      <c r="E588" s="63"/>
      <c r="F588" s="97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5:20" x14ac:dyDescent="0.2">
      <c r="E589" s="63"/>
      <c r="F589" s="97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5:20" x14ac:dyDescent="0.2">
      <c r="E590" s="63"/>
      <c r="F590" s="97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5:20" x14ac:dyDescent="0.2">
      <c r="E591" s="63"/>
      <c r="F591" s="97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5:20" x14ac:dyDescent="0.2">
      <c r="E592" s="63"/>
      <c r="F592" s="97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5:20" x14ac:dyDescent="0.2">
      <c r="E593" s="63"/>
      <c r="F593" s="97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5:20" x14ac:dyDescent="0.2">
      <c r="E594" s="63"/>
      <c r="F594" s="97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5:20" x14ac:dyDescent="0.2">
      <c r="E595" s="63"/>
      <c r="F595" s="97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5:20" x14ac:dyDescent="0.2">
      <c r="E596" s="63"/>
      <c r="F596" s="97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5:20" x14ac:dyDescent="0.2">
      <c r="E597" s="63"/>
      <c r="F597" s="97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5:20" x14ac:dyDescent="0.2">
      <c r="E598" s="63"/>
      <c r="F598" s="97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5:20" x14ac:dyDescent="0.2">
      <c r="E599" s="63"/>
      <c r="F599" s="97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5:20" x14ac:dyDescent="0.2">
      <c r="E600" s="63"/>
      <c r="F600" s="97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5:20" x14ac:dyDescent="0.2">
      <c r="E601" s="63"/>
      <c r="F601" s="97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5:20" x14ac:dyDescent="0.2">
      <c r="E602" s="63"/>
      <c r="F602" s="97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5:20" x14ac:dyDescent="0.2">
      <c r="E603" s="63"/>
      <c r="F603" s="97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5:20" x14ac:dyDescent="0.2">
      <c r="E604" s="63"/>
      <c r="F604" s="97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5:20" x14ac:dyDescent="0.2">
      <c r="E605" s="63"/>
      <c r="F605" s="97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5:20" x14ac:dyDescent="0.2">
      <c r="E606" s="63"/>
      <c r="F606" s="97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5:20" x14ac:dyDescent="0.2">
      <c r="E607" s="63"/>
      <c r="F607" s="97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5:20" x14ac:dyDescent="0.2">
      <c r="E608" s="63"/>
      <c r="F608" s="97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5:20" x14ac:dyDescent="0.2">
      <c r="E609" s="63"/>
      <c r="F609" s="97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5:20" x14ac:dyDescent="0.2">
      <c r="E610" s="63"/>
      <c r="F610" s="97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5:20" x14ac:dyDescent="0.2">
      <c r="E611" s="63"/>
      <c r="F611" s="97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5:20" x14ac:dyDescent="0.2">
      <c r="E612" s="63"/>
      <c r="F612" s="97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5:20" x14ac:dyDescent="0.2">
      <c r="E613" s="63"/>
      <c r="F613" s="97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5:20" x14ac:dyDescent="0.2">
      <c r="E614" s="63"/>
      <c r="F614" s="97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5:20" x14ac:dyDescent="0.2">
      <c r="E615" s="63"/>
      <c r="F615" s="97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5:20" x14ac:dyDescent="0.2">
      <c r="E616" s="63"/>
      <c r="F616" s="97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5:20" x14ac:dyDescent="0.2">
      <c r="E617" s="63"/>
      <c r="F617" s="97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5:20" x14ac:dyDescent="0.2">
      <c r="E618" s="63"/>
      <c r="F618" s="97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5:20" x14ac:dyDescent="0.2">
      <c r="E619" s="63"/>
      <c r="F619" s="97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5:20" x14ac:dyDescent="0.2">
      <c r="E620" s="63"/>
      <c r="F620" s="97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5:20" x14ac:dyDescent="0.2">
      <c r="E621" s="63"/>
      <c r="F621" s="97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5:20" x14ac:dyDescent="0.2">
      <c r="E622" s="63"/>
      <c r="F622" s="97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5:20" x14ac:dyDescent="0.2">
      <c r="E623" s="63"/>
      <c r="F623" s="97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5:20" x14ac:dyDescent="0.2">
      <c r="E624" s="63"/>
      <c r="F624" s="97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5:20" x14ac:dyDescent="0.2">
      <c r="E625" s="63"/>
      <c r="F625" s="97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5:20" x14ac:dyDescent="0.2">
      <c r="E626" s="63"/>
      <c r="F626" s="97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5:20" x14ac:dyDescent="0.2">
      <c r="E627" s="63"/>
      <c r="F627" s="97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5:20" x14ac:dyDescent="0.2">
      <c r="E628" s="63"/>
      <c r="F628" s="97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5:20" x14ac:dyDescent="0.2">
      <c r="E629" s="63"/>
      <c r="F629" s="97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5:20" x14ac:dyDescent="0.2">
      <c r="E630" s="63"/>
      <c r="F630" s="97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5:20" x14ac:dyDescent="0.2">
      <c r="E631" s="63"/>
      <c r="F631" s="97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5:20" x14ac:dyDescent="0.2">
      <c r="E632" s="63"/>
      <c r="F632" s="97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5:20" x14ac:dyDescent="0.2">
      <c r="E633" s="63"/>
      <c r="F633" s="97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5:20" x14ac:dyDescent="0.2">
      <c r="E634" s="63"/>
      <c r="F634" s="97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5:20" x14ac:dyDescent="0.2">
      <c r="E635" s="63"/>
      <c r="F635" s="97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5:20" x14ac:dyDescent="0.2">
      <c r="E636" s="63"/>
      <c r="F636" s="97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5:20" x14ac:dyDescent="0.2">
      <c r="E637" s="63"/>
      <c r="F637" s="97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5:20" x14ac:dyDescent="0.2">
      <c r="E638" s="63"/>
      <c r="F638" s="97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5:20" x14ac:dyDescent="0.2">
      <c r="E639" s="63"/>
      <c r="F639" s="97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5:20" x14ac:dyDescent="0.2">
      <c r="E640" s="63"/>
      <c r="F640" s="97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5:20" x14ac:dyDescent="0.2">
      <c r="E641" s="63"/>
      <c r="F641" s="97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5:20" x14ac:dyDescent="0.2">
      <c r="E642" s="63"/>
      <c r="F642" s="97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5:20" x14ac:dyDescent="0.2">
      <c r="E643" s="63"/>
      <c r="F643" s="97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5:20" x14ac:dyDescent="0.2">
      <c r="E644" s="63"/>
      <c r="F644" s="97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5:20" x14ac:dyDescent="0.2">
      <c r="E645" s="63"/>
      <c r="F645" s="97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5:20" x14ac:dyDescent="0.2">
      <c r="E646" s="63"/>
      <c r="F646" s="97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5:20" x14ac:dyDescent="0.2">
      <c r="E647" s="63"/>
      <c r="F647" s="97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5:20" x14ac:dyDescent="0.2">
      <c r="E648" s="63"/>
      <c r="F648" s="97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5:20" x14ac:dyDescent="0.2">
      <c r="E649" s="63"/>
      <c r="F649" s="97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5:20" x14ac:dyDescent="0.2">
      <c r="E650" s="63"/>
      <c r="F650" s="97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5:20" x14ac:dyDescent="0.2">
      <c r="E651" s="63"/>
      <c r="F651" s="97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5:20" x14ac:dyDescent="0.2">
      <c r="E652" s="63"/>
      <c r="F652" s="97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5:20" x14ac:dyDescent="0.2">
      <c r="E653" s="63"/>
      <c r="F653" s="97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5:20" x14ac:dyDescent="0.2">
      <c r="E654" s="63"/>
      <c r="F654" s="97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5:20" x14ac:dyDescent="0.2">
      <c r="E655" s="63"/>
      <c r="F655" s="97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5:20" x14ac:dyDescent="0.2">
      <c r="E656" s="63"/>
      <c r="F656" s="97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5:20" x14ac:dyDescent="0.2">
      <c r="E657" s="63"/>
      <c r="F657" s="97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5:20" x14ac:dyDescent="0.2">
      <c r="E658" s="63"/>
      <c r="F658" s="97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5:20" x14ac:dyDescent="0.2">
      <c r="E659" s="63"/>
      <c r="F659" s="97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5:20" x14ac:dyDescent="0.2">
      <c r="E660" s="63"/>
      <c r="F660" s="97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5:20" x14ac:dyDescent="0.2">
      <c r="E661" s="63"/>
      <c r="F661" s="97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5:20" x14ac:dyDescent="0.2">
      <c r="E662" s="63"/>
      <c r="F662" s="97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5:20" x14ac:dyDescent="0.2">
      <c r="E663" s="63"/>
      <c r="F663" s="97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5:20" x14ac:dyDescent="0.2">
      <c r="E664" s="63"/>
      <c r="F664" s="97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5:20" x14ac:dyDescent="0.2">
      <c r="E665" s="63"/>
      <c r="F665" s="97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5:20" x14ac:dyDescent="0.2">
      <c r="E666" s="63"/>
      <c r="F666" s="97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5:20" x14ac:dyDescent="0.2">
      <c r="E667" s="63"/>
      <c r="F667" s="97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5:20" x14ac:dyDescent="0.2">
      <c r="E668" s="63"/>
      <c r="F668" s="97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5:20" x14ac:dyDescent="0.2">
      <c r="E669" s="63"/>
      <c r="F669" s="97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5:20" x14ac:dyDescent="0.2">
      <c r="E670" s="63"/>
      <c r="F670" s="97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5:20" x14ac:dyDescent="0.2">
      <c r="E671" s="63"/>
      <c r="F671" s="97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5:20" x14ac:dyDescent="0.2">
      <c r="E672" s="63"/>
      <c r="F672" s="97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5:20" x14ac:dyDescent="0.2">
      <c r="E673" s="63"/>
      <c r="F673" s="97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5:20" x14ac:dyDescent="0.2">
      <c r="E674" s="63"/>
      <c r="F674" s="97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5:20" x14ac:dyDescent="0.2">
      <c r="E675" s="63"/>
      <c r="F675" s="97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5:20" x14ac:dyDescent="0.2">
      <c r="E676" s="63"/>
      <c r="F676" s="97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5:20" x14ac:dyDescent="0.2">
      <c r="E677" s="63"/>
      <c r="F677" s="97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5:20" x14ac:dyDescent="0.2">
      <c r="E678" s="63"/>
      <c r="F678" s="97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5:20" x14ac:dyDescent="0.2">
      <c r="E679" s="63"/>
      <c r="F679" s="97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5:20" x14ac:dyDescent="0.2">
      <c r="E680" s="63"/>
      <c r="F680" s="97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5:20" x14ac:dyDescent="0.2">
      <c r="E681" s="63"/>
      <c r="F681" s="97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5:20" x14ac:dyDescent="0.2">
      <c r="E682" s="63"/>
      <c r="F682" s="97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5:20" x14ac:dyDescent="0.2">
      <c r="E683" s="63"/>
      <c r="F683" s="97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5:20" x14ac:dyDescent="0.2">
      <c r="E684" s="63"/>
      <c r="F684" s="97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5:20" x14ac:dyDescent="0.2">
      <c r="E685" s="63"/>
      <c r="F685" s="97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5:20" x14ac:dyDescent="0.2">
      <c r="E686" s="63"/>
      <c r="F686" s="97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5:20" x14ac:dyDescent="0.2">
      <c r="E687" s="63"/>
      <c r="F687" s="97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5:20" x14ac:dyDescent="0.2">
      <c r="E688" s="63"/>
      <c r="F688" s="97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5:20" x14ac:dyDescent="0.2">
      <c r="E689" s="63"/>
      <c r="F689" s="97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5:20" x14ac:dyDescent="0.2">
      <c r="E690" s="63"/>
      <c r="F690" s="97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5:20" x14ac:dyDescent="0.2">
      <c r="E691" s="63"/>
      <c r="F691" s="97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5:20" x14ac:dyDescent="0.2">
      <c r="E692" s="63"/>
      <c r="F692" s="97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5:20" x14ac:dyDescent="0.2">
      <c r="E693" s="63"/>
      <c r="F693" s="97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5:20" x14ac:dyDescent="0.2">
      <c r="E694" s="63"/>
      <c r="F694" s="97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5:20" x14ac:dyDescent="0.2">
      <c r="E695" s="63"/>
      <c r="F695" s="97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5:20" x14ac:dyDescent="0.2">
      <c r="E696" s="63"/>
      <c r="F696" s="97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5:20" x14ac:dyDescent="0.2">
      <c r="E697" s="63"/>
      <c r="F697" s="97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5:20" x14ac:dyDescent="0.2">
      <c r="E698" s="63"/>
      <c r="F698" s="97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5:20" x14ac:dyDescent="0.2">
      <c r="E699" s="63"/>
      <c r="F699" s="97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5:20" x14ac:dyDescent="0.2">
      <c r="E700" s="63"/>
      <c r="F700" s="97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5:20" x14ac:dyDescent="0.2">
      <c r="E701" s="63"/>
      <c r="F701" s="97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5:20" x14ac:dyDescent="0.2">
      <c r="E702" s="63"/>
      <c r="F702" s="97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5:20" x14ac:dyDescent="0.2">
      <c r="E703" s="63"/>
      <c r="F703" s="97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5:20" x14ac:dyDescent="0.2">
      <c r="E704" s="63"/>
      <c r="F704" s="97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5:20" x14ac:dyDescent="0.2">
      <c r="E705" s="63"/>
      <c r="F705" s="97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5:20" x14ac:dyDescent="0.2">
      <c r="E706" s="63"/>
      <c r="F706" s="97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5:20" x14ac:dyDescent="0.2">
      <c r="E707" s="63"/>
      <c r="F707" s="97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5:20" x14ac:dyDescent="0.2">
      <c r="E708" s="63"/>
      <c r="F708" s="97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5:20" x14ac:dyDescent="0.2">
      <c r="E709" s="63"/>
      <c r="F709" s="97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5:20" x14ac:dyDescent="0.2">
      <c r="E710" s="63"/>
      <c r="F710" s="97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5:20" x14ac:dyDescent="0.2">
      <c r="E711" s="63"/>
      <c r="F711" s="97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5:20" x14ac:dyDescent="0.2">
      <c r="E712" s="63"/>
      <c r="F712" s="97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5:20" x14ac:dyDescent="0.2">
      <c r="E713" s="63"/>
      <c r="F713" s="97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5:20" x14ac:dyDescent="0.2">
      <c r="E714" s="63"/>
      <c r="F714" s="97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5:20" x14ac:dyDescent="0.2">
      <c r="E715" s="63"/>
      <c r="F715" s="97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5:20" x14ac:dyDescent="0.2">
      <c r="E716" s="63"/>
      <c r="F716" s="97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5:20" x14ac:dyDescent="0.2">
      <c r="E717" s="63"/>
      <c r="F717" s="97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5:20" x14ac:dyDescent="0.2">
      <c r="E718" s="63"/>
      <c r="F718" s="97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5:20" x14ac:dyDescent="0.2">
      <c r="E719" s="63"/>
      <c r="F719" s="97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5:20" x14ac:dyDescent="0.2">
      <c r="E720" s="63"/>
      <c r="F720" s="97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5:20" x14ac:dyDescent="0.2">
      <c r="E721" s="63"/>
      <c r="F721" s="97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5:20" x14ac:dyDescent="0.2">
      <c r="E722" s="63"/>
      <c r="F722" s="97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5:20" x14ac:dyDescent="0.2">
      <c r="E723" s="63"/>
      <c r="F723" s="97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5:20" x14ac:dyDescent="0.2">
      <c r="E724" s="63"/>
      <c r="F724" s="97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5:20" x14ac:dyDescent="0.2">
      <c r="E725" s="63"/>
      <c r="F725" s="97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5:20" x14ac:dyDescent="0.2">
      <c r="E726" s="63"/>
      <c r="F726" s="97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5:20" x14ac:dyDescent="0.2">
      <c r="E727" s="63"/>
      <c r="F727" s="97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5:20" x14ac:dyDescent="0.2">
      <c r="E728" s="63"/>
      <c r="F728" s="97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5:20" x14ac:dyDescent="0.2">
      <c r="E729" s="63"/>
      <c r="F729" s="97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5:20" x14ac:dyDescent="0.2">
      <c r="E730" s="63"/>
      <c r="F730" s="97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5:20" x14ac:dyDescent="0.2">
      <c r="E731" s="63"/>
      <c r="F731" s="97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5:20" x14ac:dyDescent="0.2">
      <c r="E732" s="63"/>
      <c r="F732" s="97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5:20" x14ac:dyDescent="0.2">
      <c r="E733" s="63"/>
      <c r="F733" s="97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5:20" x14ac:dyDescent="0.2">
      <c r="E734" s="63"/>
      <c r="F734" s="97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5:20" x14ac:dyDescent="0.2">
      <c r="E735" s="63"/>
      <c r="F735" s="97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5:20" x14ac:dyDescent="0.2">
      <c r="E736" s="63"/>
      <c r="F736" s="97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5:20" x14ac:dyDescent="0.2">
      <c r="E737" s="63"/>
      <c r="F737" s="97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5:20" x14ac:dyDescent="0.2">
      <c r="E738" s="63"/>
      <c r="F738" s="97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5:20" x14ac:dyDescent="0.2">
      <c r="E739" s="63"/>
      <c r="F739" s="97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5:20" x14ac:dyDescent="0.2">
      <c r="E740" s="63"/>
      <c r="F740" s="97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5:20" x14ac:dyDescent="0.2">
      <c r="E741" s="63"/>
      <c r="F741" s="97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5:20" x14ac:dyDescent="0.2">
      <c r="E742" s="63"/>
      <c r="F742" s="97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5:20" x14ac:dyDescent="0.2">
      <c r="E743" s="63"/>
      <c r="F743" s="97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5:20" x14ac:dyDescent="0.2">
      <c r="E744" s="63"/>
      <c r="F744" s="97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5:20" x14ac:dyDescent="0.2">
      <c r="E745" s="63"/>
      <c r="F745" s="97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5:20" x14ac:dyDescent="0.2">
      <c r="E746" s="63"/>
      <c r="F746" s="97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5:20" x14ac:dyDescent="0.2">
      <c r="E747" s="63"/>
      <c r="F747" s="97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5:20" x14ac:dyDescent="0.2">
      <c r="E748" s="63"/>
      <c r="F748" s="97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5:20" x14ac:dyDescent="0.2">
      <c r="E749" s="63"/>
      <c r="F749" s="97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5:20" x14ac:dyDescent="0.2">
      <c r="E750" s="63"/>
      <c r="F750" s="97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5:20" x14ac:dyDescent="0.2">
      <c r="E751" s="63"/>
      <c r="F751" s="97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5:20" x14ac:dyDescent="0.2">
      <c r="E752" s="63"/>
      <c r="F752" s="97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5:20" x14ac:dyDescent="0.2">
      <c r="E753" s="63"/>
      <c r="F753" s="97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5:20" x14ac:dyDescent="0.2">
      <c r="E754" s="63"/>
      <c r="F754" s="97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5:20" x14ac:dyDescent="0.2">
      <c r="E755" s="63"/>
      <c r="F755" s="97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5:20" x14ac:dyDescent="0.2">
      <c r="E756" s="63"/>
      <c r="F756" s="97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5:20" x14ac:dyDescent="0.2">
      <c r="E757" s="63"/>
      <c r="F757" s="97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5:20" x14ac:dyDescent="0.2">
      <c r="E758" s="63"/>
      <c r="F758" s="97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5:20" x14ac:dyDescent="0.2">
      <c r="E759" s="63"/>
      <c r="F759" s="97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5:20" x14ac:dyDescent="0.2">
      <c r="E760" s="63"/>
      <c r="F760" s="97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5:20" x14ac:dyDescent="0.2">
      <c r="E761" s="63"/>
      <c r="F761" s="97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5:20" x14ac:dyDescent="0.2">
      <c r="E762" s="63"/>
      <c r="F762" s="97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5:20" x14ac:dyDescent="0.2">
      <c r="E763" s="63"/>
      <c r="F763" s="97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5:20" x14ac:dyDescent="0.2">
      <c r="E764" s="63"/>
      <c r="F764" s="97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5:20" x14ac:dyDescent="0.2">
      <c r="E765" s="63"/>
      <c r="F765" s="97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5:20" x14ac:dyDescent="0.2">
      <c r="E766" s="63"/>
      <c r="F766" s="97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5:20" x14ac:dyDescent="0.2">
      <c r="E767" s="63"/>
      <c r="F767" s="97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5:20" x14ac:dyDescent="0.2">
      <c r="E768" s="63"/>
      <c r="F768" s="97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5:20" x14ac:dyDescent="0.2">
      <c r="E769" s="63"/>
      <c r="F769" s="97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5:20" x14ac:dyDescent="0.2">
      <c r="E770" s="63"/>
      <c r="F770" s="97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5:20" x14ac:dyDescent="0.2">
      <c r="E771" s="63"/>
      <c r="F771" s="97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5:20" x14ac:dyDescent="0.2">
      <c r="E772" s="63"/>
      <c r="F772" s="97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5:20" x14ac:dyDescent="0.2">
      <c r="E773" s="63"/>
      <c r="F773" s="97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5:20" x14ac:dyDescent="0.2">
      <c r="E774" s="63"/>
      <c r="F774" s="97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5:20" x14ac:dyDescent="0.2">
      <c r="E775" s="63"/>
      <c r="F775" s="97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5:20" x14ac:dyDescent="0.2">
      <c r="E776" s="63"/>
      <c r="F776" s="97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5:20" x14ac:dyDescent="0.2">
      <c r="E777" s="63"/>
      <c r="F777" s="97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5:20" x14ac:dyDescent="0.2">
      <c r="E778" s="63"/>
      <c r="F778" s="97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5:20" x14ac:dyDescent="0.2">
      <c r="E779" s="63"/>
      <c r="F779" s="97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5:20" x14ac:dyDescent="0.2">
      <c r="E780" s="63"/>
      <c r="F780" s="97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5:20" x14ac:dyDescent="0.2">
      <c r="E781" s="63"/>
      <c r="F781" s="97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5:20" x14ac:dyDescent="0.2">
      <c r="E782" s="63"/>
      <c r="F782" s="97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5:20" x14ac:dyDescent="0.2">
      <c r="E783" s="63"/>
      <c r="F783" s="97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5:20" x14ac:dyDescent="0.2">
      <c r="E784" s="63"/>
      <c r="F784" s="97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5:20" x14ac:dyDescent="0.2">
      <c r="E785" s="63"/>
      <c r="F785" s="97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5:20" x14ac:dyDescent="0.2">
      <c r="E786" s="63"/>
      <c r="F786" s="97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5:20" x14ac:dyDescent="0.2">
      <c r="E787" s="63"/>
      <c r="F787" s="97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5:20" x14ac:dyDescent="0.2">
      <c r="E788" s="63"/>
      <c r="F788" s="97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5:20" x14ac:dyDescent="0.2">
      <c r="E789" s="63"/>
      <c r="F789" s="97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5:20" x14ac:dyDescent="0.2">
      <c r="E790" s="63"/>
      <c r="F790" s="97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5:20" x14ac:dyDescent="0.2">
      <c r="E791" s="63"/>
      <c r="F791" s="97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5:20" x14ac:dyDescent="0.2">
      <c r="E792" s="63"/>
      <c r="F792" s="97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5:20" x14ac:dyDescent="0.2">
      <c r="E793" s="63"/>
      <c r="F793" s="97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5:20" x14ac:dyDescent="0.2">
      <c r="E794" s="63"/>
      <c r="F794" s="97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5:20" x14ac:dyDescent="0.2">
      <c r="E795" s="63"/>
      <c r="F795" s="97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5:20" x14ac:dyDescent="0.2">
      <c r="E796" s="63"/>
      <c r="F796" s="97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5:20" x14ac:dyDescent="0.2">
      <c r="E797" s="63"/>
      <c r="F797" s="97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5:20" x14ac:dyDescent="0.2">
      <c r="E798" s="63"/>
      <c r="F798" s="97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5:20" x14ac:dyDescent="0.2">
      <c r="E799" s="63"/>
      <c r="F799" s="97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5:20" x14ac:dyDescent="0.2">
      <c r="E800" s="63"/>
      <c r="F800" s="97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5:20" x14ac:dyDescent="0.2">
      <c r="E801" s="63"/>
      <c r="F801" s="97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5:20" x14ac:dyDescent="0.2">
      <c r="E802" s="63"/>
      <c r="F802" s="97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5:20" x14ac:dyDescent="0.2">
      <c r="E803" s="63"/>
      <c r="F803" s="97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5:20" x14ac:dyDescent="0.2">
      <c r="E804" s="63"/>
      <c r="F804" s="97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5:20" x14ac:dyDescent="0.2">
      <c r="E805" s="63"/>
      <c r="F805" s="97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5:20" x14ac:dyDescent="0.2">
      <c r="E806" s="63"/>
      <c r="F806" s="97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5:20" x14ac:dyDescent="0.2">
      <c r="E807" s="63"/>
      <c r="F807" s="97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5:20" x14ac:dyDescent="0.2">
      <c r="E808" s="63"/>
      <c r="F808" s="97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5:20" x14ac:dyDescent="0.2">
      <c r="E809" s="63"/>
      <c r="F809" s="97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5:20" x14ac:dyDescent="0.2">
      <c r="E810" s="63"/>
      <c r="F810" s="97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5:20" x14ac:dyDescent="0.2">
      <c r="E811" s="63"/>
      <c r="F811" s="97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5:20" x14ac:dyDescent="0.2">
      <c r="E812" s="63"/>
      <c r="F812" s="97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5:20" x14ac:dyDescent="0.2">
      <c r="E813" s="63"/>
      <c r="F813" s="97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5:20" x14ac:dyDescent="0.2">
      <c r="E814" s="63"/>
      <c r="F814" s="97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5:20" x14ac:dyDescent="0.2">
      <c r="E815" s="63"/>
      <c r="F815" s="97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5:20" x14ac:dyDescent="0.2">
      <c r="E816" s="63"/>
      <c r="F816" s="97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5:20" x14ac:dyDescent="0.2">
      <c r="E817" s="63"/>
      <c r="F817" s="97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5:20" x14ac:dyDescent="0.2">
      <c r="E818" s="63"/>
      <c r="F818" s="97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5:20" x14ac:dyDescent="0.2">
      <c r="E819" s="63"/>
      <c r="F819" s="97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5:20" x14ac:dyDescent="0.2">
      <c r="E820" s="63"/>
      <c r="F820" s="97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5:20" x14ac:dyDescent="0.2">
      <c r="E821" s="63"/>
      <c r="F821" s="97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5:20" x14ac:dyDescent="0.2">
      <c r="E822" s="63"/>
      <c r="F822" s="97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5:20" x14ac:dyDescent="0.2">
      <c r="E823" s="63"/>
      <c r="F823" s="97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5:20" x14ac:dyDescent="0.2">
      <c r="E824" s="63"/>
      <c r="F824" s="97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5:20" x14ac:dyDescent="0.2">
      <c r="E825" s="63"/>
      <c r="F825" s="97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5:20" x14ac:dyDescent="0.2">
      <c r="E826" s="63"/>
      <c r="F826" s="97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5:20" x14ac:dyDescent="0.2">
      <c r="E827" s="63"/>
      <c r="F827" s="97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5:20" x14ac:dyDescent="0.2">
      <c r="E828" s="63"/>
      <c r="F828" s="97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5:20" x14ac:dyDescent="0.2">
      <c r="E829" s="63"/>
      <c r="F829" s="97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5:20" x14ac:dyDescent="0.2">
      <c r="E830" s="63"/>
      <c r="F830" s="97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5:20" x14ac:dyDescent="0.2">
      <c r="E831" s="63"/>
      <c r="F831" s="97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5:20" x14ac:dyDescent="0.2">
      <c r="E832" s="63"/>
      <c r="F832" s="97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5:20" x14ac:dyDescent="0.2">
      <c r="E833" s="63"/>
      <c r="F833" s="97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5:20" x14ac:dyDescent="0.2">
      <c r="E834" s="63"/>
      <c r="F834" s="97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5:20" x14ac:dyDescent="0.2">
      <c r="E835" s="63"/>
      <c r="F835" s="97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5:20" x14ac:dyDescent="0.2">
      <c r="E836" s="63"/>
      <c r="F836" s="97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5:20" x14ac:dyDescent="0.2">
      <c r="E837" s="63"/>
      <c r="F837" s="97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5:20" x14ac:dyDescent="0.2">
      <c r="E838" s="63"/>
      <c r="F838" s="97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5:20" x14ac:dyDescent="0.2">
      <c r="E839" s="63"/>
      <c r="F839" s="97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5:20" x14ac:dyDescent="0.2">
      <c r="E840" s="63"/>
      <c r="F840" s="97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5:20" x14ac:dyDescent="0.2">
      <c r="E841" s="63"/>
      <c r="F841" s="97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5:20" x14ac:dyDescent="0.2">
      <c r="E842" s="63"/>
      <c r="F842" s="97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5:20" x14ac:dyDescent="0.2">
      <c r="E843" s="63"/>
      <c r="F843" s="97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5:20" x14ac:dyDescent="0.2">
      <c r="E844" s="63"/>
      <c r="F844" s="97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5:20" x14ac:dyDescent="0.2">
      <c r="E845" s="63"/>
      <c r="F845" s="97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5:20" x14ac:dyDescent="0.2">
      <c r="E846" s="63"/>
      <c r="F846" s="97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5:20" x14ac:dyDescent="0.2">
      <c r="E847" s="63"/>
      <c r="F847" s="97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5:20" x14ac:dyDescent="0.2">
      <c r="E848" s="63"/>
      <c r="F848" s="97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5:20" x14ac:dyDescent="0.2">
      <c r="E849" s="63"/>
      <c r="F849" s="97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5:20" x14ac:dyDescent="0.2">
      <c r="E850" s="63"/>
      <c r="F850" s="97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5:20" x14ac:dyDescent="0.2">
      <c r="E851" s="63"/>
      <c r="F851" s="97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5:20" x14ac:dyDescent="0.2">
      <c r="E852" s="63"/>
      <c r="F852" s="97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5:20" x14ac:dyDescent="0.2">
      <c r="E853" s="63"/>
      <c r="F853" s="97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5:20" x14ac:dyDescent="0.2">
      <c r="E854" s="63"/>
      <c r="F854" s="97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5:20" x14ac:dyDescent="0.2">
      <c r="E855" s="63"/>
      <c r="F855" s="97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5:20" x14ac:dyDescent="0.2">
      <c r="E856" s="63"/>
      <c r="F856" s="97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5:20" x14ac:dyDescent="0.2">
      <c r="E857" s="63"/>
      <c r="F857" s="97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5:20" x14ac:dyDescent="0.2">
      <c r="E858" s="63"/>
      <c r="F858" s="97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5:20" x14ac:dyDescent="0.2">
      <c r="E859" s="63"/>
      <c r="F859" s="97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5:20" x14ac:dyDescent="0.2">
      <c r="E860" s="63"/>
      <c r="F860" s="97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5:20" x14ac:dyDescent="0.2">
      <c r="E861" s="63"/>
      <c r="F861" s="97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5:20" x14ac:dyDescent="0.2">
      <c r="E862" s="63"/>
      <c r="F862" s="97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5:20" x14ac:dyDescent="0.2">
      <c r="E863" s="63"/>
      <c r="F863" s="97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5:20" x14ac:dyDescent="0.2">
      <c r="E864" s="63"/>
      <c r="F864" s="97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5:20" x14ac:dyDescent="0.2">
      <c r="E865" s="63"/>
      <c r="F865" s="97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5:20" x14ac:dyDescent="0.2">
      <c r="E866" s="63"/>
      <c r="F866" s="97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5:20" x14ac:dyDescent="0.2">
      <c r="E867" s="63"/>
      <c r="F867" s="97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5:20" x14ac:dyDescent="0.2">
      <c r="E868" s="63"/>
      <c r="F868" s="97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5:20" x14ac:dyDescent="0.2">
      <c r="E869" s="63"/>
      <c r="F869" s="97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5:20" x14ac:dyDescent="0.2">
      <c r="E870" s="63"/>
      <c r="F870" s="97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5:20" x14ac:dyDescent="0.2">
      <c r="E871" s="63"/>
      <c r="F871" s="97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5:20" x14ac:dyDescent="0.2">
      <c r="E872" s="63"/>
      <c r="F872" s="97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5:20" x14ac:dyDescent="0.2">
      <c r="E873" s="63"/>
      <c r="F873" s="97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5:20" x14ac:dyDescent="0.2">
      <c r="E874" s="63"/>
      <c r="F874" s="97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5:20" x14ac:dyDescent="0.2">
      <c r="E875" s="63"/>
      <c r="F875" s="97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5:20" x14ac:dyDescent="0.2">
      <c r="E876" s="63"/>
      <c r="F876" s="97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5:20" x14ac:dyDescent="0.2">
      <c r="E877" s="63"/>
      <c r="F877" s="97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5:20" x14ac:dyDescent="0.2">
      <c r="E878" s="63"/>
      <c r="F878" s="97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5:20" x14ac:dyDescent="0.2">
      <c r="E879" s="63"/>
      <c r="F879" s="97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5:20" x14ac:dyDescent="0.2">
      <c r="E880" s="63"/>
      <c r="F880" s="97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5:20" x14ac:dyDescent="0.2">
      <c r="E881" s="63"/>
      <c r="F881" s="97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5:20" x14ac:dyDescent="0.2">
      <c r="E882" s="63"/>
      <c r="F882" s="97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5:20" x14ac:dyDescent="0.2">
      <c r="E883" s="63"/>
      <c r="F883" s="97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5:20" x14ac:dyDescent="0.2">
      <c r="E884" s="63"/>
      <c r="F884" s="97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5:20" x14ac:dyDescent="0.2">
      <c r="E885" s="63"/>
      <c r="F885" s="97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5:20" x14ac:dyDescent="0.2">
      <c r="E886" s="63"/>
      <c r="F886" s="97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5:20" x14ac:dyDescent="0.2">
      <c r="E887" s="63"/>
      <c r="F887" s="97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5:20" x14ac:dyDescent="0.2">
      <c r="E888" s="63"/>
      <c r="F888" s="97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5:20" x14ac:dyDescent="0.2">
      <c r="E889" s="63"/>
      <c r="F889" s="97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5:20" x14ac:dyDescent="0.2">
      <c r="E890" s="63"/>
      <c r="F890" s="97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5:20" x14ac:dyDescent="0.2">
      <c r="E891" s="63"/>
      <c r="F891" s="97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5:20" x14ac:dyDescent="0.2">
      <c r="E892" s="63"/>
      <c r="F892" s="97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5:20" x14ac:dyDescent="0.2">
      <c r="E893" s="63"/>
      <c r="F893" s="97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5:20" x14ac:dyDescent="0.2">
      <c r="E894" s="63"/>
      <c r="F894" s="97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5:20" x14ac:dyDescent="0.2">
      <c r="E895" s="63"/>
      <c r="F895" s="97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5:20" x14ac:dyDescent="0.2">
      <c r="E896" s="63"/>
      <c r="F896" s="97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5:20" x14ac:dyDescent="0.2">
      <c r="E897" s="63"/>
      <c r="F897" s="97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5:20" x14ac:dyDescent="0.2">
      <c r="E898" s="63"/>
      <c r="F898" s="97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5:20" x14ac:dyDescent="0.2">
      <c r="E899" s="63"/>
      <c r="F899" s="97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5:20" x14ac:dyDescent="0.2">
      <c r="E900" s="63"/>
      <c r="F900" s="97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5:20" x14ac:dyDescent="0.2">
      <c r="E901" s="63"/>
      <c r="F901" s="97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5:20" x14ac:dyDescent="0.2">
      <c r="E902" s="63"/>
      <c r="F902" s="97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5:20" x14ac:dyDescent="0.2">
      <c r="E903" s="63"/>
      <c r="F903" s="97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5:20" x14ac:dyDescent="0.2">
      <c r="E904" s="63"/>
      <c r="F904" s="97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5:20" x14ac:dyDescent="0.2">
      <c r="E905" s="63"/>
      <c r="F905" s="97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5:20" x14ac:dyDescent="0.2">
      <c r="E906" s="63"/>
      <c r="F906" s="97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5:20" x14ac:dyDescent="0.2">
      <c r="E907" s="63"/>
      <c r="F907" s="97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5:20" x14ac:dyDescent="0.2">
      <c r="E908" s="63"/>
      <c r="F908" s="97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5:20" x14ac:dyDescent="0.2">
      <c r="E909" s="63"/>
      <c r="F909" s="97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5:20" x14ac:dyDescent="0.2">
      <c r="E910" s="63"/>
      <c r="F910" s="97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5:20" x14ac:dyDescent="0.2">
      <c r="E911" s="63"/>
      <c r="F911" s="97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5:20" x14ac:dyDescent="0.2">
      <c r="E912" s="63"/>
      <c r="F912" s="97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5:20" x14ac:dyDescent="0.2">
      <c r="E913" s="63"/>
      <c r="F913" s="97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5:20" x14ac:dyDescent="0.2">
      <c r="E914" s="63"/>
      <c r="F914" s="97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5:20" x14ac:dyDescent="0.2">
      <c r="E915" s="63"/>
      <c r="F915" s="97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5:20" x14ac:dyDescent="0.2">
      <c r="E916" s="63"/>
      <c r="F916" s="97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5:20" x14ac:dyDescent="0.2">
      <c r="E917" s="63"/>
      <c r="F917" s="97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5:20" x14ac:dyDescent="0.2">
      <c r="E918" s="63"/>
      <c r="F918" s="97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5:20" x14ac:dyDescent="0.2">
      <c r="E919" s="63"/>
      <c r="F919" s="97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5:20" x14ac:dyDescent="0.2">
      <c r="E920" s="63"/>
      <c r="F920" s="97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5:20" x14ac:dyDescent="0.2">
      <c r="E921" s="63"/>
      <c r="F921" s="97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5:20" x14ac:dyDescent="0.2">
      <c r="E922" s="63"/>
      <c r="F922" s="97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5:20" x14ac:dyDescent="0.2">
      <c r="E923" s="63"/>
      <c r="F923" s="97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5:20" x14ac:dyDescent="0.2">
      <c r="E924" s="63"/>
      <c r="F924" s="97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5:20" x14ac:dyDescent="0.2">
      <c r="E925" s="63"/>
      <c r="F925" s="97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5:20" x14ac:dyDescent="0.2">
      <c r="E926" s="63"/>
      <c r="F926" s="97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5:20" x14ac:dyDescent="0.2">
      <c r="E927" s="63"/>
      <c r="F927" s="97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5:20" x14ac:dyDescent="0.2">
      <c r="E928" s="63"/>
      <c r="F928" s="97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5:20" x14ac:dyDescent="0.2">
      <c r="E929" s="63"/>
      <c r="F929" s="97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5:20" x14ac:dyDescent="0.2">
      <c r="E930" s="63"/>
      <c r="F930" s="97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5:20" x14ac:dyDescent="0.2">
      <c r="E931" s="63"/>
      <c r="F931" s="97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5:20" x14ac:dyDescent="0.2">
      <c r="E932" s="63"/>
      <c r="F932" s="97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5:20" x14ac:dyDescent="0.2">
      <c r="E933" s="63"/>
      <c r="F933" s="97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5:20" x14ac:dyDescent="0.2">
      <c r="E934" s="63"/>
      <c r="F934" s="97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5:20" x14ac:dyDescent="0.2">
      <c r="E935" s="63"/>
      <c r="F935" s="97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5:20" x14ac:dyDescent="0.2">
      <c r="E936" s="63"/>
      <c r="F936" s="97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5:20" x14ac:dyDescent="0.2">
      <c r="E937" s="63"/>
      <c r="F937" s="97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5:20" x14ac:dyDescent="0.2">
      <c r="E938" s="63"/>
      <c r="F938" s="97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5:20" x14ac:dyDescent="0.2">
      <c r="E939" s="63"/>
      <c r="F939" s="97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5:20" x14ac:dyDescent="0.2">
      <c r="E940" s="63"/>
      <c r="F940" s="97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5:20" x14ac:dyDescent="0.2">
      <c r="E941" s="63"/>
      <c r="F941" s="97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5:20" x14ac:dyDescent="0.2">
      <c r="E942" s="63"/>
      <c r="F942" s="97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5:20" x14ac:dyDescent="0.2">
      <c r="E943" s="63"/>
      <c r="F943" s="97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5:20" x14ac:dyDescent="0.2">
      <c r="E944" s="63"/>
      <c r="F944" s="97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5:20" x14ac:dyDescent="0.2">
      <c r="E945" s="63"/>
      <c r="F945" s="97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5:20" x14ac:dyDescent="0.2">
      <c r="E946" s="63"/>
      <c r="F946" s="97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5:20" x14ac:dyDescent="0.2">
      <c r="E947" s="63"/>
      <c r="F947" s="97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5:20" x14ac:dyDescent="0.2">
      <c r="E948" s="63"/>
      <c r="F948" s="97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5:20" x14ac:dyDescent="0.2">
      <c r="E949" s="63"/>
      <c r="F949" s="97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5:20" x14ac:dyDescent="0.2">
      <c r="E950" s="63"/>
      <c r="F950" s="97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5:20" x14ac:dyDescent="0.2">
      <c r="E951" s="63"/>
      <c r="F951" s="97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5:20" x14ac:dyDescent="0.2">
      <c r="E952" s="63"/>
      <c r="F952" s="97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5:20" x14ac:dyDescent="0.2">
      <c r="E953" s="63"/>
      <c r="F953" s="97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5:20" x14ac:dyDescent="0.2">
      <c r="E954" s="63"/>
      <c r="F954" s="97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5:20" x14ac:dyDescent="0.2">
      <c r="E955" s="63"/>
      <c r="F955" s="97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5:20" x14ac:dyDescent="0.2">
      <c r="E956" s="63"/>
      <c r="F956" s="97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5:20" x14ac:dyDescent="0.2">
      <c r="E957" s="63"/>
      <c r="F957" s="97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5:20" x14ac:dyDescent="0.2">
      <c r="E958" s="63"/>
      <c r="F958" s="97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5:20" x14ac:dyDescent="0.2">
      <c r="E959" s="63"/>
      <c r="F959" s="97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5:20" x14ac:dyDescent="0.2">
      <c r="E960" s="63"/>
      <c r="F960" s="97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5:20" x14ac:dyDescent="0.2">
      <c r="E961" s="63"/>
      <c r="F961" s="97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5:20" x14ac:dyDescent="0.2">
      <c r="E962" s="63"/>
      <c r="F962" s="97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5:20" x14ac:dyDescent="0.2">
      <c r="E963" s="63"/>
      <c r="F963" s="97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5:20" x14ac:dyDescent="0.2">
      <c r="E964" s="63"/>
      <c r="F964" s="97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5:20" x14ac:dyDescent="0.2">
      <c r="E965" s="63"/>
      <c r="F965" s="97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5:20" x14ac:dyDescent="0.2">
      <c r="E966" s="63"/>
      <c r="F966" s="97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5:20" x14ac:dyDescent="0.2">
      <c r="E967" s="63"/>
      <c r="F967" s="97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5:20" x14ac:dyDescent="0.2">
      <c r="E968" s="63"/>
      <c r="F968" s="97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5:20" x14ac:dyDescent="0.2">
      <c r="E969" s="63"/>
      <c r="F969" s="97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5:20" x14ac:dyDescent="0.2">
      <c r="E970" s="63"/>
      <c r="F970" s="97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5:20" x14ac:dyDescent="0.2">
      <c r="E971" s="63"/>
      <c r="F971" s="97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5:20" x14ac:dyDescent="0.2">
      <c r="E972" s="63"/>
      <c r="F972" s="97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5:20" x14ac:dyDescent="0.2">
      <c r="E973" s="63"/>
      <c r="F973" s="97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5:20" x14ac:dyDescent="0.2">
      <c r="E974" s="63"/>
      <c r="F974" s="97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5:20" x14ac:dyDescent="0.2">
      <c r="E975" s="63"/>
      <c r="F975" s="97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5:20" x14ac:dyDescent="0.2">
      <c r="E976" s="63"/>
      <c r="F976" s="97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5:20" x14ac:dyDescent="0.2">
      <c r="E977" s="63"/>
      <c r="F977" s="97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5:20" x14ac:dyDescent="0.2">
      <c r="E978" s="63"/>
      <c r="F978" s="97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5:20" x14ac:dyDescent="0.2">
      <c r="E979" s="63"/>
      <c r="F979" s="97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5:20" x14ac:dyDescent="0.2">
      <c r="E980" s="63"/>
      <c r="F980" s="97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5:20" x14ac:dyDescent="0.2">
      <c r="E981" s="63"/>
      <c r="F981" s="97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5:20" x14ac:dyDescent="0.2">
      <c r="E982" s="63"/>
      <c r="F982" s="97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5:20" x14ac:dyDescent="0.2">
      <c r="E983" s="63"/>
      <c r="F983" s="97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5:20" x14ac:dyDescent="0.2">
      <c r="E984" s="63"/>
      <c r="F984" s="97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5:20" x14ac:dyDescent="0.2">
      <c r="E985" s="63"/>
      <c r="F985" s="97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5:20" x14ac:dyDescent="0.2">
      <c r="E986" s="63"/>
      <c r="F986" s="97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5:20" x14ac:dyDescent="0.2">
      <c r="E987" s="63"/>
      <c r="F987" s="97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5:20" x14ac:dyDescent="0.2">
      <c r="E988" s="63"/>
      <c r="F988" s="97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5:20" x14ac:dyDescent="0.2">
      <c r="E989" s="63"/>
      <c r="F989" s="97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5:20" x14ac:dyDescent="0.2">
      <c r="E990" s="63"/>
      <c r="F990" s="97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5:20" x14ac:dyDescent="0.2">
      <c r="E991" s="63"/>
      <c r="F991" s="97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5:20" x14ac:dyDescent="0.2">
      <c r="E992" s="63"/>
      <c r="F992" s="97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5:20" x14ac:dyDescent="0.2">
      <c r="E993" s="63"/>
      <c r="F993" s="97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5:20" x14ac:dyDescent="0.2">
      <c r="E994" s="63"/>
      <c r="F994" s="97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5:20" x14ac:dyDescent="0.2">
      <c r="E995" s="63"/>
      <c r="F995" s="97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</sheetData>
  <sortState xmlns:xlrd2="http://schemas.microsoft.com/office/spreadsheetml/2017/richdata2" ref="K9:Q46">
    <sortCondition ref="L9:L46"/>
  </sortState>
  <mergeCells count="14">
    <mergeCell ref="A1:N3"/>
    <mergeCell ref="K6:N6"/>
    <mergeCell ref="K16:N16"/>
    <mergeCell ref="K8:N8"/>
    <mergeCell ref="K7:L7"/>
    <mergeCell ref="M7:N7"/>
    <mergeCell ref="E5:E282"/>
    <mergeCell ref="A4:J4"/>
    <mergeCell ref="B197:D197"/>
    <mergeCell ref="K21:N21"/>
    <mergeCell ref="A5:D5"/>
    <mergeCell ref="F5:I5"/>
    <mergeCell ref="B6:C6"/>
    <mergeCell ref="G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3723-3848-4E10-93F1-0570A31D1DD0}">
  <dimension ref="A1:O991"/>
  <sheetViews>
    <sheetView tabSelected="1" workbookViewId="0">
      <selection activeCell="F26" sqref="F26"/>
    </sheetView>
  </sheetViews>
  <sheetFormatPr defaultColWidth="14.42578125" defaultRowHeight="15" x14ac:dyDescent="0.2"/>
  <cols>
    <col min="1" max="1" width="14.42578125" style="64"/>
    <col min="2" max="2" width="23.7109375" style="64" customWidth="1"/>
    <col min="3" max="3" width="23.85546875" style="64" customWidth="1"/>
    <col min="4" max="4" width="25" style="64" customWidth="1"/>
    <col min="5" max="5" width="27" style="64" customWidth="1"/>
    <col min="6" max="16384" width="14.42578125" style="64"/>
  </cols>
  <sheetData>
    <row r="1" spans="1:15" ht="36" customHeight="1" x14ac:dyDescent="0.2">
      <c r="A1" s="111"/>
      <c r="B1" s="140" t="s">
        <v>855</v>
      </c>
      <c r="C1" s="140"/>
      <c r="D1" s="140"/>
      <c r="E1" s="140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5.75" thickBo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5" ht="15.75" thickBot="1" x14ac:dyDescent="0.25">
      <c r="B3" s="142" t="s">
        <v>472</v>
      </c>
      <c r="C3" s="143"/>
      <c r="D3" s="143"/>
      <c r="E3" s="144"/>
      <c r="F3" s="67"/>
      <c r="G3" s="67"/>
      <c r="H3" s="67"/>
      <c r="I3" s="67"/>
      <c r="J3" s="67"/>
      <c r="K3" s="67"/>
    </row>
    <row r="4" spans="1:15" s="71" customFormat="1" ht="14.25" customHeight="1" x14ac:dyDescent="0.2">
      <c r="A4" s="69"/>
      <c r="B4" s="151" t="s">
        <v>0</v>
      </c>
      <c r="C4" s="152"/>
      <c r="D4" s="153" t="s">
        <v>2</v>
      </c>
      <c r="E4" s="154"/>
      <c r="F4" s="70"/>
      <c r="G4" s="70"/>
      <c r="H4" s="70"/>
      <c r="I4" s="70"/>
      <c r="J4" s="70"/>
      <c r="K4" s="70"/>
    </row>
    <row r="5" spans="1:15" ht="14.25" customHeight="1" x14ac:dyDescent="0.2">
      <c r="A5" s="65"/>
      <c r="B5" s="148" t="s">
        <v>844</v>
      </c>
      <c r="C5" s="149"/>
      <c r="D5" s="149"/>
      <c r="E5" s="150"/>
      <c r="F5" s="74"/>
      <c r="G5" s="74"/>
      <c r="H5" s="71"/>
      <c r="I5" s="65"/>
      <c r="J5" s="65"/>
      <c r="K5" s="65"/>
    </row>
    <row r="6" spans="1:15" ht="14.25" customHeight="1" x14ac:dyDescent="0.2">
      <c r="A6" s="65"/>
      <c r="B6" s="75" t="s">
        <v>845</v>
      </c>
      <c r="C6" s="76" t="s">
        <v>846</v>
      </c>
      <c r="D6" s="67" t="s">
        <v>845</v>
      </c>
      <c r="E6" s="77" t="s">
        <v>846</v>
      </c>
      <c r="F6" s="71"/>
      <c r="G6" s="71"/>
      <c r="H6" s="71"/>
      <c r="I6" s="65"/>
      <c r="J6" s="65"/>
      <c r="K6" s="65"/>
    </row>
    <row r="7" spans="1:15" ht="14.25" customHeight="1" x14ac:dyDescent="0.2">
      <c r="A7" s="65"/>
      <c r="B7" s="78">
        <v>19240</v>
      </c>
      <c r="C7" s="79">
        <v>17688</v>
      </c>
      <c r="D7" s="64">
        <v>5936</v>
      </c>
      <c r="E7" s="80">
        <v>562</v>
      </c>
      <c r="F7" s="71"/>
      <c r="G7" s="71"/>
      <c r="H7" s="71"/>
      <c r="I7" s="65"/>
      <c r="J7" s="65"/>
      <c r="K7" s="65"/>
    </row>
    <row r="8" spans="1:15" ht="14.25" customHeight="1" x14ac:dyDescent="0.2">
      <c r="A8" s="65"/>
      <c r="B8" s="78">
        <v>22646</v>
      </c>
      <c r="C8" s="79">
        <v>21654</v>
      </c>
      <c r="D8" s="71">
        <v>6834</v>
      </c>
      <c r="E8" s="81">
        <v>706</v>
      </c>
      <c r="F8" s="74"/>
      <c r="G8" s="74"/>
      <c r="H8" s="71"/>
      <c r="I8" s="65"/>
      <c r="J8" s="65"/>
      <c r="K8" s="65"/>
    </row>
    <row r="9" spans="1:15" ht="14.25" customHeight="1" x14ac:dyDescent="0.2">
      <c r="A9" s="65"/>
      <c r="B9" s="82">
        <v>20860</v>
      </c>
      <c r="C9" s="83">
        <v>17994</v>
      </c>
      <c r="D9" s="71">
        <v>13362</v>
      </c>
      <c r="E9" s="84">
        <v>1556</v>
      </c>
      <c r="F9" s="74"/>
      <c r="G9" s="74"/>
      <c r="H9" s="71"/>
      <c r="I9" s="65"/>
      <c r="J9" s="65"/>
      <c r="K9" s="65"/>
    </row>
    <row r="10" spans="1:15" ht="14.25" customHeight="1" x14ac:dyDescent="0.2">
      <c r="A10" s="65"/>
      <c r="B10" s="82">
        <v>31498</v>
      </c>
      <c r="C10" s="83">
        <v>28668</v>
      </c>
      <c r="D10" s="71">
        <v>10372</v>
      </c>
      <c r="E10" s="84">
        <v>860</v>
      </c>
      <c r="F10" s="74"/>
      <c r="G10" s="74"/>
      <c r="H10" s="71"/>
      <c r="I10" s="65"/>
      <c r="J10" s="65"/>
      <c r="K10" s="65"/>
    </row>
    <row r="11" spans="1:15" ht="14.25" customHeight="1" x14ac:dyDescent="0.2">
      <c r="A11" s="65"/>
      <c r="B11" s="82">
        <v>27766</v>
      </c>
      <c r="C11" s="83">
        <v>26186</v>
      </c>
      <c r="D11" s="64">
        <v>8408</v>
      </c>
      <c r="E11" s="80">
        <v>738</v>
      </c>
      <c r="F11" s="74"/>
      <c r="G11" s="74"/>
      <c r="H11" s="71"/>
      <c r="I11" s="65"/>
      <c r="J11" s="65"/>
      <c r="K11" s="65"/>
    </row>
    <row r="12" spans="1:15" ht="14.25" customHeight="1" x14ac:dyDescent="0.2">
      <c r="A12" s="65"/>
      <c r="B12" s="78"/>
      <c r="C12" s="85"/>
      <c r="E12" s="80"/>
      <c r="F12" s="74"/>
      <c r="G12" s="74"/>
      <c r="H12" s="71"/>
      <c r="I12" s="65"/>
      <c r="J12" s="65"/>
      <c r="K12" s="65"/>
    </row>
    <row r="13" spans="1:15" ht="14.25" customHeight="1" x14ac:dyDescent="0.2">
      <c r="A13" s="65"/>
      <c r="B13" s="145" t="s">
        <v>847</v>
      </c>
      <c r="C13" s="146"/>
      <c r="D13" s="146"/>
      <c r="E13" s="147"/>
      <c r="F13" s="74"/>
      <c r="G13" s="74"/>
      <c r="H13" s="71"/>
      <c r="I13" s="65"/>
      <c r="J13" s="65"/>
      <c r="K13" s="65"/>
    </row>
    <row r="14" spans="1:15" ht="14.25" customHeight="1" x14ac:dyDescent="0.2">
      <c r="A14" s="65"/>
      <c r="B14" s="75" t="s">
        <v>845</v>
      </c>
      <c r="C14" s="76" t="s">
        <v>846</v>
      </c>
      <c r="D14" s="67" t="s">
        <v>845</v>
      </c>
      <c r="E14" s="77" t="s">
        <v>846</v>
      </c>
      <c r="F14" s="74"/>
      <c r="G14" s="74"/>
      <c r="H14" s="71"/>
      <c r="I14" s="65"/>
      <c r="J14" s="65"/>
      <c r="K14" s="65"/>
    </row>
    <row r="15" spans="1:15" ht="14.25" customHeight="1" x14ac:dyDescent="0.2">
      <c r="A15" s="65"/>
      <c r="B15" s="82">
        <f>AVERAGE(B7:B11)</f>
        <v>24402</v>
      </c>
      <c r="C15" s="83">
        <f>AVERAGE(C7:C11)</f>
        <v>22438</v>
      </c>
      <c r="D15" s="71">
        <f>AVERAGE(D7:D11)</f>
        <v>8982.4</v>
      </c>
      <c r="E15" s="81">
        <f>AVERAGE(E7:E11)</f>
        <v>884.4</v>
      </c>
      <c r="F15" s="74"/>
      <c r="G15" s="74"/>
      <c r="H15" s="71"/>
      <c r="I15" s="65"/>
      <c r="J15" s="65"/>
      <c r="K15" s="65"/>
    </row>
    <row r="16" spans="1:15" ht="14.25" customHeight="1" x14ac:dyDescent="0.2">
      <c r="A16" s="65"/>
      <c r="B16" s="82"/>
      <c r="C16" s="83"/>
      <c r="D16" s="71"/>
      <c r="E16" s="84"/>
      <c r="F16" s="74"/>
      <c r="G16" s="74"/>
      <c r="H16" s="71"/>
      <c r="I16" s="65"/>
      <c r="J16" s="65"/>
      <c r="K16" s="65"/>
    </row>
    <row r="17" spans="1:11" ht="14.25" customHeight="1" x14ac:dyDescent="0.2">
      <c r="A17" s="65"/>
      <c r="B17" s="157" t="s">
        <v>473</v>
      </c>
      <c r="C17" s="158"/>
      <c r="D17" s="158"/>
      <c r="E17" s="159"/>
      <c r="F17" s="74"/>
      <c r="G17" s="74"/>
      <c r="H17" s="71"/>
      <c r="I17" s="65"/>
      <c r="J17" s="65"/>
      <c r="K17" s="65"/>
    </row>
    <row r="18" spans="1:11" ht="14.25" customHeight="1" x14ac:dyDescent="0.2">
      <c r="A18" s="65"/>
      <c r="B18" s="86"/>
      <c r="C18" s="61" t="s">
        <v>1</v>
      </c>
      <c r="D18" s="61" t="s">
        <v>5</v>
      </c>
      <c r="E18" s="87"/>
      <c r="F18" s="74"/>
      <c r="G18" s="74"/>
      <c r="H18" s="71"/>
      <c r="I18" s="65"/>
      <c r="J18" s="65"/>
      <c r="K18" s="65"/>
    </row>
    <row r="19" spans="1:11" ht="14.25" customHeight="1" thickBot="1" x14ac:dyDescent="0.25">
      <c r="A19" s="65"/>
      <c r="B19" s="88"/>
      <c r="C19" s="89">
        <f>(D15-B15)/B15</f>
        <v>-0.63189902467010906</v>
      </c>
      <c r="D19" s="89">
        <f>(E15-C15)/C15</f>
        <v>-0.9605847223460201</v>
      </c>
      <c r="E19" s="90"/>
      <c r="F19" s="74"/>
      <c r="G19" s="74"/>
      <c r="H19" s="71"/>
      <c r="I19" s="65"/>
      <c r="J19" s="65"/>
      <c r="K19" s="65"/>
    </row>
    <row r="20" spans="1:11" ht="14.25" customHeight="1" x14ac:dyDescent="0.2">
      <c r="A20" s="65"/>
      <c r="B20" s="71"/>
      <c r="C20" s="71"/>
      <c r="D20" s="74"/>
      <c r="E20" s="74"/>
      <c r="F20" s="74"/>
      <c r="G20" s="74"/>
      <c r="H20" s="71"/>
      <c r="I20" s="65"/>
      <c r="J20" s="65"/>
      <c r="K20" s="65"/>
    </row>
    <row r="21" spans="1:11" ht="63" customHeight="1" x14ac:dyDescent="0.2">
      <c r="A21" s="65"/>
      <c r="B21" s="162" t="s">
        <v>856</v>
      </c>
      <c r="C21" s="162"/>
      <c r="D21" s="162"/>
      <c r="E21" s="162"/>
      <c r="F21" s="74"/>
      <c r="G21" s="74"/>
      <c r="H21" s="71"/>
      <c r="I21" s="65"/>
      <c r="J21" s="65"/>
      <c r="K21" s="65"/>
    </row>
    <row r="22" spans="1:11" ht="14.25" customHeight="1" x14ac:dyDescent="0.2">
      <c r="A22" s="65"/>
      <c r="B22" s="71"/>
      <c r="C22" s="71"/>
      <c r="D22" s="71"/>
      <c r="E22" s="74"/>
      <c r="F22" s="74"/>
      <c r="G22" s="74"/>
      <c r="H22" s="71"/>
      <c r="I22" s="65"/>
      <c r="J22" s="65"/>
      <c r="K22" s="65"/>
    </row>
    <row r="23" spans="1:11" ht="14.25" customHeight="1" x14ac:dyDescent="0.2">
      <c r="A23" s="65"/>
      <c r="B23" s="71"/>
      <c r="C23" s="91"/>
      <c r="D23" s="71"/>
      <c r="E23" s="71"/>
      <c r="F23" s="71"/>
      <c r="G23" s="71"/>
      <c r="H23" s="71"/>
      <c r="I23" s="65"/>
      <c r="J23" s="65"/>
      <c r="K23" s="65"/>
    </row>
    <row r="24" spans="1:11" ht="14.25" customHeight="1" x14ac:dyDescent="0.2">
      <c r="A24" s="65"/>
      <c r="B24" s="71"/>
      <c r="C24" s="71"/>
      <c r="D24" s="74"/>
      <c r="E24" s="74"/>
      <c r="F24" s="74"/>
      <c r="G24" s="74"/>
      <c r="H24" s="71"/>
      <c r="I24" s="65"/>
      <c r="J24" s="65"/>
      <c r="K24" s="65"/>
    </row>
    <row r="25" spans="1:11" ht="14.25" customHeight="1" x14ac:dyDescent="0.2">
      <c r="A25" s="65"/>
      <c r="B25" s="71"/>
      <c r="C25" s="71"/>
      <c r="D25" s="74"/>
      <c r="E25" s="74"/>
      <c r="F25" s="74"/>
      <c r="G25" s="74"/>
      <c r="H25" s="71"/>
      <c r="I25" s="65"/>
      <c r="J25" s="65"/>
      <c r="K25" s="65"/>
    </row>
    <row r="26" spans="1:11" ht="14.25" customHeight="1" x14ac:dyDescent="0.2">
      <c r="A26" s="65"/>
      <c r="B26" s="71"/>
      <c r="C26" s="71"/>
      <c r="D26" s="74"/>
      <c r="E26" s="74"/>
      <c r="F26" s="74"/>
      <c r="G26" s="74"/>
      <c r="H26" s="71"/>
      <c r="I26" s="65"/>
      <c r="J26" s="65"/>
      <c r="K26" s="65"/>
    </row>
    <row r="27" spans="1:11" ht="14.25" customHeight="1" x14ac:dyDescent="0.2">
      <c r="A27" s="65"/>
      <c r="B27" s="71"/>
      <c r="C27" s="71"/>
      <c r="D27" s="74"/>
      <c r="E27" s="74"/>
      <c r="F27" s="74"/>
      <c r="G27" s="74"/>
      <c r="H27" s="71"/>
      <c r="I27" s="65"/>
      <c r="J27" s="65"/>
      <c r="K27" s="65"/>
    </row>
    <row r="28" spans="1:11" ht="14.25" customHeight="1" x14ac:dyDescent="0.2">
      <c r="A28" s="65"/>
      <c r="B28" s="71"/>
      <c r="C28" s="71"/>
      <c r="D28" s="74"/>
      <c r="E28" s="74"/>
      <c r="F28" s="74"/>
      <c r="G28" s="74"/>
      <c r="H28" s="71"/>
      <c r="I28" s="65"/>
      <c r="J28" s="65"/>
      <c r="K28" s="65"/>
    </row>
    <row r="29" spans="1:11" ht="14.25" customHeight="1" x14ac:dyDescent="0.2">
      <c r="A29" s="65"/>
      <c r="B29" s="71"/>
      <c r="C29" s="71"/>
      <c r="D29" s="74"/>
      <c r="E29" s="74"/>
      <c r="F29" s="74"/>
      <c r="G29" s="74"/>
      <c r="H29" s="71"/>
      <c r="I29" s="65"/>
      <c r="J29" s="65"/>
      <c r="K29" s="65"/>
    </row>
    <row r="30" spans="1:11" ht="14.25" customHeight="1" x14ac:dyDescent="0.2">
      <c r="A30" s="65"/>
      <c r="B30" s="71"/>
      <c r="C30" s="71"/>
      <c r="D30" s="74"/>
      <c r="E30" s="74"/>
      <c r="F30" s="74"/>
      <c r="G30" s="74"/>
      <c r="H30" s="71"/>
      <c r="I30" s="65"/>
      <c r="J30" s="65"/>
      <c r="K30" s="65"/>
    </row>
    <row r="31" spans="1:11" ht="14.25" customHeight="1" x14ac:dyDescent="0.2">
      <c r="A31" s="65"/>
      <c r="B31" s="71"/>
      <c r="C31" s="71"/>
      <c r="D31" s="74"/>
      <c r="E31" s="74"/>
      <c r="F31" s="74"/>
      <c r="G31" s="74"/>
      <c r="H31" s="71"/>
      <c r="I31" s="65"/>
      <c r="J31" s="65"/>
      <c r="K31" s="65"/>
    </row>
    <row r="32" spans="1:11" ht="14.25" customHeight="1" x14ac:dyDescent="0.2">
      <c r="A32" s="65"/>
      <c r="B32" s="71"/>
      <c r="C32" s="71"/>
      <c r="D32" s="74"/>
      <c r="E32" s="74"/>
      <c r="F32" s="74"/>
      <c r="G32" s="74"/>
      <c r="H32" s="71"/>
      <c r="I32" s="65"/>
      <c r="J32" s="65"/>
      <c r="K32" s="65"/>
    </row>
    <row r="33" spans="1:11" ht="14.25" customHeight="1" x14ac:dyDescent="0.2">
      <c r="A33" s="65"/>
      <c r="B33" s="71"/>
      <c r="C33" s="71"/>
      <c r="D33" s="74"/>
      <c r="E33" s="74"/>
      <c r="F33" s="74"/>
      <c r="G33" s="74"/>
      <c r="H33" s="71"/>
      <c r="I33" s="65"/>
      <c r="J33" s="65"/>
      <c r="K33" s="65"/>
    </row>
    <row r="34" spans="1:11" ht="14.25" customHeight="1" x14ac:dyDescent="0.2">
      <c r="A34" s="65"/>
      <c r="B34" s="71"/>
      <c r="C34" s="71"/>
      <c r="D34" s="74"/>
      <c r="E34" s="74"/>
      <c r="F34" s="74"/>
      <c r="G34" s="74"/>
      <c r="H34" s="71"/>
      <c r="I34" s="65"/>
      <c r="J34" s="65"/>
      <c r="K34" s="65"/>
    </row>
    <row r="35" spans="1:11" ht="14.25" customHeight="1" x14ac:dyDescent="0.2">
      <c r="A35" s="65"/>
      <c r="B35" s="71"/>
      <c r="C35" s="71"/>
      <c r="D35" s="74"/>
      <c r="E35" s="74"/>
      <c r="F35" s="74"/>
      <c r="G35" s="74"/>
      <c r="H35" s="71"/>
      <c r="I35" s="65"/>
      <c r="J35" s="65"/>
      <c r="K35" s="65"/>
    </row>
    <row r="36" spans="1:11" ht="14.25" customHeight="1" x14ac:dyDescent="0.2">
      <c r="A36" s="65"/>
      <c r="B36" s="71"/>
      <c r="C36" s="71"/>
      <c r="D36" s="74"/>
      <c r="E36" s="74"/>
      <c r="F36" s="74"/>
      <c r="G36" s="74"/>
      <c r="H36" s="71"/>
      <c r="I36" s="65"/>
      <c r="J36" s="65"/>
      <c r="K36" s="65"/>
    </row>
    <row r="37" spans="1:11" ht="14.25" customHeight="1" x14ac:dyDescent="0.2">
      <c r="A37" s="65"/>
      <c r="B37" s="71"/>
      <c r="C37" s="71"/>
      <c r="D37" s="71"/>
      <c r="E37" s="71"/>
      <c r="F37" s="71"/>
      <c r="G37" s="71"/>
      <c r="H37" s="71"/>
      <c r="I37" s="65"/>
      <c r="J37" s="65"/>
      <c r="K37" s="65"/>
    </row>
    <row r="38" spans="1:11" ht="14.25" customHeight="1" x14ac:dyDescent="0.2">
      <c r="A38" s="65"/>
      <c r="B38" s="71"/>
      <c r="C38" s="71"/>
      <c r="D38" s="74"/>
      <c r="E38" s="74"/>
      <c r="F38" s="74"/>
      <c r="G38" s="74"/>
      <c r="H38" s="71"/>
      <c r="I38" s="65"/>
      <c r="J38" s="65"/>
      <c r="K38" s="65"/>
    </row>
    <row r="39" spans="1:11" ht="14.25" customHeight="1" x14ac:dyDescent="0.2">
      <c r="A39" s="65"/>
      <c r="B39" s="71"/>
      <c r="C39" s="71"/>
      <c r="D39" s="71"/>
      <c r="E39" s="71"/>
      <c r="F39" s="71"/>
      <c r="G39" s="71"/>
      <c r="H39" s="71"/>
      <c r="I39" s="65"/>
      <c r="J39" s="65"/>
      <c r="K39" s="65"/>
    </row>
    <row r="40" spans="1:11" ht="14.25" customHeight="1" x14ac:dyDescent="0.2">
      <c r="A40" s="65"/>
      <c r="B40" s="71"/>
      <c r="C40" s="71"/>
      <c r="D40" s="74"/>
      <c r="E40" s="74"/>
      <c r="F40" s="74"/>
      <c r="G40" s="74"/>
      <c r="H40" s="71"/>
      <c r="I40" s="65"/>
      <c r="J40" s="65"/>
      <c r="K40" s="65"/>
    </row>
    <row r="41" spans="1:11" ht="14.25" customHeight="1" x14ac:dyDescent="0.2">
      <c r="A41" s="65"/>
      <c r="B41" s="71"/>
      <c r="C41" s="71"/>
      <c r="D41" s="71"/>
      <c r="E41" s="71"/>
      <c r="F41" s="71"/>
      <c r="G41" s="71"/>
      <c r="H41" s="71"/>
      <c r="I41" s="65"/>
      <c r="J41" s="65"/>
      <c r="K41" s="65"/>
    </row>
    <row r="42" spans="1:11" ht="14.25" customHeight="1" x14ac:dyDescent="0.2">
      <c r="A42" s="65"/>
      <c r="B42" s="71"/>
      <c r="C42" s="92"/>
      <c r="D42" s="74"/>
      <c r="E42" s="74"/>
      <c r="F42" s="74"/>
      <c r="G42" s="74"/>
      <c r="H42" s="71"/>
      <c r="I42" s="65"/>
      <c r="J42" s="65"/>
      <c r="K42" s="65"/>
    </row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ht="14.2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ht="14.2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4.2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ht="14.2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ht="14.2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4.2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ht="14.25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1" ht="14.2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ht="14.2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ht="14.2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</row>
    <row r="58" spans="1:11" ht="14.2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</row>
    <row r="59" spans="1:11" ht="14.2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</row>
    <row r="60" spans="1:11" ht="14.2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</row>
    <row r="61" spans="1:11" ht="14.2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ht="14.2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ht="14.2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spans="1:11" ht="14.2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</row>
    <row r="65" spans="1:11" ht="14.2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4.2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4.2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ht="14.2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11" ht="14.2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4.2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</row>
    <row r="71" spans="1:11" ht="14.2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</row>
    <row r="72" spans="1:11" ht="14.2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</row>
    <row r="73" spans="1:11" ht="14.2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</row>
    <row r="74" spans="1:11" ht="14.2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11" ht="14.2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spans="1:11" ht="14.2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</row>
    <row r="77" spans="1:11" ht="14.2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1" ht="14.2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1" ht="14.2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1" ht="14.2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ht="14.2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ht="14.2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ht="14.2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ht="14.2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ht="14.2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ht="14.2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ht="14.2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ht="14.2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ht="14.2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ht="14.2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1" ht="14.2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</row>
    <row r="92" spans="1:11" ht="14.2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</row>
    <row r="93" spans="1:11" ht="14.2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</row>
    <row r="94" spans="1:11" ht="14.2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</row>
    <row r="95" spans="1:11" ht="14.2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</row>
    <row r="96" spans="1:11" ht="14.2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</row>
    <row r="97" spans="1:11" ht="14.25" customHeight="1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</row>
    <row r="98" spans="1:11" ht="14.25" customHeight="1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</row>
    <row r="99" spans="1:11" ht="14.2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0" spans="1:11" ht="14.2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</row>
    <row r="101" spans="1:11" ht="14.2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</row>
    <row r="102" spans="1:11" ht="14.25" customHeight="1" x14ac:dyDescent="0.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11" ht="14.25" customHeight="1" x14ac:dyDescent="0.2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ht="14.25" customHeight="1" x14ac:dyDescent="0.2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 ht="14.25" customHeight="1" x14ac:dyDescent="0.2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11" ht="14.25" customHeight="1" x14ac:dyDescent="0.2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11" ht="14.25" customHeight="1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1:11" ht="14.25" customHeight="1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1:11" ht="14.25" customHeight="1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1:11" ht="14.25" customHeight="1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4.25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11" ht="14.25" customHeight="1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11" ht="14.25" customHeight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1:11" ht="14.25" customHeight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1" ht="14.25" customHeight="1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</row>
    <row r="116" spans="1:11" ht="14.25" customHeight="1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ht="14.25" customHeight="1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</row>
    <row r="118" spans="1:11" ht="14.25" customHeight="1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</row>
    <row r="119" spans="1:11" ht="14.25" customHeight="1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</row>
    <row r="120" spans="1:11" ht="14.25" customHeight="1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</row>
    <row r="121" spans="1:11" ht="14.25" customHeight="1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1" ht="14.25" customHeight="1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</row>
    <row r="123" spans="1:11" ht="14.25" customHeight="1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</row>
    <row r="124" spans="1:11" ht="14.25" customHeight="1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</row>
    <row r="125" spans="1:11" ht="14.25" customHeight="1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1" ht="14.25" customHeight="1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1" ht="14.25" customHeight="1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</row>
    <row r="128" spans="1:11" ht="14.25" customHeight="1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</row>
    <row r="129" spans="1:11" ht="14.25" customHeight="1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ht="14.2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1" ht="14.2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</row>
    <row r="132" spans="1:11" ht="14.2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</row>
    <row r="133" spans="1:11" ht="14.25" customHeight="1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</row>
    <row r="134" spans="1:11" ht="14.25" customHeight="1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</row>
    <row r="135" spans="1:11" ht="14.25" customHeight="1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</row>
    <row r="136" spans="1:11" ht="14.25" customHeight="1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</row>
    <row r="137" spans="1:11" ht="14.25" customHeight="1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</row>
    <row r="138" spans="1:11" ht="14.25" customHeight="1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</row>
    <row r="139" spans="1:11" ht="14.25" customHeight="1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</row>
    <row r="140" spans="1:11" ht="14.25" customHeight="1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</row>
    <row r="141" spans="1:11" ht="14.25" customHeight="1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</row>
    <row r="142" spans="1:11" ht="14.25" customHeight="1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ht="14.25" customHeight="1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</row>
    <row r="144" spans="1:11" ht="14.25" customHeight="1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</row>
    <row r="145" spans="1:11" ht="14.25" customHeight="1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</row>
    <row r="146" spans="1:11" ht="14.25" customHeight="1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</row>
    <row r="147" spans="1:11" ht="14.25" customHeight="1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</row>
    <row r="148" spans="1:11" ht="14.25" customHeight="1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 ht="14.25" customHeight="1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</row>
    <row r="150" spans="1:11" ht="14.25" customHeight="1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</row>
    <row r="151" spans="1:11" ht="14.25" customHeight="1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</row>
    <row r="152" spans="1:11" ht="14.25" customHeight="1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</row>
    <row r="153" spans="1:11" ht="14.25" customHeight="1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</row>
    <row r="154" spans="1:11" ht="14.25" customHeight="1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4.25" customHeight="1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ht="14.25" customHeight="1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</row>
    <row r="157" spans="1:11" ht="14.25" customHeight="1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</row>
    <row r="158" spans="1:11" ht="14.25" customHeight="1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4.25" customHeight="1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</row>
    <row r="160" spans="1:11" ht="14.25" customHeight="1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</row>
    <row r="161" spans="1:11" ht="14.25" customHeight="1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</row>
    <row r="162" spans="1:11" ht="14.25" customHeight="1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1" ht="14.25" customHeight="1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1" ht="14.25" customHeight="1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</row>
    <row r="165" spans="1:11" ht="14.25" customHeight="1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</row>
    <row r="166" spans="1:11" ht="14.25" customHeight="1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1" ht="14.25" customHeight="1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1" ht="14.25" customHeight="1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ht="14.25" customHeight="1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</row>
    <row r="170" spans="1:11" ht="14.25" customHeight="1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</row>
    <row r="171" spans="1:11" ht="14.25" customHeight="1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</row>
    <row r="172" spans="1:11" ht="14.25" customHeight="1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</row>
    <row r="173" spans="1:11" ht="14.25" customHeight="1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</row>
    <row r="174" spans="1:11" ht="14.25" customHeight="1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</row>
    <row r="175" spans="1:11" ht="14.25" customHeight="1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1" ht="14.25" customHeight="1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</row>
    <row r="177" spans="1:11" ht="14.25" customHeight="1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</row>
    <row r="178" spans="1:11" ht="14.25" customHeight="1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</row>
    <row r="179" spans="1:11" ht="14.25" customHeight="1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</row>
    <row r="180" spans="1:11" ht="14.25" customHeight="1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1" ht="14.25" customHeight="1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</row>
    <row r="182" spans="1:11" ht="14.25" customHeight="1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</row>
    <row r="183" spans="1:11" ht="14.25" customHeight="1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</row>
    <row r="184" spans="1:11" ht="14.25" customHeight="1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</row>
    <row r="185" spans="1:11" ht="14.25" customHeight="1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</row>
    <row r="186" spans="1:11" ht="14.25" customHeight="1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</row>
    <row r="187" spans="1:11" ht="14.25" customHeight="1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</row>
    <row r="188" spans="1:11" ht="14.25" customHeight="1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</row>
    <row r="189" spans="1:11" ht="14.25" customHeight="1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</row>
    <row r="190" spans="1:11" ht="14.25" customHeight="1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</row>
    <row r="191" spans="1:11" ht="14.25" customHeight="1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</row>
    <row r="192" spans="1:11" ht="14.25" customHeight="1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</row>
    <row r="193" spans="1:11" ht="14.25" customHeight="1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</row>
    <row r="194" spans="1:11" ht="14.25" customHeight="1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</row>
    <row r="195" spans="1:11" ht="14.25" customHeight="1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</row>
    <row r="196" spans="1:11" ht="14.25" customHeight="1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</row>
    <row r="197" spans="1:11" ht="14.25" customHeight="1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</row>
    <row r="198" spans="1:11" ht="14.25" customHeight="1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</row>
    <row r="199" spans="1:11" ht="14.25" customHeight="1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</row>
    <row r="200" spans="1:11" ht="14.25" customHeight="1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</row>
    <row r="201" spans="1:11" ht="14.25" customHeight="1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</row>
    <row r="202" spans="1:11" ht="14.25" customHeight="1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</row>
    <row r="203" spans="1:11" ht="14.25" customHeight="1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</row>
    <row r="204" spans="1:11" ht="14.25" customHeight="1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</row>
    <row r="205" spans="1:11" ht="14.25" customHeight="1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</row>
    <row r="206" spans="1:11" ht="14.25" customHeight="1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</row>
    <row r="207" spans="1:11" ht="14.25" customHeight="1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</row>
    <row r="208" spans="1:11" ht="14.25" customHeight="1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</row>
    <row r="209" spans="1:11" ht="14.25" customHeight="1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</row>
    <row r="210" spans="1:11" ht="14.25" customHeight="1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</row>
    <row r="211" spans="1:11" ht="14.25" customHeight="1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</row>
    <row r="212" spans="1:11" ht="14.25" customHeight="1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</row>
    <row r="213" spans="1:11" ht="14.25" customHeight="1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</row>
    <row r="214" spans="1:11" ht="14.25" customHeight="1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</row>
    <row r="215" spans="1:11" ht="14.25" customHeight="1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</row>
    <row r="216" spans="1:11" ht="14.25" customHeight="1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</row>
    <row r="217" spans="1:11" ht="14.25" customHeight="1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</row>
    <row r="218" spans="1:11" ht="14.25" customHeight="1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</row>
    <row r="219" spans="1:11" ht="14.25" customHeight="1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</row>
    <row r="220" spans="1:11" ht="14.25" customHeight="1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</row>
    <row r="221" spans="1:11" ht="14.25" customHeight="1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</row>
    <row r="222" spans="1:11" ht="14.25" customHeight="1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</row>
    <row r="223" spans="1:11" ht="14.25" customHeight="1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</row>
    <row r="224" spans="1:11" ht="14.25" customHeight="1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</row>
    <row r="225" spans="1:11" ht="14.25" customHeight="1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</row>
    <row r="226" spans="1:11" ht="14.25" customHeight="1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</row>
    <row r="227" spans="1:11" ht="14.25" customHeight="1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</row>
    <row r="228" spans="1:11" ht="14.25" customHeight="1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</row>
    <row r="229" spans="1:11" ht="14.25" customHeight="1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</row>
    <row r="230" spans="1:11" ht="14.25" customHeight="1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</row>
    <row r="231" spans="1:11" ht="14.25" customHeight="1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</row>
    <row r="232" spans="1:11" ht="14.2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</row>
    <row r="233" spans="1:11" ht="14.25" customHeight="1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</row>
    <row r="234" spans="1:11" ht="14.25" customHeight="1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</row>
    <row r="235" spans="1:11" ht="14.25" customHeight="1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</row>
    <row r="236" spans="1:11" ht="14.25" customHeight="1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</row>
    <row r="237" spans="1:11" ht="14.25" customHeight="1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</row>
    <row r="238" spans="1:11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</row>
    <row r="239" spans="1:11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</row>
    <row r="240" spans="1:1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</row>
    <row r="241" spans="1:11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</row>
    <row r="242" spans="1:11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</row>
    <row r="243" spans="1:11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</row>
    <row r="244" spans="1:11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</row>
    <row r="245" spans="1:11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</row>
    <row r="246" spans="1:11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</row>
    <row r="247" spans="1:11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</row>
    <row r="248" spans="1:11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</row>
    <row r="249" spans="1:11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</row>
    <row r="250" spans="1:11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</row>
    <row r="251" spans="1:1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</row>
    <row r="252" spans="1:11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</row>
    <row r="253" spans="1:11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</row>
    <row r="254" spans="1:11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</row>
    <row r="255" spans="1:11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</row>
    <row r="256" spans="1:1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</row>
    <row r="257" spans="1:11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</row>
    <row r="258" spans="1:11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</row>
    <row r="259" spans="1:11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</row>
    <row r="260" spans="1:11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</row>
    <row r="261" spans="1:1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</row>
    <row r="262" spans="1:1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</row>
    <row r="263" spans="1:1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</row>
    <row r="264" spans="1:1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</row>
    <row r="265" spans="1:1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</row>
    <row r="266" spans="1:1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</row>
    <row r="267" spans="1:1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</row>
    <row r="268" spans="1:1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</row>
    <row r="269" spans="1:1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</row>
    <row r="270" spans="1:1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</row>
    <row r="271" spans="1:1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</row>
    <row r="272" spans="1:1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</row>
    <row r="273" spans="1:1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</row>
    <row r="274" spans="1:1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</row>
    <row r="275" spans="1:1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</row>
    <row r="276" spans="1:1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</row>
    <row r="277" spans="1:1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</row>
    <row r="278" spans="1:1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</row>
    <row r="279" spans="1:1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</row>
    <row r="280" spans="1:1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</row>
    <row r="281" spans="1:1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</row>
    <row r="282" spans="1:1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</row>
    <row r="283" spans="1:1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</row>
    <row r="284" spans="1:1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</row>
    <row r="285" spans="1:1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</row>
    <row r="286" spans="1:1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</row>
    <row r="287" spans="1:1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</row>
    <row r="288" spans="1:1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</row>
    <row r="289" spans="1:1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</row>
    <row r="290" spans="1:1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</row>
    <row r="291" spans="1:1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</row>
    <row r="292" spans="1:1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</row>
    <row r="293" spans="1:1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1:1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1:1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1:1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</row>
    <row r="297" spans="1:1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</row>
    <row r="298" spans="1:1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1:1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1:1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1:1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1:1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1:1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1:1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1:1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1:1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1:1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1:1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1:1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1:11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1:11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1:11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1:11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1:11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1:11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1:11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1:11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1:11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1:11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1:11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1:11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1:11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1:11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1:11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1:11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1:11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1:11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1:11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1:11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1:11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1:11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1:11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1:11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1:11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1:11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1:11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1:11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1:11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1:11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1:11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1:11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1:11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1:11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1:11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1:11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1:11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1:11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1:11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1:11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1:1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1:11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1:1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1:11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1:1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1:11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1:11" x14ac:dyDescent="0.2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  <row r="357" spans="1:11" x14ac:dyDescent="0.2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</row>
    <row r="358" spans="1:11" x14ac:dyDescent="0.2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</row>
    <row r="359" spans="1:11" x14ac:dyDescent="0.2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</row>
    <row r="360" spans="1:11" x14ac:dyDescent="0.2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</row>
    <row r="361" spans="1:11" x14ac:dyDescent="0.2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</row>
    <row r="362" spans="1:11" x14ac:dyDescent="0.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</row>
    <row r="363" spans="1:11" x14ac:dyDescent="0.2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</row>
    <row r="364" spans="1:11" x14ac:dyDescent="0.2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</row>
    <row r="365" spans="1:11" x14ac:dyDescent="0.2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</row>
    <row r="366" spans="1:11" x14ac:dyDescent="0.2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</row>
    <row r="367" spans="1:11" x14ac:dyDescent="0.2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</row>
    <row r="368" spans="1:11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</row>
    <row r="369" spans="1:11" x14ac:dyDescent="0.2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</row>
    <row r="370" spans="1:11" x14ac:dyDescent="0.2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</row>
    <row r="371" spans="1:11" x14ac:dyDescent="0.2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</row>
    <row r="372" spans="1:11" x14ac:dyDescent="0.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</row>
    <row r="373" spans="1:11" x14ac:dyDescent="0.2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</row>
    <row r="374" spans="1:11" x14ac:dyDescent="0.2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</row>
    <row r="375" spans="1:11" x14ac:dyDescent="0.2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</row>
    <row r="376" spans="1:11" x14ac:dyDescent="0.2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</row>
    <row r="377" spans="1:11" x14ac:dyDescent="0.2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</row>
    <row r="378" spans="1:11" x14ac:dyDescent="0.2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</row>
    <row r="379" spans="1:11" x14ac:dyDescent="0.2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</row>
    <row r="380" spans="1:11" x14ac:dyDescent="0.2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</row>
    <row r="381" spans="1:11" x14ac:dyDescent="0.2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</row>
    <row r="382" spans="1:11" x14ac:dyDescent="0.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</row>
    <row r="383" spans="1:11" x14ac:dyDescent="0.2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</row>
    <row r="384" spans="1:11" x14ac:dyDescent="0.2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</row>
    <row r="385" spans="1:11" x14ac:dyDescent="0.2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</row>
    <row r="386" spans="1:11" x14ac:dyDescent="0.2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</row>
    <row r="387" spans="1:11" x14ac:dyDescent="0.2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</row>
    <row r="388" spans="1:11" x14ac:dyDescent="0.2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</row>
    <row r="389" spans="1:11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</row>
    <row r="390" spans="1:11" x14ac:dyDescent="0.2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</row>
    <row r="391" spans="1:11" x14ac:dyDescent="0.2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</row>
    <row r="392" spans="1:11" x14ac:dyDescent="0.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</row>
    <row r="393" spans="1:11" x14ac:dyDescent="0.2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</row>
    <row r="394" spans="1:11" x14ac:dyDescent="0.2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</row>
    <row r="395" spans="1:11" x14ac:dyDescent="0.2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</row>
    <row r="396" spans="1:11" x14ac:dyDescent="0.2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</row>
    <row r="397" spans="1:11" x14ac:dyDescent="0.2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</row>
    <row r="398" spans="1:11" x14ac:dyDescent="0.2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</row>
    <row r="399" spans="1:11" x14ac:dyDescent="0.2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</row>
    <row r="400" spans="1:11" x14ac:dyDescent="0.2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</row>
    <row r="401" spans="1:11" x14ac:dyDescent="0.2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</row>
    <row r="402" spans="1:11" x14ac:dyDescent="0.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</row>
    <row r="403" spans="1:11" x14ac:dyDescent="0.2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</row>
    <row r="404" spans="1:11" x14ac:dyDescent="0.2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</row>
    <row r="405" spans="1:11" x14ac:dyDescent="0.2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</row>
    <row r="406" spans="1:11" x14ac:dyDescent="0.2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</row>
    <row r="407" spans="1:11" x14ac:dyDescent="0.2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</row>
    <row r="408" spans="1:11" x14ac:dyDescent="0.2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</row>
    <row r="409" spans="1:11" x14ac:dyDescent="0.2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</row>
    <row r="410" spans="1:11" x14ac:dyDescent="0.2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</row>
    <row r="411" spans="1:11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</row>
    <row r="412" spans="1:11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</row>
    <row r="413" spans="1:11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</row>
    <row r="414" spans="1:11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</row>
    <row r="415" spans="1:11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</row>
    <row r="416" spans="1:11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</row>
    <row r="417" spans="1:11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</row>
    <row r="418" spans="1:11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</row>
    <row r="419" spans="1:11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</row>
    <row r="420" spans="1:11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</row>
    <row r="421" spans="1:1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</row>
    <row r="422" spans="1:11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</row>
    <row r="423" spans="1:11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</row>
    <row r="424" spans="1:11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</row>
    <row r="425" spans="1:11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</row>
    <row r="426" spans="1:1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</row>
    <row r="427" spans="1:11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</row>
    <row r="428" spans="1:11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</row>
    <row r="429" spans="1:11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</row>
    <row r="430" spans="1:11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</row>
    <row r="431" spans="1:11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</row>
    <row r="432" spans="1:11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</row>
    <row r="433" spans="1:11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</row>
    <row r="434" spans="1:1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</row>
    <row r="435" spans="1:11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</row>
    <row r="436" spans="1:11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</row>
    <row r="437" spans="1:11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</row>
    <row r="438" spans="1:11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</row>
    <row r="439" spans="1:1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</row>
    <row r="440" spans="1:11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</row>
    <row r="441" spans="1:11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</row>
    <row r="442" spans="1:11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</row>
    <row r="443" spans="1:11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</row>
    <row r="444" spans="1:11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</row>
    <row r="445" spans="1:11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</row>
    <row r="446" spans="1:11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</row>
    <row r="447" spans="1:11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</row>
    <row r="448" spans="1:11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</row>
    <row r="449" spans="1:11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</row>
    <row r="450" spans="1:11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</row>
    <row r="451" spans="1:11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</row>
    <row r="452" spans="1:11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</row>
    <row r="453" spans="1:11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</row>
    <row r="454" spans="1:11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</row>
    <row r="455" spans="1:11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</row>
    <row r="456" spans="1:11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</row>
    <row r="457" spans="1:11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</row>
    <row r="458" spans="1:11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</row>
    <row r="459" spans="1:11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</row>
    <row r="460" spans="1:11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</row>
    <row r="461" spans="1:11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</row>
    <row r="462" spans="1:11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</row>
    <row r="463" spans="1:11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</row>
    <row r="464" spans="1:11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</row>
    <row r="465" spans="1:11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</row>
    <row r="466" spans="1:11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</row>
    <row r="467" spans="1:11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</row>
    <row r="468" spans="1:11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</row>
    <row r="469" spans="1:11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</row>
    <row r="470" spans="1:11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</row>
    <row r="471" spans="1:11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</row>
    <row r="472" spans="1:11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</row>
    <row r="473" spans="1:11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</row>
    <row r="474" spans="1:11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</row>
    <row r="475" spans="1:11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</row>
    <row r="476" spans="1:11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</row>
    <row r="477" spans="1:11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</row>
    <row r="478" spans="1:11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</row>
    <row r="479" spans="1:11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</row>
    <row r="480" spans="1:11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</row>
    <row r="481" spans="1:11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</row>
    <row r="482" spans="1:11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</row>
    <row r="483" spans="1:11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</row>
    <row r="484" spans="1:11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</row>
    <row r="485" spans="1:11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</row>
    <row r="486" spans="1:11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</row>
    <row r="487" spans="1:11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</row>
    <row r="488" spans="1:11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</row>
    <row r="489" spans="1:11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</row>
    <row r="490" spans="1:11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</row>
    <row r="491" spans="1:11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</row>
    <row r="492" spans="1:11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</row>
    <row r="493" spans="1:11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</row>
    <row r="494" spans="1:11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</row>
    <row r="495" spans="1:11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</row>
    <row r="496" spans="1:11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</row>
    <row r="497" spans="1:11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</row>
    <row r="498" spans="1:11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</row>
    <row r="499" spans="1:11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</row>
    <row r="500" spans="1:11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</row>
    <row r="501" spans="1:11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</row>
    <row r="502" spans="1:11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</row>
    <row r="503" spans="1:11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</row>
    <row r="504" spans="1:11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</row>
    <row r="505" spans="1:11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</row>
    <row r="506" spans="1:11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</row>
    <row r="507" spans="1:11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</row>
    <row r="508" spans="1:11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</row>
    <row r="509" spans="1:11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</row>
    <row r="510" spans="1:11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</row>
    <row r="511" spans="1:11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</row>
    <row r="512" spans="1:11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</row>
    <row r="513" spans="1:11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</row>
    <row r="514" spans="1:11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</row>
    <row r="515" spans="1:11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</row>
    <row r="516" spans="1:11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</row>
    <row r="517" spans="1:11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</row>
    <row r="518" spans="1:11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</row>
    <row r="519" spans="1:11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</row>
    <row r="520" spans="1:11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</row>
    <row r="521" spans="1:11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</row>
    <row r="522" spans="1:11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</row>
    <row r="523" spans="1:11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</row>
    <row r="524" spans="1:11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</row>
    <row r="525" spans="1:11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</row>
    <row r="526" spans="1:11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</row>
    <row r="527" spans="1:11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</row>
    <row r="528" spans="1:11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</row>
    <row r="529" spans="1:11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</row>
    <row r="530" spans="1:11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</row>
    <row r="531" spans="1:11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</row>
    <row r="532" spans="1:11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</row>
    <row r="533" spans="1:11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</row>
    <row r="534" spans="1:11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</row>
    <row r="535" spans="1:11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</row>
    <row r="536" spans="1:11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</row>
    <row r="537" spans="1:11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</row>
    <row r="538" spans="1:11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</row>
    <row r="539" spans="1:11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</row>
    <row r="540" spans="1:11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</row>
    <row r="541" spans="1:11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</row>
    <row r="542" spans="1:11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</row>
    <row r="543" spans="1:11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</row>
    <row r="544" spans="1:11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</row>
    <row r="545" spans="1:11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</row>
    <row r="546" spans="1:11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</row>
    <row r="547" spans="1:11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</row>
    <row r="548" spans="1:1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</row>
    <row r="549" spans="1:1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</row>
    <row r="550" spans="1:1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</row>
    <row r="551" spans="1:1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</row>
    <row r="552" spans="1:1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</row>
    <row r="553" spans="1:1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</row>
    <row r="554" spans="1:1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</row>
    <row r="555" spans="1:1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</row>
    <row r="556" spans="1:1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</row>
    <row r="557" spans="1:1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</row>
    <row r="558" spans="1:1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</row>
    <row r="559" spans="1:1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</row>
    <row r="560" spans="1:1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</row>
    <row r="561" spans="1:1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</row>
    <row r="562" spans="1:1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</row>
    <row r="563" spans="1:1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</row>
    <row r="564" spans="1:1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</row>
    <row r="565" spans="1:1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</row>
    <row r="566" spans="1:1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</row>
    <row r="567" spans="1:1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</row>
    <row r="568" spans="1:1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</row>
    <row r="569" spans="1:1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</row>
    <row r="570" spans="1:1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</row>
    <row r="571" spans="1:1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</row>
    <row r="572" spans="1:1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</row>
    <row r="573" spans="1:1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</row>
    <row r="574" spans="1:1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</row>
    <row r="575" spans="1:1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</row>
    <row r="576" spans="1:1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</row>
    <row r="577" spans="1:1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</row>
    <row r="578" spans="1:1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</row>
    <row r="579" spans="1:1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</row>
    <row r="580" spans="1:1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</row>
    <row r="581" spans="1:1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</row>
    <row r="582" spans="1:1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</row>
    <row r="583" spans="1:1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</row>
    <row r="584" spans="1:1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</row>
    <row r="585" spans="1:1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</row>
    <row r="586" spans="1:1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</row>
    <row r="587" spans="1:1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</row>
    <row r="588" spans="1:1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</row>
    <row r="589" spans="1:1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</row>
    <row r="590" spans="1:1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</row>
    <row r="591" spans="1:1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</row>
    <row r="592" spans="1:1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</row>
    <row r="593" spans="1:1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</row>
    <row r="594" spans="1:1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</row>
    <row r="595" spans="1:1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</row>
    <row r="596" spans="1:1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</row>
    <row r="597" spans="1:1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</row>
    <row r="598" spans="1:1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</row>
    <row r="599" spans="1:1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</row>
    <row r="600" spans="1:1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</row>
    <row r="601" spans="1:1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</row>
    <row r="602" spans="1:1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</row>
    <row r="603" spans="1:1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</row>
    <row r="604" spans="1:1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</row>
    <row r="605" spans="1:1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</row>
    <row r="606" spans="1:1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</row>
    <row r="607" spans="1:1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</row>
    <row r="608" spans="1:1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</row>
    <row r="609" spans="1:1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</row>
    <row r="610" spans="1:1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</row>
    <row r="611" spans="1:1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</row>
    <row r="612" spans="1:1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</row>
    <row r="613" spans="1:1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</row>
    <row r="614" spans="1:1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</row>
    <row r="615" spans="1:1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</row>
    <row r="616" spans="1:1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</row>
    <row r="617" spans="1:1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</row>
    <row r="618" spans="1:1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</row>
    <row r="619" spans="1:1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</row>
    <row r="620" spans="1:1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</row>
    <row r="621" spans="1:1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</row>
    <row r="622" spans="1:1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</row>
    <row r="623" spans="1:1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</row>
    <row r="624" spans="1:1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</row>
    <row r="625" spans="1:1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</row>
    <row r="626" spans="1:1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</row>
    <row r="627" spans="1:1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</row>
    <row r="628" spans="1:1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</row>
    <row r="629" spans="1:1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</row>
    <row r="630" spans="1:1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</row>
    <row r="631" spans="1:1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</row>
    <row r="632" spans="1:1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</row>
    <row r="633" spans="1:1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</row>
    <row r="634" spans="1:1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</row>
    <row r="635" spans="1:1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</row>
    <row r="636" spans="1:1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</row>
    <row r="637" spans="1:1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</row>
    <row r="638" spans="1:1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</row>
    <row r="639" spans="1:1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</row>
    <row r="640" spans="1:1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</row>
    <row r="641" spans="1:1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</row>
    <row r="642" spans="1:1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</row>
    <row r="643" spans="1:11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</row>
    <row r="644" spans="1:11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</row>
    <row r="645" spans="1:11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</row>
    <row r="646" spans="1:11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</row>
    <row r="647" spans="1:11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</row>
    <row r="648" spans="1:11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</row>
    <row r="649" spans="1:11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</row>
    <row r="650" spans="1:11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</row>
    <row r="651" spans="1:11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</row>
    <row r="652" spans="1:11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</row>
    <row r="653" spans="1:11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</row>
    <row r="654" spans="1:11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</row>
    <row r="655" spans="1:11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</row>
    <row r="656" spans="1:11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</row>
    <row r="657" spans="1:11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</row>
    <row r="658" spans="1:11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</row>
    <row r="659" spans="1:11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</row>
    <row r="660" spans="1:11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</row>
    <row r="661" spans="1:11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</row>
    <row r="662" spans="1:11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</row>
    <row r="663" spans="1:11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</row>
    <row r="664" spans="1:11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</row>
    <row r="665" spans="1:11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</row>
    <row r="666" spans="1:11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</row>
    <row r="667" spans="1:11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</row>
    <row r="668" spans="1:11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</row>
    <row r="669" spans="1:11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</row>
    <row r="670" spans="1:11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</row>
    <row r="671" spans="1:11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</row>
    <row r="672" spans="1:11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</row>
    <row r="673" spans="1:11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</row>
    <row r="674" spans="1:11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</row>
    <row r="675" spans="1:11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</row>
    <row r="676" spans="1:11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</row>
    <row r="677" spans="1:11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</row>
    <row r="678" spans="1:11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</row>
    <row r="679" spans="1:11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</row>
    <row r="680" spans="1:11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</row>
    <row r="681" spans="1:11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</row>
    <row r="682" spans="1:11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</row>
    <row r="683" spans="1:11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</row>
    <row r="684" spans="1:11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</row>
    <row r="685" spans="1:11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</row>
    <row r="686" spans="1:11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</row>
    <row r="687" spans="1:11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</row>
    <row r="688" spans="1:11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</row>
    <row r="689" spans="1:11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</row>
    <row r="690" spans="1:11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</row>
    <row r="691" spans="1:11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</row>
    <row r="692" spans="1:11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</row>
    <row r="693" spans="1:11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</row>
    <row r="694" spans="1:11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</row>
    <row r="695" spans="1:11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</row>
    <row r="696" spans="1:11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</row>
    <row r="697" spans="1:11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</row>
    <row r="698" spans="1:11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</row>
    <row r="699" spans="1:11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</row>
    <row r="700" spans="1:11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</row>
    <row r="701" spans="1:11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</row>
    <row r="702" spans="1:11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</row>
    <row r="703" spans="1:11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</row>
    <row r="704" spans="1:11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</row>
    <row r="705" spans="1:11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</row>
    <row r="706" spans="1:11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</row>
    <row r="707" spans="1:11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</row>
    <row r="708" spans="1:11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</row>
    <row r="709" spans="1:11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</row>
    <row r="710" spans="1:11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</row>
    <row r="711" spans="1:11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</row>
    <row r="712" spans="1:11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</row>
    <row r="713" spans="1:11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</row>
    <row r="714" spans="1:11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</row>
    <row r="715" spans="1:11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</row>
    <row r="716" spans="1:11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</row>
    <row r="717" spans="1:11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</row>
    <row r="718" spans="1:11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</row>
    <row r="719" spans="1:11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</row>
    <row r="720" spans="1:11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</row>
    <row r="721" spans="1:11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</row>
    <row r="722" spans="1:11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</row>
    <row r="723" spans="1:11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</row>
    <row r="724" spans="1:11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</row>
    <row r="725" spans="1:11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</row>
    <row r="726" spans="1:11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</row>
    <row r="727" spans="1:11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</row>
    <row r="728" spans="1:11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</row>
    <row r="729" spans="1:11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</row>
    <row r="730" spans="1:11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</row>
    <row r="731" spans="1:11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</row>
    <row r="732" spans="1:11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</row>
    <row r="733" spans="1:11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</row>
    <row r="734" spans="1:11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</row>
    <row r="735" spans="1:11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</row>
    <row r="736" spans="1:11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</row>
    <row r="737" spans="1:11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</row>
    <row r="738" spans="1:11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</row>
    <row r="739" spans="1:11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</row>
    <row r="740" spans="1:11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</row>
    <row r="741" spans="1:11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</row>
    <row r="742" spans="1:11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</row>
    <row r="743" spans="1:11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</row>
    <row r="744" spans="1:11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</row>
    <row r="745" spans="1:11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</row>
    <row r="746" spans="1:11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</row>
    <row r="747" spans="1:11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</row>
    <row r="748" spans="1:11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</row>
    <row r="749" spans="1:11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</row>
    <row r="750" spans="1:11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</row>
    <row r="751" spans="1:11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</row>
    <row r="752" spans="1:11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</row>
    <row r="753" spans="1:11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</row>
    <row r="754" spans="1:11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</row>
    <row r="755" spans="1:11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</row>
    <row r="756" spans="1:11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</row>
    <row r="757" spans="1:11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</row>
    <row r="758" spans="1:11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</row>
    <row r="759" spans="1:11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</row>
    <row r="760" spans="1:11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</row>
    <row r="761" spans="1:11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</row>
    <row r="762" spans="1:11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</row>
    <row r="763" spans="1:11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</row>
    <row r="764" spans="1:11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</row>
    <row r="765" spans="1:11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</row>
    <row r="766" spans="1:11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</row>
    <row r="767" spans="1:11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</row>
    <row r="768" spans="1:11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</row>
    <row r="769" spans="1:11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</row>
    <row r="770" spans="1:11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</row>
    <row r="771" spans="1:11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</row>
    <row r="772" spans="1:11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</row>
    <row r="773" spans="1:11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</row>
    <row r="774" spans="1:11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</row>
    <row r="775" spans="1:11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</row>
    <row r="776" spans="1:11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</row>
    <row r="777" spans="1:11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</row>
    <row r="778" spans="1:11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</row>
    <row r="779" spans="1:11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</row>
    <row r="780" spans="1:11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</row>
    <row r="781" spans="1:11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</row>
    <row r="782" spans="1:11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</row>
    <row r="783" spans="1:11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</row>
    <row r="784" spans="1:11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</row>
    <row r="785" spans="1:11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</row>
    <row r="786" spans="1:11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</row>
    <row r="787" spans="1:11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</row>
    <row r="788" spans="1:11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</row>
    <row r="789" spans="1:11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</row>
    <row r="790" spans="1:11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</row>
    <row r="791" spans="1:11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</row>
    <row r="792" spans="1:11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</row>
    <row r="793" spans="1:11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</row>
    <row r="794" spans="1:11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</row>
    <row r="795" spans="1:11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</row>
    <row r="796" spans="1:11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</row>
    <row r="797" spans="1:11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</row>
    <row r="798" spans="1:11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</row>
    <row r="799" spans="1:11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</row>
    <row r="800" spans="1:11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</row>
    <row r="801" spans="1:11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</row>
    <row r="802" spans="1:11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</row>
    <row r="803" spans="1:11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</row>
    <row r="804" spans="1:11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</row>
    <row r="805" spans="1:11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</row>
    <row r="806" spans="1:11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</row>
    <row r="807" spans="1:11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</row>
    <row r="808" spans="1:11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</row>
    <row r="809" spans="1:11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</row>
    <row r="810" spans="1:11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</row>
    <row r="811" spans="1:11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</row>
    <row r="812" spans="1:11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</row>
    <row r="813" spans="1:11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</row>
    <row r="814" spans="1:11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</row>
    <row r="815" spans="1:11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</row>
    <row r="816" spans="1:11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</row>
    <row r="817" spans="1:11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</row>
    <row r="818" spans="1:11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</row>
    <row r="819" spans="1:11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</row>
    <row r="820" spans="1:11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</row>
    <row r="821" spans="1:11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</row>
    <row r="822" spans="1:11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</row>
    <row r="823" spans="1:11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</row>
    <row r="824" spans="1:11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</row>
    <row r="825" spans="1:11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</row>
    <row r="826" spans="1:11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</row>
    <row r="827" spans="1:11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</row>
    <row r="828" spans="1:11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</row>
    <row r="829" spans="1:11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</row>
    <row r="830" spans="1:11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</row>
    <row r="831" spans="1:11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</row>
    <row r="832" spans="1:11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</row>
    <row r="833" spans="1:11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</row>
    <row r="834" spans="1:11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</row>
    <row r="835" spans="1:11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</row>
    <row r="836" spans="1:11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</row>
    <row r="837" spans="1:11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</row>
    <row r="838" spans="1:11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</row>
    <row r="839" spans="1:11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</row>
    <row r="840" spans="1:11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</row>
    <row r="841" spans="1:11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</row>
    <row r="842" spans="1:11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</row>
    <row r="843" spans="1:11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</row>
    <row r="844" spans="1:11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</row>
    <row r="845" spans="1:11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</row>
    <row r="846" spans="1:11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</row>
    <row r="847" spans="1:11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</row>
    <row r="848" spans="1:11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</row>
    <row r="849" spans="1:11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</row>
    <row r="850" spans="1:11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</row>
    <row r="851" spans="1:11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</row>
    <row r="852" spans="1:11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</row>
    <row r="853" spans="1:11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</row>
    <row r="854" spans="1:11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</row>
    <row r="855" spans="1:11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</row>
    <row r="856" spans="1:11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</row>
    <row r="857" spans="1:11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</row>
    <row r="858" spans="1:11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</row>
    <row r="859" spans="1:11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</row>
    <row r="860" spans="1:11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</row>
    <row r="861" spans="1:11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</row>
    <row r="862" spans="1:11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</row>
    <row r="863" spans="1:11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</row>
    <row r="864" spans="1:11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</row>
    <row r="865" spans="1:11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</row>
    <row r="866" spans="1:11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</row>
    <row r="867" spans="1:11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</row>
    <row r="868" spans="1:11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</row>
    <row r="869" spans="1:11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</row>
    <row r="870" spans="1:11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</row>
    <row r="871" spans="1:11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</row>
    <row r="872" spans="1:11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</row>
    <row r="873" spans="1:11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</row>
    <row r="874" spans="1:11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</row>
    <row r="875" spans="1:11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</row>
    <row r="876" spans="1:11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</row>
    <row r="877" spans="1:11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</row>
    <row r="878" spans="1:11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</row>
    <row r="879" spans="1:11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</row>
    <row r="880" spans="1:11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</row>
    <row r="881" spans="1:11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</row>
    <row r="882" spans="1:11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</row>
    <row r="883" spans="1:11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</row>
    <row r="884" spans="1:11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</row>
    <row r="885" spans="1:11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</row>
    <row r="886" spans="1:11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</row>
    <row r="887" spans="1:11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</row>
    <row r="888" spans="1:11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</row>
    <row r="889" spans="1:11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</row>
    <row r="890" spans="1:11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</row>
    <row r="891" spans="1:11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</row>
    <row r="892" spans="1:11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</row>
    <row r="893" spans="1:11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</row>
    <row r="894" spans="1:11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</row>
    <row r="895" spans="1:11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</row>
    <row r="896" spans="1:11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</row>
    <row r="897" spans="1:11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</row>
    <row r="898" spans="1:11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</row>
    <row r="899" spans="1:11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</row>
    <row r="900" spans="1:11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</row>
    <row r="901" spans="1:11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</row>
    <row r="902" spans="1:11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</row>
    <row r="903" spans="1:11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</row>
    <row r="904" spans="1:11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</row>
    <row r="905" spans="1:11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</row>
    <row r="906" spans="1:11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</row>
    <row r="907" spans="1:11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</row>
    <row r="908" spans="1:11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</row>
    <row r="909" spans="1:11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</row>
    <row r="910" spans="1:11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</row>
    <row r="911" spans="1:11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</row>
    <row r="912" spans="1:11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</row>
    <row r="913" spans="1:11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</row>
    <row r="914" spans="1:11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</row>
    <row r="915" spans="1:11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</row>
    <row r="916" spans="1:11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</row>
    <row r="917" spans="1:11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</row>
    <row r="918" spans="1:11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</row>
    <row r="919" spans="1:11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</row>
    <row r="920" spans="1:11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</row>
    <row r="921" spans="1:11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</row>
    <row r="922" spans="1:11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</row>
    <row r="923" spans="1:11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</row>
    <row r="924" spans="1:11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</row>
    <row r="925" spans="1:11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</row>
    <row r="926" spans="1:11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</row>
    <row r="927" spans="1:11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</row>
    <row r="928" spans="1:11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</row>
    <row r="929" spans="1:11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</row>
    <row r="930" spans="1:11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</row>
    <row r="931" spans="1:11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</row>
    <row r="932" spans="1:11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</row>
    <row r="933" spans="1:11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</row>
    <row r="934" spans="1:11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</row>
    <row r="935" spans="1:11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</row>
    <row r="936" spans="1:11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</row>
    <row r="937" spans="1:11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</row>
    <row r="938" spans="1:11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</row>
    <row r="939" spans="1:11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</row>
    <row r="940" spans="1:11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</row>
    <row r="941" spans="1:11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</row>
    <row r="942" spans="1:11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</row>
    <row r="943" spans="1:11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</row>
    <row r="944" spans="1:11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</row>
    <row r="945" spans="1:11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</row>
    <row r="946" spans="1:11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</row>
    <row r="947" spans="1:11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</row>
    <row r="948" spans="1:11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</row>
    <row r="949" spans="1:11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</row>
    <row r="950" spans="1:11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</row>
    <row r="951" spans="1:11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</row>
    <row r="952" spans="1:11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</row>
    <row r="953" spans="1:11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</row>
    <row r="954" spans="1:11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</row>
    <row r="955" spans="1:11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</row>
    <row r="956" spans="1:11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</row>
    <row r="957" spans="1:11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</row>
    <row r="958" spans="1:11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</row>
    <row r="959" spans="1:11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</row>
    <row r="960" spans="1:11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</row>
    <row r="961" spans="1:11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</row>
    <row r="962" spans="1:11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</row>
    <row r="963" spans="1:11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</row>
    <row r="964" spans="1:11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</row>
    <row r="965" spans="1:11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</row>
    <row r="966" spans="1:11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</row>
    <row r="967" spans="1:11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</row>
    <row r="968" spans="1:11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</row>
    <row r="969" spans="1:11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</row>
    <row r="970" spans="1:11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</row>
    <row r="971" spans="1:11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</row>
    <row r="972" spans="1:11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</row>
    <row r="973" spans="1:11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</row>
    <row r="974" spans="1:11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</row>
    <row r="975" spans="1:11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</row>
    <row r="976" spans="1:11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</row>
    <row r="977" spans="1:11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</row>
    <row r="978" spans="1:11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</row>
    <row r="979" spans="1:11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</row>
    <row r="980" spans="1:11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</row>
    <row r="981" spans="1:11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</row>
    <row r="982" spans="1:11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</row>
    <row r="983" spans="1:11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</row>
    <row r="984" spans="1:11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</row>
    <row r="985" spans="1:11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</row>
    <row r="986" spans="1:11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</row>
    <row r="987" spans="1:11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</row>
    <row r="988" spans="1:11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</row>
    <row r="989" spans="1:11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</row>
    <row r="990" spans="1:11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</row>
    <row r="991" spans="1:11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</row>
  </sheetData>
  <mergeCells count="8">
    <mergeCell ref="B21:E21"/>
    <mergeCell ref="B5:E5"/>
    <mergeCell ref="B13:E13"/>
    <mergeCell ref="B17:E17"/>
    <mergeCell ref="B1:E1"/>
    <mergeCell ref="B3:E3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10 C raw data</vt:lpstr>
      <vt:lpstr>Figure 10 C</vt:lpstr>
      <vt:lpstr>Figure 10 D raw data</vt:lpstr>
      <vt:lpstr>Figure 10 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Mancia</cp:lastModifiedBy>
  <dcterms:created xsi:type="dcterms:W3CDTF">2020-05-20T23:14:28Z</dcterms:created>
  <dcterms:modified xsi:type="dcterms:W3CDTF">2020-06-29T21:55:01Z</dcterms:modified>
</cp:coreProperties>
</file>