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CDH-paper-data\Figure 3 source data\figure 3 -supplement 4\"/>
    </mc:Choice>
  </mc:AlternateContent>
  <xr:revisionPtr revIDLastSave="0" documentId="13_ncr:1_{B96C67EF-0863-4B96-B7DA-34A74E183DA4}" xr6:coauthVersionLast="44" xr6:coauthVersionMax="44" xr10:uidLastSave="{00000000-0000-0000-0000-000000000000}"/>
  <bookViews>
    <workbookView xWindow="-120" yWindow="-120" windowWidth="29040" windowHeight="16440" tabRatio="757" xr2:uid="{A85B6B59-9FFA-4137-A1B7-6682C0AFF479}"/>
  </bookViews>
  <sheets>
    <sheet name="Figure 3-Fig Suppl 4A′ raw data" sheetId="3" r:id="rId1"/>
    <sheet name="Figure 3-Fig Suppl 4A′ " sheetId="5" r:id="rId2"/>
    <sheet name="Figure 3-Fig Suppl 4B′ raw data" sheetId="4" r:id="rId3"/>
    <sheet name="Figure 3-Fig Suppl 4B′ 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0" i="3" l="1"/>
  <c r="Y12" i="3"/>
  <c r="X12" i="3"/>
  <c r="Z12" i="3" s="1"/>
  <c r="AN44" i="3"/>
  <c r="AM44" i="3"/>
  <c r="AN36" i="3"/>
  <c r="AM36" i="3"/>
  <c r="AN28" i="3"/>
  <c r="AM28" i="3"/>
  <c r="AN20" i="3"/>
  <c r="AM20" i="3"/>
  <c r="AO20" i="3" s="1"/>
  <c r="X28" i="3"/>
  <c r="D44" i="3"/>
  <c r="AX44" i="3"/>
  <c r="AW44" i="3"/>
  <c r="AY44" i="3" s="1"/>
  <c r="AS44" i="3"/>
  <c r="AR44" i="3"/>
  <c r="AI44" i="3"/>
  <c r="AH44" i="3"/>
  <c r="AJ44" i="3" s="1"/>
  <c r="AD44" i="3"/>
  <c r="AC44" i="3"/>
  <c r="Y44" i="3"/>
  <c r="X44" i="3"/>
  <c r="T44" i="3"/>
  <c r="S44" i="3"/>
  <c r="O44" i="3"/>
  <c r="N44" i="3"/>
  <c r="J44" i="3"/>
  <c r="I44" i="3"/>
  <c r="E44" i="3"/>
  <c r="I36" i="3"/>
  <c r="AX36" i="3"/>
  <c r="AW36" i="3"/>
  <c r="AS36" i="3"/>
  <c r="AR36" i="3"/>
  <c r="AI36" i="3"/>
  <c r="AH36" i="3"/>
  <c r="AD36" i="3"/>
  <c r="AC36" i="3"/>
  <c r="Y36" i="3"/>
  <c r="X36" i="3"/>
  <c r="T36" i="3"/>
  <c r="S36" i="3"/>
  <c r="U36" i="3" s="1"/>
  <c r="O36" i="3"/>
  <c r="N36" i="3"/>
  <c r="J36" i="3"/>
  <c r="E36" i="3"/>
  <c r="D36" i="3"/>
  <c r="AX28" i="3"/>
  <c r="AW28" i="3"/>
  <c r="AS28" i="3"/>
  <c r="AR28" i="3"/>
  <c r="AI28" i="3"/>
  <c r="AH28" i="3"/>
  <c r="AD28" i="3"/>
  <c r="AC28" i="3"/>
  <c r="Y28" i="3"/>
  <c r="T28" i="3"/>
  <c r="S28" i="3"/>
  <c r="O28" i="3"/>
  <c r="N28" i="3"/>
  <c r="J28" i="3"/>
  <c r="I28" i="3"/>
  <c r="E28" i="3"/>
  <c r="D28" i="3"/>
  <c r="AX20" i="3"/>
  <c r="AW20" i="3"/>
  <c r="AS20" i="3"/>
  <c r="AR20" i="3"/>
  <c r="AI20" i="3"/>
  <c r="AH20" i="3"/>
  <c r="AD20" i="3"/>
  <c r="AC20" i="3"/>
  <c r="Y20" i="3"/>
  <c r="T20" i="3"/>
  <c r="S20" i="3"/>
  <c r="O20" i="3"/>
  <c r="N20" i="3"/>
  <c r="J20" i="3"/>
  <c r="I20" i="3"/>
  <c r="E20" i="3"/>
  <c r="D20" i="3"/>
  <c r="AX12" i="3"/>
  <c r="AW12" i="3"/>
  <c r="AS12" i="3"/>
  <c r="AR12" i="3"/>
  <c r="AN12" i="3"/>
  <c r="AM12" i="3"/>
  <c r="AI12" i="3"/>
  <c r="AH12" i="3"/>
  <c r="AC12" i="3"/>
  <c r="AD12" i="3"/>
  <c r="T12" i="3"/>
  <c r="S12" i="3"/>
  <c r="U12" i="3" s="1"/>
  <c r="O12" i="3"/>
  <c r="N12" i="3"/>
  <c r="J12" i="3"/>
  <c r="I12" i="3"/>
  <c r="K12" i="3" s="1"/>
  <c r="E12" i="3"/>
  <c r="D12" i="3"/>
  <c r="AY43" i="3"/>
  <c r="AY40" i="3"/>
  <c r="AY39" i="3"/>
  <c r="AY35" i="3"/>
  <c r="AY34" i="3"/>
  <c r="AY33" i="3"/>
  <c r="AY32" i="3"/>
  <c r="AY31" i="3"/>
  <c r="AY27" i="3"/>
  <c r="AY26" i="3"/>
  <c r="AY25" i="3"/>
  <c r="AY24" i="3"/>
  <c r="AY23" i="3"/>
  <c r="AY19" i="3"/>
  <c r="AY18" i="3"/>
  <c r="AY17" i="3"/>
  <c r="AY16" i="3"/>
  <c r="AY15" i="3"/>
  <c r="AY8" i="3"/>
  <c r="AY9" i="3"/>
  <c r="AY10" i="3"/>
  <c r="AY11" i="3"/>
  <c r="AY7" i="3"/>
  <c r="AY42" i="3"/>
  <c r="AY41" i="3"/>
  <c r="AT31" i="3"/>
  <c r="AT43" i="3"/>
  <c r="AT42" i="3"/>
  <c r="AT41" i="3"/>
  <c r="AT40" i="3"/>
  <c r="AT35" i="3"/>
  <c r="AT34" i="3"/>
  <c r="AT33" i="3"/>
  <c r="AT32" i="3"/>
  <c r="AT27" i="3"/>
  <c r="AT26" i="3"/>
  <c r="AT25" i="3"/>
  <c r="AT24" i="3"/>
  <c r="AT19" i="3"/>
  <c r="AT18" i="3"/>
  <c r="AT17" i="3"/>
  <c r="AT16" i="3"/>
  <c r="AT8" i="3"/>
  <c r="AT9" i="3"/>
  <c r="AT10" i="3"/>
  <c r="AT11" i="3"/>
  <c r="AT7" i="3"/>
  <c r="P12" i="3" l="1"/>
  <c r="P28" i="3"/>
  <c r="F12" i="3"/>
  <c r="AE28" i="3"/>
  <c r="AJ12" i="3"/>
  <c r="F28" i="3"/>
  <c r="AY36" i="3"/>
  <c r="AT12" i="3"/>
  <c r="F44" i="3"/>
  <c r="AY12" i="3"/>
  <c r="U20" i="3"/>
  <c r="AY28" i="3"/>
  <c r="AE20" i="3"/>
  <c r="AO12" i="3"/>
  <c r="K20" i="3"/>
  <c r="F36" i="3"/>
  <c r="K28" i="3"/>
  <c r="K36" i="3"/>
  <c r="AT28" i="3"/>
  <c r="P36" i="3"/>
  <c r="F20" i="3"/>
  <c r="AY20" i="3"/>
  <c r="U28" i="3"/>
  <c r="AJ36" i="3"/>
  <c r="AO44" i="3"/>
  <c r="P20" i="3"/>
  <c r="AT36" i="3"/>
  <c r="K44" i="3"/>
  <c r="AE44" i="3"/>
  <c r="P44" i="3"/>
  <c r="AJ28" i="3"/>
  <c r="AE36" i="3"/>
  <c r="U44" i="3"/>
  <c r="AT44" i="3"/>
  <c r="AJ20" i="3"/>
  <c r="AO28" i="3"/>
  <c r="AT20" i="3"/>
  <c r="AO36" i="3"/>
  <c r="Z44" i="3"/>
  <c r="Z36" i="3"/>
  <c r="Z20" i="3"/>
  <c r="Z28" i="3"/>
  <c r="AE12" i="3"/>
  <c r="AT39" i="3"/>
  <c r="AT23" i="3"/>
  <c r="AT15" i="3"/>
  <c r="F11" i="3"/>
  <c r="U14" i="4"/>
  <c r="P14" i="4"/>
  <c r="AO33" i="4"/>
  <c r="AO32" i="4"/>
  <c r="AO31" i="4"/>
  <c r="AO30" i="4"/>
  <c r="AO29" i="4"/>
  <c r="AO25" i="4"/>
  <c r="AO24" i="4"/>
  <c r="AO23" i="4"/>
  <c r="AO22" i="4"/>
  <c r="AO21" i="4"/>
  <c r="AO17" i="4"/>
  <c r="AO16" i="4"/>
  <c r="AO15" i="4"/>
  <c r="AO14" i="4"/>
  <c r="AO13" i="4"/>
  <c r="AO9" i="4"/>
  <c r="AO8" i="4"/>
  <c r="AO7" i="4"/>
  <c r="AO6" i="4"/>
  <c r="AO5" i="4"/>
  <c r="AJ41" i="4"/>
  <c r="AJ40" i="4"/>
  <c r="AJ39" i="4"/>
  <c r="AJ38" i="4"/>
  <c r="AJ37" i="4"/>
  <c r="AJ33" i="4"/>
  <c r="AJ32" i="4"/>
  <c r="AJ31" i="4"/>
  <c r="AJ30" i="4"/>
  <c r="AJ29" i="4"/>
  <c r="AJ25" i="4"/>
  <c r="AJ24" i="4"/>
  <c r="AJ23" i="4"/>
  <c r="AJ22" i="4"/>
  <c r="AJ21" i="4"/>
  <c r="AJ17" i="4"/>
  <c r="AJ16" i="4"/>
  <c r="AJ15" i="4"/>
  <c r="AJ14" i="4"/>
  <c r="AJ13" i="4"/>
  <c r="AJ9" i="4"/>
  <c r="AJ8" i="4"/>
  <c r="AJ7" i="4"/>
  <c r="AJ6" i="4"/>
  <c r="AJ5" i="4"/>
  <c r="AE41" i="4"/>
  <c r="AE40" i="4"/>
  <c r="AE39" i="4"/>
  <c r="AE38" i="4"/>
  <c r="AE37" i="4"/>
  <c r="AE33" i="4"/>
  <c r="AE32" i="4"/>
  <c r="AE31" i="4"/>
  <c r="AE30" i="4"/>
  <c r="AE29" i="4"/>
  <c r="AE25" i="4"/>
  <c r="AE24" i="4"/>
  <c r="AE23" i="4"/>
  <c r="AE22" i="4"/>
  <c r="AE21" i="4"/>
  <c r="AE17" i="4"/>
  <c r="AE16" i="4"/>
  <c r="AE15" i="4"/>
  <c r="AE14" i="4"/>
  <c r="AE13" i="4"/>
  <c r="AE9" i="4"/>
  <c r="AE8" i="4"/>
  <c r="AE7" i="4"/>
  <c r="AE6" i="4"/>
  <c r="AE5" i="4"/>
  <c r="Z41" i="4"/>
  <c r="Z40" i="4"/>
  <c r="Z39" i="4"/>
  <c r="Z38" i="4"/>
  <c r="Z37" i="4"/>
  <c r="Z33" i="4"/>
  <c r="Z32" i="4"/>
  <c r="Z31" i="4"/>
  <c r="Z30" i="4"/>
  <c r="Z29" i="4"/>
  <c r="Z25" i="4"/>
  <c r="Z24" i="4"/>
  <c r="Z23" i="4"/>
  <c r="Z22" i="4"/>
  <c r="Z21" i="4"/>
  <c r="Z17" i="4"/>
  <c r="Z16" i="4"/>
  <c r="Z15" i="4"/>
  <c r="Z14" i="4"/>
  <c r="Z13" i="4"/>
  <c r="Z9" i="4"/>
  <c r="Z8" i="4"/>
  <c r="Z7" i="4"/>
  <c r="Z6" i="4"/>
  <c r="Z5" i="4"/>
  <c r="U41" i="4"/>
  <c r="U40" i="4"/>
  <c r="U39" i="4"/>
  <c r="U38" i="4"/>
  <c r="U37" i="4"/>
  <c r="U33" i="4"/>
  <c r="U32" i="4"/>
  <c r="U31" i="4"/>
  <c r="U30" i="4"/>
  <c r="U29" i="4"/>
  <c r="U25" i="4"/>
  <c r="U24" i="4"/>
  <c r="U23" i="4"/>
  <c r="U22" i="4"/>
  <c r="U21" i="4"/>
  <c r="U17" i="4"/>
  <c r="U16" i="4"/>
  <c r="U15" i="4"/>
  <c r="U13" i="4"/>
  <c r="U9" i="4"/>
  <c r="U8" i="4"/>
  <c r="U7" i="4"/>
  <c r="U6" i="4"/>
  <c r="U5" i="4"/>
  <c r="P41" i="4"/>
  <c r="P40" i="4"/>
  <c r="P39" i="4"/>
  <c r="P38" i="4"/>
  <c r="P37" i="4"/>
  <c r="P33" i="4"/>
  <c r="P32" i="4"/>
  <c r="P31" i="4"/>
  <c r="P30" i="4"/>
  <c r="P29" i="4"/>
  <c r="P25" i="4"/>
  <c r="P24" i="4"/>
  <c r="P23" i="4"/>
  <c r="P22" i="4"/>
  <c r="P21" i="4"/>
  <c r="P17" i="4"/>
  <c r="P16" i="4"/>
  <c r="P15" i="4"/>
  <c r="P13" i="4"/>
  <c r="P9" i="4"/>
  <c r="P8" i="4"/>
  <c r="P7" i="4"/>
  <c r="P6" i="4"/>
  <c r="P5" i="4"/>
  <c r="K41" i="4"/>
  <c r="K40" i="4"/>
  <c r="K39" i="4"/>
  <c r="K38" i="4"/>
  <c r="K37" i="4"/>
  <c r="K33" i="4"/>
  <c r="K32" i="4"/>
  <c r="K31" i="4"/>
  <c r="K30" i="4"/>
  <c r="K29" i="4"/>
  <c r="K25" i="4"/>
  <c r="K24" i="4"/>
  <c r="K23" i="4"/>
  <c r="K22" i="4"/>
  <c r="K21" i="4"/>
  <c r="K17" i="4"/>
  <c r="K16" i="4"/>
  <c r="K15" i="4"/>
  <c r="K14" i="4"/>
  <c r="K13" i="4"/>
  <c r="K9" i="4"/>
  <c r="K8" i="4"/>
  <c r="K7" i="4"/>
  <c r="K6" i="4"/>
  <c r="K5" i="4"/>
  <c r="X18" i="4" l="1"/>
  <c r="T26" i="4"/>
  <c r="S26" i="4"/>
  <c r="U26" i="4" s="1"/>
  <c r="O26" i="4"/>
  <c r="N26" i="4"/>
  <c r="I26" i="4"/>
  <c r="J26" i="4"/>
  <c r="E26" i="4"/>
  <c r="AN26" i="4"/>
  <c r="AM26" i="4"/>
  <c r="AO26" i="4" s="1"/>
  <c r="AI26" i="4"/>
  <c r="AH26" i="4"/>
  <c r="AJ26" i="4" s="1"/>
  <c r="AD26" i="4"/>
  <c r="AC26" i="4"/>
  <c r="AE26" i="4" s="1"/>
  <c r="Y26" i="4"/>
  <c r="X26" i="4"/>
  <c r="Z26" i="4" s="1"/>
  <c r="D26" i="4"/>
  <c r="E18" i="4"/>
  <c r="F25" i="4"/>
  <c r="F24" i="4"/>
  <c r="F23" i="4"/>
  <c r="F22" i="4"/>
  <c r="F21" i="4"/>
  <c r="X10" i="4"/>
  <c r="Z10" i="4" s="1"/>
  <c r="N10" i="4"/>
  <c r="F41" i="4"/>
  <c r="F40" i="4"/>
  <c r="F39" i="4"/>
  <c r="F38" i="4"/>
  <c r="F37" i="4"/>
  <c r="F33" i="4"/>
  <c r="F32" i="4"/>
  <c r="F31" i="4"/>
  <c r="F30" i="4"/>
  <c r="F29" i="4"/>
  <c r="F17" i="4"/>
  <c r="F16" i="4"/>
  <c r="F15" i="4"/>
  <c r="F14" i="4"/>
  <c r="F13" i="4"/>
  <c r="F6" i="4"/>
  <c r="AI42" i="4"/>
  <c r="AH42" i="4"/>
  <c r="AJ42" i="4" s="1"/>
  <c r="AN34" i="4"/>
  <c r="AM34" i="4"/>
  <c r="AI34" i="4"/>
  <c r="AH34" i="4"/>
  <c r="AJ34" i="4" s="1"/>
  <c r="AN18" i="4"/>
  <c r="AM18" i="4"/>
  <c r="AI18" i="4"/>
  <c r="AH18" i="4"/>
  <c r="AJ18" i="4" s="1"/>
  <c r="AN10" i="4"/>
  <c r="AM10" i="4"/>
  <c r="AI10" i="4"/>
  <c r="AH10" i="4"/>
  <c r="AJ10" i="4" s="1"/>
  <c r="AD10" i="4"/>
  <c r="AC10" i="4"/>
  <c r="AD18" i="4"/>
  <c r="AC18" i="4"/>
  <c r="AE18" i="4" s="1"/>
  <c r="AD34" i="4"/>
  <c r="AC34" i="4"/>
  <c r="AD42" i="4"/>
  <c r="AC42" i="4"/>
  <c r="AE42" i="4" s="1"/>
  <c r="Y42" i="4"/>
  <c r="X42" i="4"/>
  <c r="Y34" i="4"/>
  <c r="X34" i="4"/>
  <c r="Z34" i="4" s="1"/>
  <c r="Y18" i="4"/>
  <c r="Y10" i="4"/>
  <c r="T10" i="4"/>
  <c r="S10" i="4"/>
  <c r="U10" i="4" s="1"/>
  <c r="T18" i="4"/>
  <c r="S18" i="4"/>
  <c r="T34" i="4"/>
  <c r="S34" i="4"/>
  <c r="U34" i="4" s="1"/>
  <c r="T42" i="4"/>
  <c r="S42" i="4"/>
  <c r="O42" i="4"/>
  <c r="N42" i="4"/>
  <c r="P42" i="4" s="1"/>
  <c r="O34" i="4"/>
  <c r="N34" i="4"/>
  <c r="O18" i="4"/>
  <c r="N18" i="4"/>
  <c r="P18" i="4" s="1"/>
  <c r="O10" i="4"/>
  <c r="J10" i="4"/>
  <c r="I10" i="4"/>
  <c r="K10" i="4" s="1"/>
  <c r="J18" i="4"/>
  <c r="I18" i="4"/>
  <c r="K18" i="4" s="1"/>
  <c r="J34" i="4"/>
  <c r="I34" i="4"/>
  <c r="K34" i="4" s="1"/>
  <c r="J42" i="4"/>
  <c r="I42" i="4"/>
  <c r="K42" i="4" s="1"/>
  <c r="E42" i="4"/>
  <c r="D42" i="4"/>
  <c r="E34" i="4"/>
  <c r="D34" i="4"/>
  <c r="D18" i="4"/>
  <c r="F18" i="4" s="1"/>
  <c r="F9" i="4"/>
  <c r="F5" i="4"/>
  <c r="F8" i="4"/>
  <c r="F7" i="4"/>
  <c r="E10" i="4"/>
  <c r="D10" i="4"/>
  <c r="F10" i="4" s="1"/>
  <c r="K26" i="4" l="1"/>
  <c r="U42" i="4"/>
  <c r="AE34" i="4"/>
  <c r="AO10" i="4"/>
  <c r="AO34" i="4"/>
  <c r="P26" i="4"/>
  <c r="P34" i="4"/>
  <c r="U18" i="4"/>
  <c r="Z42" i="4"/>
  <c r="AE10" i="4"/>
  <c r="AO18" i="4"/>
  <c r="P10" i="4"/>
  <c r="F26" i="4"/>
  <c r="Z18" i="4"/>
  <c r="F34" i="4"/>
  <c r="F42" i="4"/>
  <c r="K11" i="3" l="1"/>
  <c r="AO43" i="3"/>
  <c r="AO42" i="3"/>
  <c r="AO41" i="3"/>
  <c r="AO40" i="3"/>
  <c r="AO39" i="3"/>
  <c r="AO35" i="3"/>
  <c r="AO34" i="3"/>
  <c r="AO33" i="3"/>
  <c r="AO32" i="3"/>
  <c r="AO31" i="3"/>
  <c r="AO27" i="3"/>
  <c r="AO26" i="3"/>
  <c r="AO25" i="3"/>
  <c r="AO24" i="3"/>
  <c r="AO23" i="3"/>
  <c r="AO19" i="3"/>
  <c r="AO18" i="3"/>
  <c r="AO17" i="3"/>
  <c r="AO16" i="3"/>
  <c r="AO15" i="3"/>
  <c r="AO11" i="3"/>
  <c r="AO10" i="3"/>
  <c r="AO9" i="3"/>
  <c r="AO8" i="3"/>
  <c r="AO7" i="3"/>
  <c r="AJ43" i="3"/>
  <c r="AJ42" i="3"/>
  <c r="AJ41" i="3"/>
  <c r="AJ40" i="3"/>
  <c r="AJ39" i="3"/>
  <c r="AJ35" i="3"/>
  <c r="AJ34" i="3"/>
  <c r="AJ33" i="3"/>
  <c r="AJ32" i="3"/>
  <c r="AJ31" i="3"/>
  <c r="AJ27" i="3"/>
  <c r="AJ26" i="3"/>
  <c r="AJ25" i="3"/>
  <c r="AJ24" i="3"/>
  <c r="AJ23" i="3"/>
  <c r="AJ19" i="3"/>
  <c r="AJ18" i="3"/>
  <c r="AJ17" i="3"/>
  <c r="AJ16" i="3"/>
  <c r="AJ15" i="3"/>
  <c r="AJ11" i="3"/>
  <c r="AJ10" i="3"/>
  <c r="AJ9" i="3"/>
  <c r="AJ8" i="3"/>
  <c r="AJ7" i="3"/>
  <c r="AE43" i="3"/>
  <c r="AE42" i="3"/>
  <c r="AE41" i="3"/>
  <c r="AE40" i="3"/>
  <c r="AE39" i="3"/>
  <c r="AE35" i="3"/>
  <c r="AE34" i="3"/>
  <c r="AE33" i="3"/>
  <c r="AE32" i="3"/>
  <c r="AE31" i="3"/>
  <c r="AE27" i="3"/>
  <c r="AE26" i="3"/>
  <c r="AE25" i="3"/>
  <c r="AE24" i="3"/>
  <c r="AE23" i="3"/>
  <c r="AE19" i="3"/>
  <c r="AE18" i="3"/>
  <c r="AE17" i="3"/>
  <c r="AE16" i="3"/>
  <c r="AE15" i="3"/>
  <c r="AE11" i="3"/>
  <c r="AE10" i="3"/>
  <c r="AE9" i="3"/>
  <c r="AE8" i="3"/>
  <c r="AE7" i="3"/>
  <c r="Z43" i="3"/>
  <c r="Z42" i="3"/>
  <c r="Z41" i="3"/>
  <c r="Z40" i="3"/>
  <c r="Z39" i="3"/>
  <c r="Z35" i="3"/>
  <c r="Z34" i="3"/>
  <c r="Z33" i="3"/>
  <c r="Z32" i="3"/>
  <c r="Z31" i="3"/>
  <c r="Z27" i="3"/>
  <c r="Z26" i="3"/>
  <c r="Z25" i="3"/>
  <c r="Z24" i="3"/>
  <c r="Z23" i="3"/>
  <c r="Z19" i="3"/>
  <c r="Z18" i="3"/>
  <c r="Z17" i="3"/>
  <c r="Z16" i="3"/>
  <c r="Z15" i="3"/>
  <c r="Z11" i="3"/>
  <c r="Z10" i="3"/>
  <c r="Z9" i="3"/>
  <c r="Z8" i="3"/>
  <c r="Z7" i="3"/>
  <c r="U11" i="3"/>
  <c r="U10" i="3"/>
  <c r="U9" i="3"/>
  <c r="U8" i="3"/>
  <c r="U7" i="3"/>
  <c r="U19" i="3"/>
  <c r="U18" i="3"/>
  <c r="U17" i="3"/>
  <c r="U16" i="3"/>
  <c r="U15" i="3"/>
  <c r="U27" i="3"/>
  <c r="U26" i="3"/>
  <c r="U25" i="3"/>
  <c r="U24" i="3"/>
  <c r="U23" i="3"/>
  <c r="U35" i="3"/>
  <c r="U34" i="3"/>
  <c r="U33" i="3"/>
  <c r="U32" i="3"/>
  <c r="U31" i="3"/>
  <c r="U43" i="3"/>
  <c r="U42" i="3"/>
  <c r="U41" i="3"/>
  <c r="U40" i="3"/>
  <c r="U39" i="3"/>
  <c r="P43" i="3"/>
  <c r="P42" i="3"/>
  <c r="P41" i="3"/>
  <c r="P40" i="3"/>
  <c r="P39" i="3"/>
  <c r="P35" i="3"/>
  <c r="P34" i="3"/>
  <c r="P33" i="3"/>
  <c r="P32" i="3"/>
  <c r="P31" i="3"/>
  <c r="P27" i="3"/>
  <c r="P26" i="3"/>
  <c r="P25" i="3"/>
  <c r="P24" i="3"/>
  <c r="P23" i="3"/>
  <c r="P19" i="3"/>
  <c r="P18" i="3"/>
  <c r="P17" i="3"/>
  <c r="P16" i="3"/>
  <c r="P15" i="3"/>
  <c r="P11" i="3"/>
  <c r="P10" i="3"/>
  <c r="P9" i="3"/>
  <c r="P8" i="3"/>
  <c r="P7" i="3"/>
  <c r="K10" i="3"/>
  <c r="K9" i="3"/>
  <c r="K8" i="3"/>
  <c r="K7" i="3"/>
  <c r="F8" i="3"/>
  <c r="F9" i="3"/>
  <c r="F10" i="3"/>
  <c r="F7" i="3"/>
</calcChain>
</file>

<file path=xl/sharedStrings.xml><?xml version="1.0" encoding="utf-8"?>
<sst xmlns="http://schemas.openxmlformats.org/spreadsheetml/2006/main" count="959" uniqueCount="51">
  <si>
    <t>section</t>
  </si>
  <si>
    <t>layer</t>
  </si>
  <si>
    <t>I</t>
  </si>
  <si>
    <t>II/III</t>
  </si>
  <si>
    <t>IV</t>
  </si>
  <si>
    <t>V</t>
  </si>
  <si>
    <t>VI</t>
  </si>
  <si>
    <t>total</t>
  </si>
  <si>
    <t xml:space="preserve"> </t>
  </si>
  <si>
    <t>markers</t>
  </si>
  <si>
    <t>area / mm2</t>
  </si>
  <si>
    <t>sst+/ tom-</t>
  </si>
  <si>
    <t>SST+tomato-</t>
  </si>
  <si>
    <t>mut-1</t>
  </si>
  <si>
    <t>a</t>
  </si>
  <si>
    <t>mut-2</t>
  </si>
  <si>
    <t>SST+tomato-/mm2</t>
  </si>
  <si>
    <t>b</t>
  </si>
  <si>
    <t>c</t>
  </si>
  <si>
    <t>d</t>
  </si>
  <si>
    <t>e</t>
  </si>
  <si>
    <t>mean # of SST+tomato-/mm2</t>
  </si>
  <si>
    <t>wt-1</t>
  </si>
  <si>
    <t>wt-2</t>
  </si>
  <si>
    <t>M3</t>
  </si>
  <si>
    <t>M9</t>
  </si>
  <si>
    <t>M8</t>
  </si>
  <si>
    <t>M13</t>
  </si>
  <si>
    <t>WT1</t>
  </si>
  <si>
    <t>PV+tomato-</t>
  </si>
  <si>
    <t>PV+tomato-/mm2</t>
  </si>
  <si>
    <t>WT2</t>
  </si>
  <si>
    <t>Mut1</t>
  </si>
  <si>
    <t>Mut2</t>
  </si>
  <si>
    <t>N38</t>
  </si>
  <si>
    <t>N7</t>
  </si>
  <si>
    <t>N6</t>
  </si>
  <si>
    <t>N32</t>
  </si>
  <si>
    <t>mean # of PV+tomato-/mm2</t>
  </si>
  <si>
    <t>N1</t>
  </si>
  <si>
    <t>N5</t>
  </si>
  <si>
    <r>
      <t>Nkx2.1</t>
    </r>
    <r>
      <rPr>
        <i/>
        <vertAlign val="superscript"/>
        <sz val="12"/>
        <color theme="1"/>
        <rFont val="Calibri"/>
        <family val="2"/>
        <scheme val="minor"/>
      </rPr>
      <t>Cre</t>
    </r>
    <r>
      <rPr>
        <sz val="12"/>
        <color theme="1"/>
        <rFont val="Calibri"/>
        <family val="2"/>
        <scheme val="minor"/>
      </rPr>
      <t>;Ai14;</t>
    </r>
    <r>
      <rPr>
        <i/>
        <sz val="12"/>
        <color theme="1"/>
        <rFont val="Calibri"/>
        <family val="2"/>
        <scheme val="minor"/>
      </rPr>
      <t>Pcdhg</t>
    </r>
  </si>
  <si>
    <r>
      <t xml:space="preserve">Pcdhg </t>
    </r>
    <r>
      <rPr>
        <b/>
        <sz val="12"/>
        <color theme="1"/>
        <rFont val="Calibri"/>
        <family val="2"/>
        <scheme val="minor"/>
      </rPr>
      <t>WT</t>
    </r>
  </si>
  <si>
    <r>
      <t xml:space="preserve">Pcdhg </t>
    </r>
    <r>
      <rPr>
        <b/>
        <sz val="12"/>
        <color theme="1"/>
        <rFont val="Calibri"/>
        <family val="2"/>
        <scheme val="minor"/>
      </rPr>
      <t>mutant</t>
    </r>
  </si>
  <si>
    <r>
      <rPr>
        <b/>
        <sz val="12"/>
        <color theme="1"/>
        <rFont val="Calibri "/>
      </rPr>
      <t>Figure 3 - Figure supplement 4B' source data</t>
    </r>
    <r>
      <rPr>
        <sz val="12"/>
        <color theme="1"/>
        <rFont val="Calibri "/>
      </rPr>
      <t xml:space="preserve">.  Increased survival of non-recombined (non-Nkx2.1-derived) PV cINs in visual cortex of WT and </t>
    </r>
    <r>
      <rPr>
        <i/>
        <sz val="12"/>
        <color theme="1"/>
        <rFont val="Calibri "/>
      </rPr>
      <t>Pcdhg-</t>
    </r>
    <r>
      <rPr>
        <sz val="12"/>
        <color theme="1"/>
        <rFont val="Calibri "/>
      </rPr>
      <t xml:space="preserve">deficient mice.   </t>
    </r>
  </si>
  <si>
    <r>
      <t xml:space="preserve">Figure 3. - Figure supplement 4B' source data.  Quantification of PV positive non-recombined (non-Nkx2.1-derived) GABAergic cINs in  visual cortex of WT and </t>
    </r>
    <r>
      <rPr>
        <i/>
        <sz val="11"/>
        <color theme="1"/>
        <rFont val="Calibri"/>
        <family val="2"/>
        <scheme val="minor"/>
      </rPr>
      <t>Pcdhg-</t>
    </r>
    <r>
      <rPr>
        <sz val="11"/>
        <color theme="1"/>
        <rFont val="Calibri"/>
        <family val="2"/>
        <scheme val="minor"/>
      </rPr>
      <t xml:space="preserve">deficient mice. </t>
    </r>
  </si>
  <si>
    <r>
      <rPr>
        <b/>
        <sz val="11"/>
        <color theme="1"/>
        <rFont val="Calibri "/>
      </rPr>
      <t xml:space="preserve">Figure 3. - Figure supplement 4B'. </t>
    </r>
    <r>
      <rPr>
        <sz val="11"/>
        <color theme="1"/>
        <rFont val="Calibri "/>
      </rPr>
      <t xml:space="preserve"> Detailed quantification of PV positive non-recombined (non-Nkx2.1-derived) GABAergic cINs in WT and </t>
    </r>
    <r>
      <rPr>
        <i/>
        <sz val="11"/>
        <color theme="1"/>
        <rFont val="Calibri "/>
      </rPr>
      <t>Pcdhg-</t>
    </r>
    <r>
      <rPr>
        <sz val="11"/>
        <color theme="1"/>
        <rFont val="Calibri "/>
      </rPr>
      <t xml:space="preserve">deficient mice.  </t>
    </r>
  </si>
  <si>
    <r>
      <rPr>
        <b/>
        <sz val="12"/>
        <color theme="1"/>
        <rFont val="Calibri "/>
      </rPr>
      <t>Figure 3 - Figure supplement 4A' source data</t>
    </r>
    <r>
      <rPr>
        <sz val="12"/>
        <color theme="1"/>
        <rFont val="Calibri "/>
      </rPr>
      <t xml:space="preserve">.  Increased survival of non-recombined (non-Nkx2.1-derived) SST cINs in visual cortex of WT and </t>
    </r>
    <r>
      <rPr>
        <i/>
        <sz val="12"/>
        <color theme="1"/>
        <rFont val="Calibri "/>
      </rPr>
      <t>Pcdhg</t>
    </r>
    <r>
      <rPr>
        <sz val="12"/>
        <color theme="1"/>
        <rFont val="Calibri "/>
      </rPr>
      <t xml:space="preserve"> deficient mice.   </t>
    </r>
  </si>
  <si>
    <r>
      <rPr>
        <b/>
        <sz val="12"/>
        <color theme="1"/>
        <rFont val="Calibri "/>
      </rPr>
      <t>Figure 3 - Figure supplement 4A'</t>
    </r>
    <r>
      <rPr>
        <sz val="12"/>
        <color theme="1"/>
        <rFont val="Calibri "/>
      </rPr>
      <t xml:space="preserve">.  Quantification of  SST positive non-recombined (non-Nkx2.1-derived) cINs in visual cortex of WT and </t>
    </r>
    <r>
      <rPr>
        <i/>
        <sz val="12"/>
        <color theme="1"/>
        <rFont val="Calibri "/>
      </rPr>
      <t>Pcdhg</t>
    </r>
    <r>
      <rPr>
        <sz val="12"/>
        <color theme="1"/>
        <rFont val="Calibri "/>
      </rPr>
      <t xml:space="preserve"> deficient mice.   </t>
    </r>
  </si>
  <si>
    <r>
      <t>Pcdhg</t>
    </r>
    <r>
      <rPr>
        <b/>
        <sz val="12"/>
        <color theme="1"/>
        <rFont val="Calibri"/>
        <family val="2"/>
        <scheme val="minor"/>
      </rPr>
      <t xml:space="preserve"> mutant</t>
    </r>
  </si>
  <si>
    <r>
      <rPr>
        <b/>
        <sz val="12"/>
        <color theme="1"/>
        <rFont val="Calibri "/>
      </rPr>
      <t>Figure 3. - Figure supplement 4A</t>
    </r>
    <r>
      <rPr>
        <sz val="12"/>
        <color theme="1"/>
        <rFont val="Calibri "/>
      </rPr>
      <t xml:space="preserve">.  Detailed quantification of  SST positive non-recombined (non-Nkx2.1-derived) cINs in visual cortex of WT and </t>
    </r>
    <r>
      <rPr>
        <i/>
        <sz val="12"/>
        <color theme="1"/>
        <rFont val="Calibri "/>
      </rPr>
      <t>Pcdhg</t>
    </r>
    <r>
      <rPr>
        <sz val="12"/>
        <color theme="1"/>
        <rFont val="Calibri "/>
      </rPr>
      <t xml:space="preserve"> deficient mice.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</si>
</sst>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"/>
    </font>
    <font>
      <b/>
      <sz val="11"/>
      <color theme="1"/>
      <name val="Calibri "/>
    </font>
    <font>
      <sz val="8"/>
      <color theme="1"/>
      <name val="Calibri "/>
    </font>
    <font>
      <b/>
      <sz val="8"/>
      <color theme="1"/>
      <name val="Calibri "/>
    </font>
    <font>
      <sz val="12"/>
      <color theme="1"/>
      <name val="Calibri "/>
    </font>
    <font>
      <b/>
      <sz val="12"/>
      <color theme="1"/>
      <name val="Calibri "/>
    </font>
    <font>
      <i/>
      <sz val="12"/>
      <color theme="1"/>
      <name val="Calibri 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 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wrapText="1"/>
    </xf>
    <xf numFmtId="2" fontId="3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horizontal="right" wrapText="1"/>
    </xf>
    <xf numFmtId="2" fontId="3" fillId="0" borderId="0" xfId="0" applyNumberFormat="1" applyFont="1" applyBorder="1" applyAlignment="1">
      <alignment horizontal="right" wrapText="1"/>
    </xf>
    <xf numFmtId="1" fontId="4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wrapText="1"/>
    </xf>
    <xf numFmtId="164" fontId="4" fillId="0" borderId="0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right" wrapText="1"/>
    </xf>
    <xf numFmtId="1" fontId="4" fillId="0" borderId="0" xfId="0" applyNumberFormat="1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vertical="center" wrapText="1"/>
    </xf>
    <xf numFmtId="2" fontId="1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2" fontId="7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wrapText="1"/>
    </xf>
    <xf numFmtId="2" fontId="7" fillId="0" borderId="0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B1CB-1951-4543-91F2-D90E6BBB77C4}">
  <dimension ref="A1:AY45"/>
  <sheetViews>
    <sheetView tabSelected="1" topLeftCell="A21" zoomScale="85" zoomScaleNormal="85" workbookViewId="0">
      <selection activeCell="P2" sqref="P2"/>
    </sheetView>
  </sheetViews>
  <sheetFormatPr defaultRowHeight="15"/>
  <cols>
    <col min="1" max="1" width="22.42578125" style="4" customWidth="1"/>
    <col min="2" max="2" width="5.85546875" style="4" customWidth="1"/>
    <col min="3" max="3" width="8.28515625" style="4" customWidth="1"/>
    <col min="4" max="4" width="13.140625" style="3" customWidth="1"/>
    <col min="5" max="5" width="14" style="4" customWidth="1"/>
    <col min="6" max="6" width="19.140625" style="5" customWidth="1"/>
    <col min="7" max="7" width="5.85546875" style="4" customWidth="1"/>
    <col min="8" max="8" width="10.5703125" style="4" customWidth="1"/>
    <col min="9" max="9" width="15.28515625" style="3" customWidth="1"/>
    <col min="10" max="10" width="14.7109375" style="4" customWidth="1"/>
    <col min="11" max="11" width="20.7109375" style="5" customWidth="1"/>
    <col min="12" max="12" width="9.140625" style="4"/>
    <col min="13" max="13" width="10.140625" style="4" customWidth="1"/>
    <col min="14" max="14" width="10.140625" style="3" customWidth="1"/>
    <col min="15" max="15" width="10.140625" style="4" customWidth="1"/>
    <col min="16" max="16" width="20.7109375" style="5" customWidth="1"/>
    <col min="17" max="17" width="9.140625" style="4"/>
    <col min="18" max="18" width="9.42578125" style="4" customWidth="1"/>
    <col min="19" max="19" width="19.5703125" style="3" customWidth="1"/>
    <col min="20" max="20" width="12.85546875" style="4" customWidth="1"/>
    <col min="21" max="21" width="20.7109375" style="5" customWidth="1"/>
    <col min="22" max="22" width="9.140625" style="4"/>
    <col min="23" max="23" width="13" style="4" customWidth="1"/>
    <col min="24" max="24" width="12.7109375" style="3" customWidth="1"/>
    <col min="25" max="25" width="12.5703125" style="25" customWidth="1"/>
    <col min="26" max="26" width="20.7109375" style="5" customWidth="1"/>
    <col min="27" max="27" width="9.140625" style="4"/>
    <col min="28" max="28" width="9.85546875" style="4" customWidth="1"/>
    <col min="29" max="29" width="14.28515625" style="3" customWidth="1"/>
    <col min="30" max="30" width="7" style="4" customWidth="1"/>
    <col min="31" max="31" width="18.5703125" style="5" customWidth="1"/>
    <col min="32" max="32" width="9.140625" style="4"/>
    <col min="33" max="33" width="12.7109375" style="4" customWidth="1"/>
    <col min="34" max="34" width="12.7109375" style="3" customWidth="1"/>
    <col min="35" max="35" width="12.7109375" style="4" customWidth="1"/>
    <col min="36" max="36" width="19.42578125" style="5" customWidth="1"/>
    <col min="37" max="37" width="9.140625" style="4"/>
    <col min="38" max="38" width="7.85546875" style="4" customWidth="1"/>
    <col min="39" max="39" width="7.85546875" style="3" customWidth="1"/>
    <col min="40" max="40" width="7.85546875" style="4" customWidth="1"/>
    <col min="41" max="41" width="19.28515625" style="5" customWidth="1"/>
    <col min="42" max="45" width="9.140625" style="4"/>
    <col min="46" max="46" width="20.85546875" style="3" customWidth="1"/>
    <col min="47" max="49" width="9.140625" style="4"/>
    <col min="50" max="50" width="13.5703125" style="4" customWidth="1"/>
    <col min="51" max="51" width="23.28515625" style="3" customWidth="1"/>
    <col min="52" max="16384" width="9.140625" style="4"/>
  </cols>
  <sheetData>
    <row r="1" spans="1:51" s="12" customFormat="1" ht="24.75" customHeight="1">
      <c r="A1" s="76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1"/>
      <c r="P1" s="2"/>
      <c r="Q1" s="1"/>
      <c r="R1" s="1"/>
      <c r="S1" s="1"/>
      <c r="T1" s="1"/>
      <c r="U1" s="2"/>
      <c r="V1" s="1"/>
      <c r="W1" s="1"/>
      <c r="X1" s="14"/>
      <c r="Y1" s="24"/>
      <c r="Z1" s="11"/>
      <c r="AC1" s="14"/>
      <c r="AE1" s="11"/>
      <c r="AH1" s="14"/>
      <c r="AJ1" s="11"/>
      <c r="AM1" s="14"/>
      <c r="AO1" s="11"/>
      <c r="AS1" s="19"/>
      <c r="AT1" s="14"/>
      <c r="AX1" s="19"/>
      <c r="AY1" s="14"/>
    </row>
    <row r="2" spans="1:51" ht="14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3"/>
      <c r="U2" s="3"/>
      <c r="Z2" s="3"/>
      <c r="AE2" s="3"/>
      <c r="AJ2" s="3"/>
      <c r="AO2" s="3"/>
    </row>
    <row r="3" spans="1:51">
      <c r="A3" s="1"/>
      <c r="B3" s="1"/>
      <c r="C3" s="1"/>
      <c r="D3" s="2"/>
      <c r="E3" s="1"/>
    </row>
    <row r="4" spans="1:51" ht="18.75" customHeight="1">
      <c r="C4" s="6" t="s">
        <v>13</v>
      </c>
      <c r="G4" s="77"/>
      <c r="H4" s="6" t="s">
        <v>15</v>
      </c>
      <c r="L4" s="77"/>
      <c r="M4" s="6" t="s">
        <v>22</v>
      </c>
      <c r="Q4" s="77" t="s">
        <v>8</v>
      </c>
      <c r="R4" s="6" t="s">
        <v>23</v>
      </c>
      <c r="S4" s="4"/>
      <c r="U4" s="3"/>
      <c r="V4" s="77" t="s">
        <v>8</v>
      </c>
      <c r="W4" s="6" t="s">
        <v>24</v>
      </c>
      <c r="Z4" s="3"/>
      <c r="AA4" s="77"/>
      <c r="AB4" s="6" t="s">
        <v>25</v>
      </c>
      <c r="AE4" s="3"/>
      <c r="AF4" s="77"/>
      <c r="AG4" s="6" t="s">
        <v>26</v>
      </c>
      <c r="AJ4" s="3"/>
      <c r="AK4" s="77"/>
      <c r="AL4" s="6" t="s">
        <v>27</v>
      </c>
      <c r="AO4" s="3"/>
      <c r="AQ4" s="6" t="s">
        <v>39</v>
      </c>
      <c r="AR4" s="3"/>
      <c r="AV4" s="6" t="s">
        <v>40</v>
      </c>
      <c r="AW4" s="3"/>
    </row>
    <row r="5" spans="1:51" ht="20.25" customHeight="1">
      <c r="C5" s="7" t="s">
        <v>0</v>
      </c>
      <c r="D5" s="15"/>
      <c r="E5" s="8"/>
      <c r="F5" s="15"/>
      <c r="G5" s="77"/>
      <c r="H5" s="7" t="s">
        <v>0</v>
      </c>
      <c r="I5" s="13"/>
      <c r="J5" s="77"/>
      <c r="K5" s="77"/>
      <c r="L5" s="77"/>
      <c r="M5" s="7" t="s">
        <v>0</v>
      </c>
      <c r="N5" s="13"/>
      <c r="P5" s="13"/>
      <c r="Q5" s="77"/>
      <c r="R5" s="7" t="s">
        <v>0</v>
      </c>
      <c r="S5" s="13"/>
      <c r="U5" s="13"/>
      <c r="V5" s="77"/>
      <c r="W5" s="6" t="s">
        <v>0</v>
      </c>
      <c r="X5" s="13"/>
      <c r="Z5" s="13"/>
      <c r="AA5" s="77"/>
      <c r="AB5" s="6" t="s">
        <v>0</v>
      </c>
      <c r="AC5" s="13"/>
      <c r="AE5" s="13"/>
      <c r="AF5" s="77"/>
      <c r="AG5" s="6" t="s">
        <v>0</v>
      </c>
      <c r="AH5" s="13"/>
      <c r="AJ5" s="13"/>
      <c r="AK5" s="77"/>
      <c r="AL5" s="6" t="s">
        <v>0</v>
      </c>
      <c r="AM5" s="13"/>
      <c r="AO5" s="13"/>
      <c r="AQ5" s="6" t="s">
        <v>0</v>
      </c>
      <c r="AR5" s="13"/>
      <c r="AS5" s="16"/>
      <c r="AT5" s="13"/>
      <c r="AV5" s="6" t="s">
        <v>0</v>
      </c>
      <c r="AW5" s="13"/>
      <c r="AX5" s="16"/>
      <c r="AY5" s="13"/>
    </row>
    <row r="6" spans="1:51" s="8" customFormat="1" ht="39.75" customHeight="1">
      <c r="C6" s="8" t="s">
        <v>14</v>
      </c>
      <c r="D6" s="11" t="s">
        <v>12</v>
      </c>
      <c r="E6" s="8" t="s">
        <v>10</v>
      </c>
      <c r="F6" s="11" t="s">
        <v>16</v>
      </c>
      <c r="G6" s="77"/>
      <c r="H6" s="8" t="s">
        <v>14</v>
      </c>
      <c r="I6" s="11" t="s">
        <v>12</v>
      </c>
      <c r="J6" s="8" t="s">
        <v>10</v>
      </c>
      <c r="K6" s="11" t="s">
        <v>16</v>
      </c>
      <c r="L6" s="77"/>
      <c r="M6" s="8" t="s">
        <v>14</v>
      </c>
      <c r="N6" s="11" t="s">
        <v>12</v>
      </c>
      <c r="O6" s="8" t="s">
        <v>10</v>
      </c>
      <c r="P6" s="11" t="s">
        <v>16</v>
      </c>
      <c r="Q6" s="77"/>
      <c r="R6" s="8" t="s">
        <v>14</v>
      </c>
      <c r="S6" s="11" t="s">
        <v>12</v>
      </c>
      <c r="T6" s="8" t="s">
        <v>10</v>
      </c>
      <c r="U6" s="11" t="s">
        <v>16</v>
      </c>
      <c r="V6" s="77"/>
      <c r="W6" s="8" t="s">
        <v>14</v>
      </c>
      <c r="X6" s="11" t="s">
        <v>12</v>
      </c>
      <c r="Y6" s="26" t="s">
        <v>10</v>
      </c>
      <c r="Z6" s="11" t="s">
        <v>16</v>
      </c>
      <c r="AA6" s="77"/>
      <c r="AB6" s="8" t="s">
        <v>14</v>
      </c>
      <c r="AC6" s="11" t="s">
        <v>12</v>
      </c>
      <c r="AD6" s="8" t="s">
        <v>10</v>
      </c>
      <c r="AE6" s="11" t="s">
        <v>16</v>
      </c>
      <c r="AF6" s="77"/>
      <c r="AG6" s="8" t="s">
        <v>14</v>
      </c>
      <c r="AH6" s="11" t="s">
        <v>12</v>
      </c>
      <c r="AI6" s="8" t="s">
        <v>10</v>
      </c>
      <c r="AJ6" s="11" t="s">
        <v>16</v>
      </c>
      <c r="AK6" s="77"/>
      <c r="AL6" s="8" t="s">
        <v>14</v>
      </c>
      <c r="AM6" s="11" t="s">
        <v>11</v>
      </c>
      <c r="AN6" s="8" t="s">
        <v>10</v>
      </c>
      <c r="AO6" s="11" t="s">
        <v>16</v>
      </c>
      <c r="AQ6" s="8" t="s">
        <v>14</v>
      </c>
      <c r="AR6" s="11" t="s">
        <v>11</v>
      </c>
      <c r="AS6" s="8" t="s">
        <v>10</v>
      </c>
      <c r="AT6" s="11" t="s">
        <v>16</v>
      </c>
      <c r="AV6" s="8" t="s">
        <v>14</v>
      </c>
      <c r="AW6" s="11" t="s">
        <v>11</v>
      </c>
      <c r="AX6" s="8" t="s">
        <v>10</v>
      </c>
      <c r="AY6" s="11" t="s">
        <v>16</v>
      </c>
    </row>
    <row r="7" spans="1:51">
      <c r="B7" s="4" t="s">
        <v>1</v>
      </c>
      <c r="C7" s="4" t="s">
        <v>2</v>
      </c>
      <c r="D7" s="9">
        <v>0</v>
      </c>
      <c r="E7" s="4">
        <v>0.173542639</v>
      </c>
      <c r="F7" s="36">
        <f>D7/E7</f>
        <v>0</v>
      </c>
      <c r="G7" s="77"/>
      <c r="H7" s="4" t="s">
        <v>2</v>
      </c>
      <c r="I7" s="9">
        <v>1</v>
      </c>
      <c r="J7" s="4">
        <v>0.168382848</v>
      </c>
      <c r="K7" s="36">
        <f>I7/J7</f>
        <v>5.93884716809161</v>
      </c>
      <c r="L7" s="77"/>
      <c r="M7" s="4" t="s">
        <v>2</v>
      </c>
      <c r="N7" s="9">
        <v>0</v>
      </c>
      <c r="O7" s="4">
        <v>0.200352013</v>
      </c>
      <c r="P7" s="36">
        <f>N7/O7</f>
        <v>0</v>
      </c>
      <c r="Q7" s="77"/>
      <c r="R7" s="4" t="s">
        <v>2</v>
      </c>
      <c r="S7" s="9">
        <v>0</v>
      </c>
      <c r="T7" s="4">
        <v>0.179174418</v>
      </c>
      <c r="U7" s="36">
        <f>S7/T7</f>
        <v>0</v>
      </c>
      <c r="V7" s="77"/>
      <c r="W7" s="4" t="s">
        <v>2</v>
      </c>
      <c r="X7" s="9">
        <v>0</v>
      </c>
      <c r="Y7" s="28">
        <v>0.15665646799999999</v>
      </c>
      <c r="Z7" s="36">
        <f>X7/Y7</f>
        <v>0</v>
      </c>
      <c r="AA7" s="77"/>
      <c r="AB7" s="4" t="s">
        <v>2</v>
      </c>
      <c r="AC7" s="9">
        <v>0</v>
      </c>
      <c r="AD7" s="4">
        <v>0.158283223</v>
      </c>
      <c r="AE7" s="36">
        <f>AC7/AD7</f>
        <v>0</v>
      </c>
      <c r="AF7" s="77"/>
      <c r="AG7" s="4" t="s">
        <v>2</v>
      </c>
      <c r="AH7" s="9">
        <v>1</v>
      </c>
      <c r="AI7" s="4">
        <v>0.19992584899999999</v>
      </c>
      <c r="AJ7" s="36">
        <f>AH7/AI7</f>
        <v>5.0018544625512638</v>
      </c>
      <c r="AK7" s="77"/>
      <c r="AL7" s="4" t="s">
        <v>2</v>
      </c>
      <c r="AM7" s="9">
        <v>1</v>
      </c>
      <c r="AN7" s="4">
        <v>0.13498855499999998</v>
      </c>
      <c r="AO7" s="36">
        <f>AM7/AN7</f>
        <v>7.408035444190066</v>
      </c>
      <c r="AQ7" s="4" t="s">
        <v>2</v>
      </c>
      <c r="AR7" s="9">
        <v>1</v>
      </c>
      <c r="AS7" s="10">
        <v>0.18304516800000001</v>
      </c>
      <c r="AT7" s="36">
        <f>AR7/AS7</f>
        <v>5.4631324657529339</v>
      </c>
      <c r="AV7" s="4" t="s">
        <v>2</v>
      </c>
      <c r="AW7" s="9">
        <v>0</v>
      </c>
      <c r="AX7" s="10">
        <v>0.15823510699999999</v>
      </c>
      <c r="AY7" s="36">
        <f t="shared" ref="AY7:AY11" si="0">AW7/AX7</f>
        <v>0</v>
      </c>
    </row>
    <row r="8" spans="1:51">
      <c r="C8" s="4" t="s">
        <v>3</v>
      </c>
      <c r="D8" s="9">
        <v>22</v>
      </c>
      <c r="E8" s="4">
        <v>0.43610541399999997</v>
      </c>
      <c r="F8" s="36">
        <f t="shared" ref="F8:F10" si="1">D8/E8</f>
        <v>50.446518877658328</v>
      </c>
      <c r="G8" s="77"/>
      <c r="H8" s="4" t="s">
        <v>3</v>
      </c>
      <c r="I8" s="9">
        <v>13</v>
      </c>
      <c r="J8" s="4">
        <v>0.460231789</v>
      </c>
      <c r="K8" s="36">
        <f t="shared" ref="K8:K10" si="2">I8/J8</f>
        <v>28.246636392168035</v>
      </c>
      <c r="L8" s="77"/>
      <c r="M8" s="4" t="s">
        <v>3</v>
      </c>
      <c r="N8" s="9">
        <v>7</v>
      </c>
      <c r="O8" s="4">
        <v>0.42242005500000002</v>
      </c>
      <c r="P8" s="36">
        <f t="shared" ref="P8:P11" si="3">N8/O8</f>
        <v>16.571182918860231</v>
      </c>
      <c r="Q8" s="77"/>
      <c r="R8" s="4" t="s">
        <v>3</v>
      </c>
      <c r="S8" s="9">
        <v>10</v>
      </c>
      <c r="T8" s="4">
        <v>0.46027532199999999</v>
      </c>
      <c r="U8" s="36">
        <f t="shared" ref="U8:U11" si="4">S8/T8</f>
        <v>21.726126781135576</v>
      </c>
      <c r="V8" s="77"/>
      <c r="W8" s="4" t="s">
        <v>3</v>
      </c>
      <c r="X8" s="9">
        <v>7</v>
      </c>
      <c r="Y8" s="28">
        <v>0.36579066499999996</v>
      </c>
      <c r="Z8" s="36">
        <f t="shared" ref="Z8:Z11" si="5">X8/Y8</f>
        <v>19.136628322650061</v>
      </c>
      <c r="AA8" s="77"/>
      <c r="AB8" s="4" t="s">
        <v>3</v>
      </c>
      <c r="AC8" s="9">
        <v>12</v>
      </c>
      <c r="AD8" s="4">
        <v>0.45598389699999997</v>
      </c>
      <c r="AE8" s="36">
        <f t="shared" ref="AE8:AE11" si="6">AC8/AD8</f>
        <v>26.316718811673301</v>
      </c>
      <c r="AF8" s="77"/>
      <c r="AG8" s="4" t="s">
        <v>3</v>
      </c>
      <c r="AH8" s="9">
        <v>10</v>
      </c>
      <c r="AI8" s="4">
        <v>0.42899580900000001</v>
      </c>
      <c r="AJ8" s="36">
        <f t="shared" ref="AJ8:AJ11" si="7">AH8/AI8</f>
        <v>23.310251033244942</v>
      </c>
      <c r="AK8" s="77"/>
      <c r="AL8" s="4" t="s">
        <v>3</v>
      </c>
      <c r="AM8" s="9">
        <v>15</v>
      </c>
      <c r="AN8" s="4">
        <v>0.455637925</v>
      </c>
      <c r="AO8" s="36">
        <f t="shared" ref="AO8:AO11" si="8">AM8/AN8</f>
        <v>32.920876812438294</v>
      </c>
      <c r="AQ8" s="4" t="s">
        <v>3</v>
      </c>
      <c r="AR8" s="9">
        <v>11</v>
      </c>
      <c r="AS8" s="10">
        <v>0.35969368499999999</v>
      </c>
      <c r="AT8" s="36">
        <f t="shared" ref="AT8:AT11" si="9">AR8/AS8</f>
        <v>30.581576654591533</v>
      </c>
      <c r="AV8" s="4" t="s">
        <v>3</v>
      </c>
      <c r="AW8" s="9">
        <v>8</v>
      </c>
      <c r="AX8" s="10">
        <v>0.30822875499999997</v>
      </c>
      <c r="AY8" s="36">
        <f t="shared" si="0"/>
        <v>25.954749095359389</v>
      </c>
    </row>
    <row r="9" spans="1:51">
      <c r="C9" s="4" t="s">
        <v>4</v>
      </c>
      <c r="D9" s="9">
        <v>10</v>
      </c>
      <c r="E9" s="4">
        <v>0.16388521599999997</v>
      </c>
      <c r="F9" s="36">
        <f t="shared" si="1"/>
        <v>61.018316624728378</v>
      </c>
      <c r="G9" s="77"/>
      <c r="H9" s="4" t="s">
        <v>4</v>
      </c>
      <c r="I9" s="9">
        <v>8</v>
      </c>
      <c r="J9" s="4">
        <v>0.20425164199999998</v>
      </c>
      <c r="K9" s="36">
        <f t="shared" si="2"/>
        <v>39.167371785437105</v>
      </c>
      <c r="L9" s="77"/>
      <c r="M9" s="4" t="s">
        <v>4</v>
      </c>
      <c r="N9" s="9">
        <v>2</v>
      </c>
      <c r="O9" s="4">
        <v>0.165427196</v>
      </c>
      <c r="P9" s="36">
        <f t="shared" si="3"/>
        <v>12.089910536838211</v>
      </c>
      <c r="Q9" s="77"/>
      <c r="R9" s="4" t="s">
        <v>4</v>
      </c>
      <c r="S9" s="9">
        <v>4</v>
      </c>
      <c r="T9" s="4">
        <v>0.20238889300000001</v>
      </c>
      <c r="U9" s="36">
        <f t="shared" si="4"/>
        <v>19.763930424778792</v>
      </c>
      <c r="V9" s="77"/>
      <c r="W9" s="4" t="s">
        <v>4</v>
      </c>
      <c r="X9" s="9">
        <v>12</v>
      </c>
      <c r="Y9" s="28">
        <v>0.249012597</v>
      </c>
      <c r="Z9" s="36">
        <f t="shared" si="5"/>
        <v>48.190333117966716</v>
      </c>
      <c r="AA9" s="77"/>
      <c r="AB9" s="4" t="s">
        <v>4</v>
      </c>
      <c r="AC9" s="9">
        <v>7</v>
      </c>
      <c r="AD9" s="4">
        <v>0.17230309799999999</v>
      </c>
      <c r="AE9" s="36">
        <f t="shared" si="6"/>
        <v>40.626083229217393</v>
      </c>
      <c r="AF9" s="77"/>
      <c r="AG9" s="4" t="s">
        <v>4</v>
      </c>
      <c r="AH9" s="9">
        <v>10</v>
      </c>
      <c r="AI9" s="4">
        <v>0.167661119</v>
      </c>
      <c r="AJ9" s="36">
        <f t="shared" si="7"/>
        <v>59.644120590654055</v>
      </c>
      <c r="AK9" s="77"/>
      <c r="AL9" s="4" t="s">
        <v>4</v>
      </c>
      <c r="AM9" s="9">
        <v>3</v>
      </c>
      <c r="AN9" s="4">
        <v>0.15928906099999998</v>
      </c>
      <c r="AO9" s="36">
        <f t="shared" si="8"/>
        <v>18.833685007409269</v>
      </c>
      <c r="AQ9" s="4" t="s">
        <v>4</v>
      </c>
      <c r="AR9" s="9">
        <v>10</v>
      </c>
      <c r="AS9" s="10">
        <v>0.301442765</v>
      </c>
      <c r="AT9" s="36">
        <f t="shared" si="9"/>
        <v>33.173793373345681</v>
      </c>
      <c r="AV9" s="4" t="s">
        <v>4</v>
      </c>
      <c r="AW9" s="9">
        <v>10</v>
      </c>
      <c r="AX9" s="10">
        <v>0.25282515900000002</v>
      </c>
      <c r="AY9" s="36">
        <f t="shared" si="0"/>
        <v>39.553025654381173</v>
      </c>
    </row>
    <row r="10" spans="1:51">
      <c r="C10" s="4" t="s">
        <v>5</v>
      </c>
      <c r="D10" s="9">
        <v>8</v>
      </c>
      <c r="E10" s="4">
        <v>0.35066642999999997</v>
      </c>
      <c r="F10" s="36">
        <f t="shared" si="1"/>
        <v>22.813703610009092</v>
      </c>
      <c r="G10" s="77"/>
      <c r="H10" s="4" t="s">
        <v>5</v>
      </c>
      <c r="I10" s="9">
        <v>13</v>
      </c>
      <c r="J10" s="4">
        <v>0.36550426400000002</v>
      </c>
      <c r="K10" s="36">
        <f t="shared" si="2"/>
        <v>35.567300522655458</v>
      </c>
      <c r="L10" s="77"/>
      <c r="M10" s="4" t="s">
        <v>5</v>
      </c>
      <c r="N10" s="9">
        <v>6</v>
      </c>
      <c r="O10" s="4">
        <v>0.35120486200000001</v>
      </c>
      <c r="P10" s="36">
        <f t="shared" si="3"/>
        <v>17.084045949227207</v>
      </c>
      <c r="Q10" s="77"/>
      <c r="R10" s="4" t="s">
        <v>5</v>
      </c>
      <c r="S10" s="9">
        <v>3</v>
      </c>
      <c r="T10" s="4">
        <v>0.36647344400000004</v>
      </c>
      <c r="U10" s="36">
        <f t="shared" si="4"/>
        <v>8.1861320352587388</v>
      </c>
      <c r="V10" s="77"/>
      <c r="W10" s="4" t="s">
        <v>5</v>
      </c>
      <c r="X10" s="9">
        <v>11</v>
      </c>
      <c r="Y10" s="28">
        <v>0.39833492199999998</v>
      </c>
      <c r="Z10" s="36">
        <f t="shared" si="5"/>
        <v>27.614952625218233</v>
      </c>
      <c r="AA10" s="77"/>
      <c r="AB10" s="4" t="s">
        <v>5</v>
      </c>
      <c r="AC10" s="9">
        <v>14</v>
      </c>
      <c r="AD10" s="4">
        <v>0.31847730899999999</v>
      </c>
      <c r="AE10" s="36">
        <f t="shared" si="6"/>
        <v>43.959175754025232</v>
      </c>
      <c r="AF10" s="77"/>
      <c r="AG10" s="4" t="s">
        <v>5</v>
      </c>
      <c r="AH10" s="9">
        <v>6</v>
      </c>
      <c r="AI10" s="4">
        <v>0.348977812</v>
      </c>
      <c r="AJ10" s="36">
        <f t="shared" si="7"/>
        <v>17.193070142808963</v>
      </c>
      <c r="AK10" s="77"/>
      <c r="AL10" s="4" t="s">
        <v>5</v>
      </c>
      <c r="AM10" s="9">
        <v>10</v>
      </c>
      <c r="AN10" s="4">
        <v>0.323969324</v>
      </c>
      <c r="AO10" s="36">
        <f t="shared" si="8"/>
        <v>30.867119999299685</v>
      </c>
      <c r="AQ10" s="4" t="s">
        <v>5</v>
      </c>
      <c r="AR10" s="9">
        <v>13</v>
      </c>
      <c r="AS10" s="10">
        <v>0.38631540999999997</v>
      </c>
      <c r="AT10" s="36">
        <f t="shared" si="9"/>
        <v>33.651259213294132</v>
      </c>
      <c r="AV10" s="4" t="s">
        <v>5</v>
      </c>
      <c r="AW10" s="9">
        <v>3</v>
      </c>
      <c r="AX10" s="10">
        <v>0.32794685399999995</v>
      </c>
      <c r="AY10" s="36">
        <f t="shared" si="0"/>
        <v>9.1478236897494387</v>
      </c>
    </row>
    <row r="11" spans="1:51">
      <c r="C11" s="4" t="s">
        <v>6</v>
      </c>
      <c r="D11" s="9">
        <v>6</v>
      </c>
      <c r="E11" s="4">
        <v>0.397308463</v>
      </c>
      <c r="F11" s="36">
        <f>D11/E11</f>
        <v>15.101616398239168</v>
      </c>
      <c r="G11" s="77"/>
      <c r="H11" s="4" t="s">
        <v>6</v>
      </c>
      <c r="I11" s="9">
        <v>4</v>
      </c>
      <c r="J11" s="4">
        <v>0.33123931400000001</v>
      </c>
      <c r="K11" s="36">
        <f>I11/J11</f>
        <v>12.075861260840552</v>
      </c>
      <c r="L11" s="77"/>
      <c r="M11" s="4" t="s">
        <v>6</v>
      </c>
      <c r="N11" s="9">
        <v>3</v>
      </c>
      <c r="O11" s="4">
        <v>0.35689850400000001</v>
      </c>
      <c r="P11" s="36">
        <f t="shared" si="3"/>
        <v>8.40575112077242</v>
      </c>
      <c r="Q11" s="77"/>
      <c r="R11" s="4" t="s">
        <v>6</v>
      </c>
      <c r="S11" s="9">
        <v>1</v>
      </c>
      <c r="T11" s="4">
        <v>0.35414905899999999</v>
      </c>
      <c r="U11" s="36">
        <f t="shared" si="4"/>
        <v>2.8236697926677254</v>
      </c>
      <c r="V11" s="77"/>
      <c r="W11" s="4" t="s">
        <v>6</v>
      </c>
      <c r="X11" s="9">
        <v>3</v>
      </c>
      <c r="Y11" s="28">
        <v>0.38814822999999998</v>
      </c>
      <c r="Z11" s="36">
        <f t="shared" si="5"/>
        <v>7.7290060037115209</v>
      </c>
      <c r="AA11" s="77"/>
      <c r="AB11" s="4" t="s">
        <v>6</v>
      </c>
      <c r="AC11" s="9">
        <v>3</v>
      </c>
      <c r="AD11" s="4">
        <v>0.30345388699999998</v>
      </c>
      <c r="AE11" s="36">
        <f t="shared" si="6"/>
        <v>9.8861808285223916</v>
      </c>
      <c r="AF11" s="77"/>
      <c r="AG11" s="4" t="s">
        <v>6</v>
      </c>
      <c r="AH11" s="9">
        <v>5</v>
      </c>
      <c r="AI11" s="4">
        <v>0.35387869699999996</v>
      </c>
      <c r="AJ11" s="36">
        <f t="shared" si="7"/>
        <v>14.129135329104031</v>
      </c>
      <c r="AK11" s="77"/>
      <c r="AL11" s="4" t="s">
        <v>6</v>
      </c>
      <c r="AM11" s="9">
        <v>7</v>
      </c>
      <c r="AN11" s="4">
        <v>0.404507424</v>
      </c>
      <c r="AO11" s="36">
        <f t="shared" si="8"/>
        <v>17.304997596286391</v>
      </c>
      <c r="AQ11" s="4" t="s">
        <v>6</v>
      </c>
      <c r="AR11" s="9">
        <v>4</v>
      </c>
      <c r="AS11" s="10">
        <v>0.446170452</v>
      </c>
      <c r="AT11" s="36">
        <f t="shared" si="9"/>
        <v>8.9651835572473093</v>
      </c>
      <c r="AV11" s="4" t="s">
        <v>6</v>
      </c>
      <c r="AW11" s="9">
        <v>1</v>
      </c>
      <c r="AX11" s="10">
        <v>0.37191505200000002</v>
      </c>
      <c r="AY11" s="36">
        <f t="shared" si="0"/>
        <v>2.688786040313313</v>
      </c>
    </row>
    <row r="12" spans="1:51">
      <c r="C12" s="4" t="s">
        <v>7</v>
      </c>
      <c r="D12" s="9">
        <f>SUM(D7:D11)</f>
        <v>46</v>
      </c>
      <c r="E12" s="10">
        <f>SUM(E7:E11)</f>
        <v>1.5215081619999999</v>
      </c>
      <c r="F12" s="36">
        <f>D12/E12</f>
        <v>30.233160195166935</v>
      </c>
      <c r="G12" s="77"/>
      <c r="H12" s="4" t="s">
        <v>7</v>
      </c>
      <c r="I12" s="9">
        <f>SUM(I7:I11)</f>
        <v>39</v>
      </c>
      <c r="J12" s="10">
        <f>SUM(J7:J11)</f>
        <v>1.5296098570000001</v>
      </c>
      <c r="K12" s="36">
        <f>I12/J12</f>
        <v>25.49669761967283</v>
      </c>
      <c r="L12" s="77"/>
      <c r="M12" s="4" t="s">
        <v>7</v>
      </c>
      <c r="N12" s="9">
        <f>SUM(N7:N11)</f>
        <v>18</v>
      </c>
      <c r="O12" s="10">
        <f>SUM(O7:O11)</f>
        <v>1.4963026300000002</v>
      </c>
      <c r="P12" s="36">
        <f>N12/O12</f>
        <v>12.029652049732745</v>
      </c>
      <c r="Q12" s="77"/>
      <c r="R12" s="4" t="s">
        <v>7</v>
      </c>
      <c r="S12" s="9">
        <f>SUM(S7:S11)</f>
        <v>18</v>
      </c>
      <c r="T12" s="10">
        <f>SUM(T7:T11)</f>
        <v>1.562461136</v>
      </c>
      <c r="U12" s="36">
        <f>S12/T12</f>
        <v>11.520286543626389</v>
      </c>
      <c r="V12" s="77"/>
      <c r="W12" s="4" t="s">
        <v>7</v>
      </c>
      <c r="X12" s="9">
        <f>SUM(X7:X11)</f>
        <v>33</v>
      </c>
      <c r="Y12" s="27">
        <f>SUM(Y7:Y11)</f>
        <v>1.5579428819999999</v>
      </c>
      <c r="Z12" s="36">
        <f>X12/Y12</f>
        <v>21.181777831056582</v>
      </c>
      <c r="AA12" s="77"/>
      <c r="AB12" s="4" t="s">
        <v>7</v>
      </c>
      <c r="AC12" s="9">
        <f>SUM(AC7:AC11)</f>
        <v>36</v>
      </c>
      <c r="AD12" s="10">
        <f>SUM(AD7:AD11)</f>
        <v>1.4085014139999998</v>
      </c>
      <c r="AE12" s="36">
        <f>AC12/AD12</f>
        <v>25.55907977242542</v>
      </c>
      <c r="AF12" s="77"/>
      <c r="AG12" s="4" t="s">
        <v>7</v>
      </c>
      <c r="AH12" s="9">
        <f>SUM(AH7:AH11)</f>
        <v>32</v>
      </c>
      <c r="AI12" s="10">
        <f>SUM(AI7:AI11)</f>
        <v>1.4994392859999999</v>
      </c>
      <c r="AJ12" s="36">
        <f>AH12/AI12</f>
        <v>21.341310914538759</v>
      </c>
      <c r="AK12" s="77"/>
      <c r="AL12" s="4" t="s">
        <v>7</v>
      </c>
      <c r="AM12" s="9">
        <f>SUM(AM7:AM11)</f>
        <v>36</v>
      </c>
      <c r="AN12" s="10">
        <f>SUM(AN7:AN11)</f>
        <v>1.4783922889999999</v>
      </c>
      <c r="AO12" s="36">
        <f>AM12/AN12</f>
        <v>24.350776358790927</v>
      </c>
      <c r="AQ12" s="4" t="s">
        <v>7</v>
      </c>
      <c r="AR12" s="9">
        <f>SUM(AR7:AR11)</f>
        <v>39</v>
      </c>
      <c r="AS12" s="10">
        <f>SUM(AS7:AS11)</f>
        <v>1.6766674800000001</v>
      </c>
      <c r="AT12" s="36">
        <f>AR12/AS12</f>
        <v>23.260426092357918</v>
      </c>
      <c r="AV12" s="4" t="s">
        <v>7</v>
      </c>
      <c r="AW12" s="9">
        <f>SUM(AW7:AW11)</f>
        <v>22</v>
      </c>
      <c r="AX12" s="10">
        <f>SUM(AX7:AX11)</f>
        <v>1.419150927</v>
      </c>
      <c r="AY12" s="36">
        <f>AW12/AX12</f>
        <v>15.502227128517388</v>
      </c>
    </row>
    <row r="13" spans="1:51" ht="24" customHeight="1">
      <c r="D13" s="13"/>
      <c r="F13" s="37"/>
      <c r="G13" s="77"/>
      <c r="I13" s="13"/>
      <c r="K13" s="37"/>
      <c r="L13" s="77"/>
      <c r="N13" s="13"/>
      <c r="P13" s="37"/>
      <c r="Q13" s="77"/>
      <c r="S13" s="13"/>
      <c r="U13" s="37"/>
      <c r="V13" s="77"/>
      <c r="X13" s="13"/>
      <c r="Z13" s="37"/>
      <c r="AA13" s="77"/>
      <c r="AC13" s="13"/>
      <c r="AE13" s="37"/>
      <c r="AF13" s="77"/>
      <c r="AH13" s="13"/>
      <c r="AJ13" s="37"/>
      <c r="AK13" s="77"/>
      <c r="AM13" s="13"/>
      <c r="AO13" s="37"/>
    </row>
    <row r="14" spans="1:51" ht="30">
      <c r="C14" s="4" t="s">
        <v>17</v>
      </c>
      <c r="D14" s="2" t="s">
        <v>12</v>
      </c>
      <c r="E14" s="1" t="s">
        <v>10</v>
      </c>
      <c r="F14" s="11" t="s">
        <v>16</v>
      </c>
      <c r="G14" s="77"/>
      <c r="H14" s="4" t="s">
        <v>17</v>
      </c>
      <c r="I14" s="2" t="s">
        <v>12</v>
      </c>
      <c r="J14" s="2" t="s">
        <v>10</v>
      </c>
      <c r="K14" s="11" t="s">
        <v>16</v>
      </c>
      <c r="L14" s="77"/>
      <c r="M14" s="4" t="s">
        <v>17</v>
      </c>
      <c r="N14" s="3" t="s">
        <v>11</v>
      </c>
      <c r="O14" s="4" t="s">
        <v>10</v>
      </c>
      <c r="P14" s="11" t="s">
        <v>16</v>
      </c>
      <c r="Q14" s="77"/>
      <c r="R14" s="4" t="s">
        <v>17</v>
      </c>
      <c r="S14" s="3" t="s">
        <v>11</v>
      </c>
      <c r="T14" s="4" t="s">
        <v>10</v>
      </c>
      <c r="U14" s="11" t="s">
        <v>16</v>
      </c>
      <c r="V14" s="77"/>
      <c r="W14" s="4" t="s">
        <v>17</v>
      </c>
      <c r="X14" s="3" t="s">
        <v>11</v>
      </c>
      <c r="Y14" s="25" t="s">
        <v>10</v>
      </c>
      <c r="Z14" s="11" t="s">
        <v>16</v>
      </c>
      <c r="AA14" s="77"/>
      <c r="AB14" s="4" t="s">
        <v>17</v>
      </c>
      <c r="AC14" s="3" t="s">
        <v>11</v>
      </c>
      <c r="AD14" s="4" t="s">
        <v>10</v>
      </c>
      <c r="AE14" s="11" t="s">
        <v>16</v>
      </c>
      <c r="AF14" s="77"/>
      <c r="AG14" s="4" t="s">
        <v>17</v>
      </c>
      <c r="AH14" s="3" t="s">
        <v>11</v>
      </c>
      <c r="AI14" s="4" t="s">
        <v>10</v>
      </c>
      <c r="AJ14" s="11" t="s">
        <v>16</v>
      </c>
      <c r="AK14" s="77"/>
      <c r="AL14" s="4" t="s">
        <v>17</v>
      </c>
      <c r="AM14" s="3" t="s">
        <v>11</v>
      </c>
      <c r="AN14" s="4" t="s">
        <v>10</v>
      </c>
      <c r="AO14" s="11" t="s">
        <v>16</v>
      </c>
      <c r="AQ14" s="8" t="s">
        <v>17</v>
      </c>
      <c r="AR14" s="11" t="s">
        <v>11</v>
      </c>
      <c r="AS14" s="8" t="s">
        <v>10</v>
      </c>
      <c r="AT14" s="11" t="s">
        <v>16</v>
      </c>
      <c r="AV14" s="8" t="s">
        <v>17</v>
      </c>
      <c r="AW14" s="11" t="s">
        <v>11</v>
      </c>
      <c r="AX14" s="8" t="s">
        <v>10</v>
      </c>
      <c r="AY14" s="11" t="s">
        <v>16</v>
      </c>
    </row>
    <row r="15" spans="1:51">
      <c r="B15" s="4" t="s">
        <v>1</v>
      </c>
      <c r="C15" s="4" t="s">
        <v>2</v>
      </c>
      <c r="D15" s="9">
        <v>0</v>
      </c>
      <c r="E15" s="4">
        <v>0.18414633</v>
      </c>
      <c r="F15" s="36">
        <v>0</v>
      </c>
      <c r="G15" s="77"/>
      <c r="H15" s="4" t="s">
        <v>2</v>
      </c>
      <c r="I15" s="9">
        <v>0</v>
      </c>
      <c r="J15" s="4">
        <v>0.16410746200000001</v>
      </c>
      <c r="K15" s="36">
        <v>0</v>
      </c>
      <c r="L15" s="77"/>
      <c r="M15" s="4" t="s">
        <v>2</v>
      </c>
      <c r="N15" s="9">
        <v>0</v>
      </c>
      <c r="O15" s="4">
        <v>0.19621639099999999</v>
      </c>
      <c r="P15" s="36">
        <f>N15/O15</f>
        <v>0</v>
      </c>
      <c r="Q15" s="77"/>
      <c r="R15" s="4" t="s">
        <v>2</v>
      </c>
      <c r="S15" s="9">
        <v>1</v>
      </c>
      <c r="T15" s="4">
        <v>0.23123285599999999</v>
      </c>
      <c r="U15" s="36">
        <f>S15/T15</f>
        <v>4.3246449371364424</v>
      </c>
      <c r="V15" s="77"/>
      <c r="W15" s="4" t="s">
        <v>2</v>
      </c>
      <c r="X15" s="9">
        <v>0</v>
      </c>
      <c r="Y15" s="29">
        <v>0.19487832800000002</v>
      </c>
      <c r="Z15" s="36">
        <f>X15/Y15</f>
        <v>0</v>
      </c>
      <c r="AA15" s="77"/>
      <c r="AB15" s="4" t="s">
        <v>2</v>
      </c>
      <c r="AC15" s="9">
        <v>0</v>
      </c>
      <c r="AD15" s="4">
        <v>0.14646748499999998</v>
      </c>
      <c r="AE15" s="36">
        <f>AC15/AD15</f>
        <v>0</v>
      </c>
      <c r="AF15" s="77"/>
      <c r="AG15" s="4" t="s">
        <v>2</v>
      </c>
      <c r="AH15" s="9">
        <v>1</v>
      </c>
      <c r="AI15" s="4">
        <v>0.171634066</v>
      </c>
      <c r="AJ15" s="36">
        <f>AH15/AI15</f>
        <v>5.8263491817527644</v>
      </c>
      <c r="AK15" s="77"/>
      <c r="AL15" s="4" t="s">
        <v>2</v>
      </c>
      <c r="AM15" s="9">
        <v>1</v>
      </c>
      <c r="AN15" s="4">
        <v>0.15536422899999999</v>
      </c>
      <c r="AO15" s="36">
        <f>AM15/AN15</f>
        <v>6.4364880283993822</v>
      </c>
      <c r="AQ15" s="4" t="s">
        <v>2</v>
      </c>
      <c r="AR15" s="9">
        <v>0</v>
      </c>
      <c r="AS15" s="10">
        <v>0.12577825000000001</v>
      </c>
      <c r="AT15" s="36">
        <f>AR15/AS15</f>
        <v>0</v>
      </c>
      <c r="AV15" s="4" t="s">
        <v>2</v>
      </c>
      <c r="AW15" s="9">
        <v>0</v>
      </c>
      <c r="AX15" s="10">
        <v>0.15696578099999997</v>
      </c>
      <c r="AY15" s="36">
        <f t="shared" ref="AY15:AY20" si="10">AW15/AX15</f>
        <v>0</v>
      </c>
    </row>
    <row r="16" spans="1:51">
      <c r="C16" s="4" t="s">
        <v>3</v>
      </c>
      <c r="D16" s="9">
        <v>23</v>
      </c>
      <c r="E16" s="4">
        <v>0.41686159499999997</v>
      </c>
      <c r="F16" s="36">
        <v>55.174187969990378</v>
      </c>
      <c r="G16" s="77"/>
      <c r="H16" s="4" t="s">
        <v>3</v>
      </c>
      <c r="I16" s="9">
        <v>20</v>
      </c>
      <c r="J16" s="4">
        <v>0.41758790599999995</v>
      </c>
      <c r="K16" s="36">
        <v>55.174187969990378</v>
      </c>
      <c r="L16" s="77"/>
      <c r="M16" s="4" t="s">
        <v>3</v>
      </c>
      <c r="N16" s="9">
        <v>5</v>
      </c>
      <c r="O16" s="4">
        <v>0.45580747399999999</v>
      </c>
      <c r="P16" s="36">
        <f t="shared" ref="P16:P19" si="11">N16/O16</f>
        <v>10.969543689404269</v>
      </c>
      <c r="Q16" s="77"/>
      <c r="R16" s="4" t="s">
        <v>3</v>
      </c>
      <c r="S16" s="9">
        <v>7</v>
      </c>
      <c r="T16" s="4">
        <v>0.41462996200000002</v>
      </c>
      <c r="U16" s="36">
        <f t="shared" ref="U16:U19" si="12">S16/T16</f>
        <v>16.882523313643212</v>
      </c>
      <c r="V16" s="77"/>
      <c r="W16" s="4" t="s">
        <v>3</v>
      </c>
      <c r="X16" s="9">
        <v>13</v>
      </c>
      <c r="Y16" s="29">
        <v>0.29259816399999999</v>
      </c>
      <c r="Z16" s="36">
        <f t="shared" ref="Z16:Z19" si="13">X16/Y16</f>
        <v>44.429533741025118</v>
      </c>
      <c r="AA16" s="77"/>
      <c r="AB16" s="4" t="s">
        <v>3</v>
      </c>
      <c r="AC16" s="9">
        <v>20</v>
      </c>
      <c r="AD16" s="4">
        <v>0.46430784000000003</v>
      </c>
      <c r="AE16" s="36">
        <f t="shared" ref="AE16:AE19" si="14">AC16/AD16</f>
        <v>43.074870327410366</v>
      </c>
      <c r="AF16" s="77"/>
      <c r="AG16" s="4" t="s">
        <v>3</v>
      </c>
      <c r="AH16" s="9">
        <v>9</v>
      </c>
      <c r="AI16" s="4">
        <v>0.48122379700000001</v>
      </c>
      <c r="AJ16" s="36">
        <f t="shared" ref="AJ16:AJ19" si="15">AH16/AI16</f>
        <v>18.702317001168584</v>
      </c>
      <c r="AK16" s="77"/>
      <c r="AL16" s="4" t="s">
        <v>3</v>
      </c>
      <c r="AM16" s="9">
        <v>17</v>
      </c>
      <c r="AN16" s="4">
        <v>0.44162950600000001</v>
      </c>
      <c r="AO16" s="36">
        <f t="shared" ref="AO16:AO19" si="16">AM16/AN16</f>
        <v>38.493804804790372</v>
      </c>
      <c r="AQ16" s="4" t="s">
        <v>3</v>
      </c>
      <c r="AR16" s="9">
        <v>9</v>
      </c>
      <c r="AS16" s="10">
        <v>0.24711391299999999</v>
      </c>
      <c r="AT16" s="36">
        <f t="shared" ref="AT16:AT19" si="17">AR16/AS16</f>
        <v>36.420450353193999</v>
      </c>
      <c r="AV16" s="4" t="s">
        <v>3</v>
      </c>
      <c r="AW16" s="9">
        <v>5</v>
      </c>
      <c r="AX16" s="10">
        <v>0.36049569300000001</v>
      </c>
      <c r="AY16" s="36">
        <f t="shared" si="10"/>
        <v>13.869791226604196</v>
      </c>
    </row>
    <row r="17" spans="2:51">
      <c r="C17" s="4" t="s">
        <v>4</v>
      </c>
      <c r="D17" s="9">
        <v>12</v>
      </c>
      <c r="E17" s="4">
        <v>0.20256760699999998</v>
      </c>
      <c r="F17" s="36">
        <v>59.239481463588604</v>
      </c>
      <c r="G17" s="77"/>
      <c r="H17" s="4" t="s">
        <v>4</v>
      </c>
      <c r="I17" s="9">
        <v>6</v>
      </c>
      <c r="J17" s="4">
        <v>0.14815152100000001</v>
      </c>
      <c r="K17" s="36">
        <v>59.239481463588604</v>
      </c>
      <c r="L17" s="77"/>
      <c r="M17" s="4" t="s">
        <v>4</v>
      </c>
      <c r="N17" s="9">
        <v>3</v>
      </c>
      <c r="O17" s="4">
        <v>0.16692564300000001</v>
      </c>
      <c r="P17" s="36">
        <f t="shared" si="11"/>
        <v>17.972073949117572</v>
      </c>
      <c r="Q17" s="77"/>
      <c r="R17" s="4" t="s">
        <v>4</v>
      </c>
      <c r="S17" s="9">
        <v>3</v>
      </c>
      <c r="T17" s="4">
        <v>0.191061182</v>
      </c>
      <c r="U17" s="36">
        <f t="shared" si="12"/>
        <v>15.701776617293199</v>
      </c>
      <c r="V17" s="77"/>
      <c r="W17" s="4" t="s">
        <v>4</v>
      </c>
      <c r="X17" s="9">
        <v>7</v>
      </c>
      <c r="Y17" s="29">
        <v>0.26182042500000002</v>
      </c>
      <c r="Z17" s="36">
        <f t="shared" si="13"/>
        <v>26.735882045871705</v>
      </c>
      <c r="AA17" s="77"/>
      <c r="AB17" s="4" t="s">
        <v>4</v>
      </c>
      <c r="AC17" s="9">
        <v>6</v>
      </c>
      <c r="AD17" s="4">
        <v>0.172163335</v>
      </c>
      <c r="AE17" s="36">
        <f t="shared" si="14"/>
        <v>34.850626005821738</v>
      </c>
      <c r="AF17" s="77"/>
      <c r="AG17" s="4" t="s">
        <v>4</v>
      </c>
      <c r="AH17" s="9">
        <v>3</v>
      </c>
      <c r="AI17" s="4">
        <v>0.153389212</v>
      </c>
      <c r="AJ17" s="36">
        <f t="shared" si="15"/>
        <v>19.558089913128963</v>
      </c>
      <c r="AK17" s="77"/>
      <c r="AL17" s="4" t="s">
        <v>4</v>
      </c>
      <c r="AM17" s="9">
        <v>7</v>
      </c>
      <c r="AN17" s="4">
        <v>0.16816060200000002</v>
      </c>
      <c r="AO17" s="36">
        <f t="shared" si="16"/>
        <v>41.626872862883772</v>
      </c>
      <c r="AQ17" s="4" t="s">
        <v>4</v>
      </c>
      <c r="AR17" s="9">
        <v>11</v>
      </c>
      <c r="AS17" s="10">
        <v>0.18331218799999999</v>
      </c>
      <c r="AT17" s="36">
        <f t="shared" si="17"/>
        <v>60.006921089174938</v>
      </c>
      <c r="AV17" s="4" t="s">
        <v>4</v>
      </c>
      <c r="AW17" s="9">
        <v>4</v>
      </c>
      <c r="AX17" s="10">
        <v>0.26638450299999999</v>
      </c>
      <c r="AY17" s="36">
        <f t="shared" si="10"/>
        <v>15.015888518109479</v>
      </c>
    </row>
    <row r="18" spans="2:51">
      <c r="C18" s="4" t="s">
        <v>5</v>
      </c>
      <c r="D18" s="9">
        <v>10</v>
      </c>
      <c r="E18" s="4">
        <v>0.33611728600000002</v>
      </c>
      <c r="F18" s="36">
        <v>29.751519533571383</v>
      </c>
      <c r="G18" s="77"/>
      <c r="H18" s="4" t="s">
        <v>5</v>
      </c>
      <c r="I18" s="9">
        <v>9</v>
      </c>
      <c r="J18" s="4">
        <v>0.33661218599999998</v>
      </c>
      <c r="K18" s="36">
        <v>29.751519533571383</v>
      </c>
      <c r="L18" s="77"/>
      <c r="M18" s="4" t="s">
        <v>5</v>
      </c>
      <c r="N18" s="9">
        <v>9</v>
      </c>
      <c r="O18" s="4">
        <v>0.36818726400000001</v>
      </c>
      <c r="P18" s="36">
        <f t="shared" si="11"/>
        <v>24.444082889298418</v>
      </c>
      <c r="Q18" s="77"/>
      <c r="R18" s="4" t="s">
        <v>5</v>
      </c>
      <c r="S18" s="9">
        <v>2</v>
      </c>
      <c r="T18" s="4">
        <v>0.372428282</v>
      </c>
      <c r="U18" s="36">
        <f t="shared" si="12"/>
        <v>5.3701614422505113</v>
      </c>
      <c r="V18" s="77"/>
      <c r="W18" s="4" t="s">
        <v>5</v>
      </c>
      <c r="X18" s="9">
        <v>2</v>
      </c>
      <c r="Y18" s="29">
        <v>0.34107774200000002</v>
      </c>
      <c r="Z18" s="36">
        <f t="shared" si="13"/>
        <v>5.8637658038676701</v>
      </c>
      <c r="AA18" s="77"/>
      <c r="AB18" s="4" t="s">
        <v>5</v>
      </c>
      <c r="AC18" s="9">
        <v>17</v>
      </c>
      <c r="AD18" s="4">
        <v>0.34538978799999998</v>
      </c>
      <c r="AE18" s="36">
        <f t="shared" si="14"/>
        <v>49.219752843416437</v>
      </c>
      <c r="AF18" s="77"/>
      <c r="AG18" s="4" t="s">
        <v>5</v>
      </c>
      <c r="AH18" s="9">
        <v>14</v>
      </c>
      <c r="AI18" s="4">
        <v>0.36913353100000001</v>
      </c>
      <c r="AJ18" s="36">
        <f t="shared" si="15"/>
        <v>37.926654785528001</v>
      </c>
      <c r="AK18" s="77"/>
      <c r="AL18" s="4" t="s">
        <v>5</v>
      </c>
      <c r="AM18" s="9">
        <v>20</v>
      </c>
      <c r="AN18" s="4">
        <v>0.30664095099999999</v>
      </c>
      <c r="AO18" s="36">
        <f t="shared" si="16"/>
        <v>65.222860595680842</v>
      </c>
      <c r="AQ18" s="4" t="s">
        <v>5</v>
      </c>
      <c r="AR18" s="9">
        <v>9</v>
      </c>
      <c r="AS18" s="10">
        <v>0.26146032299999994</v>
      </c>
      <c r="AT18" s="36">
        <f t="shared" si="17"/>
        <v>34.422048809294871</v>
      </c>
      <c r="AV18" s="4" t="s">
        <v>5</v>
      </c>
      <c r="AW18" s="9">
        <v>2</v>
      </c>
      <c r="AX18" s="10">
        <v>0.39064335100000003</v>
      </c>
      <c r="AY18" s="36">
        <f t="shared" si="10"/>
        <v>5.1197594810720322</v>
      </c>
    </row>
    <row r="19" spans="2:51">
      <c r="C19" s="4" t="s">
        <v>6</v>
      </c>
      <c r="D19" s="9">
        <v>7</v>
      </c>
      <c r="E19" s="4">
        <v>0.39422908500000003</v>
      </c>
      <c r="F19" s="36">
        <v>17.756173418813074</v>
      </c>
      <c r="G19" s="77"/>
      <c r="H19" s="4" t="s">
        <v>6</v>
      </c>
      <c r="I19" s="9">
        <v>2</v>
      </c>
      <c r="J19" s="4">
        <v>0.33870634600000005</v>
      </c>
      <c r="K19" s="36">
        <v>17.756173418813074</v>
      </c>
      <c r="L19" s="77"/>
      <c r="M19" s="4" t="s">
        <v>6</v>
      </c>
      <c r="N19" s="9">
        <v>3</v>
      </c>
      <c r="O19" s="4">
        <v>0.35446066300000001</v>
      </c>
      <c r="P19" s="36">
        <f t="shared" si="11"/>
        <v>8.4635625702703141</v>
      </c>
      <c r="Q19" s="77"/>
      <c r="R19" s="4" t="s">
        <v>6</v>
      </c>
      <c r="S19" s="9">
        <v>1</v>
      </c>
      <c r="T19" s="4">
        <v>0.33252467899999999</v>
      </c>
      <c r="U19" s="36">
        <f t="shared" si="12"/>
        <v>3.0072955878261296</v>
      </c>
      <c r="V19" s="77"/>
      <c r="W19" s="4" t="s">
        <v>6</v>
      </c>
      <c r="X19" s="9">
        <v>4</v>
      </c>
      <c r="Y19" s="29">
        <v>0.42741946099999995</v>
      </c>
      <c r="Z19" s="36">
        <f t="shared" si="13"/>
        <v>9.3584882416011475</v>
      </c>
      <c r="AA19" s="77"/>
      <c r="AB19" s="4" t="s">
        <v>6</v>
      </c>
      <c r="AC19" s="9">
        <v>3</v>
      </c>
      <c r="AD19" s="4">
        <v>0.35920574599999999</v>
      </c>
      <c r="AE19" s="36">
        <f t="shared" si="14"/>
        <v>8.3517594955176477</v>
      </c>
      <c r="AF19" s="77"/>
      <c r="AG19" s="4" t="s">
        <v>6</v>
      </c>
      <c r="AH19" s="9">
        <v>4</v>
      </c>
      <c r="AI19" s="4">
        <v>0.35323257799999996</v>
      </c>
      <c r="AJ19" s="36">
        <f t="shared" si="15"/>
        <v>11.323983825750071</v>
      </c>
      <c r="AK19" s="77"/>
      <c r="AL19" s="4" t="s">
        <v>6</v>
      </c>
      <c r="AM19" s="9">
        <v>4</v>
      </c>
      <c r="AN19" s="4">
        <v>0.36508039199999998</v>
      </c>
      <c r="AO19" s="36">
        <f t="shared" si="16"/>
        <v>10.956490919950586</v>
      </c>
      <c r="AQ19" s="4" t="s">
        <v>6</v>
      </c>
      <c r="AR19" s="9">
        <v>2</v>
      </c>
      <c r="AS19" s="10">
        <v>0.22976057</v>
      </c>
      <c r="AT19" s="36">
        <f t="shared" si="17"/>
        <v>8.7047137809590218</v>
      </c>
      <c r="AV19" s="4" t="s">
        <v>6</v>
      </c>
      <c r="AW19" s="9">
        <v>0</v>
      </c>
      <c r="AX19" s="10">
        <v>0.35780582</v>
      </c>
      <c r="AY19" s="36">
        <f t="shared" si="10"/>
        <v>0</v>
      </c>
    </row>
    <row r="20" spans="2:51">
      <c r="C20" s="4" t="s">
        <v>7</v>
      </c>
      <c r="D20" s="9">
        <f>SUM(D15:D19)</f>
        <v>52</v>
      </c>
      <c r="E20" s="10">
        <f>SUM(E15:E19)</f>
        <v>1.533921903</v>
      </c>
      <c r="F20" s="36">
        <f>D20/E20</f>
        <v>33.900030958746925</v>
      </c>
      <c r="G20" s="77"/>
      <c r="H20" s="4" t="s">
        <v>7</v>
      </c>
      <c r="I20" s="9">
        <f>SUM(I15:I19)</f>
        <v>37</v>
      </c>
      <c r="J20" s="10">
        <f>SUM(J15:J19)</f>
        <v>1.405165421</v>
      </c>
      <c r="K20" s="36">
        <f>I20/J20</f>
        <v>26.33141938097835</v>
      </c>
      <c r="L20" s="77"/>
      <c r="M20" s="4" t="s">
        <v>7</v>
      </c>
      <c r="N20" s="9">
        <f>SUM(N15:N19)</f>
        <v>20</v>
      </c>
      <c r="O20" s="10">
        <f>SUM(O15:O19)</f>
        <v>1.5415974350000001</v>
      </c>
      <c r="P20" s="36">
        <f>N20/O20</f>
        <v>12.973555576783895</v>
      </c>
      <c r="Q20" s="77"/>
      <c r="R20" s="4" t="s">
        <v>7</v>
      </c>
      <c r="S20" s="9">
        <f>SUM(S15:S19)</f>
        <v>14</v>
      </c>
      <c r="T20" s="10">
        <f>SUM(T15:T19)</f>
        <v>1.541876961</v>
      </c>
      <c r="U20" s="36">
        <f>S20/T20</f>
        <v>9.0798425257746622</v>
      </c>
      <c r="V20" s="77"/>
      <c r="W20" s="4" t="s">
        <v>7</v>
      </c>
      <c r="X20" s="9">
        <f>SUM(X15:X19)</f>
        <v>26</v>
      </c>
      <c r="Y20" s="27">
        <f>SUM(Y15:Y19)</f>
        <v>1.51779412</v>
      </c>
      <c r="Z20" s="36">
        <f>X20/Y20</f>
        <v>17.130123023536289</v>
      </c>
      <c r="AA20" s="77"/>
      <c r="AB20" s="4" t="s">
        <v>7</v>
      </c>
      <c r="AC20" s="9">
        <f>SUM(AC15:AC19)</f>
        <v>46</v>
      </c>
      <c r="AD20" s="10">
        <f>SUM(AD15:AD19)</f>
        <v>1.487534194</v>
      </c>
      <c r="AE20" s="36">
        <f>AC20/AD20</f>
        <v>30.923658888341496</v>
      </c>
      <c r="AF20" s="77"/>
      <c r="AG20" s="4" t="s">
        <v>7</v>
      </c>
      <c r="AH20" s="9">
        <f>SUM(AH15:AH19)</f>
        <v>31</v>
      </c>
      <c r="AI20" s="10">
        <f>SUM(AI15:AI19)</f>
        <v>1.5286131840000001</v>
      </c>
      <c r="AJ20" s="36">
        <f>AH20/AI20</f>
        <v>20.279819855328423</v>
      </c>
      <c r="AK20" s="77"/>
      <c r="AL20" s="4" t="s">
        <v>7</v>
      </c>
      <c r="AM20" s="9">
        <f>SUM(AM15:AM19)</f>
        <v>49</v>
      </c>
      <c r="AN20" s="10">
        <f>SUM(AN15:AN19)</f>
        <v>1.43687568</v>
      </c>
      <c r="AO20" s="36">
        <f>AM20/AN20</f>
        <v>34.101767245444641</v>
      </c>
      <c r="AQ20" s="4" t="s">
        <v>7</v>
      </c>
      <c r="AR20" s="9">
        <f>SUM(AR15:AR19)</f>
        <v>31</v>
      </c>
      <c r="AS20" s="10">
        <f>SUM(AS15:AS19)</f>
        <v>1.047425244</v>
      </c>
      <c r="AT20" s="36">
        <f>AR20/AS20</f>
        <v>29.596384255180315</v>
      </c>
      <c r="AV20" s="4" t="s">
        <v>7</v>
      </c>
      <c r="AW20" s="9">
        <f>SUM(AW15:AW19)</f>
        <v>11</v>
      </c>
      <c r="AX20" s="10">
        <f>SUM(AX15:AX19)</f>
        <v>1.532295148</v>
      </c>
      <c r="AY20" s="36">
        <f t="shared" si="10"/>
        <v>7.1787736287996129</v>
      </c>
    </row>
    <row r="21" spans="2:51" ht="22.5" customHeight="1">
      <c r="D21" s="13"/>
      <c r="F21" s="37"/>
      <c r="G21" s="77"/>
      <c r="I21" s="13"/>
      <c r="K21" s="37"/>
      <c r="L21" s="77"/>
      <c r="N21" s="13"/>
      <c r="P21" s="37"/>
      <c r="Q21" s="77"/>
      <c r="S21" s="13"/>
      <c r="U21" s="37"/>
      <c r="V21" s="77"/>
      <c r="X21" s="13"/>
      <c r="Z21" s="37"/>
      <c r="AA21" s="77"/>
      <c r="AC21" s="13"/>
      <c r="AE21" s="37"/>
      <c r="AF21" s="77"/>
      <c r="AH21" s="13"/>
      <c r="AJ21" s="37"/>
      <c r="AK21" s="77"/>
      <c r="AM21" s="13"/>
      <c r="AO21" s="37"/>
    </row>
    <row r="22" spans="2:51" ht="30">
      <c r="C22" s="4" t="s">
        <v>18</v>
      </c>
      <c r="D22" s="2" t="s">
        <v>12</v>
      </c>
      <c r="E22" s="1" t="s">
        <v>10</v>
      </c>
      <c r="F22" s="11" t="s">
        <v>16</v>
      </c>
      <c r="G22" s="77"/>
      <c r="H22" s="4" t="s">
        <v>18</v>
      </c>
      <c r="I22" s="2" t="s">
        <v>12</v>
      </c>
      <c r="J22" s="2" t="s">
        <v>10</v>
      </c>
      <c r="K22" s="11" t="s">
        <v>16</v>
      </c>
      <c r="L22" s="77"/>
      <c r="M22" s="4" t="s">
        <v>18</v>
      </c>
      <c r="N22" s="3" t="s">
        <v>11</v>
      </c>
      <c r="O22" s="4" t="s">
        <v>10</v>
      </c>
      <c r="P22" s="11" t="s">
        <v>16</v>
      </c>
      <c r="Q22" s="77"/>
      <c r="R22" s="4" t="s">
        <v>18</v>
      </c>
      <c r="S22" s="3" t="s">
        <v>11</v>
      </c>
      <c r="T22" s="4" t="s">
        <v>10</v>
      </c>
      <c r="U22" s="11" t="s">
        <v>16</v>
      </c>
      <c r="V22" s="77"/>
      <c r="W22" s="4" t="s">
        <v>18</v>
      </c>
      <c r="X22" s="3" t="s">
        <v>11</v>
      </c>
      <c r="Y22" s="25" t="s">
        <v>10</v>
      </c>
      <c r="Z22" s="11" t="s">
        <v>16</v>
      </c>
      <c r="AA22" s="77"/>
      <c r="AB22" s="4" t="s">
        <v>18</v>
      </c>
      <c r="AC22" s="3" t="s">
        <v>11</v>
      </c>
      <c r="AD22" s="4" t="s">
        <v>10</v>
      </c>
      <c r="AE22" s="11" t="s">
        <v>16</v>
      </c>
      <c r="AF22" s="77"/>
      <c r="AG22" s="4" t="s">
        <v>18</v>
      </c>
      <c r="AH22" s="3" t="s">
        <v>11</v>
      </c>
      <c r="AI22" s="4" t="s">
        <v>10</v>
      </c>
      <c r="AJ22" s="11" t="s">
        <v>16</v>
      </c>
      <c r="AK22" s="77"/>
      <c r="AL22" s="4" t="s">
        <v>18</v>
      </c>
      <c r="AM22" s="3" t="s">
        <v>11</v>
      </c>
      <c r="AN22" s="4" t="s">
        <v>10</v>
      </c>
      <c r="AO22" s="11" t="s">
        <v>16</v>
      </c>
      <c r="AQ22" s="8" t="s">
        <v>18</v>
      </c>
      <c r="AR22" s="11" t="s">
        <v>11</v>
      </c>
      <c r="AS22" s="8" t="s">
        <v>10</v>
      </c>
      <c r="AT22" s="11" t="s">
        <v>16</v>
      </c>
      <c r="AV22" s="8" t="s">
        <v>18</v>
      </c>
      <c r="AW22" s="11" t="s">
        <v>11</v>
      </c>
      <c r="AX22" s="8" t="s">
        <v>10</v>
      </c>
      <c r="AY22" s="11" t="s">
        <v>16</v>
      </c>
    </row>
    <row r="23" spans="2:51" ht="15.75" customHeight="1">
      <c r="B23" s="4" t="s">
        <v>1</v>
      </c>
      <c r="C23" s="4" t="s">
        <v>2</v>
      </c>
      <c r="D23" s="9">
        <v>0</v>
      </c>
      <c r="E23" s="4">
        <v>0.19721993799999998</v>
      </c>
      <c r="F23" s="36">
        <v>0</v>
      </c>
      <c r="G23" s="77"/>
      <c r="H23" s="4" t="s">
        <v>2</v>
      </c>
      <c r="I23" s="9">
        <v>2</v>
      </c>
      <c r="J23" s="4">
        <v>0.18156414300000001</v>
      </c>
      <c r="K23" s="36">
        <v>0</v>
      </c>
      <c r="L23" s="77"/>
      <c r="M23" s="4" t="s">
        <v>2</v>
      </c>
      <c r="N23" s="9">
        <v>0</v>
      </c>
      <c r="O23" s="4">
        <v>0.16619933100000001</v>
      </c>
      <c r="P23" s="36">
        <f>N23/O23</f>
        <v>0</v>
      </c>
      <c r="Q23" s="77"/>
      <c r="R23" s="4" t="s">
        <v>2</v>
      </c>
      <c r="S23" s="9">
        <v>0</v>
      </c>
      <c r="T23" s="4">
        <v>0.21242894800000001</v>
      </c>
      <c r="U23" s="36">
        <f>S23/T23</f>
        <v>0</v>
      </c>
      <c r="V23" s="77"/>
      <c r="W23" s="4" t="s">
        <v>2</v>
      </c>
      <c r="X23" s="9">
        <v>0</v>
      </c>
      <c r="Y23" s="30">
        <v>0.172509306</v>
      </c>
      <c r="Z23" s="36">
        <f>X23/Y23</f>
        <v>0</v>
      </c>
      <c r="AA23" s="77"/>
      <c r="AB23" s="4" t="s">
        <v>2</v>
      </c>
      <c r="AC23" s="9">
        <v>0</v>
      </c>
      <c r="AD23" s="4">
        <v>0.163443013</v>
      </c>
      <c r="AE23" s="36">
        <f>AC23/AD23</f>
        <v>0</v>
      </c>
      <c r="AF23" s="77"/>
      <c r="AG23" s="4" t="s">
        <v>2</v>
      </c>
      <c r="AH23" s="9">
        <v>0</v>
      </c>
      <c r="AI23" s="4">
        <v>0.19024780499999999</v>
      </c>
      <c r="AJ23" s="36">
        <f>AH23/AI23</f>
        <v>0</v>
      </c>
      <c r="AK23" s="77"/>
      <c r="AL23" s="4" t="s">
        <v>2</v>
      </c>
      <c r="AM23" s="9">
        <v>0</v>
      </c>
      <c r="AN23" s="4">
        <v>0.167324312</v>
      </c>
      <c r="AO23" s="36">
        <f>AM23/AN23</f>
        <v>0</v>
      </c>
      <c r="AQ23" s="4" t="s">
        <v>2</v>
      </c>
      <c r="AR23" s="9">
        <v>1</v>
      </c>
      <c r="AS23" s="10">
        <v>0.15057783799999999</v>
      </c>
      <c r="AT23" s="36">
        <f>AR23/AS23</f>
        <v>6.6410835304993556</v>
      </c>
      <c r="AV23" s="4" t="s">
        <v>2</v>
      </c>
      <c r="AW23" s="9">
        <v>0</v>
      </c>
      <c r="AX23" s="10">
        <v>0.188852462</v>
      </c>
      <c r="AY23" s="36">
        <f t="shared" ref="AY23:AY28" si="18">AW23/AX23</f>
        <v>0</v>
      </c>
    </row>
    <row r="24" spans="2:51">
      <c r="C24" s="4" t="s">
        <v>3</v>
      </c>
      <c r="D24" s="9">
        <v>22</v>
      </c>
      <c r="E24" s="4">
        <v>0.460960392</v>
      </c>
      <c r="F24" s="36">
        <v>47.726443273243312</v>
      </c>
      <c r="G24" s="77"/>
      <c r="H24" s="4" t="s">
        <v>3</v>
      </c>
      <c r="I24" s="9">
        <v>17</v>
      </c>
      <c r="J24" s="4">
        <v>0.479067774</v>
      </c>
      <c r="K24" s="36">
        <v>47.726443273243312</v>
      </c>
      <c r="L24" s="77"/>
      <c r="M24" s="4" t="s">
        <v>3</v>
      </c>
      <c r="N24" s="9">
        <v>9</v>
      </c>
      <c r="O24" s="4">
        <v>0.43302145400000003</v>
      </c>
      <c r="P24" s="36">
        <f t="shared" ref="P24:P27" si="19">N24/O24</f>
        <v>20.784189598144021</v>
      </c>
      <c r="Q24" s="77"/>
      <c r="R24" s="4" t="s">
        <v>3</v>
      </c>
      <c r="S24" s="9">
        <v>7</v>
      </c>
      <c r="T24" s="4">
        <v>0.45640777000000005</v>
      </c>
      <c r="U24" s="36">
        <f t="shared" ref="U24:U27" si="20">S24/T24</f>
        <v>15.337162204753875</v>
      </c>
      <c r="V24" s="77"/>
      <c r="W24" s="4" t="s">
        <v>3</v>
      </c>
      <c r="X24" s="9">
        <v>5</v>
      </c>
      <c r="Y24" s="30">
        <v>0.36999731499999999</v>
      </c>
      <c r="Z24" s="36">
        <f t="shared" ref="Z24:Z27" si="21">X24/Y24</f>
        <v>13.513611578505644</v>
      </c>
      <c r="AA24" s="77"/>
      <c r="AB24" s="4" t="s">
        <v>3</v>
      </c>
      <c r="AC24" s="9">
        <v>22</v>
      </c>
      <c r="AD24" s="4">
        <v>0.446030908</v>
      </c>
      <c r="AE24" s="36">
        <f t="shared" ref="AE24:AE27" si="22">AC24/AD24</f>
        <v>49.323936089200345</v>
      </c>
      <c r="AF24" s="77"/>
      <c r="AG24" s="4" t="s">
        <v>3</v>
      </c>
      <c r="AH24" s="9">
        <v>15</v>
      </c>
      <c r="AI24" s="4">
        <v>0.18974144900000001</v>
      </c>
      <c r="AJ24" s="36">
        <f t="shared" ref="AJ24:AJ27" si="23">AH24/AI24</f>
        <v>79.054945975457372</v>
      </c>
      <c r="AK24" s="77"/>
      <c r="AL24" s="4" t="s">
        <v>3</v>
      </c>
      <c r="AM24" s="9">
        <v>17</v>
      </c>
      <c r="AN24" s="4">
        <v>0.420341933</v>
      </c>
      <c r="AO24" s="36">
        <f t="shared" ref="AO24:AO27" si="24">AM24/AN24</f>
        <v>40.443264555287662</v>
      </c>
      <c r="AQ24" s="4" t="s">
        <v>3</v>
      </c>
      <c r="AR24" s="9">
        <v>17</v>
      </c>
      <c r="AS24" s="10">
        <v>0.33367552399999995</v>
      </c>
      <c r="AT24" s="36">
        <f t="shared" ref="AT24:AT27" si="25">AR24/AS24</f>
        <v>50.947698519235722</v>
      </c>
      <c r="AV24" s="4" t="s">
        <v>3</v>
      </c>
      <c r="AW24" s="9">
        <v>8</v>
      </c>
      <c r="AX24" s="10">
        <v>0.35248106299999998</v>
      </c>
      <c r="AY24" s="36">
        <f t="shared" si="18"/>
        <v>22.696254748868594</v>
      </c>
    </row>
    <row r="25" spans="2:51">
      <c r="C25" s="4" t="s">
        <v>4</v>
      </c>
      <c r="D25" s="9">
        <v>9</v>
      </c>
      <c r="E25" s="4">
        <v>0.140684487</v>
      </c>
      <c r="F25" s="36">
        <v>63.972938252957483</v>
      </c>
      <c r="G25" s="77"/>
      <c r="H25" s="4" t="s">
        <v>4</v>
      </c>
      <c r="I25" s="9">
        <v>8</v>
      </c>
      <c r="J25" s="4">
        <v>0.20666656999999999</v>
      </c>
      <c r="K25" s="36">
        <v>63.972938252957483</v>
      </c>
      <c r="L25" s="77"/>
      <c r="M25" s="4" t="s">
        <v>4</v>
      </c>
      <c r="N25" s="9">
        <v>4</v>
      </c>
      <c r="O25" s="4">
        <v>0.17414980799999999</v>
      </c>
      <c r="P25" s="36">
        <f t="shared" si="19"/>
        <v>22.96873046222365</v>
      </c>
      <c r="Q25" s="77"/>
      <c r="R25" s="4" t="s">
        <v>4</v>
      </c>
      <c r="S25" s="9">
        <v>2</v>
      </c>
      <c r="T25" s="4">
        <v>0.17727501000000001</v>
      </c>
      <c r="U25" s="36">
        <f t="shared" si="20"/>
        <v>11.281906005815483</v>
      </c>
      <c r="V25" s="77"/>
      <c r="W25" s="4" t="s">
        <v>4</v>
      </c>
      <c r="X25" s="9">
        <v>9</v>
      </c>
      <c r="Y25" s="30">
        <v>0.27778782299999999</v>
      </c>
      <c r="Z25" s="36">
        <f t="shared" si="21"/>
        <v>32.398828367649507</v>
      </c>
      <c r="AA25" s="77"/>
      <c r="AB25" s="4" t="s">
        <v>4</v>
      </c>
      <c r="AC25" s="9">
        <v>11</v>
      </c>
      <c r="AD25" s="4">
        <v>0.18406155499999999</v>
      </c>
      <c r="AE25" s="36">
        <f t="shared" si="22"/>
        <v>59.762615827080246</v>
      </c>
      <c r="AF25" s="77"/>
      <c r="AG25" s="4" t="s">
        <v>4</v>
      </c>
      <c r="AH25" s="9">
        <v>4</v>
      </c>
      <c r="AI25" s="4">
        <v>0.154752478</v>
      </c>
      <c r="AJ25" s="36">
        <f t="shared" si="23"/>
        <v>25.847728267071755</v>
      </c>
      <c r="AK25" s="77"/>
      <c r="AL25" s="4" t="s">
        <v>4</v>
      </c>
      <c r="AM25" s="9">
        <v>7</v>
      </c>
      <c r="AN25" s="4">
        <v>0.15743089499999999</v>
      </c>
      <c r="AO25" s="36">
        <f t="shared" si="24"/>
        <v>44.463953533390004</v>
      </c>
      <c r="AQ25" s="4" t="s">
        <v>4</v>
      </c>
      <c r="AR25" s="9">
        <v>10</v>
      </c>
      <c r="AS25" s="10">
        <v>0.21178672299999995</v>
      </c>
      <c r="AT25" s="36">
        <f t="shared" si="25"/>
        <v>47.217313051300209</v>
      </c>
      <c r="AV25" s="4" t="s">
        <v>4</v>
      </c>
      <c r="AW25" s="9">
        <v>5</v>
      </c>
      <c r="AX25" s="10">
        <v>0.23005746900000001</v>
      </c>
      <c r="AY25" s="36">
        <f t="shared" si="18"/>
        <v>21.733699939122602</v>
      </c>
    </row>
    <row r="26" spans="2:51">
      <c r="C26" s="4" t="s">
        <v>5</v>
      </c>
      <c r="D26" s="9">
        <v>14</v>
      </c>
      <c r="E26" s="4">
        <v>0.35325319799999999</v>
      </c>
      <c r="F26" s="36">
        <v>39.63162988831597</v>
      </c>
      <c r="G26" s="77"/>
      <c r="H26" s="4" t="s">
        <v>5</v>
      </c>
      <c r="I26" s="9">
        <v>2</v>
      </c>
      <c r="J26" s="4">
        <v>0.33188543300000001</v>
      </c>
      <c r="K26" s="36">
        <v>39.63162988831597</v>
      </c>
      <c r="L26" s="77"/>
      <c r="M26" s="4" t="s">
        <v>5</v>
      </c>
      <c r="N26" s="9">
        <v>5</v>
      </c>
      <c r="O26" s="4">
        <v>0.32797434799999997</v>
      </c>
      <c r="P26" s="36">
        <f t="shared" si="19"/>
        <v>15.245094716980732</v>
      </c>
      <c r="Q26" s="77"/>
      <c r="R26" s="4" t="s">
        <v>5</v>
      </c>
      <c r="S26" s="9">
        <v>3</v>
      </c>
      <c r="T26" s="4">
        <v>0.37630499900000003</v>
      </c>
      <c r="U26" s="36">
        <f t="shared" si="20"/>
        <v>7.9722565684013134</v>
      </c>
      <c r="V26" s="77"/>
      <c r="W26" s="4" t="s">
        <v>5</v>
      </c>
      <c r="X26" s="9">
        <v>1</v>
      </c>
      <c r="Y26" s="30">
        <v>0.33567279299999997</v>
      </c>
      <c r="Z26" s="36">
        <f t="shared" si="21"/>
        <v>2.9790916060331409</v>
      </c>
      <c r="AA26" s="77"/>
      <c r="AB26" s="4" t="s">
        <v>5</v>
      </c>
      <c r="AC26" s="9">
        <v>11</v>
      </c>
      <c r="AD26" s="4">
        <v>0.282548945</v>
      </c>
      <c r="AE26" s="36">
        <f t="shared" si="22"/>
        <v>38.931307989842253</v>
      </c>
      <c r="AF26" s="77"/>
      <c r="AG26" s="4" t="s">
        <v>5</v>
      </c>
      <c r="AH26" s="9">
        <v>5</v>
      </c>
      <c r="AI26" s="4">
        <v>0.34215919</v>
      </c>
      <c r="AJ26" s="36">
        <f t="shared" si="23"/>
        <v>14.613081121684909</v>
      </c>
      <c r="AK26" s="77"/>
      <c r="AL26" s="4" t="s">
        <v>5</v>
      </c>
      <c r="AM26" s="9">
        <v>13</v>
      </c>
      <c r="AN26" s="4">
        <v>0.29750363099999999</v>
      </c>
      <c r="AO26" s="36">
        <f t="shared" si="24"/>
        <v>43.696945668538753</v>
      </c>
      <c r="AQ26" s="4" t="s">
        <v>5</v>
      </c>
      <c r="AR26" s="9">
        <v>6</v>
      </c>
      <c r="AS26" s="10">
        <v>0.31629597399999998</v>
      </c>
      <c r="AT26" s="36">
        <f t="shared" si="25"/>
        <v>18.969574364547555</v>
      </c>
      <c r="AV26" s="4" t="s">
        <v>5</v>
      </c>
      <c r="AW26" s="9">
        <v>2</v>
      </c>
      <c r="AX26" s="10">
        <v>0.35386953199999999</v>
      </c>
      <c r="AY26" s="36">
        <f t="shared" si="18"/>
        <v>5.6518005059559639</v>
      </c>
    </row>
    <row r="27" spans="2:51">
      <c r="C27" s="4" t="s">
        <v>6</v>
      </c>
      <c r="D27" s="9">
        <v>5</v>
      </c>
      <c r="E27" s="4">
        <v>0.37884823499999998</v>
      </c>
      <c r="F27" s="36">
        <v>13.1978970418062</v>
      </c>
      <c r="G27" s="77"/>
      <c r="H27" s="4" t="s">
        <v>6</v>
      </c>
      <c r="I27" s="9">
        <v>4</v>
      </c>
      <c r="J27" s="4">
        <v>0.32681499899999999</v>
      </c>
      <c r="K27" s="36">
        <v>13.1978970418062</v>
      </c>
      <c r="L27" s="77"/>
      <c r="M27" s="4" t="s">
        <v>6</v>
      </c>
      <c r="N27" s="9">
        <v>6</v>
      </c>
      <c r="O27" s="4">
        <v>0.32457649300000002</v>
      </c>
      <c r="P27" s="36">
        <f t="shared" si="19"/>
        <v>18.485627053712726</v>
      </c>
      <c r="Q27" s="77"/>
      <c r="R27" s="4" t="s">
        <v>6</v>
      </c>
      <c r="S27" s="9">
        <v>2</v>
      </c>
      <c r="T27" s="4">
        <v>0.363290962</v>
      </c>
      <c r="U27" s="36">
        <f t="shared" si="20"/>
        <v>5.5052291666975188</v>
      </c>
      <c r="V27" s="77"/>
      <c r="W27" s="4" t="s">
        <v>6</v>
      </c>
      <c r="X27" s="9">
        <v>3</v>
      </c>
      <c r="Y27" s="30">
        <v>0.39781023599999998</v>
      </c>
      <c r="Z27" s="36">
        <f t="shared" si="21"/>
        <v>7.5412840809857897</v>
      </c>
      <c r="AA27" s="77"/>
      <c r="AB27" s="4" t="s">
        <v>6</v>
      </c>
      <c r="AC27" s="9">
        <v>5</v>
      </c>
      <c r="AD27" s="4">
        <v>0.31213296600000001</v>
      </c>
      <c r="AE27" s="36">
        <f t="shared" si="22"/>
        <v>16.018814238288435</v>
      </c>
      <c r="AF27" s="77"/>
      <c r="AG27" s="4" t="s">
        <v>6</v>
      </c>
      <c r="AH27" s="9">
        <v>6</v>
      </c>
      <c r="AI27" s="4">
        <v>0.37443537599999999</v>
      </c>
      <c r="AJ27" s="36">
        <f t="shared" si="23"/>
        <v>16.024126951081673</v>
      </c>
      <c r="AK27" s="77"/>
      <c r="AL27" s="4" t="s">
        <v>6</v>
      </c>
      <c r="AM27" s="9">
        <v>9</v>
      </c>
      <c r="AN27" s="4">
        <v>0.329546114</v>
      </c>
      <c r="AO27" s="36">
        <f t="shared" si="24"/>
        <v>27.31029017687036</v>
      </c>
      <c r="AQ27" s="4" t="s">
        <v>6</v>
      </c>
      <c r="AR27" s="9">
        <v>3</v>
      </c>
      <c r="AS27" s="10">
        <v>0.34214538699999997</v>
      </c>
      <c r="AT27" s="36">
        <f t="shared" si="25"/>
        <v>8.7682023899389883</v>
      </c>
      <c r="AV27" s="4" t="s">
        <v>6</v>
      </c>
      <c r="AW27" s="9">
        <v>1</v>
      </c>
      <c r="AX27" s="10">
        <v>0.38921134899999998</v>
      </c>
      <c r="AY27" s="36">
        <f t="shared" si="18"/>
        <v>2.5692981527113692</v>
      </c>
    </row>
    <row r="28" spans="2:51">
      <c r="C28" s="4" t="s">
        <v>7</v>
      </c>
      <c r="D28" s="9">
        <f>SUM(D23:D27)</f>
        <v>50</v>
      </c>
      <c r="E28" s="10">
        <f>SUM(E23:E27)</f>
        <v>1.5309662500000001</v>
      </c>
      <c r="F28" s="36">
        <f>D28/E28</f>
        <v>32.659113158111744</v>
      </c>
      <c r="G28" s="77"/>
      <c r="H28" s="4" t="s">
        <v>7</v>
      </c>
      <c r="I28" s="9">
        <f>SUM(I23:I27)</f>
        <v>33</v>
      </c>
      <c r="J28" s="10">
        <f>SUM(J23:J27)</f>
        <v>1.5259989190000001</v>
      </c>
      <c r="K28" s="36">
        <f>I28/J28</f>
        <v>21.625179146014847</v>
      </c>
      <c r="L28" s="77"/>
      <c r="M28" s="4" t="s">
        <v>7</v>
      </c>
      <c r="N28" s="9">
        <f>SUM(N23:N27)</f>
        <v>24</v>
      </c>
      <c r="O28" s="10">
        <f>SUM(O23:O27)</f>
        <v>1.4259214340000002</v>
      </c>
      <c r="P28" s="36">
        <f>N28/O28</f>
        <v>16.831221852577887</v>
      </c>
      <c r="Q28" s="77"/>
      <c r="R28" s="4" t="s">
        <v>7</v>
      </c>
      <c r="S28" s="9">
        <f>SUM(S23:S27)</f>
        <v>14</v>
      </c>
      <c r="T28" s="10">
        <f>SUM(T23:T27)</f>
        <v>1.5857076890000001</v>
      </c>
      <c r="U28" s="36">
        <f>S28/T28</f>
        <v>8.8288655577049422</v>
      </c>
      <c r="V28" s="77"/>
      <c r="W28" s="4" t="s">
        <v>7</v>
      </c>
      <c r="X28" s="9">
        <f>SUM(X23:X27)</f>
        <v>18</v>
      </c>
      <c r="Y28" s="27">
        <f>SUM(Y23:Y27)</f>
        <v>1.553777473</v>
      </c>
      <c r="Z28" s="36">
        <f>X28/Y28</f>
        <v>11.584670464584603</v>
      </c>
      <c r="AA28" s="77"/>
      <c r="AB28" s="4" t="s">
        <v>7</v>
      </c>
      <c r="AC28" s="9">
        <f>SUM(AC23:AC27)</f>
        <v>49</v>
      </c>
      <c r="AD28" s="10">
        <f>SUM(AD23:AD27)</f>
        <v>1.3882173870000001</v>
      </c>
      <c r="AE28" s="36">
        <f>AC28/AD28</f>
        <v>35.297065473219</v>
      </c>
      <c r="AF28" s="77"/>
      <c r="AG28" s="4" t="s">
        <v>7</v>
      </c>
      <c r="AH28" s="9">
        <f>SUM(AH23:AH27)</f>
        <v>30</v>
      </c>
      <c r="AI28" s="10">
        <f>SUM(AI23:AI27)</f>
        <v>1.251336298</v>
      </c>
      <c r="AJ28" s="36">
        <f>AH28/AI28</f>
        <v>23.974370477343893</v>
      </c>
      <c r="AK28" s="77"/>
      <c r="AL28" s="4" t="s">
        <v>7</v>
      </c>
      <c r="AM28" s="9">
        <f>SUM(AM23:AM27)</f>
        <v>46</v>
      </c>
      <c r="AN28" s="10">
        <f>SUM(AN23:AN27)</f>
        <v>1.372146885</v>
      </c>
      <c r="AO28" s="36">
        <f>AM28/AN28</f>
        <v>33.524107734282396</v>
      </c>
      <c r="AQ28" s="4" t="s">
        <v>7</v>
      </c>
      <c r="AR28" s="9">
        <f>SUM(AR23:AR27)</f>
        <v>37</v>
      </c>
      <c r="AS28" s="10">
        <f>SUM(AS23:AS27)</f>
        <v>1.3544814459999999</v>
      </c>
      <c r="AT28" s="36">
        <f>AR28/AS28</f>
        <v>27.316727083465715</v>
      </c>
      <c r="AV28" s="4" t="s">
        <v>7</v>
      </c>
      <c r="AW28" s="9">
        <f>SUM(AW23:AW27)</f>
        <v>16</v>
      </c>
      <c r="AX28" s="10">
        <f>SUM(AX23:AX27)</f>
        <v>1.5144718749999999</v>
      </c>
      <c r="AY28" s="36">
        <f t="shared" si="18"/>
        <v>10.564738945713337</v>
      </c>
    </row>
    <row r="29" spans="2:51" ht="15.75" customHeight="1">
      <c r="D29" s="13"/>
      <c r="F29" s="37"/>
      <c r="G29" s="77"/>
      <c r="I29" s="13"/>
      <c r="K29" s="37"/>
      <c r="L29" s="77"/>
      <c r="N29" s="13"/>
      <c r="P29" s="37"/>
      <c r="Q29" s="77"/>
      <c r="S29" s="13"/>
      <c r="U29" s="37"/>
      <c r="V29" s="77"/>
      <c r="X29" s="13"/>
      <c r="Z29" s="37"/>
      <c r="AA29" s="77"/>
      <c r="AC29" s="13"/>
      <c r="AE29" s="37"/>
      <c r="AF29" s="77"/>
      <c r="AH29" s="13"/>
      <c r="AJ29" s="37"/>
      <c r="AK29" s="77"/>
      <c r="AM29" s="13"/>
      <c r="AO29" s="37"/>
    </row>
    <row r="30" spans="2:51" ht="15.75" customHeight="1">
      <c r="C30" s="4" t="s">
        <v>19</v>
      </c>
      <c r="D30" s="2" t="s">
        <v>12</v>
      </c>
      <c r="E30" s="1" t="s">
        <v>10</v>
      </c>
      <c r="F30" s="11" t="s">
        <v>16</v>
      </c>
      <c r="G30" s="77"/>
      <c r="H30" s="4" t="s">
        <v>19</v>
      </c>
      <c r="I30" s="2" t="s">
        <v>12</v>
      </c>
      <c r="J30" s="2" t="s">
        <v>10</v>
      </c>
      <c r="K30" s="11" t="s">
        <v>16</v>
      </c>
      <c r="L30" s="77"/>
      <c r="M30" s="4" t="s">
        <v>19</v>
      </c>
      <c r="N30" s="3" t="s">
        <v>11</v>
      </c>
      <c r="O30" s="4" t="s">
        <v>10</v>
      </c>
      <c r="P30" s="11" t="s">
        <v>16</v>
      </c>
      <c r="Q30" s="77"/>
      <c r="R30" s="4" t="s">
        <v>19</v>
      </c>
      <c r="S30" s="3" t="s">
        <v>11</v>
      </c>
      <c r="T30" s="4" t="s">
        <v>10</v>
      </c>
      <c r="U30" s="11" t="s">
        <v>16</v>
      </c>
      <c r="V30" s="77"/>
      <c r="W30" s="4" t="s">
        <v>19</v>
      </c>
      <c r="X30" s="3" t="s">
        <v>11</v>
      </c>
      <c r="Y30" s="25" t="s">
        <v>10</v>
      </c>
      <c r="Z30" s="11" t="s">
        <v>16</v>
      </c>
      <c r="AA30" s="77"/>
      <c r="AB30" s="4" t="s">
        <v>19</v>
      </c>
      <c r="AC30" s="3" t="s">
        <v>11</v>
      </c>
      <c r="AD30" s="4" t="s">
        <v>10</v>
      </c>
      <c r="AE30" s="11" t="s">
        <v>16</v>
      </c>
      <c r="AF30" s="77"/>
      <c r="AG30" s="4" t="s">
        <v>19</v>
      </c>
      <c r="AH30" s="3" t="s">
        <v>11</v>
      </c>
      <c r="AI30" s="4" t="s">
        <v>10</v>
      </c>
      <c r="AJ30" s="11" t="s">
        <v>16</v>
      </c>
      <c r="AK30" s="77"/>
      <c r="AL30" s="4" t="s">
        <v>19</v>
      </c>
      <c r="AM30" s="3" t="s">
        <v>11</v>
      </c>
      <c r="AN30" s="4" t="s">
        <v>10</v>
      </c>
      <c r="AO30" s="11" t="s">
        <v>16</v>
      </c>
      <c r="AQ30" s="8" t="s">
        <v>19</v>
      </c>
      <c r="AR30" s="11" t="s">
        <v>11</v>
      </c>
      <c r="AS30" s="8" t="s">
        <v>10</v>
      </c>
      <c r="AT30" s="11" t="s">
        <v>16</v>
      </c>
      <c r="AV30" s="8" t="s">
        <v>19</v>
      </c>
      <c r="AW30" s="11" t="s">
        <v>11</v>
      </c>
      <c r="AX30" s="8" t="s">
        <v>10</v>
      </c>
      <c r="AY30" s="11" t="s">
        <v>16</v>
      </c>
    </row>
    <row r="31" spans="2:51">
      <c r="B31" s="4" t="s">
        <v>1</v>
      </c>
      <c r="C31" s="4" t="s">
        <v>2</v>
      </c>
      <c r="D31" s="9">
        <v>0</v>
      </c>
      <c r="E31" s="4">
        <v>0.18263871800000001</v>
      </c>
      <c r="F31" s="36">
        <v>0</v>
      </c>
      <c r="G31" s="77"/>
      <c r="H31" s="4" t="s">
        <v>2</v>
      </c>
      <c r="I31" s="9">
        <v>0</v>
      </c>
      <c r="J31" s="4">
        <v>0.17612482600000001</v>
      </c>
      <c r="K31" s="36">
        <v>0</v>
      </c>
      <c r="L31" s="77"/>
      <c r="M31" s="4" t="s">
        <v>2</v>
      </c>
      <c r="N31" s="9">
        <v>1</v>
      </c>
      <c r="O31" s="4">
        <v>0.20904025700000001</v>
      </c>
      <c r="P31" s="36">
        <f>N31/O31</f>
        <v>4.7837675591835884</v>
      </c>
      <c r="Q31" s="77"/>
      <c r="R31" s="4" t="s">
        <v>2</v>
      </c>
      <c r="S31" s="9">
        <v>0</v>
      </c>
      <c r="T31" s="4">
        <v>0.157749372</v>
      </c>
      <c r="U31" s="36">
        <f>S31/T31</f>
        <v>0</v>
      </c>
      <c r="V31" s="77"/>
      <c r="W31" s="4" t="s">
        <v>2</v>
      </c>
      <c r="X31" s="9">
        <v>0</v>
      </c>
      <c r="Y31" s="31">
        <v>0.15344878299999998</v>
      </c>
      <c r="Z31" s="36">
        <f>X31/Y31</f>
        <v>0</v>
      </c>
      <c r="AA31" s="77"/>
      <c r="AB31" s="4" t="s">
        <v>2</v>
      </c>
      <c r="AC31" s="9">
        <v>0</v>
      </c>
      <c r="AD31" s="4">
        <v>0.16142446299999999</v>
      </c>
      <c r="AE31" s="36">
        <f>AC31/AD31</f>
        <v>0</v>
      </c>
      <c r="AF31" s="77"/>
      <c r="AG31" s="4" t="s">
        <v>2</v>
      </c>
      <c r="AH31" s="9">
        <v>0</v>
      </c>
      <c r="AI31" s="4">
        <v>0.15979083499999999</v>
      </c>
      <c r="AJ31" s="36">
        <f>AH31/AI31</f>
        <v>0</v>
      </c>
      <c r="AK31" s="77"/>
      <c r="AL31" s="4" t="s">
        <v>2</v>
      </c>
      <c r="AM31" s="9">
        <v>1</v>
      </c>
      <c r="AN31" s="4">
        <v>0.17387028099999999</v>
      </c>
      <c r="AO31" s="36">
        <f>AM31/AN31</f>
        <v>5.7514141821626206</v>
      </c>
      <c r="AQ31" s="4" t="s">
        <v>2</v>
      </c>
      <c r="AR31" s="9"/>
      <c r="AS31" s="10">
        <v>0.17408732299999999</v>
      </c>
      <c r="AT31" s="36">
        <f>AR31/AS31</f>
        <v>0</v>
      </c>
      <c r="AV31" s="4" t="s">
        <v>2</v>
      </c>
      <c r="AW31" s="9">
        <v>0</v>
      </c>
      <c r="AX31" s="10">
        <v>0.15530465799999998</v>
      </c>
      <c r="AY31" s="36">
        <f t="shared" ref="AY31:AY36" si="26">AW31/AX31</f>
        <v>0</v>
      </c>
    </row>
    <row r="32" spans="2:51">
      <c r="C32" s="4" t="s">
        <v>3</v>
      </c>
      <c r="D32" s="9">
        <v>15</v>
      </c>
      <c r="E32" s="4">
        <v>0.43493919199999997</v>
      </c>
      <c r="F32" s="36">
        <v>34.487579587907085</v>
      </c>
      <c r="G32" s="77"/>
      <c r="H32" s="4" t="s">
        <v>3</v>
      </c>
      <c r="I32" s="9">
        <v>24</v>
      </c>
      <c r="J32" s="4">
        <v>0.404940462</v>
      </c>
      <c r="K32" s="36">
        <v>34.487579587907085</v>
      </c>
      <c r="L32" s="77"/>
      <c r="M32" s="4" t="s">
        <v>3</v>
      </c>
      <c r="N32" s="9">
        <v>16</v>
      </c>
      <c r="O32" s="4">
        <v>0.45403179199999999</v>
      </c>
      <c r="P32" s="36">
        <f t="shared" ref="P32:P35" si="27">N32/O32</f>
        <v>35.239823029837524</v>
      </c>
      <c r="Q32" s="77"/>
      <c r="R32" s="4" t="s">
        <v>3</v>
      </c>
      <c r="S32" s="9">
        <v>10</v>
      </c>
      <c r="T32" s="4">
        <v>0.51243457299999995</v>
      </c>
      <c r="U32" s="36">
        <f t="shared" ref="U32:U35" si="28">S32/T32</f>
        <v>19.514686414415682</v>
      </c>
      <c r="V32" s="77"/>
      <c r="W32" s="4" t="s">
        <v>3</v>
      </c>
      <c r="X32" s="9">
        <v>5</v>
      </c>
      <c r="Y32" s="31">
        <v>0.34819192999999998</v>
      </c>
      <c r="Z32" s="36">
        <f t="shared" ref="Z32:Z35" si="29">X32/Y32</f>
        <v>14.359896279043573</v>
      </c>
      <c r="AA32" s="77"/>
      <c r="AB32" s="4" t="s">
        <v>3</v>
      </c>
      <c r="AC32" s="9">
        <v>28</v>
      </c>
      <c r="AD32" s="4">
        <v>0.46945159200000003</v>
      </c>
      <c r="AE32" s="36">
        <f t="shared" ref="AE32:AE35" si="30">AC32/AD32</f>
        <v>59.644062299824938</v>
      </c>
      <c r="AF32" s="77"/>
      <c r="AG32" s="4" t="s">
        <v>3</v>
      </c>
      <c r="AH32" s="9">
        <v>7</v>
      </c>
      <c r="AI32" s="4">
        <v>0.47559660100000001</v>
      </c>
      <c r="AJ32" s="36">
        <f t="shared" ref="AJ32:AJ35" si="31">AH32/AI32</f>
        <v>14.71835581936802</v>
      </c>
      <c r="AK32" s="77"/>
      <c r="AL32" s="4" t="s">
        <v>3</v>
      </c>
      <c r="AM32" s="9">
        <v>17</v>
      </c>
      <c r="AN32" s="4">
        <v>0.41745501600000001</v>
      </c>
      <c r="AO32" s="36">
        <f t="shared" ref="AO32:AO35" si="32">AM32/AN32</f>
        <v>40.722950613677618</v>
      </c>
      <c r="AQ32" s="4" t="s">
        <v>3</v>
      </c>
      <c r="AR32" s="9">
        <v>11</v>
      </c>
      <c r="AS32" s="10">
        <v>0.28922744499999997</v>
      </c>
      <c r="AT32" s="36">
        <f t="shared" ref="AT32:AT35" si="33">AR32/AS32</f>
        <v>38.03235201279049</v>
      </c>
      <c r="AV32" s="4" t="s">
        <v>3</v>
      </c>
      <c r="AW32" s="9">
        <v>4</v>
      </c>
      <c r="AX32" s="10">
        <v>0.36965134299999997</v>
      </c>
      <c r="AY32" s="36">
        <f t="shared" si="26"/>
        <v>10.821007621768604</v>
      </c>
    </row>
    <row r="33" spans="2:51">
      <c r="C33" s="4" t="s">
        <v>4</v>
      </c>
      <c r="D33" s="9">
        <v>10</v>
      </c>
      <c r="E33" s="4">
        <v>0.20444868499999999</v>
      </c>
      <c r="F33" s="36">
        <v>48.912028952399474</v>
      </c>
      <c r="G33" s="77"/>
      <c r="H33" s="4" t="s">
        <v>4</v>
      </c>
      <c r="I33" s="9">
        <v>6</v>
      </c>
      <c r="J33" s="4">
        <v>0.18730360800000001</v>
      </c>
      <c r="K33" s="36">
        <v>48.912028952399474</v>
      </c>
      <c r="L33" s="77"/>
      <c r="M33" s="4" t="s">
        <v>4</v>
      </c>
      <c r="N33" s="9">
        <v>2</v>
      </c>
      <c r="O33" s="4">
        <v>0.16369046299999998</v>
      </c>
      <c r="P33" s="36">
        <f t="shared" si="27"/>
        <v>12.218182802745204</v>
      </c>
      <c r="Q33" s="77"/>
      <c r="R33" s="4" t="s">
        <v>4</v>
      </c>
      <c r="S33" s="9">
        <v>3</v>
      </c>
      <c r="T33" s="4">
        <v>0.16753739400000001</v>
      </c>
      <c r="U33" s="36">
        <f t="shared" si="28"/>
        <v>17.90645018627901</v>
      </c>
      <c r="V33" s="77"/>
      <c r="W33" s="4" t="s">
        <v>4</v>
      </c>
      <c r="X33" s="9">
        <v>14</v>
      </c>
      <c r="Y33" s="31">
        <v>0.29331989299999994</v>
      </c>
      <c r="Z33" s="36">
        <f t="shared" si="29"/>
        <v>47.729459658571479</v>
      </c>
      <c r="AA33" s="77"/>
      <c r="AB33" s="4" t="s">
        <v>4</v>
      </c>
      <c r="AC33" s="9">
        <v>8</v>
      </c>
      <c r="AD33" s="4">
        <v>0.19165689499999999</v>
      </c>
      <c r="AE33" s="36">
        <f t="shared" si="30"/>
        <v>41.741258513031845</v>
      </c>
      <c r="AF33" s="77"/>
      <c r="AG33" s="4" t="s">
        <v>4</v>
      </c>
      <c r="AH33" s="9">
        <v>3</v>
      </c>
      <c r="AI33" s="4">
        <v>0.15562542600000001</v>
      </c>
      <c r="AJ33" s="36">
        <f t="shared" si="31"/>
        <v>19.277055665698224</v>
      </c>
      <c r="AK33" s="77"/>
      <c r="AL33" s="4" t="s">
        <v>4</v>
      </c>
      <c r="AM33" s="9">
        <v>7</v>
      </c>
      <c r="AN33" s="4">
        <v>0.157632521</v>
      </c>
      <c r="AO33" s="36">
        <f t="shared" si="32"/>
        <v>44.407080186200915</v>
      </c>
      <c r="AQ33" s="4" t="s">
        <v>4</v>
      </c>
      <c r="AR33" s="9">
        <v>6</v>
      </c>
      <c r="AS33" s="10">
        <v>0.24136537799999996</v>
      </c>
      <c r="AT33" s="36">
        <f t="shared" si="33"/>
        <v>24.858577687144511</v>
      </c>
      <c r="AV33" s="4" t="s">
        <v>4</v>
      </c>
      <c r="AW33" s="9">
        <v>2</v>
      </c>
      <c r="AX33" s="10">
        <v>0.26407496899999999</v>
      </c>
      <c r="AY33" s="36">
        <f t="shared" si="26"/>
        <v>7.5736068722211991</v>
      </c>
    </row>
    <row r="34" spans="2:51">
      <c r="C34" s="4" t="s">
        <v>5</v>
      </c>
      <c r="D34" s="9">
        <v>9</v>
      </c>
      <c r="E34" s="4">
        <v>0.34452371300000001</v>
      </c>
      <c r="F34" s="36">
        <v>26.123020449393564</v>
      </c>
      <c r="G34" s="77"/>
      <c r="H34" s="4" t="s">
        <v>5</v>
      </c>
      <c r="I34" s="9">
        <v>13</v>
      </c>
      <c r="J34" s="4">
        <v>0.32617804499999997</v>
      </c>
      <c r="K34" s="36">
        <v>26.123020449393564</v>
      </c>
      <c r="L34" s="77"/>
      <c r="M34" s="4" t="s">
        <v>5</v>
      </c>
      <c r="N34" s="9">
        <v>12</v>
      </c>
      <c r="O34" s="4">
        <v>0.34343768199999997</v>
      </c>
      <c r="P34" s="36">
        <f t="shared" si="27"/>
        <v>34.940836806602952</v>
      </c>
      <c r="Q34" s="77"/>
      <c r="R34" s="4" t="s">
        <v>5</v>
      </c>
      <c r="S34" s="9">
        <v>2</v>
      </c>
      <c r="T34" s="4">
        <v>0.38901659599999999</v>
      </c>
      <c r="U34" s="36">
        <f t="shared" si="28"/>
        <v>5.1411688358920298</v>
      </c>
      <c r="V34" s="77"/>
      <c r="W34" s="4" t="s">
        <v>5</v>
      </c>
      <c r="X34" s="9">
        <v>1</v>
      </c>
      <c r="Y34" s="31">
        <v>0.36075459899999995</v>
      </c>
      <c r="Z34" s="36">
        <f t="shared" si="29"/>
        <v>2.7719674337401865</v>
      </c>
      <c r="AA34" s="77"/>
      <c r="AB34" s="4" t="s">
        <v>5</v>
      </c>
      <c r="AC34" s="9">
        <v>11</v>
      </c>
      <c r="AD34" s="4">
        <v>0.33173879599999995</v>
      </c>
      <c r="AE34" s="36">
        <f t="shared" si="30"/>
        <v>33.158617962790224</v>
      </c>
      <c r="AF34" s="77"/>
      <c r="AG34" s="4" t="s">
        <v>5</v>
      </c>
      <c r="AH34" s="9">
        <v>11</v>
      </c>
      <c r="AI34" s="4">
        <v>0.351225483</v>
      </c>
      <c r="AJ34" s="36">
        <f t="shared" si="31"/>
        <v>31.318912016415393</v>
      </c>
      <c r="AK34" s="77"/>
      <c r="AL34" s="4" t="s">
        <v>5</v>
      </c>
      <c r="AM34" s="9">
        <v>7</v>
      </c>
      <c r="AN34" s="4">
        <v>0.28904221600000002</v>
      </c>
      <c r="AO34" s="36">
        <f t="shared" si="32"/>
        <v>24.217915627937199</v>
      </c>
      <c r="AQ34" s="4" t="s">
        <v>5</v>
      </c>
      <c r="AR34" s="9">
        <v>10</v>
      </c>
      <c r="AS34" s="10">
        <v>0.29959136999999997</v>
      </c>
      <c r="AT34" s="36">
        <f t="shared" si="33"/>
        <v>33.37879859489945</v>
      </c>
      <c r="AV34" s="4" t="s">
        <v>5</v>
      </c>
      <c r="AW34" s="9">
        <v>1</v>
      </c>
      <c r="AX34" s="10">
        <v>0.32952320199999996</v>
      </c>
      <c r="AY34" s="36">
        <f t="shared" si="26"/>
        <v>3.0346876758013539</v>
      </c>
    </row>
    <row r="35" spans="2:51">
      <c r="C35" s="4" t="s">
        <v>6</v>
      </c>
      <c r="D35" s="9">
        <v>6</v>
      </c>
      <c r="E35" s="4">
        <v>0.30192794500000003</v>
      </c>
      <c r="F35" s="36">
        <v>19.872291052754324</v>
      </c>
      <c r="G35" s="77"/>
      <c r="H35" s="4" t="s">
        <v>6</v>
      </c>
      <c r="I35" s="9">
        <v>7</v>
      </c>
      <c r="J35" s="4">
        <v>0.34509193099999996</v>
      </c>
      <c r="K35" s="36">
        <v>19.872291052754324</v>
      </c>
      <c r="L35" s="77"/>
      <c r="M35" s="4" t="s">
        <v>6</v>
      </c>
      <c r="N35" s="9">
        <v>2</v>
      </c>
      <c r="O35" s="4">
        <v>0.32354086900000001</v>
      </c>
      <c r="P35" s="36">
        <f t="shared" si="27"/>
        <v>6.1815992711573013</v>
      </c>
      <c r="Q35" s="77"/>
      <c r="R35" s="4" t="s">
        <v>6</v>
      </c>
      <c r="S35" s="9">
        <v>1</v>
      </c>
      <c r="T35" s="4">
        <v>0.35852984100000002</v>
      </c>
      <c r="U35" s="36">
        <f t="shared" si="28"/>
        <v>2.7891681127875767</v>
      </c>
      <c r="V35" s="77"/>
      <c r="W35" s="4" t="s">
        <v>6</v>
      </c>
      <c r="X35" s="9">
        <v>6</v>
      </c>
      <c r="Y35" s="31">
        <v>0.38963522099999998</v>
      </c>
      <c r="Z35" s="36">
        <f t="shared" si="29"/>
        <v>15.399018560490969</v>
      </c>
      <c r="AA35" s="77"/>
      <c r="AB35" s="4" t="s">
        <v>6</v>
      </c>
      <c r="AC35" s="9">
        <v>8</v>
      </c>
      <c r="AD35" s="4">
        <v>0.315061125</v>
      </c>
      <c r="AE35" s="36">
        <f t="shared" si="30"/>
        <v>25.391898159444459</v>
      </c>
      <c r="AF35" s="77"/>
      <c r="AG35" s="4" t="s">
        <v>6</v>
      </c>
      <c r="AH35" s="9">
        <v>7</v>
      </c>
      <c r="AI35" s="4">
        <v>0.35578268699999999</v>
      </c>
      <c r="AJ35" s="36">
        <f t="shared" si="31"/>
        <v>19.67493151233635</v>
      </c>
      <c r="AK35" s="77"/>
      <c r="AL35" s="4" t="s">
        <v>6</v>
      </c>
      <c r="AM35" s="9">
        <v>5</v>
      </c>
      <c r="AN35" s="4">
        <v>0.34137101600000003</v>
      </c>
      <c r="AO35" s="36">
        <f t="shared" si="32"/>
        <v>14.646820513900922</v>
      </c>
      <c r="AQ35" s="4" t="s">
        <v>6</v>
      </c>
      <c r="AR35" s="9">
        <v>4</v>
      </c>
      <c r="AS35" s="10">
        <v>0.31845430499999999</v>
      </c>
      <c r="AT35" s="36">
        <f t="shared" si="33"/>
        <v>12.560671773615999</v>
      </c>
      <c r="AV35" s="4" t="s">
        <v>6</v>
      </c>
      <c r="AW35" s="9">
        <v>2</v>
      </c>
      <c r="AX35" s="10">
        <v>0.411534546</v>
      </c>
      <c r="AY35" s="36">
        <f t="shared" si="26"/>
        <v>4.8598593227213538</v>
      </c>
    </row>
    <row r="36" spans="2:51">
      <c r="C36" s="4" t="s">
        <v>7</v>
      </c>
      <c r="D36" s="9">
        <f>SUM(D31:D35)</f>
        <v>40</v>
      </c>
      <c r="E36" s="10">
        <f>SUM(E31:E35)</f>
        <v>1.468478253</v>
      </c>
      <c r="F36" s="36">
        <f>D36/E36</f>
        <v>27.239082307336016</v>
      </c>
      <c r="G36" s="77"/>
      <c r="H36" s="4" t="s">
        <v>7</v>
      </c>
      <c r="I36" s="9">
        <f>SUM(I31:I35)</f>
        <v>50</v>
      </c>
      <c r="J36" s="10">
        <f>SUM(J31:J35)</f>
        <v>1.439638872</v>
      </c>
      <c r="K36" s="36">
        <f>I36/J36</f>
        <v>34.730932161159373</v>
      </c>
      <c r="L36" s="77"/>
      <c r="M36" s="4" t="s">
        <v>7</v>
      </c>
      <c r="N36" s="9">
        <f>SUM(N31:N35)</f>
        <v>33</v>
      </c>
      <c r="O36" s="10">
        <f>SUM(O31:O35)</f>
        <v>1.4937410629999999</v>
      </c>
      <c r="P36" s="36">
        <f>N36/O36</f>
        <v>22.092182385160822</v>
      </c>
      <c r="Q36" s="77"/>
      <c r="R36" s="4" t="s">
        <v>7</v>
      </c>
      <c r="S36" s="9">
        <f>SUM(S31:S35)</f>
        <v>16</v>
      </c>
      <c r="T36" s="10">
        <f>SUM(T31:T35)</f>
        <v>1.585267776</v>
      </c>
      <c r="U36" s="36">
        <f>S36/T36</f>
        <v>10.092932085184831</v>
      </c>
      <c r="V36" s="77"/>
      <c r="W36" s="4" t="s">
        <v>7</v>
      </c>
      <c r="X36" s="9">
        <f>SUM(X31:X35)</f>
        <v>26</v>
      </c>
      <c r="Y36" s="27">
        <f>SUM(Y31:Y35)</f>
        <v>1.5453504259999999</v>
      </c>
      <c r="Z36" s="36">
        <f>X36/Y36</f>
        <v>16.824662913057626</v>
      </c>
      <c r="AA36" s="77"/>
      <c r="AB36" s="4" t="s">
        <v>7</v>
      </c>
      <c r="AC36" s="9">
        <f>SUM(AC31:AC35)</f>
        <v>55</v>
      </c>
      <c r="AD36" s="10">
        <f>SUM(AD31:AD35)</f>
        <v>1.469332871</v>
      </c>
      <c r="AE36" s="36">
        <f>AC36/AD36</f>
        <v>37.431953701932798</v>
      </c>
      <c r="AF36" s="77"/>
      <c r="AG36" s="4" t="s">
        <v>7</v>
      </c>
      <c r="AH36" s="9">
        <f>SUM(AH31:AH35)</f>
        <v>28</v>
      </c>
      <c r="AI36" s="10">
        <f>SUM(AI31:AI35)</f>
        <v>1.498021032</v>
      </c>
      <c r="AJ36" s="36">
        <f>AH36/AI36</f>
        <v>18.691326357826462</v>
      </c>
      <c r="AK36" s="77"/>
      <c r="AL36" s="4" t="s">
        <v>7</v>
      </c>
      <c r="AM36" s="9">
        <f>SUM(AM31:AM35)</f>
        <v>37</v>
      </c>
      <c r="AN36" s="10">
        <f>SUM(AN31:AN35)</f>
        <v>1.37937105</v>
      </c>
      <c r="AO36" s="36">
        <f>AM36/AN36</f>
        <v>26.823819450176224</v>
      </c>
      <c r="AQ36" s="4" t="s">
        <v>7</v>
      </c>
      <c r="AR36" s="9">
        <f>SUM(AR31:AR35)</f>
        <v>31</v>
      </c>
      <c r="AS36" s="10">
        <f>SUM(AS31:AS35)</f>
        <v>1.3227258209999997</v>
      </c>
      <c r="AT36" s="36">
        <f>AR36/AS36</f>
        <v>23.436451838948418</v>
      </c>
      <c r="AV36" s="4" t="s">
        <v>7</v>
      </c>
      <c r="AW36" s="9">
        <f>SUM(AW31:AW35)</f>
        <v>9</v>
      </c>
      <c r="AX36" s="10">
        <f>SUM(AX31:AX35)</f>
        <v>1.530088718</v>
      </c>
      <c r="AY36" s="36">
        <f t="shared" si="26"/>
        <v>5.8820118690660133</v>
      </c>
    </row>
    <row r="37" spans="2:51" ht="15.75" customHeight="1">
      <c r="D37" s="13"/>
      <c r="F37" s="37"/>
      <c r="G37" s="77"/>
      <c r="I37" s="13"/>
      <c r="K37" s="37"/>
      <c r="L37" s="77"/>
      <c r="N37" s="13"/>
      <c r="P37" s="37"/>
      <c r="Q37" s="77"/>
      <c r="S37" s="13"/>
      <c r="U37" s="37"/>
      <c r="V37" s="77"/>
      <c r="X37" s="13"/>
      <c r="Z37" s="37"/>
      <c r="AA37" s="77"/>
      <c r="AC37" s="13"/>
      <c r="AE37" s="37"/>
      <c r="AF37" s="77"/>
      <c r="AH37" s="13"/>
      <c r="AJ37" s="37"/>
      <c r="AK37" s="77"/>
      <c r="AM37" s="13"/>
      <c r="AO37" s="37"/>
    </row>
    <row r="38" spans="2:51" ht="30">
      <c r="C38" s="4" t="s">
        <v>20</v>
      </c>
      <c r="D38" s="2" t="s">
        <v>12</v>
      </c>
      <c r="E38" s="1" t="s">
        <v>10</v>
      </c>
      <c r="F38" s="11" t="s">
        <v>16</v>
      </c>
      <c r="G38" s="77"/>
      <c r="H38" s="4" t="s">
        <v>20</v>
      </c>
      <c r="I38" s="2" t="s">
        <v>12</v>
      </c>
      <c r="J38" s="2" t="s">
        <v>10</v>
      </c>
      <c r="K38" s="11" t="s">
        <v>16</v>
      </c>
      <c r="L38" s="77"/>
      <c r="M38" s="4" t="s">
        <v>20</v>
      </c>
      <c r="N38" s="3" t="s">
        <v>11</v>
      </c>
      <c r="O38" s="4" t="s">
        <v>10</v>
      </c>
      <c r="P38" s="11" t="s">
        <v>16</v>
      </c>
      <c r="Q38" s="77"/>
      <c r="R38" s="4" t="s">
        <v>20</v>
      </c>
      <c r="S38" s="3" t="s">
        <v>11</v>
      </c>
      <c r="T38" s="4" t="s">
        <v>10</v>
      </c>
      <c r="U38" s="11" t="s">
        <v>16</v>
      </c>
      <c r="V38" s="77"/>
      <c r="W38" s="4" t="s">
        <v>20</v>
      </c>
      <c r="X38" s="3" t="s">
        <v>11</v>
      </c>
      <c r="Y38" s="25" t="s">
        <v>10</v>
      </c>
      <c r="Z38" s="11" t="s">
        <v>16</v>
      </c>
      <c r="AA38" s="77"/>
      <c r="AB38" s="4" t="s">
        <v>20</v>
      </c>
      <c r="AC38" s="3" t="s">
        <v>11</v>
      </c>
      <c r="AD38" s="4" t="s">
        <v>10</v>
      </c>
      <c r="AE38" s="11" t="s">
        <v>16</v>
      </c>
      <c r="AF38" s="77"/>
      <c r="AG38" s="4" t="s">
        <v>20</v>
      </c>
      <c r="AH38" s="3" t="s">
        <v>11</v>
      </c>
      <c r="AI38" s="4" t="s">
        <v>10</v>
      </c>
      <c r="AJ38" s="11" t="s">
        <v>16</v>
      </c>
      <c r="AK38" s="77"/>
      <c r="AL38" s="4" t="s">
        <v>20</v>
      </c>
      <c r="AM38" s="3" t="s">
        <v>11</v>
      </c>
      <c r="AN38" s="4" t="s">
        <v>10</v>
      </c>
      <c r="AO38" s="11" t="s">
        <v>16</v>
      </c>
      <c r="AQ38" s="8" t="s">
        <v>20</v>
      </c>
      <c r="AR38" s="11" t="s">
        <v>11</v>
      </c>
      <c r="AS38" s="8" t="s">
        <v>10</v>
      </c>
      <c r="AT38" s="11" t="s">
        <v>16</v>
      </c>
      <c r="AV38" s="8" t="s">
        <v>20</v>
      </c>
      <c r="AW38" s="11" t="s">
        <v>11</v>
      </c>
      <c r="AX38" s="8" t="s">
        <v>10</v>
      </c>
      <c r="AY38" s="11" t="s">
        <v>16</v>
      </c>
    </row>
    <row r="39" spans="2:51">
      <c r="B39" s="4" t="s">
        <v>1</v>
      </c>
      <c r="C39" s="4" t="s">
        <v>2</v>
      </c>
      <c r="D39" s="9">
        <v>0</v>
      </c>
      <c r="E39" s="4">
        <v>0.168724238</v>
      </c>
      <c r="F39" s="36">
        <v>0</v>
      </c>
      <c r="G39" s="77"/>
      <c r="H39" s="4" t="s">
        <v>2</v>
      </c>
      <c r="I39" s="9">
        <v>3</v>
      </c>
      <c r="J39" s="4">
        <v>0.179612038</v>
      </c>
      <c r="K39" s="36">
        <v>0</v>
      </c>
      <c r="L39" s="77"/>
      <c r="M39" s="4" t="s">
        <v>2</v>
      </c>
      <c r="N39" s="9">
        <v>3</v>
      </c>
      <c r="O39" s="4">
        <v>0.20756014</v>
      </c>
      <c r="P39" s="36">
        <f>N39/O39</f>
        <v>14.453642207024913</v>
      </c>
      <c r="Q39" s="77"/>
      <c r="R39" s="4" t="s">
        <v>2</v>
      </c>
      <c r="S39" s="9">
        <v>0</v>
      </c>
      <c r="T39" s="4">
        <v>0.20690256400000001</v>
      </c>
      <c r="U39" s="36">
        <f>S39/T39</f>
        <v>0</v>
      </c>
      <c r="V39" s="77"/>
      <c r="W39" s="4" t="s">
        <v>2</v>
      </c>
      <c r="X39" s="9">
        <v>1</v>
      </c>
      <c r="Y39" s="32">
        <v>0.16235010899999999</v>
      </c>
      <c r="Z39" s="36">
        <f>X39/Y39</f>
        <v>6.1595277401384436</v>
      </c>
      <c r="AA39" s="77"/>
      <c r="AB39" s="4" t="s">
        <v>2</v>
      </c>
      <c r="AC39" s="9">
        <v>0</v>
      </c>
      <c r="AD39" s="4">
        <v>0.148850337</v>
      </c>
      <c r="AE39" s="36">
        <f>AC39/AD39</f>
        <v>0</v>
      </c>
      <c r="AF39" s="77"/>
      <c r="AG39" s="4" t="s">
        <v>2</v>
      </c>
      <c r="AH39" s="9">
        <v>0</v>
      </c>
      <c r="AI39" s="4">
        <v>0.189768943</v>
      </c>
      <c r="AJ39" s="36">
        <f>AH39/AI39</f>
        <v>0</v>
      </c>
      <c r="AK39" s="77"/>
      <c r="AL39" s="4" t="s">
        <v>2</v>
      </c>
      <c r="AM39" s="9">
        <v>0</v>
      </c>
      <c r="AN39" s="4">
        <v>0.158324464</v>
      </c>
      <c r="AO39" s="36">
        <f>AM39/AN39</f>
        <v>0</v>
      </c>
      <c r="AQ39" s="4" t="s">
        <v>2</v>
      </c>
      <c r="AR39" s="9">
        <v>1</v>
      </c>
      <c r="AS39" s="10">
        <v>0.172908548</v>
      </c>
      <c r="AT39" s="36">
        <f>AR39/AS39</f>
        <v>5.7834040686062558</v>
      </c>
      <c r="AV39" s="4" t="s">
        <v>2</v>
      </c>
      <c r="AW39" s="9">
        <v>0</v>
      </c>
      <c r="AX39" s="10">
        <v>0.17146909999999999</v>
      </c>
      <c r="AY39" s="36">
        <f t="shared" ref="AY39:AY44" si="34">AW39/AX39</f>
        <v>0</v>
      </c>
    </row>
    <row r="40" spans="2:51">
      <c r="C40" s="4" t="s">
        <v>3</v>
      </c>
      <c r="D40" s="9">
        <v>16</v>
      </c>
      <c r="E40" s="4">
        <v>0.448081536</v>
      </c>
      <c r="F40" s="36">
        <v>35.707786897070449</v>
      </c>
      <c r="G40" s="77"/>
      <c r="H40" s="4" t="s">
        <v>3</v>
      </c>
      <c r="I40" s="9">
        <v>10</v>
      </c>
      <c r="J40" s="4">
        <v>0.42083912400000001</v>
      </c>
      <c r="K40" s="36">
        <v>35.707786897070449</v>
      </c>
      <c r="L40" s="77"/>
      <c r="M40" s="4" t="s">
        <v>3</v>
      </c>
      <c r="N40" s="9">
        <v>6</v>
      </c>
      <c r="O40" s="4">
        <v>0.41027438400000005</v>
      </c>
      <c r="P40" s="36">
        <f t="shared" ref="P40:P43" si="35">N40/O40</f>
        <v>14.624359292195049</v>
      </c>
      <c r="Q40" s="77"/>
      <c r="R40" s="4" t="s">
        <v>3</v>
      </c>
      <c r="S40" s="9">
        <v>6</v>
      </c>
      <c r="T40" s="4">
        <v>0.51396280599999999</v>
      </c>
      <c r="U40" s="36">
        <f t="shared" ref="U40:U43" si="36">S40/T40</f>
        <v>11.673996503163306</v>
      </c>
      <c r="V40" s="77"/>
      <c r="W40" s="4" t="s">
        <v>3</v>
      </c>
      <c r="X40" s="9">
        <v>5</v>
      </c>
      <c r="Y40" s="32">
        <v>0.34447559699999997</v>
      </c>
      <c r="Z40" s="36">
        <f t="shared" ref="Z40:Z43" si="37">X40/Y40</f>
        <v>14.514816270134805</v>
      </c>
      <c r="AA40" s="77"/>
      <c r="AB40" s="4" t="s">
        <v>3</v>
      </c>
      <c r="AC40" s="9">
        <v>28</v>
      </c>
      <c r="AD40" s="4">
        <v>0.45408907199999998</v>
      </c>
      <c r="AE40" s="36">
        <f t="shared" ref="AE40:AE43" si="38">AC40/AD40</f>
        <v>61.661911123903906</v>
      </c>
      <c r="AF40" s="77"/>
      <c r="AG40" s="4" t="s">
        <v>3</v>
      </c>
      <c r="AH40" s="9">
        <v>8</v>
      </c>
      <c r="AI40" s="4">
        <v>0.48181721799999999</v>
      </c>
      <c r="AJ40" s="36">
        <f t="shared" ref="AJ40:AJ43" si="39">AH40/AI40</f>
        <v>16.603806798784845</v>
      </c>
      <c r="AK40" s="77"/>
      <c r="AL40" s="4" t="s">
        <v>3</v>
      </c>
      <c r="AM40" s="9">
        <v>18</v>
      </c>
      <c r="AN40" s="4">
        <v>0.41007046699999999</v>
      </c>
      <c r="AO40" s="36">
        <f t="shared" ref="AO40:AO43" si="40">AM40/AN40</f>
        <v>43.894894776706757</v>
      </c>
      <c r="AQ40" s="4" t="s">
        <v>3</v>
      </c>
      <c r="AR40" s="9">
        <v>19</v>
      </c>
      <c r="AS40" s="10">
        <v>0.26285161499999998</v>
      </c>
      <c r="AT40" s="36">
        <f t="shared" ref="AT40:AT43" si="41">AR40/AS40</f>
        <v>72.284128823024361</v>
      </c>
      <c r="AV40" s="4" t="s">
        <v>3</v>
      </c>
      <c r="AW40" s="9">
        <v>6</v>
      </c>
      <c r="AX40" s="10">
        <v>0.33805106199999996</v>
      </c>
      <c r="AY40" s="36">
        <f t="shared" si="34"/>
        <v>17.748797961179015</v>
      </c>
    </row>
    <row r="41" spans="2:51">
      <c r="C41" s="4" t="s">
        <v>4</v>
      </c>
      <c r="D41" s="9">
        <v>13</v>
      </c>
      <c r="E41" s="4">
        <v>0.21521276</v>
      </c>
      <c r="F41" s="36">
        <v>60.405340278150796</v>
      </c>
      <c r="G41" s="77"/>
      <c r="H41" s="4" t="s">
        <v>4</v>
      </c>
      <c r="I41" s="9">
        <v>9</v>
      </c>
      <c r="J41" s="4">
        <v>0.19796686999999999</v>
      </c>
      <c r="K41" s="36">
        <v>60.405340278150796</v>
      </c>
      <c r="L41" s="77"/>
      <c r="M41" s="4" t="s">
        <v>4</v>
      </c>
      <c r="N41" s="9">
        <v>4</v>
      </c>
      <c r="O41" s="4">
        <v>0.15798078400000001</v>
      </c>
      <c r="P41" s="36">
        <f t="shared" si="35"/>
        <v>25.319535064467079</v>
      </c>
      <c r="Q41" s="77"/>
      <c r="R41" s="4" t="s">
        <v>4</v>
      </c>
      <c r="S41" s="9">
        <v>1</v>
      </c>
      <c r="T41" s="4">
        <v>0.176773236</v>
      </c>
      <c r="U41" s="36">
        <f t="shared" si="36"/>
        <v>5.6569649491510132</v>
      </c>
      <c r="V41" s="77"/>
      <c r="W41" s="4" t="s">
        <v>4</v>
      </c>
      <c r="X41" s="9">
        <v>6</v>
      </c>
      <c r="Y41" s="32">
        <v>0.24124999899999999</v>
      </c>
      <c r="Z41" s="36">
        <f t="shared" si="37"/>
        <v>24.870466424333539</v>
      </c>
      <c r="AA41" s="77"/>
      <c r="AB41" s="4" t="s">
        <v>4</v>
      </c>
      <c r="AC41" s="9">
        <v>15</v>
      </c>
      <c r="AD41" s="4">
        <v>0.16792689900000002</v>
      </c>
      <c r="AE41" s="36">
        <f t="shared" si="38"/>
        <v>89.324581644302256</v>
      </c>
      <c r="AF41" s="77"/>
      <c r="AG41" s="4" t="s">
        <v>4</v>
      </c>
      <c r="AH41" s="9">
        <v>2</v>
      </c>
      <c r="AI41" s="4">
        <v>0.19047692499999999</v>
      </c>
      <c r="AJ41" s="36">
        <f t="shared" si="39"/>
        <v>10.499959509531141</v>
      </c>
      <c r="AK41" s="77"/>
      <c r="AL41" s="4" t="s">
        <v>4</v>
      </c>
      <c r="AM41" s="9">
        <v>4</v>
      </c>
      <c r="AN41" s="4">
        <v>0.168891496</v>
      </c>
      <c r="AO41" s="36">
        <f t="shared" si="40"/>
        <v>23.683844922541276</v>
      </c>
      <c r="AQ41" s="4" t="s">
        <v>4</v>
      </c>
      <c r="AR41" s="9">
        <v>9</v>
      </c>
      <c r="AS41" s="10">
        <v>0.23621890499999998</v>
      </c>
      <c r="AT41" s="36">
        <f t="shared" si="41"/>
        <v>38.100252814227552</v>
      </c>
      <c r="AV41" s="4" t="s">
        <v>4</v>
      </c>
      <c r="AW41" s="9">
        <v>4</v>
      </c>
      <c r="AX41" s="10">
        <v>0.25579914199999998</v>
      </c>
      <c r="AY41" s="36">
        <f t="shared" si="34"/>
        <v>15.637269025710808</v>
      </c>
    </row>
    <row r="42" spans="2:51">
      <c r="C42" s="4" t="s">
        <v>5</v>
      </c>
      <c r="D42" s="9">
        <v>12</v>
      </c>
      <c r="E42" s="4">
        <v>0.41598635499999997</v>
      </c>
      <c r="F42" s="36">
        <v>28.847100044904121</v>
      </c>
      <c r="G42" s="77"/>
      <c r="H42" s="4" t="s">
        <v>5</v>
      </c>
      <c r="I42" s="9">
        <v>6</v>
      </c>
      <c r="J42" s="4">
        <v>0.35990914500000004</v>
      </c>
      <c r="K42" s="36">
        <v>28.847100044904121</v>
      </c>
      <c r="L42" s="77"/>
      <c r="M42" s="4" t="s">
        <v>5</v>
      </c>
      <c r="N42" s="9">
        <v>5</v>
      </c>
      <c r="O42" s="4">
        <v>0.33234825600000001</v>
      </c>
      <c r="P42" s="36">
        <f t="shared" si="35"/>
        <v>15.044459869228259</v>
      </c>
      <c r="Q42" s="77"/>
      <c r="R42" s="4" t="s">
        <v>5</v>
      </c>
      <c r="S42" s="9">
        <v>5</v>
      </c>
      <c r="T42" s="4">
        <v>0.39335842700000001</v>
      </c>
      <c r="U42" s="36">
        <f t="shared" si="36"/>
        <v>12.711053473884265</v>
      </c>
      <c r="V42" s="77"/>
      <c r="W42" s="4" t="s">
        <v>5</v>
      </c>
      <c r="X42" s="9">
        <v>5</v>
      </c>
      <c r="Y42" s="32">
        <v>0.34593509399999994</v>
      </c>
      <c r="Z42" s="36">
        <f t="shared" si="37"/>
        <v>14.453578392945587</v>
      </c>
      <c r="AA42" s="77"/>
      <c r="AB42" s="4" t="s">
        <v>5</v>
      </c>
      <c r="AC42" s="9">
        <v>15</v>
      </c>
      <c r="AD42" s="4">
        <v>0.30651722600000003</v>
      </c>
      <c r="AE42" s="36">
        <f t="shared" si="38"/>
        <v>48.936890744274187</v>
      </c>
      <c r="AF42" s="77"/>
      <c r="AG42" s="4" t="s">
        <v>5</v>
      </c>
      <c r="AH42" s="9">
        <v>4</v>
      </c>
      <c r="AI42" s="4">
        <v>0.33945786099999997</v>
      </c>
      <c r="AJ42" s="36">
        <f t="shared" si="39"/>
        <v>11.783494977009827</v>
      </c>
      <c r="AK42" s="77"/>
      <c r="AL42" s="4" t="s">
        <v>5</v>
      </c>
      <c r="AM42" s="9">
        <v>25</v>
      </c>
      <c r="AN42" s="4">
        <v>0.31972372399999999</v>
      </c>
      <c r="AO42" s="36">
        <f t="shared" si="40"/>
        <v>78.192508479602225</v>
      </c>
      <c r="AQ42" s="4" t="s">
        <v>5</v>
      </c>
      <c r="AR42" s="9">
        <v>12</v>
      </c>
      <c r="AS42" s="10">
        <v>0.26081854500000001</v>
      </c>
      <c r="AT42" s="36">
        <f t="shared" si="41"/>
        <v>46.008998324869879</v>
      </c>
      <c r="AV42" s="4" t="s">
        <v>5</v>
      </c>
      <c r="AW42" s="9">
        <v>3</v>
      </c>
      <c r="AX42" s="10">
        <v>0.31383991299999997</v>
      </c>
      <c r="AY42" s="36">
        <f t="shared" si="34"/>
        <v>9.5590136108659962</v>
      </c>
    </row>
    <row r="43" spans="2:51">
      <c r="C43" s="4" t="s">
        <v>6</v>
      </c>
      <c r="D43" s="9">
        <v>5</v>
      </c>
      <c r="E43" s="4">
        <v>0.36334365899999999</v>
      </c>
      <c r="F43" s="36">
        <v>13.761076810205184</v>
      </c>
      <c r="G43" s="77"/>
      <c r="H43" s="4" t="s">
        <v>6</v>
      </c>
      <c r="I43" s="9">
        <v>1</v>
      </c>
      <c r="J43" s="4">
        <v>0.29600289299999999</v>
      </c>
      <c r="K43" s="36">
        <v>13.761076810205184</v>
      </c>
      <c r="L43" s="77"/>
      <c r="M43" s="4" t="s">
        <v>6</v>
      </c>
      <c r="N43" s="9">
        <v>1</v>
      </c>
      <c r="O43" s="4">
        <v>0.34624898900000001</v>
      </c>
      <c r="P43" s="36">
        <f t="shared" si="35"/>
        <v>2.8880950754198449</v>
      </c>
      <c r="Q43" s="77"/>
      <c r="R43" s="4" t="s">
        <v>6</v>
      </c>
      <c r="S43" s="9">
        <v>4</v>
      </c>
      <c r="T43" s="4">
        <v>0.36672318500000001</v>
      </c>
      <c r="U43" s="36">
        <f t="shared" si="36"/>
        <v>10.907409631054552</v>
      </c>
      <c r="V43" s="77"/>
      <c r="W43" s="4" t="s">
        <v>6</v>
      </c>
      <c r="X43" s="9">
        <v>1</v>
      </c>
      <c r="Y43" s="32">
        <v>0.34482615099999997</v>
      </c>
      <c r="Z43" s="36">
        <f t="shared" si="37"/>
        <v>2.9000120701402374</v>
      </c>
      <c r="AA43" s="77"/>
      <c r="AB43" s="4" t="s">
        <v>6</v>
      </c>
      <c r="AC43" s="9">
        <v>5</v>
      </c>
      <c r="AD43" s="4">
        <v>0.303724249</v>
      </c>
      <c r="AE43" s="36">
        <f t="shared" si="38"/>
        <v>16.462300973538664</v>
      </c>
      <c r="AF43" s="77"/>
      <c r="AG43" s="4" t="s">
        <v>6</v>
      </c>
      <c r="AH43" s="9">
        <v>4</v>
      </c>
      <c r="AI43" s="4">
        <v>0.38350625199999999</v>
      </c>
      <c r="AJ43" s="36">
        <f t="shared" si="39"/>
        <v>10.430077682279871</v>
      </c>
      <c r="AK43" s="77"/>
      <c r="AL43" s="4" t="s">
        <v>6</v>
      </c>
      <c r="AM43" s="9">
        <v>9</v>
      </c>
      <c r="AN43" s="4">
        <v>0.362912913</v>
      </c>
      <c r="AO43" s="36">
        <f t="shared" si="40"/>
        <v>24.799338016390724</v>
      </c>
      <c r="AQ43" s="4" t="s">
        <v>6</v>
      </c>
      <c r="AR43" s="9">
        <v>5</v>
      </c>
      <c r="AS43" s="10">
        <v>0.31341345799999998</v>
      </c>
      <c r="AT43" s="36">
        <f t="shared" si="41"/>
        <v>15.953367260955336</v>
      </c>
      <c r="AV43" s="4" t="s">
        <v>6</v>
      </c>
      <c r="AW43" s="9">
        <v>1</v>
      </c>
      <c r="AX43" s="10">
        <v>0.38748148999999998</v>
      </c>
      <c r="AY43" s="36">
        <f t="shared" si="34"/>
        <v>2.5807684387711012</v>
      </c>
    </row>
    <row r="44" spans="2:51">
      <c r="C44" s="4" t="s">
        <v>7</v>
      </c>
      <c r="D44" s="9">
        <f>SUM(D39:D43)</f>
        <v>46</v>
      </c>
      <c r="E44" s="10">
        <f>SUM(E39:E43)</f>
        <v>1.611348548</v>
      </c>
      <c r="F44" s="36">
        <f>D44/E44</f>
        <v>28.547516958447652</v>
      </c>
      <c r="G44" s="77"/>
      <c r="H44" s="4" t="s">
        <v>7</v>
      </c>
      <c r="I44" s="9">
        <f>SUM(I39:I43)</f>
        <v>29</v>
      </c>
      <c r="J44" s="10">
        <f>SUM(J39:J43)</f>
        <v>1.4543300700000001</v>
      </c>
      <c r="K44" s="36">
        <f>I44/J44</f>
        <v>19.940452719924849</v>
      </c>
      <c r="L44" s="77"/>
      <c r="M44" s="4" t="s">
        <v>7</v>
      </c>
      <c r="N44" s="9">
        <f>SUM(N39:N43)</f>
        <v>19</v>
      </c>
      <c r="O44" s="10">
        <f>SUM(O39:O43)</f>
        <v>1.4544125530000001</v>
      </c>
      <c r="P44" s="36">
        <f>N44/O44</f>
        <v>13.063693627237278</v>
      </c>
      <c r="Q44" s="77"/>
      <c r="R44" s="4" t="s">
        <v>7</v>
      </c>
      <c r="S44" s="9">
        <f>SUM(S39:S43)</f>
        <v>16</v>
      </c>
      <c r="T44" s="10">
        <f>SUM(T39:T43)</f>
        <v>1.6577202180000001</v>
      </c>
      <c r="U44" s="36">
        <f>S44/T44</f>
        <v>9.6518096517539114</v>
      </c>
      <c r="V44" s="77"/>
      <c r="W44" s="4" t="s">
        <v>7</v>
      </c>
      <c r="X44" s="9">
        <f>SUM(X39:X43)</f>
        <v>18</v>
      </c>
      <c r="Y44" s="27">
        <f>SUM(Y39:Y43)</f>
        <v>1.4388369499999998</v>
      </c>
      <c r="Z44" s="36">
        <f>X44/Y44</f>
        <v>12.510104080938429</v>
      </c>
      <c r="AA44" s="77"/>
      <c r="AB44" s="4" t="s">
        <v>7</v>
      </c>
      <c r="AC44" s="9">
        <f>SUM(AC39:AC43)</f>
        <v>63</v>
      </c>
      <c r="AD44" s="10">
        <f>SUM(AD39:AD43)</f>
        <v>1.381107783</v>
      </c>
      <c r="AE44" s="36">
        <f>AC44/AD44</f>
        <v>45.615556421782905</v>
      </c>
      <c r="AF44" s="77"/>
      <c r="AG44" s="4" t="s">
        <v>7</v>
      </c>
      <c r="AH44" s="9">
        <f>SUM(AH39:AH43)</f>
        <v>18</v>
      </c>
      <c r="AI44" s="10">
        <f>SUM(AI39:AI43)</f>
        <v>1.5850271990000002</v>
      </c>
      <c r="AJ44" s="36">
        <f>AH44/AI44</f>
        <v>11.356272000478143</v>
      </c>
      <c r="AK44" s="77"/>
      <c r="AL44" s="4" t="s">
        <v>7</v>
      </c>
      <c r="AM44" s="9">
        <f>SUM(AM39:AM43)</f>
        <v>56</v>
      </c>
      <c r="AN44" s="10">
        <f>SUM(AN39:AN43)</f>
        <v>1.419923064</v>
      </c>
      <c r="AO44" s="36">
        <f>AM44/AN44</f>
        <v>39.43875652124769</v>
      </c>
      <c r="AQ44" s="4" t="s">
        <v>7</v>
      </c>
      <c r="AR44" s="9">
        <f>SUM(AR39:AR43)</f>
        <v>46</v>
      </c>
      <c r="AS44" s="10">
        <f>SUM(AS39:AS43)</f>
        <v>1.2462110709999998</v>
      </c>
      <c r="AT44" s="36">
        <f>AR44/AS44</f>
        <v>36.911885209853033</v>
      </c>
      <c r="AV44" s="4" t="s">
        <v>7</v>
      </c>
      <c r="AW44" s="9">
        <f>SUM(AW39:AW43)</f>
        <v>14</v>
      </c>
      <c r="AX44" s="10">
        <f>SUM(AX39:AX43)</f>
        <v>1.4666407069999998</v>
      </c>
      <c r="AY44" s="36">
        <f t="shared" si="34"/>
        <v>9.5456235008210513</v>
      </c>
    </row>
    <row r="45" spans="2:51" ht="15.75" customHeight="1">
      <c r="G45" s="77"/>
      <c r="L45" s="77"/>
      <c r="Q45" s="77"/>
      <c r="V45" s="77"/>
      <c r="AA45" s="77"/>
      <c r="AF45" s="77"/>
      <c r="AK45" s="77"/>
    </row>
  </sheetData>
  <mergeCells count="9">
    <mergeCell ref="A1:N2"/>
    <mergeCell ref="AA4:AA45"/>
    <mergeCell ref="AF4:AF45"/>
    <mergeCell ref="AK4:AK45"/>
    <mergeCell ref="J5:K5"/>
    <mergeCell ref="G4:G45"/>
    <mergeCell ref="Q4:Q45"/>
    <mergeCell ref="L4:L45"/>
    <mergeCell ref="V4:V4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FEB8-09D6-4A2B-AAEF-163606A19420}">
  <dimension ref="A1:E14"/>
  <sheetViews>
    <sheetView workbookViewId="0">
      <selection activeCell="C18" sqref="C18"/>
    </sheetView>
  </sheetViews>
  <sheetFormatPr defaultRowHeight="15"/>
  <cols>
    <col min="1" max="1" width="9.140625" style="68"/>
    <col min="2" max="2" width="24.7109375" style="68" customWidth="1"/>
    <col min="3" max="3" width="9.140625" style="68"/>
    <col min="4" max="4" width="25.140625" style="68" customWidth="1"/>
    <col min="5" max="5" width="15.42578125" style="68" customWidth="1"/>
    <col min="6" max="16384" width="9.140625" style="68"/>
  </cols>
  <sheetData>
    <row r="1" spans="1:5" ht="69" customHeight="1">
      <c r="A1" s="46"/>
      <c r="B1" s="78" t="s">
        <v>47</v>
      </c>
      <c r="C1" s="78"/>
      <c r="D1" s="78"/>
      <c r="E1" s="46"/>
    </row>
    <row r="2" spans="1:5" ht="15.75" thickBot="1"/>
    <row r="3" spans="1:5" ht="19.5" customHeight="1">
      <c r="B3" s="51" t="s">
        <v>41</v>
      </c>
      <c r="C3" s="52"/>
      <c r="D3" s="51" t="s">
        <v>41</v>
      </c>
      <c r="E3" s="48"/>
    </row>
    <row r="4" spans="1:5" ht="15.75" customHeight="1">
      <c r="B4" s="53" t="s">
        <v>42</v>
      </c>
      <c r="C4" s="54"/>
      <c r="D4" s="55" t="s">
        <v>49</v>
      </c>
      <c r="E4" s="49"/>
    </row>
    <row r="5" spans="1:5" ht="31.5">
      <c r="A5" s="47"/>
      <c r="B5" s="56" t="s">
        <v>21</v>
      </c>
      <c r="C5" s="57"/>
      <c r="D5" s="58" t="s">
        <v>21</v>
      </c>
    </row>
    <row r="6" spans="1:5">
      <c r="B6" s="69">
        <v>15.398061098298523</v>
      </c>
      <c r="C6" s="70"/>
      <c r="D6" s="71">
        <v>30.515780715561856</v>
      </c>
    </row>
    <row r="7" spans="1:5">
      <c r="B7" s="69">
        <v>9.8347472728089453</v>
      </c>
      <c r="C7" s="70"/>
      <c r="D7" s="71">
        <v>25.624936205550046</v>
      </c>
    </row>
    <row r="8" spans="1:5">
      <c r="B8" s="69">
        <v>15.846267662634707</v>
      </c>
      <c r="C8" s="70"/>
      <c r="D8" s="71">
        <v>34.965462851540323</v>
      </c>
    </row>
    <row r="9" spans="1:5">
      <c r="B9" s="69">
        <v>19.128619921103134</v>
      </c>
      <c r="C9" s="70"/>
      <c r="D9" s="71">
        <v>31.647845461988375</v>
      </c>
    </row>
    <row r="10" spans="1:5" ht="15.75" thickBot="1">
      <c r="B10" s="72">
        <v>9.7346750145834804</v>
      </c>
      <c r="C10" s="73"/>
      <c r="D10" s="74">
        <v>28.10437489596108</v>
      </c>
    </row>
    <row r="12" spans="1:5" ht="15" customHeight="1">
      <c r="B12" s="78" t="s">
        <v>48</v>
      </c>
      <c r="C12" s="78"/>
      <c r="D12" s="78"/>
    </row>
    <row r="13" spans="1:5">
      <c r="B13" s="78"/>
      <c r="C13" s="78"/>
      <c r="D13" s="78"/>
    </row>
    <row r="14" spans="1:5">
      <c r="B14" s="78"/>
      <c r="C14" s="78"/>
      <c r="D14" s="78"/>
    </row>
  </sheetData>
  <mergeCells count="2">
    <mergeCell ref="B1:D1"/>
    <mergeCell ref="B12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8B5B-1D02-4CFD-9EAE-303A4C5E8CE0}">
  <dimension ref="A1:AO47"/>
  <sheetViews>
    <sheetView zoomScaleNormal="100" workbookViewId="0">
      <selection sqref="A1:S1"/>
    </sheetView>
  </sheetViews>
  <sheetFormatPr defaultRowHeight="11.25"/>
  <cols>
    <col min="1" max="1" width="13.28515625" style="23" customWidth="1"/>
    <col min="2" max="2" width="6.42578125" style="23" customWidth="1"/>
    <col min="3" max="3" width="7.140625" style="23" customWidth="1"/>
    <col min="4" max="4" width="11" style="23" customWidth="1"/>
    <col min="5" max="5" width="7.5703125" style="38" customWidth="1"/>
    <col min="6" max="6" width="18.5703125" style="23" customWidth="1"/>
    <col min="7" max="7" width="4.7109375" style="23" customWidth="1"/>
    <col min="8" max="8" width="6.85546875" style="23" customWidth="1"/>
    <col min="9" max="9" width="9.7109375" style="23" customWidth="1"/>
    <col min="10" max="10" width="7.140625" style="38" customWidth="1"/>
    <col min="11" max="11" width="17.7109375" style="23" customWidth="1"/>
    <col min="12" max="12" width="4.7109375" style="23" customWidth="1"/>
    <col min="13" max="13" width="6.7109375" style="23" customWidth="1"/>
    <col min="14" max="14" width="9.85546875" style="23" customWidth="1"/>
    <col min="15" max="15" width="8" style="38" customWidth="1"/>
    <col min="16" max="16" width="18.85546875" style="23" customWidth="1"/>
    <col min="17" max="17" width="4.7109375" style="23" customWidth="1"/>
    <col min="18" max="18" width="6.5703125" style="23" customWidth="1"/>
    <col min="19" max="19" width="9.42578125" style="23" customWidth="1"/>
    <col min="20" max="20" width="8.42578125" style="38" customWidth="1"/>
    <col min="21" max="21" width="18.140625" style="23" customWidth="1"/>
    <col min="22" max="22" width="5.140625" style="23" customWidth="1"/>
    <col min="23" max="23" width="6.85546875" style="23" customWidth="1"/>
    <col min="24" max="24" width="9.85546875" style="23" customWidth="1"/>
    <col min="25" max="25" width="9.140625" style="38" customWidth="1"/>
    <col min="26" max="26" width="17.42578125" style="23" customWidth="1"/>
    <col min="27" max="27" width="5.7109375" style="23" customWidth="1"/>
    <col min="28" max="28" width="7.140625" style="23" customWidth="1"/>
    <col min="29" max="29" width="10.85546875" style="23" customWidth="1"/>
    <col min="30" max="30" width="7.5703125" style="38" customWidth="1"/>
    <col min="31" max="31" width="17.5703125" style="23" customWidth="1"/>
    <col min="32" max="32" width="5.5703125" style="23" customWidth="1"/>
    <col min="33" max="33" width="8.85546875" style="23" customWidth="1"/>
    <col min="34" max="34" width="11.140625" style="23" customWidth="1"/>
    <col min="35" max="35" width="8.5703125" style="38" customWidth="1"/>
    <col min="36" max="36" width="20.140625" style="23" customWidth="1"/>
    <col min="37" max="37" width="9.140625" style="23"/>
    <col min="38" max="38" width="8.85546875" style="23" customWidth="1"/>
    <col min="39" max="39" width="10.140625" style="23" customWidth="1"/>
    <col min="40" max="40" width="8" style="38" customWidth="1"/>
    <col min="41" max="41" width="17.85546875" style="23" customWidth="1"/>
    <col min="42" max="16384" width="9.140625" style="23"/>
  </cols>
  <sheetData>
    <row r="1" spans="1:41" ht="35.25" customHeight="1">
      <c r="A1" s="80" t="s">
        <v>46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J1" s="22"/>
      <c r="AO1" s="22"/>
    </row>
    <row r="2" spans="1:41" s="34" customFormat="1" ht="30" customHeight="1">
      <c r="C2" s="39" t="s">
        <v>28</v>
      </c>
      <c r="D2" s="40"/>
      <c r="E2" s="20"/>
      <c r="F2" s="41"/>
      <c r="G2" s="81"/>
      <c r="H2" s="39" t="s">
        <v>31</v>
      </c>
      <c r="J2" s="38"/>
      <c r="K2" s="41"/>
      <c r="L2" s="82"/>
      <c r="M2" s="39" t="s">
        <v>32</v>
      </c>
      <c r="O2" s="38"/>
      <c r="P2" s="41"/>
      <c r="Q2" s="82"/>
      <c r="R2" s="35" t="s">
        <v>33</v>
      </c>
      <c r="T2" s="38"/>
      <c r="U2" s="41"/>
      <c r="V2" s="82"/>
      <c r="W2" s="35" t="s">
        <v>34</v>
      </c>
      <c r="Y2" s="38"/>
      <c r="Z2" s="41"/>
      <c r="AA2" s="83"/>
      <c r="AB2" s="35" t="s">
        <v>35</v>
      </c>
      <c r="AD2" s="38"/>
      <c r="AE2" s="41"/>
      <c r="AF2" s="82"/>
      <c r="AG2" s="35" t="s">
        <v>36</v>
      </c>
      <c r="AI2" s="38"/>
      <c r="AJ2" s="41"/>
      <c r="AK2" s="82"/>
      <c r="AL2" s="35" t="s">
        <v>37</v>
      </c>
      <c r="AN2" s="38"/>
      <c r="AO2" s="41"/>
    </row>
    <row r="3" spans="1:41" s="34" customFormat="1" ht="15.75" customHeight="1">
      <c r="B3" s="33"/>
      <c r="C3" s="18" t="s">
        <v>0</v>
      </c>
      <c r="D3" s="17"/>
      <c r="E3" s="18"/>
      <c r="F3" s="18"/>
      <c r="G3" s="81"/>
      <c r="H3" s="18" t="s">
        <v>0</v>
      </c>
      <c r="I3" s="17"/>
      <c r="J3" s="18"/>
      <c r="K3" s="18"/>
      <c r="L3" s="82"/>
      <c r="M3" s="18" t="s">
        <v>0</v>
      </c>
      <c r="N3" s="17"/>
      <c r="O3" s="18"/>
      <c r="P3" s="18"/>
      <c r="Q3" s="82"/>
      <c r="R3" s="18" t="s">
        <v>0</v>
      </c>
      <c r="S3" s="17"/>
      <c r="T3" s="18"/>
      <c r="U3" s="18"/>
      <c r="V3" s="82"/>
      <c r="W3" s="18" t="s">
        <v>0</v>
      </c>
      <c r="X3" s="17"/>
      <c r="Y3" s="18"/>
      <c r="Z3" s="18"/>
      <c r="AA3" s="83"/>
      <c r="AB3" s="18" t="s">
        <v>0</v>
      </c>
      <c r="AC3" s="17"/>
      <c r="AD3" s="18"/>
      <c r="AE3" s="18"/>
      <c r="AF3" s="82"/>
      <c r="AG3" s="18" t="s">
        <v>0</v>
      </c>
      <c r="AH3" s="17"/>
      <c r="AI3" s="18"/>
      <c r="AJ3" s="18"/>
      <c r="AK3" s="82"/>
      <c r="AL3" s="18" t="s">
        <v>0</v>
      </c>
      <c r="AM3" s="17"/>
      <c r="AN3" s="18"/>
      <c r="AO3" s="18"/>
    </row>
    <row r="4" spans="1:41" s="34" customFormat="1" ht="27" customHeight="1">
      <c r="B4" s="33"/>
      <c r="C4" s="18" t="s">
        <v>14</v>
      </c>
      <c r="D4" s="17" t="s">
        <v>29</v>
      </c>
      <c r="E4" s="18" t="s">
        <v>10</v>
      </c>
      <c r="F4" s="17" t="s">
        <v>30</v>
      </c>
      <c r="G4" s="81"/>
      <c r="H4" s="18" t="s">
        <v>14</v>
      </c>
      <c r="I4" s="17" t="s">
        <v>29</v>
      </c>
      <c r="J4" s="18" t="s">
        <v>10</v>
      </c>
      <c r="K4" s="17" t="s">
        <v>30</v>
      </c>
      <c r="L4" s="82"/>
      <c r="M4" s="18" t="s">
        <v>14</v>
      </c>
      <c r="N4" s="17" t="s">
        <v>29</v>
      </c>
      <c r="O4" s="18" t="s">
        <v>10</v>
      </c>
      <c r="P4" s="17" t="s">
        <v>30</v>
      </c>
      <c r="Q4" s="82"/>
      <c r="R4" s="18" t="s">
        <v>14</v>
      </c>
      <c r="S4" s="17" t="s">
        <v>29</v>
      </c>
      <c r="T4" s="18" t="s">
        <v>10</v>
      </c>
      <c r="U4" s="17" t="s">
        <v>30</v>
      </c>
      <c r="V4" s="82"/>
      <c r="W4" s="18" t="s">
        <v>14</v>
      </c>
      <c r="X4" s="17" t="s">
        <v>29</v>
      </c>
      <c r="Y4" s="18" t="s">
        <v>10</v>
      </c>
      <c r="Z4" s="17" t="s">
        <v>30</v>
      </c>
      <c r="AA4" s="83"/>
      <c r="AB4" s="18" t="s">
        <v>14</v>
      </c>
      <c r="AC4" s="17" t="s">
        <v>29</v>
      </c>
      <c r="AD4" s="18" t="s">
        <v>10</v>
      </c>
      <c r="AE4" s="17" t="s">
        <v>30</v>
      </c>
      <c r="AF4" s="82"/>
      <c r="AG4" s="18" t="s">
        <v>14</v>
      </c>
      <c r="AH4" s="17" t="s">
        <v>29</v>
      </c>
      <c r="AI4" s="18" t="s">
        <v>10</v>
      </c>
      <c r="AJ4" s="17" t="s">
        <v>30</v>
      </c>
      <c r="AK4" s="82"/>
      <c r="AL4" s="18" t="s">
        <v>14</v>
      </c>
      <c r="AM4" s="17" t="s">
        <v>29</v>
      </c>
      <c r="AN4" s="18" t="s">
        <v>10</v>
      </c>
      <c r="AO4" s="17" t="s">
        <v>30</v>
      </c>
    </row>
    <row r="5" spans="1:41" s="34" customFormat="1">
      <c r="B5" s="33" t="s">
        <v>1</v>
      </c>
      <c r="C5" s="33" t="s">
        <v>2</v>
      </c>
      <c r="D5" s="33">
        <v>0</v>
      </c>
      <c r="E5" s="38">
        <v>0.21643480300000001</v>
      </c>
      <c r="F5" s="41">
        <f>D5/E5</f>
        <v>0</v>
      </c>
      <c r="G5" s="81"/>
      <c r="H5" s="33" t="s">
        <v>2</v>
      </c>
      <c r="I5" s="33">
        <v>0</v>
      </c>
      <c r="J5" s="38">
        <v>0.159074839</v>
      </c>
      <c r="K5" s="41">
        <f>I5/J5</f>
        <v>0</v>
      </c>
      <c r="L5" s="82"/>
      <c r="M5" s="33" t="s">
        <v>2</v>
      </c>
      <c r="N5" s="42">
        <v>2</v>
      </c>
      <c r="O5" s="38">
        <v>0.16516758500000001</v>
      </c>
      <c r="P5" s="41">
        <f>N5/O5</f>
        <v>12.108913501399199</v>
      </c>
      <c r="Q5" s="82"/>
      <c r="R5" s="33" t="s">
        <v>2</v>
      </c>
      <c r="S5" s="42">
        <v>0</v>
      </c>
      <c r="T5" s="38">
        <v>0.17136363599999999</v>
      </c>
      <c r="U5" s="41">
        <f>S5/T5</f>
        <v>0</v>
      </c>
      <c r="V5" s="82"/>
      <c r="W5" s="33" t="s">
        <v>2</v>
      </c>
      <c r="X5" s="43">
        <v>0</v>
      </c>
      <c r="Y5" s="38">
        <v>0.11051755000000001</v>
      </c>
      <c r="Z5" s="41">
        <f>X5/Y5</f>
        <v>0</v>
      </c>
      <c r="AA5" s="83"/>
      <c r="AB5" s="33" t="s">
        <v>2</v>
      </c>
      <c r="AC5" s="42">
        <v>0</v>
      </c>
      <c r="AD5" s="38">
        <v>0.12777498500000001</v>
      </c>
      <c r="AE5" s="41">
        <f>AC5/AD5</f>
        <v>0</v>
      </c>
      <c r="AF5" s="82"/>
      <c r="AG5" s="33" t="s">
        <v>2</v>
      </c>
      <c r="AH5" s="42">
        <v>0</v>
      </c>
      <c r="AI5" s="38">
        <v>0.12902694300000001</v>
      </c>
      <c r="AJ5" s="41">
        <f>AH5/AI5</f>
        <v>0</v>
      </c>
      <c r="AK5" s="82"/>
      <c r="AL5" s="33" t="s">
        <v>2</v>
      </c>
      <c r="AM5" s="42">
        <v>0</v>
      </c>
      <c r="AN5" s="38">
        <v>0.20100479699999999</v>
      </c>
      <c r="AO5" s="41">
        <f>AM5/AN5</f>
        <v>0</v>
      </c>
    </row>
    <row r="6" spans="1:41" s="34" customFormat="1">
      <c r="B6" s="33"/>
      <c r="C6" s="33" t="s">
        <v>3</v>
      </c>
      <c r="D6" s="33">
        <v>17</v>
      </c>
      <c r="E6" s="38">
        <v>0.41189164399999995</v>
      </c>
      <c r="F6" s="41">
        <f>D6/E6</f>
        <v>41.272990718889169</v>
      </c>
      <c r="G6" s="81"/>
      <c r="H6" s="33" t="s">
        <v>3</v>
      </c>
      <c r="I6" s="33">
        <v>6</v>
      </c>
      <c r="J6" s="38">
        <v>0.43107437999999998</v>
      </c>
      <c r="K6" s="41">
        <f>I6/J6</f>
        <v>13.918711661778648</v>
      </c>
      <c r="L6" s="82"/>
      <c r="M6" s="33" t="s">
        <v>3</v>
      </c>
      <c r="N6" s="42">
        <v>21</v>
      </c>
      <c r="O6" s="38">
        <v>0.38485307600000002</v>
      </c>
      <c r="P6" s="41">
        <f>N6/O6</f>
        <v>54.566278171049355</v>
      </c>
      <c r="Q6" s="82"/>
      <c r="R6" s="33" t="s">
        <v>3</v>
      </c>
      <c r="S6" s="42">
        <v>25</v>
      </c>
      <c r="T6" s="38">
        <v>0.34901285600000004</v>
      </c>
      <c r="U6" s="41">
        <f>S6/T6</f>
        <v>71.630599189159952</v>
      </c>
      <c r="V6" s="82"/>
      <c r="W6" s="33" t="s">
        <v>3</v>
      </c>
      <c r="X6" s="43">
        <v>14</v>
      </c>
      <c r="Y6" s="38">
        <v>0.28552887999999998</v>
      </c>
      <c r="Z6" s="41">
        <f>X6/Y6</f>
        <v>49.031817727159513</v>
      </c>
      <c r="AA6" s="83"/>
      <c r="AB6" s="33" t="s">
        <v>3</v>
      </c>
      <c r="AC6" s="42">
        <v>6</v>
      </c>
      <c r="AD6" s="38">
        <v>0.27619036200000002</v>
      </c>
      <c r="AE6" s="41">
        <f>AC6/AD6</f>
        <v>21.724146912845566</v>
      </c>
      <c r="AF6" s="82"/>
      <c r="AG6" s="33" t="s">
        <v>3</v>
      </c>
      <c r="AH6" s="42">
        <v>9</v>
      </c>
      <c r="AI6" s="38">
        <v>0.25772518</v>
      </c>
      <c r="AJ6" s="41">
        <f>AH6/AI6</f>
        <v>34.920918476029392</v>
      </c>
      <c r="AK6" s="82"/>
      <c r="AL6" s="33" t="s">
        <v>3</v>
      </c>
      <c r="AM6" s="42">
        <v>13</v>
      </c>
      <c r="AN6" s="38">
        <v>0.33337404700000001</v>
      </c>
      <c r="AO6" s="41">
        <f>AM6/AN6</f>
        <v>38.995237082747472</v>
      </c>
    </row>
    <row r="7" spans="1:41" s="34" customFormat="1">
      <c r="B7" s="33"/>
      <c r="C7" s="33" t="s">
        <v>4</v>
      </c>
      <c r="D7" s="33">
        <v>8</v>
      </c>
      <c r="E7" s="38">
        <v>0.16317952199999999</v>
      </c>
      <c r="F7" s="41">
        <f t="shared" ref="F7:F8" si="0">D7/E7</f>
        <v>49.025759494503241</v>
      </c>
      <c r="G7" s="81"/>
      <c r="H7" s="33" t="s">
        <v>4</v>
      </c>
      <c r="I7" s="33">
        <v>6</v>
      </c>
      <c r="J7" s="38">
        <v>0.20295454500000001</v>
      </c>
      <c r="K7" s="41">
        <f t="shared" ref="K7:K8" si="1">I7/J7</f>
        <v>29.563269943030839</v>
      </c>
      <c r="L7" s="82"/>
      <c r="M7" s="33" t="s">
        <v>4</v>
      </c>
      <c r="N7" s="42">
        <v>13</v>
      </c>
      <c r="O7" s="38">
        <v>0.17416437100000001</v>
      </c>
      <c r="P7" s="41">
        <f t="shared" ref="P7:P8" si="2">N7/O7</f>
        <v>74.642132172945978</v>
      </c>
      <c r="Q7" s="82"/>
      <c r="R7" s="33" t="s">
        <v>4</v>
      </c>
      <c r="S7" s="42">
        <v>11</v>
      </c>
      <c r="T7" s="38">
        <v>0.27407713500000003</v>
      </c>
      <c r="U7" s="41">
        <f t="shared" ref="U7:U8" si="3">S7/T7</f>
        <v>40.134686901189326</v>
      </c>
      <c r="V7" s="82"/>
      <c r="W7" s="33" t="s">
        <v>4</v>
      </c>
      <c r="X7" s="43">
        <v>13</v>
      </c>
      <c r="Y7" s="38">
        <v>0.208598959</v>
      </c>
      <c r="Z7" s="41">
        <f t="shared" ref="Z7:Z8" si="4">X7/Y7</f>
        <v>62.320541110658176</v>
      </c>
      <c r="AA7" s="83"/>
      <c r="AB7" s="33" t="s">
        <v>4</v>
      </c>
      <c r="AC7" s="42">
        <v>5</v>
      </c>
      <c r="AD7" s="38">
        <v>0.21964549799999999</v>
      </c>
      <c r="AE7" s="41">
        <f t="shared" ref="AE7:AE8" si="5">AC7/AD7</f>
        <v>22.763953941819469</v>
      </c>
      <c r="AF7" s="82"/>
      <c r="AG7" s="33" t="s">
        <v>4</v>
      </c>
      <c r="AH7" s="42">
        <v>6</v>
      </c>
      <c r="AI7" s="38">
        <v>0.21723064</v>
      </c>
      <c r="AJ7" s="41">
        <f t="shared" ref="AJ7:AJ8" si="6">AH7/AI7</f>
        <v>27.620413031973758</v>
      </c>
      <c r="AK7" s="82"/>
      <c r="AL7" s="33" t="s">
        <v>4</v>
      </c>
      <c r="AM7" s="42">
        <v>11</v>
      </c>
      <c r="AN7" s="38">
        <v>0.40163342899999999</v>
      </c>
      <c r="AO7" s="41">
        <f t="shared" ref="AO7:AO8" si="7">AM7/AN7</f>
        <v>27.388158469249333</v>
      </c>
    </row>
    <row r="8" spans="1:41" s="34" customFormat="1">
      <c r="B8" s="33"/>
      <c r="C8" s="33" t="s">
        <v>5</v>
      </c>
      <c r="D8" s="33">
        <v>11</v>
      </c>
      <c r="E8" s="38">
        <v>0.36117998200000001</v>
      </c>
      <c r="F8" s="41">
        <f t="shared" si="0"/>
        <v>30.455729963461817</v>
      </c>
      <c r="G8" s="81"/>
      <c r="H8" s="33" t="s">
        <v>5</v>
      </c>
      <c r="I8" s="33">
        <v>4</v>
      </c>
      <c r="J8" s="38">
        <v>0.35380854</v>
      </c>
      <c r="K8" s="41">
        <f t="shared" si="1"/>
        <v>11.305549606010075</v>
      </c>
      <c r="L8" s="82"/>
      <c r="M8" s="33" t="s">
        <v>5</v>
      </c>
      <c r="N8" s="42">
        <v>7</v>
      </c>
      <c r="O8" s="38">
        <v>0.37401974300000002</v>
      </c>
      <c r="P8" s="41">
        <f t="shared" si="2"/>
        <v>18.715589567152875</v>
      </c>
      <c r="Q8" s="82"/>
      <c r="R8" s="33" t="s">
        <v>5</v>
      </c>
      <c r="S8" s="42">
        <v>7</v>
      </c>
      <c r="T8" s="38">
        <v>0.32837006400000002</v>
      </c>
      <c r="U8" s="41">
        <f t="shared" si="3"/>
        <v>21.317412174332674</v>
      </c>
      <c r="V8" s="82"/>
      <c r="W8" s="33" t="s">
        <v>5</v>
      </c>
      <c r="X8" s="43">
        <v>3</v>
      </c>
      <c r="Y8" s="38">
        <v>0.22809396700000001</v>
      </c>
      <c r="Z8" s="41">
        <f t="shared" si="4"/>
        <v>13.152474129225872</v>
      </c>
      <c r="AA8" s="83"/>
      <c r="AB8" s="33" t="s">
        <v>5</v>
      </c>
      <c r="AC8" s="42">
        <v>4</v>
      </c>
      <c r="AD8" s="38">
        <v>0.26615279399999997</v>
      </c>
      <c r="AE8" s="41">
        <f t="shared" si="5"/>
        <v>15.02896114628051</v>
      </c>
      <c r="AF8" s="82"/>
      <c r="AG8" s="33" t="s">
        <v>5</v>
      </c>
      <c r="AH8" s="42">
        <v>5</v>
      </c>
      <c r="AI8" s="38">
        <v>0.258244011</v>
      </c>
      <c r="AJ8" s="41">
        <f t="shared" si="6"/>
        <v>19.361533228354325</v>
      </c>
      <c r="AK8" s="82"/>
      <c r="AL8" s="33" t="s">
        <v>5</v>
      </c>
      <c r="AM8" s="42">
        <v>12</v>
      </c>
      <c r="AN8" s="38">
        <v>0.49804968599999999</v>
      </c>
      <c r="AO8" s="41">
        <f t="shared" si="7"/>
        <v>24.093981659492503</v>
      </c>
    </row>
    <row r="9" spans="1:41" s="34" customFormat="1">
      <c r="B9" s="33"/>
      <c r="C9" s="33" t="s">
        <v>6</v>
      </c>
      <c r="D9" s="33">
        <v>12</v>
      </c>
      <c r="E9" s="38">
        <v>0.39852157900000001</v>
      </c>
      <c r="F9" s="41">
        <f>D9/E9</f>
        <v>30.11129291947325</v>
      </c>
      <c r="G9" s="81"/>
      <c r="H9" s="33" t="s">
        <v>6</v>
      </c>
      <c r="I9" s="33">
        <v>2</v>
      </c>
      <c r="J9" s="38">
        <v>0.419731405</v>
      </c>
      <c r="K9" s="41">
        <f>I9/J9</f>
        <v>4.7649520054378582</v>
      </c>
      <c r="L9" s="82"/>
      <c r="M9" s="33" t="s">
        <v>6</v>
      </c>
      <c r="N9" s="42">
        <v>6</v>
      </c>
      <c r="O9" s="38">
        <v>0.49289944900000005</v>
      </c>
      <c r="P9" s="41">
        <f>N9/O9</f>
        <v>12.172868142118778</v>
      </c>
      <c r="Q9" s="82"/>
      <c r="R9" s="33" t="s">
        <v>6</v>
      </c>
      <c r="S9" s="42">
        <v>2</v>
      </c>
      <c r="T9" s="38">
        <v>0.32123966900000001</v>
      </c>
      <c r="U9" s="41">
        <f>S9/T9</f>
        <v>6.2258811504378677</v>
      </c>
      <c r="V9" s="82"/>
      <c r="W9" s="33" t="s">
        <v>6</v>
      </c>
      <c r="X9" s="43">
        <v>1</v>
      </c>
      <c r="Y9" s="38">
        <v>0.25764617300000003</v>
      </c>
      <c r="Z9" s="41">
        <f>X9/Y9</f>
        <v>3.8812918831905177</v>
      </c>
      <c r="AA9" s="83"/>
      <c r="AB9" s="33" t="s">
        <v>6</v>
      </c>
      <c r="AC9" s="42">
        <v>0</v>
      </c>
      <c r="AD9" s="38">
        <v>0.280462879</v>
      </c>
      <c r="AE9" s="41">
        <f>AC9/AD9</f>
        <v>0</v>
      </c>
      <c r="AF9" s="82"/>
      <c r="AG9" s="33" t="s">
        <v>6</v>
      </c>
      <c r="AH9" s="42">
        <v>2</v>
      </c>
      <c r="AI9" s="38">
        <v>0.23230376</v>
      </c>
      <c r="AJ9" s="41">
        <f>AH9/AI9</f>
        <v>8.6094172560960693</v>
      </c>
      <c r="AK9" s="82"/>
      <c r="AL9" s="33" t="s">
        <v>6</v>
      </c>
      <c r="AM9" s="42">
        <v>1</v>
      </c>
      <c r="AN9" s="38">
        <v>0.37551335200000002</v>
      </c>
      <c r="AO9" s="41">
        <f>AM9/AN9</f>
        <v>2.6630211540387516</v>
      </c>
    </row>
    <row r="10" spans="1:41" s="34" customFormat="1">
      <c r="B10" s="33"/>
      <c r="C10" s="33" t="s">
        <v>7</v>
      </c>
      <c r="D10" s="33">
        <f>SUM(D5:D9)</f>
        <v>48</v>
      </c>
      <c r="E10" s="20">
        <f t="shared" ref="E10" si="8">SUM(E5:E9)</f>
        <v>1.5512075300000001</v>
      </c>
      <c r="F10" s="41">
        <f>D10/E10</f>
        <v>30.943635246535965</v>
      </c>
      <c r="G10" s="81"/>
      <c r="H10" s="33" t="s">
        <v>7</v>
      </c>
      <c r="I10" s="33">
        <f>SUM(I5:I9)</f>
        <v>18</v>
      </c>
      <c r="J10" s="20">
        <f t="shared" ref="J10" si="9">SUM(J5:J9)</f>
        <v>1.5666437090000001</v>
      </c>
      <c r="K10" s="41">
        <f>I10/J10</f>
        <v>11.489530067745607</v>
      </c>
      <c r="L10" s="82"/>
      <c r="M10" s="33" t="s">
        <v>7</v>
      </c>
      <c r="N10" s="33">
        <f>SUM(N5:N9)</f>
        <v>49</v>
      </c>
      <c r="O10" s="20">
        <f t="shared" ref="O10" si="10">SUM(O5:O9)</f>
        <v>1.5911042240000002</v>
      </c>
      <c r="P10" s="41">
        <f>N10/O10</f>
        <v>30.796222686666688</v>
      </c>
      <c r="Q10" s="82"/>
      <c r="R10" s="33" t="s">
        <v>7</v>
      </c>
      <c r="S10" s="33">
        <f>SUM(S5:S9)</f>
        <v>45</v>
      </c>
      <c r="T10" s="20">
        <f t="shared" ref="T10" si="11">SUM(T5:T9)</f>
        <v>1.4440633599999999</v>
      </c>
      <c r="U10" s="41">
        <f>S10/T10</f>
        <v>31.162067570220742</v>
      </c>
      <c r="V10" s="82"/>
      <c r="W10" s="33" t="s">
        <v>7</v>
      </c>
      <c r="X10" s="33">
        <f>SUM(X5:X9)</f>
        <v>31</v>
      </c>
      <c r="Y10" s="20">
        <f t="shared" ref="Y10" si="12">SUM(Y5:Y9)</f>
        <v>1.0903855290000002</v>
      </c>
      <c r="Z10" s="41">
        <f>X10/Y10</f>
        <v>28.43031127571026</v>
      </c>
      <c r="AA10" s="83"/>
      <c r="AB10" s="33" t="s">
        <v>7</v>
      </c>
      <c r="AC10" s="33">
        <f>SUM(AC5:AC9)</f>
        <v>15</v>
      </c>
      <c r="AD10" s="20">
        <f t="shared" ref="AD10" si="13">SUM(AD5:AD9)</f>
        <v>1.1702265179999998</v>
      </c>
      <c r="AE10" s="41">
        <f>AC10/AD10</f>
        <v>12.818031183942118</v>
      </c>
      <c r="AF10" s="82"/>
      <c r="AG10" s="33" t="s">
        <v>7</v>
      </c>
      <c r="AH10" s="33">
        <f>SUM(AH5:AH9)</f>
        <v>22</v>
      </c>
      <c r="AI10" s="20">
        <f t="shared" ref="AI10" si="14">SUM(AI5:AI9)</f>
        <v>1.094530534</v>
      </c>
      <c r="AJ10" s="41">
        <f>AH10/AI10</f>
        <v>20.099941771016869</v>
      </c>
      <c r="AK10" s="82"/>
      <c r="AL10" s="33" t="s">
        <v>7</v>
      </c>
      <c r="AM10" s="33">
        <f>SUM(AM5:AM9)</f>
        <v>37</v>
      </c>
      <c r="AN10" s="20">
        <f t="shared" ref="AN10" si="15">SUM(AN5:AN9)</f>
        <v>1.8095753110000001</v>
      </c>
      <c r="AO10" s="41">
        <f>AM10/AN10</f>
        <v>20.446786478067725</v>
      </c>
    </row>
    <row r="11" spans="1:41" s="34" customFormat="1" ht="15.75" customHeight="1">
      <c r="B11" s="33"/>
      <c r="C11" s="33"/>
      <c r="E11" s="20"/>
      <c r="F11" s="33"/>
      <c r="G11" s="81"/>
      <c r="H11" s="33"/>
      <c r="J11" s="20"/>
      <c r="K11" s="33"/>
      <c r="L11" s="82"/>
      <c r="M11" s="33"/>
      <c r="O11" s="20"/>
      <c r="P11" s="33"/>
      <c r="Q11" s="82"/>
      <c r="R11" s="33"/>
      <c r="T11" s="20"/>
      <c r="U11" s="33"/>
      <c r="V11" s="82"/>
      <c r="W11" s="33"/>
      <c r="X11" s="34" t="s">
        <v>9</v>
      </c>
      <c r="Y11" s="20"/>
      <c r="Z11" s="33"/>
      <c r="AA11" s="83"/>
      <c r="AB11" s="33"/>
      <c r="AD11" s="20"/>
      <c r="AE11" s="33"/>
      <c r="AF11" s="82"/>
      <c r="AG11" s="33"/>
      <c r="AI11" s="20"/>
      <c r="AJ11" s="33"/>
      <c r="AK11" s="82"/>
      <c r="AL11" s="33"/>
      <c r="AN11" s="20"/>
      <c r="AO11" s="33"/>
    </row>
    <row r="12" spans="1:41" s="33" customFormat="1" ht="26.25" customHeight="1">
      <c r="C12" s="18" t="s">
        <v>17</v>
      </c>
      <c r="D12" s="17" t="s">
        <v>29</v>
      </c>
      <c r="E12" s="18" t="s">
        <v>10</v>
      </c>
      <c r="F12" s="17" t="s">
        <v>30</v>
      </c>
      <c r="G12" s="81"/>
      <c r="H12" s="18" t="s">
        <v>17</v>
      </c>
      <c r="I12" s="17" t="s">
        <v>29</v>
      </c>
      <c r="J12" s="18" t="s">
        <v>10</v>
      </c>
      <c r="K12" s="17" t="s">
        <v>30</v>
      </c>
      <c r="L12" s="82"/>
      <c r="M12" s="18" t="s">
        <v>17</v>
      </c>
      <c r="N12" s="17" t="s">
        <v>29</v>
      </c>
      <c r="O12" s="18" t="s">
        <v>10</v>
      </c>
      <c r="P12" s="17" t="s">
        <v>30</v>
      </c>
      <c r="Q12" s="82"/>
      <c r="R12" s="18" t="s">
        <v>17</v>
      </c>
      <c r="S12" s="17" t="s">
        <v>29</v>
      </c>
      <c r="T12" s="18" t="s">
        <v>10</v>
      </c>
      <c r="U12" s="17" t="s">
        <v>30</v>
      </c>
      <c r="V12" s="82"/>
      <c r="W12" s="18" t="s">
        <v>17</v>
      </c>
      <c r="X12" s="17" t="s">
        <v>29</v>
      </c>
      <c r="Y12" s="18" t="s">
        <v>10</v>
      </c>
      <c r="Z12" s="17" t="s">
        <v>30</v>
      </c>
      <c r="AA12" s="83"/>
      <c r="AB12" s="18" t="s">
        <v>17</v>
      </c>
      <c r="AC12" s="17" t="s">
        <v>29</v>
      </c>
      <c r="AD12" s="18" t="s">
        <v>10</v>
      </c>
      <c r="AE12" s="17" t="s">
        <v>30</v>
      </c>
      <c r="AF12" s="82"/>
      <c r="AG12" s="18" t="s">
        <v>17</v>
      </c>
      <c r="AH12" s="17" t="s">
        <v>29</v>
      </c>
      <c r="AI12" s="18" t="s">
        <v>10</v>
      </c>
      <c r="AJ12" s="17" t="s">
        <v>30</v>
      </c>
      <c r="AK12" s="82"/>
      <c r="AL12" s="18" t="s">
        <v>17</v>
      </c>
      <c r="AM12" s="17" t="s">
        <v>29</v>
      </c>
      <c r="AN12" s="18" t="s">
        <v>10</v>
      </c>
      <c r="AO12" s="17" t="s">
        <v>30</v>
      </c>
    </row>
    <row r="13" spans="1:41" s="34" customFormat="1">
      <c r="B13" s="33" t="s">
        <v>1</v>
      </c>
      <c r="C13" s="33" t="s">
        <v>2</v>
      </c>
      <c r="D13" s="33">
        <v>0</v>
      </c>
      <c r="E13" s="38">
        <v>0.18414633</v>
      </c>
      <c r="F13" s="41">
        <f>D13/E13</f>
        <v>0</v>
      </c>
      <c r="G13" s="81"/>
      <c r="H13" s="33" t="s">
        <v>2</v>
      </c>
      <c r="I13" s="33">
        <v>0</v>
      </c>
      <c r="J13" s="38">
        <v>0.184387052</v>
      </c>
      <c r="K13" s="41">
        <f>I13/J13</f>
        <v>0</v>
      </c>
      <c r="L13" s="82"/>
      <c r="M13" s="33" t="s">
        <v>2</v>
      </c>
      <c r="N13" s="42">
        <v>1</v>
      </c>
      <c r="O13" s="38">
        <v>0.16365243299999999</v>
      </c>
      <c r="P13" s="41">
        <f>N13/O13</f>
        <v>6.1105110487419401</v>
      </c>
      <c r="Q13" s="82"/>
      <c r="R13" s="33" t="s">
        <v>2</v>
      </c>
      <c r="S13" s="42">
        <v>0</v>
      </c>
      <c r="T13" s="38">
        <v>0.17851698800000002</v>
      </c>
      <c r="U13" s="41">
        <f>S13/T13</f>
        <v>0</v>
      </c>
      <c r="V13" s="82"/>
      <c r="W13" s="33" t="s">
        <v>2</v>
      </c>
      <c r="X13" s="43">
        <v>0</v>
      </c>
      <c r="Y13" s="38">
        <v>0.15735758999999999</v>
      </c>
      <c r="Z13" s="41">
        <f>X13/Y13</f>
        <v>0</v>
      </c>
      <c r="AA13" s="83"/>
      <c r="AB13" s="33" t="s">
        <v>2</v>
      </c>
      <c r="AC13" s="42">
        <v>0</v>
      </c>
      <c r="AD13" s="38">
        <v>0.14135371199999999</v>
      </c>
      <c r="AE13" s="41">
        <f>AC13/AD13</f>
        <v>0</v>
      </c>
      <c r="AF13" s="82"/>
      <c r="AG13" s="33" t="s">
        <v>2</v>
      </c>
      <c r="AH13" s="42">
        <v>0</v>
      </c>
      <c r="AI13" s="38">
        <v>0.127853993</v>
      </c>
      <c r="AJ13" s="41">
        <f>AH13/AI13</f>
        <v>0</v>
      </c>
      <c r="AK13" s="82"/>
      <c r="AL13" s="33" t="s">
        <v>2</v>
      </c>
      <c r="AM13" s="42">
        <v>0</v>
      </c>
      <c r="AN13" s="38">
        <v>0.121137933</v>
      </c>
      <c r="AO13" s="41">
        <f>AM13/AN13</f>
        <v>0</v>
      </c>
    </row>
    <row r="14" spans="1:41" s="34" customFormat="1">
      <c r="B14" s="33"/>
      <c r="C14" s="33" t="s">
        <v>3</v>
      </c>
      <c r="D14" s="33">
        <v>9</v>
      </c>
      <c r="E14" s="38">
        <v>0.41686159499999997</v>
      </c>
      <c r="F14" s="41">
        <f>D14/E14</f>
        <v>21.589899640431018</v>
      </c>
      <c r="G14" s="81"/>
      <c r="H14" s="33" t="s">
        <v>3</v>
      </c>
      <c r="I14" s="33">
        <v>7</v>
      </c>
      <c r="J14" s="38">
        <v>0.36613406800000003</v>
      </c>
      <c r="K14" s="41">
        <f>I14/J14</f>
        <v>19.118679772787491</v>
      </c>
      <c r="L14" s="82"/>
      <c r="M14" s="33" t="s">
        <v>3</v>
      </c>
      <c r="N14" s="42">
        <v>35</v>
      </c>
      <c r="O14" s="38">
        <v>0.32068181800000001</v>
      </c>
      <c r="P14" s="41">
        <f>N14/O14</f>
        <v>109.14245222346844</v>
      </c>
      <c r="Q14" s="82"/>
      <c r="R14" s="33" t="s">
        <v>3</v>
      </c>
      <c r="S14" s="42">
        <v>26</v>
      </c>
      <c r="T14" s="38">
        <v>0.350314509</v>
      </c>
      <c r="U14" s="41">
        <f>S14/T14</f>
        <v>74.219021285241709</v>
      </c>
      <c r="V14" s="82"/>
      <c r="W14" s="33" t="s">
        <v>3</v>
      </c>
      <c r="X14" s="43">
        <v>2</v>
      </c>
      <c r="Y14" s="38">
        <v>0.23737106199999999</v>
      </c>
      <c r="Z14" s="41">
        <f>X14/Y14</f>
        <v>8.4256268778036638</v>
      </c>
      <c r="AA14" s="83"/>
      <c r="AB14" s="33" t="s">
        <v>3</v>
      </c>
      <c r="AC14" s="42">
        <v>4</v>
      </c>
      <c r="AD14" s="38">
        <v>0.272254353</v>
      </c>
      <c r="AE14" s="41">
        <f>AC14/AD14</f>
        <v>14.6921434163442</v>
      </c>
      <c r="AF14" s="82"/>
      <c r="AG14" s="33" t="s">
        <v>3</v>
      </c>
      <c r="AH14" s="42">
        <v>5</v>
      </c>
      <c r="AI14" s="38">
        <v>0.242418417</v>
      </c>
      <c r="AJ14" s="41">
        <f>AH14/AI14</f>
        <v>20.625495628081755</v>
      </c>
      <c r="AK14" s="82"/>
      <c r="AL14" s="33" t="s">
        <v>3</v>
      </c>
      <c r="AM14" s="42">
        <v>9</v>
      </c>
      <c r="AN14" s="38">
        <v>0.23734655700000001</v>
      </c>
      <c r="AO14" s="41">
        <f>AM14/AN14</f>
        <v>37.919235542144392</v>
      </c>
    </row>
    <row r="15" spans="1:41" s="34" customFormat="1">
      <c r="B15" s="33"/>
      <c r="C15" s="33" t="s">
        <v>4</v>
      </c>
      <c r="D15" s="33">
        <v>9</v>
      </c>
      <c r="E15" s="38">
        <v>0.20256760699999998</v>
      </c>
      <c r="F15" s="41">
        <f t="shared" ref="F15:F16" si="16">D15/E15</f>
        <v>44.429611097691449</v>
      </c>
      <c r="G15" s="81"/>
      <c r="H15" s="33" t="s">
        <v>4</v>
      </c>
      <c r="I15" s="33">
        <v>7</v>
      </c>
      <c r="J15" s="38">
        <v>0.27845729999999996</v>
      </c>
      <c r="K15" s="41">
        <f t="shared" ref="K15:K16" si="17">I15/J15</f>
        <v>25.138504179994566</v>
      </c>
      <c r="L15" s="82"/>
      <c r="M15" s="33" t="s">
        <v>4</v>
      </c>
      <c r="N15" s="42">
        <v>7</v>
      </c>
      <c r="O15" s="38">
        <v>0.20117768599999999</v>
      </c>
      <c r="P15" s="41">
        <f t="shared" ref="P15:P16" si="18">N15/O15</f>
        <v>34.795111422049068</v>
      </c>
      <c r="Q15" s="82"/>
      <c r="R15" s="33" t="s">
        <v>4</v>
      </c>
      <c r="S15" s="42">
        <v>17</v>
      </c>
      <c r="T15" s="38">
        <v>0.25402203899999998</v>
      </c>
      <c r="U15" s="41">
        <f t="shared" ref="U15:U16" si="19">S15/T15</f>
        <v>66.923327073994557</v>
      </c>
      <c r="V15" s="82"/>
      <c r="W15" s="33" t="s">
        <v>4</v>
      </c>
      <c r="X15" s="43">
        <v>7</v>
      </c>
      <c r="Y15" s="38">
        <v>0.2525367</v>
      </c>
      <c r="Z15" s="41">
        <f t="shared" ref="Z15:Z16" si="20">X15/Y15</f>
        <v>27.718743453921746</v>
      </c>
      <c r="AA15" s="83"/>
      <c r="AB15" s="33" t="s">
        <v>4</v>
      </c>
      <c r="AC15" s="42">
        <v>6</v>
      </c>
      <c r="AD15" s="38">
        <v>0.22171659299999999</v>
      </c>
      <c r="AE15" s="41">
        <f t="shared" ref="AE15:AE16" si="21">AC15/AD15</f>
        <v>27.061574051879827</v>
      </c>
      <c r="AF15" s="82"/>
      <c r="AG15" s="33" t="s">
        <v>4</v>
      </c>
      <c r="AH15" s="42">
        <v>6</v>
      </c>
      <c r="AI15" s="38">
        <v>0.21394781200000001</v>
      </c>
      <c r="AJ15" s="41">
        <f t="shared" ref="AJ15:AJ16" si="22">AH15/AI15</f>
        <v>28.044222298473422</v>
      </c>
      <c r="AK15" s="82"/>
      <c r="AL15" s="33" t="s">
        <v>4</v>
      </c>
      <c r="AM15" s="42">
        <v>13</v>
      </c>
      <c r="AN15" s="38">
        <v>0.20533626800000002</v>
      </c>
      <c r="AO15" s="41">
        <f t="shared" ref="AO15:AO16" si="23">AM15/AN15</f>
        <v>63.3107834608156</v>
      </c>
    </row>
    <row r="16" spans="1:41" s="34" customFormat="1">
      <c r="B16" s="33"/>
      <c r="C16" s="33" t="s">
        <v>5</v>
      </c>
      <c r="D16" s="33">
        <v>7</v>
      </c>
      <c r="E16" s="38">
        <v>0.33611728600000002</v>
      </c>
      <c r="F16" s="41">
        <f t="shared" si="16"/>
        <v>20.82606367349997</v>
      </c>
      <c r="G16" s="81"/>
      <c r="H16" s="33" t="s">
        <v>5</v>
      </c>
      <c r="I16" s="33">
        <v>10</v>
      </c>
      <c r="J16" s="38">
        <v>0.44046832000000002</v>
      </c>
      <c r="K16" s="41">
        <f t="shared" si="17"/>
        <v>22.703108364297346</v>
      </c>
      <c r="L16" s="82"/>
      <c r="M16" s="33" t="s">
        <v>5</v>
      </c>
      <c r="N16" s="42">
        <v>12</v>
      </c>
      <c r="O16" s="38">
        <v>0.35617768599999999</v>
      </c>
      <c r="P16" s="41">
        <f t="shared" si="18"/>
        <v>33.691049360121902</v>
      </c>
      <c r="Q16" s="82"/>
      <c r="R16" s="33" t="s">
        <v>5</v>
      </c>
      <c r="S16" s="42">
        <v>4</v>
      </c>
      <c r="T16" s="38">
        <v>0.32632460999999996</v>
      </c>
      <c r="U16" s="41">
        <f t="shared" si="19"/>
        <v>12.257733181692918</v>
      </c>
      <c r="V16" s="82"/>
      <c r="W16" s="33" t="s">
        <v>5</v>
      </c>
      <c r="X16" s="43">
        <v>4</v>
      </c>
      <c r="Y16" s="38">
        <v>0.25294737</v>
      </c>
      <c r="Z16" s="41">
        <f t="shared" si="20"/>
        <v>15.813566276652727</v>
      </c>
      <c r="AA16" s="83"/>
      <c r="AB16" s="33" t="s">
        <v>5</v>
      </c>
      <c r="AC16" s="42">
        <v>2</v>
      </c>
      <c r="AD16" s="38">
        <v>0.26911578800000002</v>
      </c>
      <c r="AE16" s="41">
        <f t="shared" si="21"/>
        <v>7.4317453274053165</v>
      </c>
      <c r="AF16" s="82"/>
      <c r="AG16" s="33" t="s">
        <v>5</v>
      </c>
      <c r="AH16" s="42">
        <v>2</v>
      </c>
      <c r="AI16" s="38">
        <v>0.26467024</v>
      </c>
      <c r="AJ16" s="41">
        <f t="shared" si="22"/>
        <v>7.5565730397191615</v>
      </c>
      <c r="AK16" s="82"/>
      <c r="AL16" s="33" t="s">
        <v>5</v>
      </c>
      <c r="AM16" s="42">
        <v>10</v>
      </c>
      <c r="AN16" s="38">
        <v>0.30035398200000002</v>
      </c>
      <c r="AO16" s="41">
        <f t="shared" si="23"/>
        <v>33.294048353918612</v>
      </c>
    </row>
    <row r="17" spans="2:41" s="34" customFormat="1">
      <c r="B17" s="33"/>
      <c r="C17" s="33" t="s">
        <v>6</v>
      </c>
      <c r="D17" s="33">
        <v>4</v>
      </c>
      <c r="E17" s="38">
        <v>0.39422908500000003</v>
      </c>
      <c r="F17" s="41">
        <f>D17/E17</f>
        <v>10.146384810750327</v>
      </c>
      <c r="G17" s="81"/>
      <c r="H17" s="33" t="s">
        <v>6</v>
      </c>
      <c r="I17" s="33">
        <v>3</v>
      </c>
      <c r="J17" s="38">
        <v>0.44627410499999998</v>
      </c>
      <c r="K17" s="41">
        <f>I17/J17</f>
        <v>6.7223259570483034</v>
      </c>
      <c r="L17" s="82"/>
      <c r="M17" s="33" t="s">
        <v>6</v>
      </c>
      <c r="N17" s="42">
        <v>5</v>
      </c>
      <c r="O17" s="38">
        <v>0.38193066999999997</v>
      </c>
      <c r="P17" s="41">
        <f>N17/O17</f>
        <v>13.091381218481356</v>
      </c>
      <c r="Q17" s="82"/>
      <c r="R17" s="33" t="s">
        <v>6</v>
      </c>
      <c r="S17" s="42">
        <v>2</v>
      </c>
      <c r="T17" s="38">
        <v>0.33866620799999997</v>
      </c>
      <c r="U17" s="41">
        <f>S17/T17</f>
        <v>5.9055198090504506</v>
      </c>
      <c r="V17" s="82"/>
      <c r="W17" s="33" t="s">
        <v>6</v>
      </c>
      <c r="X17" s="43">
        <v>5</v>
      </c>
      <c r="Y17" s="38">
        <v>0.39441558000000004</v>
      </c>
      <c r="Z17" s="41">
        <f>X17/Y17</f>
        <v>12.67698400757901</v>
      </c>
      <c r="AA17" s="83"/>
      <c r="AB17" s="33" t="s">
        <v>6</v>
      </c>
      <c r="AC17" s="42">
        <v>0</v>
      </c>
      <c r="AD17" s="38">
        <v>0.263298382</v>
      </c>
      <c r="AE17" s="41">
        <f>AC17/AD17</f>
        <v>0</v>
      </c>
      <c r="AF17" s="82"/>
      <c r="AG17" s="33" t="s">
        <v>6</v>
      </c>
      <c r="AH17" s="42">
        <v>1</v>
      </c>
      <c r="AI17" s="38">
        <v>0.259756139</v>
      </c>
      <c r="AJ17" s="41">
        <f>AH17/AI17</f>
        <v>3.8497646440610205</v>
      </c>
      <c r="AK17" s="82"/>
      <c r="AL17" s="33" t="s">
        <v>6</v>
      </c>
      <c r="AM17" s="42">
        <v>1</v>
      </c>
      <c r="AN17" s="38">
        <v>0.33632394300000001</v>
      </c>
      <c r="AO17" s="41">
        <f>AM17/AN17</f>
        <v>2.9733238468841332</v>
      </c>
    </row>
    <row r="18" spans="2:41" s="34" customFormat="1">
      <c r="B18" s="33"/>
      <c r="C18" s="33" t="s">
        <v>7</v>
      </c>
      <c r="D18" s="33">
        <f>SUM(D13:D17)</f>
        <v>29</v>
      </c>
      <c r="E18" s="20">
        <f>SUM(E13:E17)</f>
        <v>1.533921903</v>
      </c>
      <c r="F18" s="41">
        <f>D18/E18</f>
        <v>18.905786496224248</v>
      </c>
      <c r="G18" s="81"/>
      <c r="H18" s="33" t="s">
        <v>7</v>
      </c>
      <c r="I18" s="33">
        <f>SUM(I13:I17)</f>
        <v>27</v>
      </c>
      <c r="J18" s="20">
        <f t="shared" ref="J18" si="24">SUM(J13:J17)</f>
        <v>1.7157208449999999</v>
      </c>
      <c r="K18" s="41">
        <f>I18/J18</f>
        <v>15.736825765499166</v>
      </c>
      <c r="L18" s="82"/>
      <c r="M18" s="33" t="s">
        <v>7</v>
      </c>
      <c r="N18" s="33">
        <f>SUM(N13:N17)</f>
        <v>60</v>
      </c>
      <c r="O18" s="20">
        <f t="shared" ref="O18" si="25">SUM(O13:O17)</f>
        <v>1.4236202929999999</v>
      </c>
      <c r="P18" s="41">
        <f>N18/O18</f>
        <v>42.146069633189754</v>
      </c>
      <c r="Q18" s="82"/>
      <c r="R18" s="33" t="s">
        <v>7</v>
      </c>
      <c r="S18" s="33">
        <f>SUM(S13:S17)</f>
        <v>49</v>
      </c>
      <c r="T18" s="20">
        <f t="shared" ref="T18" si="26">SUM(T13:T17)</f>
        <v>1.4478443539999999</v>
      </c>
      <c r="U18" s="41">
        <f>S18/T18</f>
        <v>33.843416845620411</v>
      </c>
      <c r="V18" s="82"/>
      <c r="W18" s="33" t="s">
        <v>7</v>
      </c>
      <c r="X18" s="33">
        <f>SUM(X13:X17)</f>
        <v>18</v>
      </c>
      <c r="Y18" s="20">
        <f t="shared" ref="Y18" si="27">SUM(Y13:Y17)</f>
        <v>1.294628302</v>
      </c>
      <c r="Z18" s="41">
        <f>X18/Y18</f>
        <v>13.903604588431127</v>
      </c>
      <c r="AA18" s="83"/>
      <c r="AB18" s="33" t="s">
        <v>7</v>
      </c>
      <c r="AC18" s="33">
        <f>SUM(AC13:AC17)</f>
        <v>12</v>
      </c>
      <c r="AD18" s="20">
        <f t="shared" ref="AD18" si="28">SUM(AD13:AD17)</f>
        <v>1.1677388280000001</v>
      </c>
      <c r="AE18" s="41">
        <f>AC18/AD18</f>
        <v>10.276270440157017</v>
      </c>
      <c r="AF18" s="82"/>
      <c r="AG18" s="33" t="s">
        <v>7</v>
      </c>
      <c r="AH18" s="33">
        <f>SUM(AH13:AH17)</f>
        <v>14</v>
      </c>
      <c r="AI18" s="20">
        <f t="shared" ref="AI18" si="29">SUM(AI13:AI17)</f>
        <v>1.108646601</v>
      </c>
      <c r="AJ18" s="41">
        <f>AH18/AI18</f>
        <v>12.628009671767352</v>
      </c>
      <c r="AK18" s="82"/>
      <c r="AL18" s="33" t="s">
        <v>7</v>
      </c>
      <c r="AM18" s="33">
        <f>SUM(AM13:AM17)</f>
        <v>33</v>
      </c>
      <c r="AN18" s="20">
        <f t="shared" ref="AN18" si="30">SUM(AN13:AN17)</f>
        <v>1.2004986830000002</v>
      </c>
      <c r="AO18" s="41">
        <f>AM18/AN18</f>
        <v>27.488576595131505</v>
      </c>
    </row>
    <row r="19" spans="2:41" s="34" customFormat="1">
      <c r="B19" s="33"/>
      <c r="C19" s="33"/>
      <c r="D19" s="33"/>
      <c r="E19" s="20"/>
      <c r="F19" s="41"/>
      <c r="G19" s="81"/>
      <c r="H19" s="33"/>
      <c r="I19" s="33"/>
      <c r="J19" s="20"/>
      <c r="K19" s="41"/>
      <c r="L19" s="82"/>
      <c r="M19" s="33"/>
      <c r="N19" s="33"/>
      <c r="O19" s="20"/>
      <c r="P19" s="41"/>
      <c r="Q19" s="82"/>
      <c r="R19" s="33"/>
      <c r="S19" s="33"/>
      <c r="T19" s="20"/>
      <c r="U19" s="41"/>
      <c r="V19" s="82"/>
      <c r="W19" s="33"/>
      <c r="X19" s="33"/>
      <c r="Y19" s="20"/>
      <c r="Z19" s="41"/>
      <c r="AA19" s="83"/>
      <c r="AB19" s="33"/>
      <c r="AC19" s="33"/>
      <c r="AD19" s="20"/>
      <c r="AE19" s="41"/>
      <c r="AF19" s="82"/>
      <c r="AG19" s="33"/>
      <c r="AH19" s="33"/>
      <c r="AI19" s="20"/>
      <c r="AJ19" s="41"/>
      <c r="AK19" s="82"/>
      <c r="AL19" s="33"/>
      <c r="AM19" s="33"/>
      <c r="AN19" s="20"/>
      <c r="AO19" s="41"/>
    </row>
    <row r="20" spans="2:41" s="34" customFormat="1" ht="22.5">
      <c r="B20" s="33"/>
      <c r="C20" s="18" t="s">
        <v>18</v>
      </c>
      <c r="D20" s="17" t="s">
        <v>29</v>
      </c>
      <c r="E20" s="18" t="s">
        <v>10</v>
      </c>
      <c r="F20" s="17" t="s">
        <v>30</v>
      </c>
      <c r="G20" s="81"/>
      <c r="H20" s="18" t="s">
        <v>18</v>
      </c>
      <c r="I20" s="17" t="s">
        <v>29</v>
      </c>
      <c r="J20" s="18" t="s">
        <v>10</v>
      </c>
      <c r="K20" s="17" t="s">
        <v>30</v>
      </c>
      <c r="L20" s="82"/>
      <c r="M20" s="18" t="s">
        <v>18</v>
      </c>
      <c r="N20" s="17" t="s">
        <v>29</v>
      </c>
      <c r="O20" s="18" t="s">
        <v>10</v>
      </c>
      <c r="P20" s="17" t="s">
        <v>30</v>
      </c>
      <c r="Q20" s="82"/>
      <c r="R20" s="18" t="s">
        <v>18</v>
      </c>
      <c r="S20" s="17" t="s">
        <v>29</v>
      </c>
      <c r="T20" s="18" t="s">
        <v>10</v>
      </c>
      <c r="U20" s="17" t="s">
        <v>30</v>
      </c>
      <c r="V20" s="82"/>
      <c r="W20" s="18" t="s">
        <v>18</v>
      </c>
      <c r="X20" s="17" t="s">
        <v>29</v>
      </c>
      <c r="Y20" s="18" t="s">
        <v>10</v>
      </c>
      <c r="Z20" s="17" t="s">
        <v>30</v>
      </c>
      <c r="AA20" s="83"/>
      <c r="AB20" s="18" t="s">
        <v>18</v>
      </c>
      <c r="AC20" s="17" t="s">
        <v>29</v>
      </c>
      <c r="AD20" s="18" t="s">
        <v>10</v>
      </c>
      <c r="AE20" s="17" t="s">
        <v>30</v>
      </c>
      <c r="AF20" s="82"/>
      <c r="AG20" s="18" t="s">
        <v>18</v>
      </c>
      <c r="AH20" s="17" t="s">
        <v>29</v>
      </c>
      <c r="AI20" s="18" t="s">
        <v>10</v>
      </c>
      <c r="AJ20" s="17" t="s">
        <v>30</v>
      </c>
      <c r="AK20" s="82"/>
      <c r="AL20" s="18" t="s">
        <v>18</v>
      </c>
      <c r="AM20" s="17" t="s">
        <v>29</v>
      </c>
      <c r="AN20" s="18" t="s">
        <v>10</v>
      </c>
      <c r="AO20" s="17" t="s">
        <v>30</v>
      </c>
    </row>
    <row r="21" spans="2:41" s="34" customFormat="1">
      <c r="B21" s="33" t="s">
        <v>1</v>
      </c>
      <c r="C21" s="33" t="s">
        <v>2</v>
      </c>
      <c r="D21" s="33">
        <v>0</v>
      </c>
      <c r="E21" s="38">
        <v>0.18377869599999999</v>
      </c>
      <c r="F21" s="41">
        <f>D21/E21</f>
        <v>0</v>
      </c>
      <c r="G21" s="81"/>
      <c r="H21" s="33" t="s">
        <v>2</v>
      </c>
      <c r="I21" s="33">
        <v>0</v>
      </c>
      <c r="J21" s="38">
        <v>0.15721074400000001</v>
      </c>
      <c r="K21" s="41">
        <f>I21/J21</f>
        <v>0</v>
      </c>
      <c r="L21" s="82"/>
      <c r="M21" s="33" t="s">
        <v>2</v>
      </c>
      <c r="N21" s="42">
        <v>3</v>
      </c>
      <c r="O21" s="38">
        <v>0.13742653799999999</v>
      </c>
      <c r="P21" s="41">
        <f>N21/O21</f>
        <v>21.829844829533581</v>
      </c>
      <c r="Q21" s="82"/>
      <c r="R21" s="33" t="s">
        <v>2</v>
      </c>
      <c r="S21" s="42">
        <v>1</v>
      </c>
      <c r="T21" s="38">
        <v>0.18182277299999999</v>
      </c>
      <c r="U21" s="41">
        <f>S21/T21</f>
        <v>5.4998611202569219</v>
      </c>
      <c r="V21" s="82"/>
      <c r="W21" s="33" t="s">
        <v>2</v>
      </c>
      <c r="X21" s="43">
        <v>1</v>
      </c>
      <c r="Y21" s="38">
        <v>0.12772850999999999</v>
      </c>
      <c r="Z21" s="41">
        <f>X21/Y21</f>
        <v>7.8291056554249332</v>
      </c>
      <c r="AA21" s="83"/>
      <c r="AB21" s="33" t="s">
        <v>2</v>
      </c>
      <c r="AC21" s="42">
        <v>0</v>
      </c>
      <c r="AD21" s="38">
        <v>0.14610726000000002</v>
      </c>
      <c r="AE21" s="41">
        <f>AC21/AD21</f>
        <v>0</v>
      </c>
      <c r="AF21" s="82"/>
      <c r="AG21" s="33" t="s">
        <v>2</v>
      </c>
      <c r="AH21" s="42">
        <v>0</v>
      </c>
      <c r="AI21" s="38">
        <v>0.11625940600000001</v>
      </c>
      <c r="AJ21" s="41">
        <f>AH21/AI21</f>
        <v>0</v>
      </c>
      <c r="AK21" s="82"/>
      <c r="AL21" s="33" t="s">
        <v>2</v>
      </c>
      <c r="AM21" s="42">
        <v>0</v>
      </c>
      <c r="AN21" s="38">
        <v>0.16902830699999999</v>
      </c>
      <c r="AO21" s="41">
        <f>AM21/AN21</f>
        <v>0</v>
      </c>
    </row>
    <row r="22" spans="2:41" s="34" customFormat="1">
      <c r="B22" s="33"/>
      <c r="C22" s="33" t="s">
        <v>3</v>
      </c>
      <c r="D22" s="33">
        <v>6</v>
      </c>
      <c r="E22" s="38">
        <v>0.38805785100000001</v>
      </c>
      <c r="F22" s="41">
        <f>D22/E22</f>
        <v>15.461612191425552</v>
      </c>
      <c r="G22" s="81"/>
      <c r="H22" s="33" t="s">
        <v>3</v>
      </c>
      <c r="I22" s="33">
        <v>9</v>
      </c>
      <c r="J22" s="38">
        <v>0.37838843</v>
      </c>
      <c r="K22" s="41">
        <f>I22/J22</f>
        <v>23.785082434999399</v>
      </c>
      <c r="L22" s="82"/>
      <c r="M22" s="33" t="s">
        <v>3</v>
      </c>
      <c r="N22" s="42">
        <v>29</v>
      </c>
      <c r="O22" s="38">
        <v>0.33572084499999999</v>
      </c>
      <c r="P22" s="41">
        <f>N22/O22</f>
        <v>86.38129098001049</v>
      </c>
      <c r="Q22" s="82"/>
      <c r="R22" s="33" t="s">
        <v>3</v>
      </c>
      <c r="S22" s="42">
        <v>15</v>
      </c>
      <c r="T22" s="38">
        <v>0.34983241499999995</v>
      </c>
      <c r="U22" s="41">
        <f>S22/T22</f>
        <v>42.877673299656927</v>
      </c>
      <c r="V22" s="82"/>
      <c r="W22" s="33" t="s">
        <v>3</v>
      </c>
      <c r="X22" s="43">
        <v>9</v>
      </c>
      <c r="Y22" s="38">
        <v>0.28755096500000005</v>
      </c>
      <c r="Z22" s="41">
        <f>X22/Y22</f>
        <v>31.298799501507492</v>
      </c>
      <c r="AA22" s="83"/>
      <c r="AB22" s="33" t="s">
        <v>3</v>
      </c>
      <c r="AC22" s="42">
        <v>7</v>
      </c>
      <c r="AD22" s="38">
        <v>0.27361142300000002</v>
      </c>
      <c r="AE22" s="41">
        <f>AC22/AD22</f>
        <v>25.583727182326008</v>
      </c>
      <c r="AF22" s="82"/>
      <c r="AG22" s="33" t="s">
        <v>3</v>
      </c>
      <c r="AH22" s="42">
        <v>6</v>
      </c>
      <c r="AI22" s="38">
        <v>0.27897356499999998</v>
      </c>
      <c r="AJ22" s="41">
        <f>AH22/AI22</f>
        <v>21.507414152305078</v>
      </c>
      <c r="AK22" s="82"/>
      <c r="AL22" s="33" t="s">
        <v>3</v>
      </c>
      <c r="AM22" s="42">
        <v>19</v>
      </c>
      <c r="AN22" s="38">
        <v>0.37132553200000001</v>
      </c>
      <c r="AO22" s="41">
        <f>AM22/AN22</f>
        <v>51.168040876865959</v>
      </c>
    </row>
    <row r="23" spans="2:41" s="34" customFormat="1">
      <c r="B23" s="33"/>
      <c r="C23" s="33" t="s">
        <v>4</v>
      </c>
      <c r="D23" s="33">
        <v>3</v>
      </c>
      <c r="E23" s="38">
        <v>0.167630854</v>
      </c>
      <c r="F23" s="41">
        <f t="shared" ref="F23:F24" si="31">D23/E23</f>
        <v>17.896466720857962</v>
      </c>
      <c r="G23" s="81"/>
      <c r="H23" s="33" t="s">
        <v>4</v>
      </c>
      <c r="I23" s="33">
        <v>4</v>
      </c>
      <c r="J23" s="38">
        <v>0.26361570200000001</v>
      </c>
      <c r="K23" s="41">
        <f t="shared" ref="K23:K24" si="32">I23/J23</f>
        <v>15.173602974529945</v>
      </c>
      <c r="L23" s="82"/>
      <c r="M23" s="33" t="s">
        <v>4</v>
      </c>
      <c r="N23" s="42">
        <v>25</v>
      </c>
      <c r="O23" s="38">
        <v>0.29109045</v>
      </c>
      <c r="P23" s="41">
        <f t="shared" ref="P23:P24" si="33">N23/O23</f>
        <v>85.883958061832672</v>
      </c>
      <c r="Q23" s="82"/>
      <c r="R23" s="33" t="s">
        <v>4</v>
      </c>
      <c r="S23" s="42">
        <v>17</v>
      </c>
      <c r="T23" s="38">
        <v>0.26623507799999996</v>
      </c>
      <c r="U23" s="41">
        <f t="shared" ref="U23:U24" si="34">S23/T23</f>
        <v>63.853343923372876</v>
      </c>
      <c r="V23" s="82"/>
      <c r="W23" s="33" t="s">
        <v>4</v>
      </c>
      <c r="X23" s="43">
        <v>11</v>
      </c>
      <c r="Y23" s="38">
        <v>0.24852590700000002</v>
      </c>
      <c r="Z23" s="41">
        <f t="shared" ref="Z23:Z24" si="35">X23/Y23</f>
        <v>44.26097919843825</v>
      </c>
      <c r="AA23" s="83"/>
      <c r="AB23" s="33" t="s">
        <v>4</v>
      </c>
      <c r="AC23" s="42">
        <v>8</v>
      </c>
      <c r="AD23" s="38">
        <v>0.198158415</v>
      </c>
      <c r="AE23" s="41">
        <f t="shared" ref="AE23:AE24" si="36">AC23/AD23</f>
        <v>40.371739953612362</v>
      </c>
      <c r="AF23" s="82"/>
      <c r="AG23" s="33" t="s">
        <v>4</v>
      </c>
      <c r="AH23" s="42">
        <v>7</v>
      </c>
      <c r="AI23" s="38">
        <v>0.24685973999999999</v>
      </c>
      <c r="AJ23" s="41">
        <f t="shared" ref="AJ23:AJ24" si="37">AH23/AI23</f>
        <v>28.356183150804583</v>
      </c>
      <c r="AK23" s="82"/>
      <c r="AL23" s="33" t="s">
        <v>4</v>
      </c>
      <c r="AM23" s="42">
        <v>17</v>
      </c>
      <c r="AN23" s="38">
        <v>0.324026657</v>
      </c>
      <c r="AO23" s="41">
        <f t="shared" ref="AO23:AO24" si="38">AM23/AN23</f>
        <v>52.464819275656076</v>
      </c>
    </row>
    <row r="24" spans="2:41" s="34" customFormat="1">
      <c r="B24" s="33"/>
      <c r="C24" s="33" t="s">
        <v>5</v>
      </c>
      <c r="D24" s="33">
        <v>8</v>
      </c>
      <c r="E24" s="38">
        <v>0.35486914600000002</v>
      </c>
      <c r="F24" s="41">
        <f t="shared" si="31"/>
        <v>22.54352087290226</v>
      </c>
      <c r="G24" s="81"/>
      <c r="H24" s="33" t="s">
        <v>5</v>
      </c>
      <c r="I24" s="33">
        <v>3</v>
      </c>
      <c r="J24" s="38">
        <v>0.396864096</v>
      </c>
      <c r="K24" s="41">
        <f t="shared" si="32"/>
        <v>7.5592628061773572</v>
      </c>
      <c r="L24" s="82"/>
      <c r="M24" s="33" t="s">
        <v>5</v>
      </c>
      <c r="N24" s="42">
        <v>17</v>
      </c>
      <c r="O24" s="38">
        <v>0.33779155200000005</v>
      </c>
      <c r="P24" s="41">
        <f t="shared" si="33"/>
        <v>50.326895090614926</v>
      </c>
      <c r="Q24" s="82"/>
      <c r="R24" s="33" t="s">
        <v>5</v>
      </c>
      <c r="S24" s="42">
        <v>11</v>
      </c>
      <c r="T24" s="38">
        <v>0.35415059700000001</v>
      </c>
      <c r="U24" s="41">
        <f t="shared" si="34"/>
        <v>31.060232830837215</v>
      </c>
      <c r="V24" s="82"/>
      <c r="W24" s="33" t="s">
        <v>5</v>
      </c>
      <c r="X24" s="43">
        <v>3</v>
      </c>
      <c r="Y24" s="38">
        <v>0.25937739700000001</v>
      </c>
      <c r="Z24" s="41">
        <f t="shared" si="35"/>
        <v>11.566158172217296</v>
      </c>
      <c r="AA24" s="83"/>
      <c r="AB24" s="33" t="s">
        <v>5</v>
      </c>
      <c r="AC24" s="42">
        <v>2</v>
      </c>
      <c r="AD24" s="38">
        <v>0.25443390300000002</v>
      </c>
      <c r="AE24" s="41">
        <f t="shared" si="36"/>
        <v>7.8605876670452988</v>
      </c>
      <c r="AF24" s="82"/>
      <c r="AG24" s="33" t="s">
        <v>5</v>
      </c>
      <c r="AH24" s="42">
        <v>5</v>
      </c>
      <c r="AI24" s="38">
        <v>0.24880155200000001</v>
      </c>
      <c r="AJ24" s="41">
        <f t="shared" si="37"/>
        <v>20.096337662716831</v>
      </c>
      <c r="AK24" s="82"/>
      <c r="AL24" s="33" t="s">
        <v>5</v>
      </c>
      <c r="AM24" s="42">
        <v>9</v>
      </c>
      <c r="AN24" s="38">
        <v>0.42379411700000003</v>
      </c>
      <c r="AO24" s="41">
        <f t="shared" si="38"/>
        <v>21.236727078021236</v>
      </c>
    </row>
    <row r="25" spans="2:41" s="34" customFormat="1">
      <c r="B25" s="33"/>
      <c r="C25" s="33" t="s">
        <v>6</v>
      </c>
      <c r="D25" s="33">
        <v>3</v>
      </c>
      <c r="E25" s="38">
        <v>0.38792470200000001</v>
      </c>
      <c r="F25" s="41">
        <f>D25/E25</f>
        <v>7.7334595722651347</v>
      </c>
      <c r="G25" s="81"/>
      <c r="H25" s="33" t="s">
        <v>6</v>
      </c>
      <c r="I25" s="33">
        <v>1</v>
      </c>
      <c r="J25" s="38">
        <v>0.41451790599999999</v>
      </c>
      <c r="K25" s="41">
        <f>I25/J25</f>
        <v>2.4124410200991413</v>
      </c>
      <c r="L25" s="82"/>
      <c r="M25" s="33" t="s">
        <v>6</v>
      </c>
      <c r="N25" s="42">
        <v>5</v>
      </c>
      <c r="O25" s="38">
        <v>0.40771809000000003</v>
      </c>
      <c r="P25" s="41">
        <f>N25/O25</f>
        <v>12.26337541216285</v>
      </c>
      <c r="Q25" s="82"/>
      <c r="R25" s="33" t="s">
        <v>6</v>
      </c>
      <c r="S25" s="42">
        <v>3</v>
      </c>
      <c r="T25" s="38">
        <v>0.36024793399999999</v>
      </c>
      <c r="U25" s="41">
        <f>S25/T25</f>
        <v>8.3275980702778991</v>
      </c>
      <c r="V25" s="82"/>
      <c r="W25" s="33" t="s">
        <v>6</v>
      </c>
      <c r="X25" s="43">
        <v>2</v>
      </c>
      <c r="Y25" s="38">
        <v>0.43822629499999999</v>
      </c>
      <c r="Z25" s="41">
        <f>X25/Y25</f>
        <v>4.5638521075053244</v>
      </c>
      <c r="AA25" s="83"/>
      <c r="AB25" s="33" t="s">
        <v>6</v>
      </c>
      <c r="AC25" s="42">
        <v>0</v>
      </c>
      <c r="AD25" s="38">
        <v>0.28757440400000001</v>
      </c>
      <c r="AE25" s="41">
        <f>AC25/AD25</f>
        <v>0</v>
      </c>
      <c r="AF25" s="82"/>
      <c r="AG25" s="33" t="s">
        <v>6</v>
      </c>
      <c r="AH25" s="42">
        <v>0</v>
      </c>
      <c r="AI25" s="38">
        <v>0.216922214</v>
      </c>
      <c r="AJ25" s="41">
        <f>AH25/AI25</f>
        <v>0</v>
      </c>
      <c r="AK25" s="82"/>
      <c r="AL25" s="33" t="s">
        <v>6</v>
      </c>
      <c r="AM25" s="42">
        <v>2</v>
      </c>
      <c r="AN25" s="38">
        <v>0.46936665700000002</v>
      </c>
      <c r="AO25" s="41">
        <f>AM25/AN25</f>
        <v>4.2610610919471421</v>
      </c>
    </row>
    <row r="26" spans="2:41" s="34" customFormat="1">
      <c r="B26" s="33"/>
      <c r="C26" s="33" t="s">
        <v>7</v>
      </c>
      <c r="D26" s="33">
        <f>SUM(D21:D25)</f>
        <v>20</v>
      </c>
      <c r="E26" s="20">
        <f>SUM(E21:E25)</f>
        <v>1.482261249</v>
      </c>
      <c r="F26" s="41">
        <f>D26/E26</f>
        <v>13.492898106519952</v>
      </c>
      <c r="G26" s="81"/>
      <c r="H26" s="33" t="s">
        <v>7</v>
      </c>
      <c r="I26" s="33">
        <f>SUM(I21:I25)</f>
        <v>17</v>
      </c>
      <c r="J26" s="20">
        <f>SUM(J21:J25)</f>
        <v>1.610596878</v>
      </c>
      <c r="K26" s="41">
        <f>I26/J26</f>
        <v>10.555093103812661</v>
      </c>
      <c r="L26" s="82"/>
      <c r="M26" s="33" t="s">
        <v>7</v>
      </c>
      <c r="N26" s="33">
        <f>SUM(N21:N25)</f>
        <v>79</v>
      </c>
      <c r="O26" s="20">
        <f>SUM(O21:O25)</f>
        <v>1.5097474750000002</v>
      </c>
      <c r="P26" s="41">
        <f>N26/O26</f>
        <v>52.326631644142999</v>
      </c>
      <c r="Q26" s="82"/>
      <c r="R26" s="33" t="s">
        <v>7</v>
      </c>
      <c r="S26" s="33">
        <f>SUM(S21:S25)</f>
        <v>47</v>
      </c>
      <c r="T26" s="20">
        <f>SUM(T21:T25)</f>
        <v>1.5122887970000001</v>
      </c>
      <c r="U26" s="41">
        <f>S26/T26</f>
        <v>31.078719946372782</v>
      </c>
      <c r="V26" s="82"/>
      <c r="W26" s="33" t="s">
        <v>7</v>
      </c>
      <c r="X26" s="33">
        <f>SUM(X21:X25)</f>
        <v>26</v>
      </c>
      <c r="Y26" s="20">
        <f t="shared" ref="Y26" si="39">SUM(Y21:Y25)</f>
        <v>1.361409074</v>
      </c>
      <c r="Z26" s="41">
        <f>X26/Y26</f>
        <v>19.097860074935859</v>
      </c>
      <c r="AA26" s="83"/>
      <c r="AB26" s="33" t="s">
        <v>7</v>
      </c>
      <c r="AC26" s="33">
        <f>SUM(AC21:AC25)</f>
        <v>17</v>
      </c>
      <c r="AD26" s="20">
        <f t="shared" ref="AD26" si="40">SUM(AD21:AD25)</f>
        <v>1.159885405</v>
      </c>
      <c r="AE26" s="41">
        <f>AC26/AD26</f>
        <v>14.65662032362585</v>
      </c>
      <c r="AF26" s="82"/>
      <c r="AG26" s="33" t="s">
        <v>7</v>
      </c>
      <c r="AH26" s="33">
        <f>SUM(AH21:AH25)</f>
        <v>18</v>
      </c>
      <c r="AI26" s="20">
        <f t="shared" ref="AI26" si="41">SUM(AI21:AI25)</f>
        <v>1.1078164770000001</v>
      </c>
      <c r="AJ26" s="41">
        <f>AH26/AI26</f>
        <v>16.248178623181825</v>
      </c>
      <c r="AK26" s="82"/>
      <c r="AL26" s="33" t="s">
        <v>7</v>
      </c>
      <c r="AM26" s="33">
        <f>SUM(AM21:AM25)</f>
        <v>47</v>
      </c>
      <c r="AN26" s="20">
        <f t="shared" ref="AN26" si="42">SUM(AN21:AN25)</f>
        <v>1.7575412699999999</v>
      </c>
      <c r="AO26" s="41">
        <f>AM26/AN26</f>
        <v>26.741904046440972</v>
      </c>
    </row>
    <row r="27" spans="2:41" s="34" customFormat="1">
      <c r="E27" s="20"/>
      <c r="F27" s="33"/>
      <c r="G27" s="81"/>
      <c r="H27" s="33"/>
      <c r="J27" s="20"/>
      <c r="K27" s="33"/>
      <c r="L27" s="82"/>
      <c r="M27" s="33"/>
      <c r="O27" s="20"/>
      <c r="P27" s="33"/>
      <c r="Q27" s="82"/>
      <c r="R27" s="33"/>
      <c r="T27" s="20"/>
      <c r="U27" s="33"/>
      <c r="V27" s="82"/>
      <c r="W27" s="33"/>
      <c r="X27" s="34" t="s">
        <v>9</v>
      </c>
      <c r="Y27" s="20"/>
      <c r="Z27" s="33"/>
      <c r="AA27" s="83"/>
      <c r="AB27" s="33"/>
      <c r="AD27" s="20"/>
      <c r="AE27" s="33"/>
      <c r="AF27" s="82"/>
      <c r="AG27" s="33"/>
      <c r="AI27" s="20"/>
      <c r="AJ27" s="33"/>
      <c r="AK27" s="82"/>
      <c r="AL27" s="33"/>
      <c r="AN27" s="20"/>
      <c r="AO27" s="33"/>
    </row>
    <row r="28" spans="2:41" s="34" customFormat="1" ht="22.5">
      <c r="B28" s="33"/>
      <c r="C28" s="18" t="s">
        <v>19</v>
      </c>
      <c r="D28" s="17" t="s">
        <v>29</v>
      </c>
      <c r="E28" s="18" t="s">
        <v>10</v>
      </c>
      <c r="F28" s="17" t="s">
        <v>30</v>
      </c>
      <c r="G28" s="81"/>
      <c r="H28" s="18" t="s">
        <v>19</v>
      </c>
      <c r="I28" s="17" t="s">
        <v>29</v>
      </c>
      <c r="J28" s="18" t="s">
        <v>10</v>
      </c>
      <c r="K28" s="17" t="s">
        <v>30</v>
      </c>
      <c r="L28" s="82"/>
      <c r="M28" s="18" t="s">
        <v>19</v>
      </c>
      <c r="N28" s="17" t="s">
        <v>29</v>
      </c>
      <c r="O28" s="18" t="s">
        <v>10</v>
      </c>
      <c r="P28" s="17" t="s">
        <v>30</v>
      </c>
      <c r="Q28" s="82"/>
      <c r="R28" s="18" t="s">
        <v>19</v>
      </c>
      <c r="S28" s="17" t="s">
        <v>29</v>
      </c>
      <c r="T28" s="18" t="s">
        <v>10</v>
      </c>
      <c r="U28" s="17" t="s">
        <v>30</v>
      </c>
      <c r="V28" s="82"/>
      <c r="W28" s="18" t="s">
        <v>19</v>
      </c>
      <c r="X28" s="17" t="s">
        <v>29</v>
      </c>
      <c r="Y28" s="18" t="s">
        <v>10</v>
      </c>
      <c r="Z28" s="17" t="s">
        <v>30</v>
      </c>
      <c r="AA28" s="83"/>
      <c r="AB28" s="18" t="s">
        <v>19</v>
      </c>
      <c r="AC28" s="17" t="s">
        <v>29</v>
      </c>
      <c r="AD28" s="18" t="s">
        <v>10</v>
      </c>
      <c r="AE28" s="17" t="s">
        <v>30</v>
      </c>
      <c r="AF28" s="82"/>
      <c r="AG28" s="18" t="s">
        <v>19</v>
      </c>
      <c r="AH28" s="17" t="s">
        <v>29</v>
      </c>
      <c r="AI28" s="18" t="s">
        <v>10</v>
      </c>
      <c r="AJ28" s="17" t="s">
        <v>30</v>
      </c>
      <c r="AK28" s="82"/>
      <c r="AL28" s="18" t="s">
        <v>19</v>
      </c>
      <c r="AM28" s="17" t="s">
        <v>29</v>
      </c>
      <c r="AN28" s="18" t="s">
        <v>10</v>
      </c>
      <c r="AO28" s="17" t="s">
        <v>30</v>
      </c>
    </row>
    <row r="29" spans="2:41" s="34" customFormat="1">
      <c r="B29" s="33" t="s">
        <v>1</v>
      </c>
      <c r="C29" s="33" t="s">
        <v>2</v>
      </c>
      <c r="D29" s="33">
        <v>2</v>
      </c>
      <c r="E29" s="38">
        <v>0.19147382899999998</v>
      </c>
      <c r="F29" s="41">
        <f>D29/E29</f>
        <v>10.445291716603213</v>
      </c>
      <c r="G29" s="81"/>
      <c r="H29" s="33" t="s">
        <v>2</v>
      </c>
      <c r="I29" s="33">
        <v>0</v>
      </c>
      <c r="J29" s="38">
        <v>0.183468779</v>
      </c>
      <c r="K29" s="41">
        <f>I29/J29</f>
        <v>0</v>
      </c>
      <c r="L29" s="82"/>
      <c r="M29" s="33" t="s">
        <v>2</v>
      </c>
      <c r="N29" s="42">
        <v>0</v>
      </c>
      <c r="O29" s="38">
        <v>0.16608815400000002</v>
      </c>
      <c r="P29" s="41">
        <f>N29/O29</f>
        <v>0</v>
      </c>
      <c r="Q29" s="82"/>
      <c r="R29" s="33" t="s">
        <v>2</v>
      </c>
      <c r="S29" s="42">
        <v>4</v>
      </c>
      <c r="T29" s="38">
        <v>0.17713957800000002</v>
      </c>
      <c r="U29" s="41">
        <f>S29/T29</f>
        <v>22.581063165906375</v>
      </c>
      <c r="V29" s="82"/>
      <c r="W29" s="33" t="s">
        <v>2</v>
      </c>
      <c r="X29" s="43">
        <v>0</v>
      </c>
      <c r="Y29" s="38">
        <v>0.17201211499999999</v>
      </c>
      <c r="Z29" s="41">
        <f>X29/Y29</f>
        <v>0</v>
      </c>
      <c r="AA29" s="83"/>
      <c r="AB29" s="33" t="s">
        <v>2</v>
      </c>
      <c r="AC29" s="42">
        <v>0</v>
      </c>
      <c r="AD29" s="38">
        <v>0.15573983699999999</v>
      </c>
      <c r="AE29" s="41">
        <f>AC29/AD29</f>
        <v>0</v>
      </c>
      <c r="AF29" s="82"/>
      <c r="AG29" s="33" t="s">
        <v>2</v>
      </c>
      <c r="AH29" s="42">
        <v>2</v>
      </c>
      <c r="AI29" s="38">
        <v>0.10369213499999999</v>
      </c>
      <c r="AJ29" s="41">
        <f>AH29/AI29</f>
        <v>19.287865950488918</v>
      </c>
      <c r="AK29" s="82"/>
      <c r="AL29" s="33" t="s">
        <v>2</v>
      </c>
      <c r="AM29" s="42">
        <v>1</v>
      </c>
      <c r="AN29" s="38">
        <v>0.17563409499999999</v>
      </c>
      <c r="AO29" s="41">
        <f>AM29/AN29</f>
        <v>5.6936553235862322</v>
      </c>
    </row>
    <row r="30" spans="2:41" s="34" customFormat="1">
      <c r="B30" s="33"/>
      <c r="C30" s="33" t="s">
        <v>3</v>
      </c>
      <c r="D30" s="33">
        <v>6</v>
      </c>
      <c r="E30" s="38">
        <v>0.34786501400000003</v>
      </c>
      <c r="F30" s="41">
        <f>D30/E30</f>
        <v>17.248069677969973</v>
      </c>
      <c r="G30" s="81"/>
      <c r="H30" s="33" t="s">
        <v>3</v>
      </c>
      <c r="I30" s="33">
        <v>7</v>
      </c>
      <c r="J30" s="38">
        <v>0.38561983500000002</v>
      </c>
      <c r="K30" s="41">
        <f>I30/J30</f>
        <v>18.152593213987551</v>
      </c>
      <c r="L30" s="82"/>
      <c r="M30" s="33" t="s">
        <v>3</v>
      </c>
      <c r="N30" s="42">
        <v>15</v>
      </c>
      <c r="O30" s="38">
        <v>0.35615243300000005</v>
      </c>
      <c r="P30" s="41">
        <f>N30/O30</f>
        <v>42.116797781358969</v>
      </c>
      <c r="Q30" s="82"/>
      <c r="R30" s="33" t="s">
        <v>3</v>
      </c>
      <c r="S30" s="42">
        <v>23</v>
      </c>
      <c r="T30" s="38">
        <v>0.35525252500000004</v>
      </c>
      <c r="U30" s="41">
        <f>S30/T30</f>
        <v>64.742678465128421</v>
      </c>
      <c r="V30" s="82"/>
      <c r="W30" s="33" t="s">
        <v>3</v>
      </c>
      <c r="X30" s="43">
        <v>25</v>
      </c>
      <c r="Y30" s="38">
        <v>0.43909772600000002</v>
      </c>
      <c r="Z30" s="41">
        <f>X30/Y30</f>
        <v>56.934933887587469</v>
      </c>
      <c r="AA30" s="83"/>
      <c r="AB30" s="33" t="s">
        <v>3</v>
      </c>
      <c r="AC30" s="42">
        <v>3</v>
      </c>
      <c r="AD30" s="38">
        <v>0.27900843800000003</v>
      </c>
      <c r="AE30" s="41">
        <f>AC30/AD30</f>
        <v>10.752362980505987</v>
      </c>
      <c r="AF30" s="82"/>
      <c r="AG30" s="33" t="s">
        <v>3</v>
      </c>
      <c r="AH30" s="42">
        <v>3</v>
      </c>
      <c r="AI30" s="38">
        <v>0.237397001</v>
      </c>
      <c r="AJ30" s="41">
        <f>AH30/AI30</f>
        <v>12.637059387283498</v>
      </c>
      <c r="AK30" s="82"/>
      <c r="AL30" s="33" t="s">
        <v>3</v>
      </c>
      <c r="AM30" s="42">
        <v>14</v>
      </c>
      <c r="AN30" s="38">
        <v>0.26587460299999999</v>
      </c>
      <c r="AO30" s="41">
        <f>AM30/AN30</f>
        <v>52.656402085911154</v>
      </c>
    </row>
    <row r="31" spans="2:41" s="34" customFormat="1">
      <c r="B31" s="33"/>
      <c r="C31" s="33" t="s">
        <v>4</v>
      </c>
      <c r="D31" s="33">
        <v>9</v>
      </c>
      <c r="E31" s="38">
        <v>0.224366391</v>
      </c>
      <c r="F31" s="41">
        <f t="shared" ref="F31:F32" si="43">D31/E31</f>
        <v>40.11295969903086</v>
      </c>
      <c r="G31" s="81"/>
      <c r="H31" s="33" t="s">
        <v>4</v>
      </c>
      <c r="I31" s="33">
        <v>7</v>
      </c>
      <c r="J31" s="38">
        <v>0.27290174499999997</v>
      </c>
      <c r="K31" s="41">
        <f t="shared" ref="K31:K32" si="44">I31/J31</f>
        <v>25.650257384759488</v>
      </c>
      <c r="L31" s="82"/>
      <c r="M31" s="33" t="s">
        <v>4</v>
      </c>
      <c r="N31" s="42">
        <v>10</v>
      </c>
      <c r="O31" s="38">
        <v>0.26443066999999998</v>
      </c>
      <c r="P31" s="41">
        <f t="shared" ref="P31:P32" si="45">N31/O31</f>
        <v>37.817095876208313</v>
      </c>
      <c r="Q31" s="82"/>
      <c r="R31" s="33" t="s">
        <v>4</v>
      </c>
      <c r="S31" s="42">
        <v>14</v>
      </c>
      <c r="T31" s="38">
        <v>0.27803030300000003</v>
      </c>
      <c r="U31" s="41">
        <f t="shared" ref="U31:U32" si="46">S31/T31</f>
        <v>50.354223438730699</v>
      </c>
      <c r="V31" s="82"/>
      <c r="W31" s="33" t="s">
        <v>4</v>
      </c>
      <c r="X31" s="43">
        <v>17</v>
      </c>
      <c r="Y31" s="38">
        <v>0.17205793900000002</v>
      </c>
      <c r="Z31" s="41">
        <f t="shared" ref="Z31:Z32" si="47">X31/Y31</f>
        <v>98.803926740050031</v>
      </c>
      <c r="AA31" s="83"/>
      <c r="AB31" s="33" t="s">
        <v>4</v>
      </c>
      <c r="AC31" s="42">
        <v>2</v>
      </c>
      <c r="AD31" s="38">
        <v>0.22008954500000003</v>
      </c>
      <c r="AE31" s="41">
        <f t="shared" ref="AE31:AE32" si="48">AC31/AD31</f>
        <v>9.0872103897529524</v>
      </c>
      <c r="AF31" s="82"/>
      <c r="AG31" s="33" t="s">
        <v>4</v>
      </c>
      <c r="AH31" s="42">
        <v>11</v>
      </c>
      <c r="AI31" s="38">
        <v>0.223525049</v>
      </c>
      <c r="AJ31" s="41">
        <f t="shared" ref="AJ31:AJ32" si="49">AH31/AI31</f>
        <v>49.211486807458435</v>
      </c>
      <c r="AK31" s="82"/>
      <c r="AL31" s="33" t="s">
        <v>4</v>
      </c>
      <c r="AM31" s="42">
        <v>7</v>
      </c>
      <c r="AN31" s="38">
        <v>0.24835817499999999</v>
      </c>
      <c r="AO31" s="41">
        <f t="shared" ref="AO31:AO32" si="50">AM31/AN31</f>
        <v>28.185100007277796</v>
      </c>
    </row>
    <row r="32" spans="2:41" s="34" customFormat="1">
      <c r="B32" s="33"/>
      <c r="C32" s="33" t="s">
        <v>5</v>
      </c>
      <c r="D32" s="33">
        <v>8</v>
      </c>
      <c r="E32" s="38">
        <v>0.36887740999999996</v>
      </c>
      <c r="F32" s="41">
        <f t="shared" si="43"/>
        <v>21.687421845647854</v>
      </c>
      <c r="G32" s="81"/>
      <c r="H32" s="33" t="s">
        <v>5</v>
      </c>
      <c r="I32" s="33">
        <v>5</v>
      </c>
      <c r="J32" s="38">
        <v>0.40807621700000002</v>
      </c>
      <c r="K32" s="41">
        <f t="shared" si="44"/>
        <v>12.252613094577869</v>
      </c>
      <c r="L32" s="82"/>
      <c r="M32" s="33" t="s">
        <v>5</v>
      </c>
      <c r="N32" s="42">
        <v>8</v>
      </c>
      <c r="O32" s="38">
        <v>0.39187787000000002</v>
      </c>
      <c r="P32" s="41">
        <f t="shared" si="45"/>
        <v>20.414523535100361</v>
      </c>
      <c r="Q32" s="82"/>
      <c r="R32" s="33" t="s">
        <v>5</v>
      </c>
      <c r="S32" s="42">
        <v>7</v>
      </c>
      <c r="T32" s="38">
        <v>0.38096418699999995</v>
      </c>
      <c r="U32" s="41">
        <f t="shared" si="46"/>
        <v>18.374430560319311</v>
      </c>
      <c r="V32" s="82"/>
      <c r="W32" s="33" t="s">
        <v>5</v>
      </c>
      <c r="X32" s="43">
        <v>9</v>
      </c>
      <c r="Y32" s="38">
        <v>0.35483871100000003</v>
      </c>
      <c r="Z32" s="41">
        <f t="shared" si="47"/>
        <v>25.363636269099171</v>
      </c>
      <c r="AA32" s="83"/>
      <c r="AB32" s="33" t="s">
        <v>5</v>
      </c>
      <c r="AC32" s="42">
        <v>0</v>
      </c>
      <c r="AD32" s="38">
        <v>0.26405827500000001</v>
      </c>
      <c r="AE32" s="41">
        <f t="shared" si="48"/>
        <v>0</v>
      </c>
      <c r="AF32" s="82"/>
      <c r="AG32" s="33" t="s">
        <v>5</v>
      </c>
      <c r="AH32" s="42">
        <v>4</v>
      </c>
      <c r="AI32" s="38">
        <v>0.29052049800000002</v>
      </c>
      <c r="AJ32" s="41">
        <f t="shared" si="49"/>
        <v>13.768391654071857</v>
      </c>
      <c r="AK32" s="82"/>
      <c r="AL32" s="33" t="s">
        <v>5</v>
      </c>
      <c r="AM32" s="42">
        <v>5</v>
      </c>
      <c r="AN32" s="38">
        <v>0.32061032299999997</v>
      </c>
      <c r="AO32" s="41">
        <f t="shared" si="50"/>
        <v>15.595255802165797</v>
      </c>
    </row>
    <row r="33" spans="2:41" s="34" customFormat="1">
      <c r="B33" s="33"/>
      <c r="C33" s="33" t="s">
        <v>6</v>
      </c>
      <c r="D33" s="33">
        <v>2</v>
      </c>
      <c r="E33" s="38">
        <v>0.371822773</v>
      </c>
      <c r="F33" s="41">
        <f>D33/E33</f>
        <v>5.3789066868155491</v>
      </c>
      <c r="G33" s="81"/>
      <c r="H33" s="33" t="s">
        <v>6</v>
      </c>
      <c r="I33" s="33">
        <v>7</v>
      </c>
      <c r="J33" s="38">
        <v>0.44382461000000001</v>
      </c>
      <c r="K33" s="41">
        <f>I33/J33</f>
        <v>15.771996059434379</v>
      </c>
      <c r="L33" s="82"/>
      <c r="M33" s="33" t="s">
        <v>6</v>
      </c>
      <c r="N33" s="42">
        <v>5</v>
      </c>
      <c r="O33" s="38">
        <v>0.44443755699999998</v>
      </c>
      <c r="P33" s="41">
        <f>N33/O33</f>
        <v>11.250174341139221</v>
      </c>
      <c r="Q33" s="82"/>
      <c r="R33" s="33" t="s">
        <v>6</v>
      </c>
      <c r="S33" s="42">
        <v>9</v>
      </c>
      <c r="T33" s="38">
        <v>0.40663452700000002</v>
      </c>
      <c r="U33" s="41">
        <f>S33/T33</f>
        <v>22.132896747353673</v>
      </c>
      <c r="V33" s="82"/>
      <c r="W33" s="33" t="s">
        <v>6</v>
      </c>
      <c r="X33" s="43">
        <v>3</v>
      </c>
      <c r="Y33" s="38">
        <v>0.39895583800000001</v>
      </c>
      <c r="Z33" s="41">
        <f>X33/Y33</f>
        <v>7.5196292778650848</v>
      </c>
      <c r="AA33" s="83"/>
      <c r="AB33" s="33" t="s">
        <v>6</v>
      </c>
      <c r="AC33" s="42">
        <v>0</v>
      </c>
      <c r="AD33" s="38">
        <v>0.29285798700000004</v>
      </c>
      <c r="AE33" s="41">
        <f>AC33/AD33</f>
        <v>0</v>
      </c>
      <c r="AF33" s="82"/>
      <c r="AG33" s="33" t="s">
        <v>6</v>
      </c>
      <c r="AH33" s="42">
        <v>0</v>
      </c>
      <c r="AI33" s="38">
        <v>0.23697365599999998</v>
      </c>
      <c r="AJ33" s="41">
        <f>AH33/AI33</f>
        <v>0</v>
      </c>
      <c r="AK33" s="82"/>
      <c r="AL33" s="33" t="s">
        <v>6</v>
      </c>
      <c r="AM33" s="42">
        <v>4</v>
      </c>
      <c r="AN33" s="38">
        <v>0.31919325799999998</v>
      </c>
      <c r="AO33" s="41">
        <f>AM33/AN33</f>
        <v>12.531593007518975</v>
      </c>
    </row>
    <row r="34" spans="2:41" s="34" customFormat="1">
      <c r="B34" s="33"/>
      <c r="C34" s="33" t="s">
        <v>7</v>
      </c>
      <c r="D34" s="33">
        <f>SUM(D29:D33)</f>
        <v>27</v>
      </c>
      <c r="E34" s="20">
        <f t="shared" ref="E34" si="51">SUM(E29:E33)</f>
        <v>1.5044054170000001</v>
      </c>
      <c r="F34" s="41">
        <f>D34/E34</f>
        <v>17.947289802932158</v>
      </c>
      <c r="G34" s="81"/>
      <c r="H34" s="33" t="s">
        <v>7</v>
      </c>
      <c r="I34" s="33">
        <f>SUM(I29:I33)</f>
        <v>26</v>
      </c>
      <c r="J34" s="20">
        <f t="shared" ref="J34" si="52">SUM(J29:J33)</f>
        <v>1.6938911860000001</v>
      </c>
      <c r="K34" s="41">
        <f>I34/J34</f>
        <v>15.349274035362976</v>
      </c>
      <c r="L34" s="82"/>
      <c r="M34" s="33" t="s">
        <v>7</v>
      </c>
      <c r="N34" s="33">
        <f>SUM(N29:N33)</f>
        <v>38</v>
      </c>
      <c r="O34" s="20">
        <f t="shared" ref="O34" si="53">SUM(O29:O33)</f>
        <v>1.6229866840000002</v>
      </c>
      <c r="P34" s="41">
        <f>N34/O34</f>
        <v>23.413624014674905</v>
      </c>
      <c r="Q34" s="82"/>
      <c r="R34" s="33" t="s">
        <v>7</v>
      </c>
      <c r="S34" s="33">
        <f>SUM(S29:S33)</f>
        <v>57</v>
      </c>
      <c r="T34" s="20">
        <f t="shared" ref="T34" si="54">SUM(T29:T33)</f>
        <v>1.5980211200000001</v>
      </c>
      <c r="U34" s="41">
        <f>S34/T34</f>
        <v>35.669115562127239</v>
      </c>
      <c r="V34" s="82"/>
      <c r="W34" s="33" t="s">
        <v>7</v>
      </c>
      <c r="X34" s="33">
        <f>SUM(X29:X33)</f>
        <v>54</v>
      </c>
      <c r="Y34" s="20">
        <f t="shared" ref="Y34" si="55">SUM(Y29:Y33)</f>
        <v>1.5369623290000001</v>
      </c>
      <c r="Z34" s="41">
        <f>X34/Y34</f>
        <v>35.13423782815434</v>
      </c>
      <c r="AA34" s="83"/>
      <c r="AB34" s="33" t="s">
        <v>7</v>
      </c>
      <c r="AC34" s="33">
        <f>SUM(AC29:AC33)</f>
        <v>5</v>
      </c>
      <c r="AD34" s="20">
        <f t="shared" ref="AD34" si="56">SUM(AD29:AD33)</f>
        <v>1.2117540820000001</v>
      </c>
      <c r="AE34" s="41">
        <f>AC34/AD34</f>
        <v>4.1262497682264874</v>
      </c>
      <c r="AF34" s="82"/>
      <c r="AG34" s="33" t="s">
        <v>7</v>
      </c>
      <c r="AH34" s="33">
        <f>SUM(AH29:AH33)</f>
        <v>20</v>
      </c>
      <c r="AI34" s="20">
        <f t="shared" ref="AI34" si="57">SUM(AI29:AI33)</f>
        <v>1.0921083390000002</v>
      </c>
      <c r="AJ34" s="41">
        <f>AH34/AI34</f>
        <v>18.313201434129876</v>
      </c>
      <c r="AK34" s="82"/>
      <c r="AL34" s="33" t="s">
        <v>7</v>
      </c>
      <c r="AM34" s="33">
        <f>SUM(AM29:AM33)</f>
        <v>31</v>
      </c>
      <c r="AN34" s="20">
        <f t="shared" ref="AN34" si="58">SUM(AN29:AN33)</f>
        <v>1.3296704539999999</v>
      </c>
      <c r="AO34" s="41">
        <f>AM34/AN34</f>
        <v>23.314047406817089</v>
      </c>
    </row>
    <row r="35" spans="2:41" s="34" customFormat="1">
      <c r="E35" s="20"/>
      <c r="F35" s="33"/>
      <c r="G35" s="81"/>
      <c r="H35" s="33"/>
      <c r="J35" s="20"/>
      <c r="K35" s="33"/>
      <c r="L35" s="82"/>
      <c r="M35" s="33"/>
      <c r="O35" s="20"/>
      <c r="P35" s="33"/>
      <c r="Q35" s="82"/>
      <c r="R35" s="33"/>
      <c r="T35" s="20"/>
      <c r="U35" s="33"/>
      <c r="V35" s="82"/>
      <c r="W35" s="33"/>
      <c r="X35" s="34" t="s">
        <v>9</v>
      </c>
      <c r="Y35" s="20"/>
      <c r="Z35" s="33"/>
      <c r="AA35" s="83"/>
      <c r="AB35" s="33"/>
      <c r="AD35" s="20"/>
      <c r="AE35" s="33"/>
      <c r="AF35" s="82"/>
      <c r="AG35" s="33"/>
      <c r="AI35" s="20"/>
      <c r="AJ35" s="33"/>
      <c r="AK35" s="82"/>
      <c r="AL35" s="33"/>
      <c r="AN35" s="20"/>
      <c r="AO35" s="33"/>
    </row>
    <row r="36" spans="2:41" s="34" customFormat="1" ht="22.5">
      <c r="B36" s="33"/>
      <c r="C36" s="18" t="s">
        <v>20</v>
      </c>
      <c r="D36" s="17" t="s">
        <v>29</v>
      </c>
      <c r="E36" s="18" t="s">
        <v>10</v>
      </c>
      <c r="F36" s="17" t="s">
        <v>30</v>
      </c>
      <c r="G36" s="81"/>
      <c r="H36" s="18" t="s">
        <v>20</v>
      </c>
      <c r="I36" s="17" t="s">
        <v>29</v>
      </c>
      <c r="J36" s="18" t="s">
        <v>10</v>
      </c>
      <c r="K36" s="17" t="s">
        <v>30</v>
      </c>
      <c r="L36" s="82"/>
      <c r="M36" s="18" t="s">
        <v>20</v>
      </c>
      <c r="N36" s="17" t="s">
        <v>29</v>
      </c>
      <c r="O36" s="18" t="s">
        <v>10</v>
      </c>
      <c r="P36" s="17" t="s">
        <v>30</v>
      </c>
      <c r="Q36" s="82"/>
      <c r="R36" s="18" t="s">
        <v>20</v>
      </c>
      <c r="S36" s="17" t="s">
        <v>29</v>
      </c>
      <c r="T36" s="18" t="s">
        <v>10</v>
      </c>
      <c r="U36" s="17" t="s">
        <v>30</v>
      </c>
      <c r="V36" s="82"/>
      <c r="W36" s="18" t="s">
        <v>20</v>
      </c>
      <c r="X36" s="17" t="s">
        <v>29</v>
      </c>
      <c r="Y36" s="18" t="s">
        <v>10</v>
      </c>
      <c r="Z36" s="17" t="s">
        <v>30</v>
      </c>
      <c r="AA36" s="83"/>
      <c r="AB36" s="18" t="s">
        <v>20</v>
      </c>
      <c r="AC36" s="17" t="s">
        <v>29</v>
      </c>
      <c r="AD36" s="18" t="s">
        <v>10</v>
      </c>
      <c r="AE36" s="17" t="s">
        <v>30</v>
      </c>
      <c r="AF36" s="82"/>
      <c r="AG36" s="18" t="s">
        <v>20</v>
      </c>
      <c r="AH36" s="17" t="s">
        <v>29</v>
      </c>
      <c r="AI36" s="18" t="s">
        <v>10</v>
      </c>
      <c r="AJ36" s="17" t="s">
        <v>30</v>
      </c>
      <c r="AK36" s="82"/>
      <c r="AL36" s="33"/>
      <c r="AM36" s="33"/>
      <c r="AN36" s="20"/>
      <c r="AO36" s="17"/>
    </row>
    <row r="37" spans="2:41" s="34" customFormat="1">
      <c r="B37" s="33" t="s">
        <v>1</v>
      </c>
      <c r="C37" s="33" t="s">
        <v>2</v>
      </c>
      <c r="D37" s="33">
        <v>1</v>
      </c>
      <c r="E37" s="38">
        <v>0.179196511</v>
      </c>
      <c r="F37" s="41">
        <f>D37/E37</f>
        <v>5.5804657937787638</v>
      </c>
      <c r="G37" s="81"/>
      <c r="H37" s="33" t="s">
        <v>2</v>
      </c>
      <c r="I37" s="33">
        <v>1</v>
      </c>
      <c r="J37" s="38">
        <v>0.17086547299999999</v>
      </c>
      <c r="K37" s="41">
        <f>I37/J37</f>
        <v>5.852557467827336</v>
      </c>
      <c r="L37" s="82"/>
      <c r="M37" s="33" t="s">
        <v>2</v>
      </c>
      <c r="N37" s="42">
        <v>1</v>
      </c>
      <c r="O37" s="38">
        <v>0.175915978</v>
      </c>
      <c r="P37" s="41">
        <f>N37/O37</f>
        <v>5.6845319644586239</v>
      </c>
      <c r="Q37" s="82"/>
      <c r="R37" s="33" t="s">
        <v>2</v>
      </c>
      <c r="S37" s="42">
        <v>1</v>
      </c>
      <c r="T37" s="38">
        <v>0.16906106500000001</v>
      </c>
      <c r="U37" s="41">
        <f>S37/T37</f>
        <v>5.9150224801908111</v>
      </c>
      <c r="V37" s="82"/>
      <c r="W37" s="33" t="s">
        <v>2</v>
      </c>
      <c r="X37" s="43">
        <v>0</v>
      </c>
      <c r="Y37" s="38">
        <v>0.18913774999999999</v>
      </c>
      <c r="Z37" s="41">
        <f>X37/Y37</f>
        <v>0</v>
      </c>
      <c r="AA37" s="83"/>
      <c r="AB37" s="33" t="s">
        <v>2</v>
      </c>
      <c r="AC37" s="42">
        <v>0</v>
      </c>
      <c r="AD37" s="38">
        <v>0.15936023999999999</v>
      </c>
      <c r="AE37" s="41">
        <f>AC37/AD37</f>
        <v>0</v>
      </c>
      <c r="AF37" s="82"/>
      <c r="AG37" s="33" t="s">
        <v>2</v>
      </c>
      <c r="AH37" s="42">
        <v>0</v>
      </c>
      <c r="AI37" s="38">
        <v>0.12936409800000001</v>
      </c>
      <c r="AJ37" s="41">
        <f>AH37/AI37</f>
        <v>0</v>
      </c>
      <c r="AK37" s="82"/>
      <c r="AL37" s="33"/>
      <c r="AM37" s="42"/>
      <c r="AN37" s="38"/>
      <c r="AO37" s="41"/>
    </row>
    <row r="38" spans="2:41" s="34" customFormat="1">
      <c r="B38" s="33"/>
      <c r="C38" s="33" t="s">
        <v>3</v>
      </c>
      <c r="D38" s="33">
        <v>12</v>
      </c>
      <c r="E38" s="38">
        <v>0.38558310400000001</v>
      </c>
      <c r="F38" s="41">
        <f>D38/E38</f>
        <v>31.121695622845547</v>
      </c>
      <c r="G38" s="81"/>
      <c r="H38" s="33" t="s">
        <v>3</v>
      </c>
      <c r="I38" s="33">
        <v>4</v>
      </c>
      <c r="J38" s="38">
        <v>0.40818641</v>
      </c>
      <c r="K38" s="41">
        <f>I38/J38</f>
        <v>9.7994443274091356</v>
      </c>
      <c r="L38" s="82"/>
      <c r="M38" s="33" t="s">
        <v>3</v>
      </c>
      <c r="N38" s="42">
        <v>21</v>
      </c>
      <c r="O38" s="38">
        <v>0.34932047799999999</v>
      </c>
      <c r="P38" s="41">
        <f>N38/O38</f>
        <v>60.116716089000661</v>
      </c>
      <c r="Q38" s="82"/>
      <c r="R38" s="33" t="s">
        <v>3</v>
      </c>
      <c r="S38" s="42">
        <v>21</v>
      </c>
      <c r="T38" s="38">
        <v>0.34602617099999999</v>
      </c>
      <c r="U38" s="41">
        <f>S38/T38</f>
        <v>60.689051175842998</v>
      </c>
      <c r="V38" s="82"/>
      <c r="W38" s="33" t="s">
        <v>3</v>
      </c>
      <c r="X38" s="43">
        <v>3</v>
      </c>
      <c r="Y38" s="38">
        <v>0.26227339599999999</v>
      </c>
      <c r="Z38" s="41">
        <f>X38/Y38</f>
        <v>11.438445704954383</v>
      </c>
      <c r="AA38" s="83"/>
      <c r="AB38" s="33" t="s">
        <v>3</v>
      </c>
      <c r="AC38" s="42">
        <v>7</v>
      </c>
      <c r="AD38" s="38">
        <v>0.28309570299999998</v>
      </c>
      <c r="AE38" s="41">
        <f>AC38/AD38</f>
        <v>24.726620453154673</v>
      </c>
      <c r="AF38" s="82"/>
      <c r="AG38" s="33" t="s">
        <v>3</v>
      </c>
      <c r="AH38" s="42">
        <v>7</v>
      </c>
      <c r="AI38" s="38">
        <v>0.260136812</v>
      </c>
      <c r="AJ38" s="41">
        <f>AH38/AI38</f>
        <v>26.908917450714359</v>
      </c>
      <c r="AK38" s="82"/>
      <c r="AL38" s="33"/>
      <c r="AM38" s="42"/>
      <c r="AN38" s="38"/>
      <c r="AO38" s="41"/>
    </row>
    <row r="39" spans="2:41" s="34" customFormat="1">
      <c r="B39" s="33"/>
      <c r="C39" s="33" t="s">
        <v>4</v>
      </c>
      <c r="D39" s="33">
        <v>10</v>
      </c>
      <c r="E39" s="38">
        <v>0.23217401300000001</v>
      </c>
      <c r="F39" s="41">
        <f t="shared" ref="F39:F40" si="59">D39/E39</f>
        <v>43.071142505513741</v>
      </c>
      <c r="G39" s="81"/>
      <c r="H39" s="33" t="s">
        <v>4</v>
      </c>
      <c r="I39" s="33">
        <v>5</v>
      </c>
      <c r="J39" s="38">
        <v>0.26950183700000002</v>
      </c>
      <c r="K39" s="41">
        <f t="shared" ref="K39:K40" si="60">I39/J39</f>
        <v>18.552749234136016</v>
      </c>
      <c r="L39" s="82"/>
      <c r="M39" s="33" t="s">
        <v>4</v>
      </c>
      <c r="N39" s="42">
        <v>24</v>
      </c>
      <c r="O39" s="38">
        <v>0.303712121</v>
      </c>
      <c r="P39" s="41">
        <f t="shared" ref="P39:P40" si="61">N39/O39</f>
        <v>79.022200105079108</v>
      </c>
      <c r="Q39" s="82"/>
      <c r="R39" s="33" t="s">
        <v>4</v>
      </c>
      <c r="S39" s="42">
        <v>14</v>
      </c>
      <c r="T39" s="38">
        <v>0.327369146</v>
      </c>
      <c r="U39" s="41">
        <f t="shared" ref="U39:U40" si="62">S39/T39</f>
        <v>42.765178609715406</v>
      </c>
      <c r="V39" s="82"/>
      <c r="W39" s="33" t="s">
        <v>4</v>
      </c>
      <c r="X39" s="43">
        <v>9</v>
      </c>
      <c r="Y39" s="38">
        <v>0.185281167</v>
      </c>
      <c r="Z39" s="41">
        <f t="shared" ref="Z39:Z40" si="63">X39/Y39</f>
        <v>48.574823581503026</v>
      </c>
      <c r="AA39" s="83"/>
      <c r="AB39" s="33" t="s">
        <v>4</v>
      </c>
      <c r="AC39" s="42">
        <v>3</v>
      </c>
      <c r="AD39" s="38">
        <v>0.169288568</v>
      </c>
      <c r="AE39" s="41">
        <f t="shared" ref="AE39:AE40" si="64">AC39/AD39</f>
        <v>17.721220253927601</v>
      </c>
      <c r="AF39" s="82"/>
      <c r="AG39" s="33" t="s">
        <v>4</v>
      </c>
      <c r="AH39" s="42">
        <v>2</v>
      </c>
      <c r="AI39" s="38">
        <v>0.19737566099999998</v>
      </c>
      <c r="AJ39" s="41">
        <f t="shared" ref="AJ39:AJ40" si="65">AH39/AI39</f>
        <v>10.132961631981566</v>
      </c>
      <c r="AK39" s="82"/>
      <c r="AL39" s="33"/>
      <c r="AM39" s="42"/>
      <c r="AN39" s="38"/>
      <c r="AO39" s="41"/>
    </row>
    <row r="40" spans="2:41" s="34" customFormat="1">
      <c r="B40" s="33"/>
      <c r="C40" s="33" t="s">
        <v>5</v>
      </c>
      <c r="D40" s="33">
        <v>11</v>
      </c>
      <c r="E40" s="38">
        <v>0.35025482099999999</v>
      </c>
      <c r="F40" s="41">
        <f t="shared" si="59"/>
        <v>31.405706190122647</v>
      </c>
      <c r="G40" s="81"/>
      <c r="H40" s="33" t="s">
        <v>5</v>
      </c>
      <c r="I40" s="33">
        <v>4</v>
      </c>
      <c r="J40" s="38">
        <v>0.36466253399999998</v>
      </c>
      <c r="K40" s="41">
        <f t="shared" si="60"/>
        <v>10.969045698563594</v>
      </c>
      <c r="L40" s="82"/>
      <c r="M40" s="33" t="s">
        <v>5</v>
      </c>
      <c r="N40" s="42">
        <v>6</v>
      </c>
      <c r="O40" s="38">
        <v>0.37451101899999995</v>
      </c>
      <c r="P40" s="41">
        <f t="shared" si="61"/>
        <v>16.020890429394818</v>
      </c>
      <c r="Q40" s="82"/>
      <c r="R40" s="33" t="s">
        <v>5</v>
      </c>
      <c r="S40" s="42">
        <v>14</v>
      </c>
      <c r="T40" s="38">
        <v>0.360135445</v>
      </c>
      <c r="U40" s="41">
        <f t="shared" si="62"/>
        <v>38.874262987360211</v>
      </c>
      <c r="V40" s="82"/>
      <c r="W40" s="33" t="s">
        <v>5</v>
      </c>
      <c r="X40" s="43">
        <v>6</v>
      </c>
      <c r="Y40" s="38">
        <v>0.29417808299999998</v>
      </c>
      <c r="Z40" s="41">
        <f t="shared" si="63"/>
        <v>20.395809024290909</v>
      </c>
      <c r="AA40" s="83"/>
      <c r="AB40" s="33" t="s">
        <v>5</v>
      </c>
      <c r="AC40" s="42">
        <v>3</v>
      </c>
      <c r="AD40" s="38">
        <v>0.29546270000000002</v>
      </c>
      <c r="AE40" s="41">
        <f t="shared" si="64"/>
        <v>10.153565915426887</v>
      </c>
      <c r="AF40" s="82"/>
      <c r="AG40" s="33" t="s">
        <v>5</v>
      </c>
      <c r="AH40" s="42">
        <v>1</v>
      </c>
      <c r="AI40" s="38">
        <v>0.24851763099999999</v>
      </c>
      <c r="AJ40" s="41">
        <f t="shared" si="65"/>
        <v>4.0238593776068949</v>
      </c>
      <c r="AK40" s="82"/>
      <c r="AL40" s="33"/>
      <c r="AM40" s="42"/>
      <c r="AN40" s="38"/>
      <c r="AO40" s="41"/>
    </row>
    <row r="41" spans="2:41" s="34" customFormat="1">
      <c r="B41" s="33"/>
      <c r="C41" s="33" t="s">
        <v>6</v>
      </c>
      <c r="D41" s="33">
        <v>6</v>
      </c>
      <c r="E41" s="38">
        <v>0.40113865900000001</v>
      </c>
      <c r="F41" s="41">
        <f>D41/E41</f>
        <v>14.957421493499083</v>
      </c>
      <c r="G41" s="81"/>
      <c r="H41" s="33" t="s">
        <v>6</v>
      </c>
      <c r="I41" s="33">
        <v>4</v>
      </c>
      <c r="J41" s="38">
        <v>0.41425619799999996</v>
      </c>
      <c r="K41" s="41">
        <f>I41/J41</f>
        <v>9.6558603572178789</v>
      </c>
      <c r="L41" s="82"/>
      <c r="M41" s="33" t="s">
        <v>6</v>
      </c>
      <c r="N41" s="42">
        <v>1</v>
      </c>
      <c r="O41" s="38">
        <v>0.461290174</v>
      </c>
      <c r="P41" s="41">
        <f>N41/O41</f>
        <v>2.1678328660865862</v>
      </c>
      <c r="Q41" s="82"/>
      <c r="R41" s="33" t="s">
        <v>6</v>
      </c>
      <c r="S41" s="42">
        <v>3</v>
      </c>
      <c r="T41" s="38">
        <v>0.40524793400000003</v>
      </c>
      <c r="U41" s="41">
        <f>S41/T41</f>
        <v>7.4028754949803144</v>
      </c>
      <c r="V41" s="82"/>
      <c r="W41" s="33" t="s">
        <v>6</v>
      </c>
      <c r="X41" s="43">
        <v>3</v>
      </c>
      <c r="Y41" s="38">
        <v>0.327283094</v>
      </c>
      <c r="Z41" s="41">
        <f>X41/Y41</f>
        <v>9.1663763115121366</v>
      </c>
      <c r="AA41" s="83"/>
      <c r="AB41" s="33" t="s">
        <v>6</v>
      </c>
      <c r="AC41" s="42">
        <v>2</v>
      </c>
      <c r="AD41" s="38">
        <v>0.27152173700000004</v>
      </c>
      <c r="AE41" s="41">
        <f>AC41/AD41</f>
        <v>7.3658927719661715</v>
      </c>
      <c r="AF41" s="82"/>
      <c r="AG41" s="33" t="s">
        <v>6</v>
      </c>
      <c r="AH41" s="42">
        <v>0</v>
      </c>
      <c r="AI41" s="38">
        <v>0.23782710600000001</v>
      </c>
      <c r="AJ41" s="41">
        <f>AH41/AI41</f>
        <v>0</v>
      </c>
      <c r="AK41" s="82"/>
      <c r="AL41" s="33"/>
      <c r="AM41" s="42"/>
      <c r="AN41" s="38"/>
      <c r="AO41" s="41"/>
    </row>
    <row r="42" spans="2:41" s="34" customFormat="1">
      <c r="B42" s="33"/>
      <c r="C42" s="33" t="s">
        <v>7</v>
      </c>
      <c r="D42" s="33">
        <f>SUM(D37:D41)</f>
        <v>40</v>
      </c>
      <c r="E42" s="20">
        <f t="shared" ref="E42" si="66">SUM(E37:E41)</f>
        <v>1.5483471080000002</v>
      </c>
      <c r="F42" s="41">
        <f>D42/E42</f>
        <v>25.834000524383708</v>
      </c>
      <c r="G42" s="81"/>
      <c r="H42" s="33" t="s">
        <v>7</v>
      </c>
      <c r="I42" s="33">
        <f>SUM(I37:I41)</f>
        <v>18</v>
      </c>
      <c r="J42" s="20">
        <f t="shared" ref="J42" si="67">SUM(J37:J41)</f>
        <v>1.6274724519999999</v>
      </c>
      <c r="K42" s="41">
        <f>I42/J42</f>
        <v>11.060095043624125</v>
      </c>
      <c r="L42" s="82"/>
      <c r="M42" s="33" t="s">
        <v>7</v>
      </c>
      <c r="N42" s="33">
        <f>SUM(N37:N41)</f>
        <v>53</v>
      </c>
      <c r="O42" s="20">
        <f t="shared" ref="O42" si="68">SUM(O37:O41)</f>
        <v>1.66474977</v>
      </c>
      <c r="P42" s="41">
        <f>N42/O42</f>
        <v>31.836616502430871</v>
      </c>
      <c r="Q42" s="82"/>
      <c r="R42" s="33" t="s">
        <v>7</v>
      </c>
      <c r="S42" s="33">
        <f>SUM(S37:S41)</f>
        <v>53</v>
      </c>
      <c r="T42" s="20">
        <f t="shared" ref="T42" si="69">SUM(T37:T41)</f>
        <v>1.6078397610000001</v>
      </c>
      <c r="U42" s="41">
        <f>S42/T42</f>
        <v>32.963483853040501</v>
      </c>
      <c r="V42" s="82"/>
      <c r="W42" s="33" t="s">
        <v>7</v>
      </c>
      <c r="X42" s="33">
        <f>SUM(X37:X41)</f>
        <v>21</v>
      </c>
      <c r="Y42" s="20">
        <f t="shared" ref="Y42" si="70">SUM(Y37:Y41)</f>
        <v>1.25815349</v>
      </c>
      <c r="Z42" s="41">
        <f>X42/Y42</f>
        <v>16.691127248711126</v>
      </c>
      <c r="AA42" s="83"/>
      <c r="AB42" s="33" t="s">
        <v>7</v>
      </c>
      <c r="AC42" s="33">
        <f>SUM(AC37:AC41)</f>
        <v>15</v>
      </c>
      <c r="AD42" s="20">
        <f t="shared" ref="AD42" si="71">SUM(AD37:AD41)</f>
        <v>1.1787289480000001</v>
      </c>
      <c r="AE42" s="41">
        <f>AC42/AD42</f>
        <v>12.725571918337241</v>
      </c>
      <c r="AF42" s="82"/>
      <c r="AG42" s="33" t="s">
        <v>7</v>
      </c>
      <c r="AH42" s="33">
        <f>SUM(AH37:AH41)</f>
        <v>10</v>
      </c>
      <c r="AI42" s="20">
        <f t="shared" ref="AI42" si="72">SUM(AI37:AI41)</f>
        <v>1.0732213079999999</v>
      </c>
      <c r="AJ42" s="41">
        <f>AH42/AI42</f>
        <v>9.3177426924512758</v>
      </c>
      <c r="AK42" s="82"/>
      <c r="AL42" s="33"/>
      <c r="AM42" s="42"/>
      <c r="AN42" s="20"/>
      <c r="AO42" s="41"/>
    </row>
    <row r="43" spans="2:41" s="34" customFormat="1">
      <c r="E43" s="20"/>
      <c r="F43" s="33"/>
      <c r="G43" s="81"/>
      <c r="J43" s="20"/>
      <c r="K43" s="33"/>
      <c r="L43" s="82"/>
      <c r="O43" s="20"/>
      <c r="P43" s="33"/>
      <c r="Q43" s="82"/>
      <c r="T43" s="20"/>
      <c r="U43" s="33"/>
      <c r="V43" s="82"/>
      <c r="Y43" s="20"/>
      <c r="Z43" s="33"/>
      <c r="AA43" s="83"/>
      <c r="AD43" s="20"/>
      <c r="AE43" s="33"/>
      <c r="AF43" s="82"/>
      <c r="AI43" s="20"/>
      <c r="AJ43" s="33"/>
      <c r="AK43" s="82"/>
      <c r="AN43" s="20"/>
      <c r="AO43" s="33"/>
    </row>
    <row r="44" spans="2:41" s="34" customFormat="1" ht="12" thickBot="1">
      <c r="D44" s="79"/>
      <c r="E44" s="79"/>
      <c r="G44" s="81"/>
      <c r="I44" s="79"/>
      <c r="J44" s="79"/>
      <c r="L44" s="82"/>
      <c r="N44" s="79"/>
      <c r="O44" s="79"/>
      <c r="Q44" s="82"/>
      <c r="S44" s="79"/>
      <c r="T44" s="79"/>
      <c r="V44" s="82"/>
      <c r="X44" s="33"/>
      <c r="Y44" s="20"/>
      <c r="AA44" s="83"/>
      <c r="AC44" s="79"/>
      <c r="AD44" s="79"/>
      <c r="AF44" s="82"/>
      <c r="AH44" s="79"/>
      <c r="AI44" s="79"/>
      <c r="AK44" s="82"/>
      <c r="AM44" s="79"/>
      <c r="AN44" s="79"/>
    </row>
    <row r="45" spans="2:41">
      <c r="B45" s="45"/>
      <c r="C45" s="22"/>
      <c r="D45" s="44"/>
      <c r="H45" s="22"/>
      <c r="I45" s="44"/>
      <c r="M45" s="22"/>
      <c r="N45" s="44"/>
      <c r="R45" s="22"/>
      <c r="S45" s="44"/>
      <c r="W45" s="22"/>
      <c r="X45" s="22"/>
      <c r="AB45" s="22"/>
      <c r="AC45" s="44"/>
      <c r="AG45" s="22"/>
      <c r="AH45" s="44"/>
      <c r="AL45" s="22"/>
      <c r="AM45" s="44"/>
    </row>
    <row r="46" spans="2:41">
      <c r="B46" s="45"/>
      <c r="C46" s="22"/>
      <c r="D46" s="44"/>
      <c r="H46" s="22"/>
      <c r="I46" s="44"/>
      <c r="M46" s="22"/>
      <c r="N46" s="44"/>
      <c r="R46" s="22"/>
      <c r="S46" s="44"/>
      <c r="W46" s="22"/>
      <c r="X46" s="22"/>
      <c r="AB46" s="22"/>
      <c r="AC46" s="44"/>
      <c r="AG46" s="22"/>
      <c r="AH46" s="44"/>
      <c r="AL46" s="22"/>
      <c r="AM46" s="44"/>
    </row>
    <row r="47" spans="2:41">
      <c r="B47" s="45"/>
      <c r="C47" s="22"/>
      <c r="D47" s="44"/>
      <c r="H47" s="22"/>
      <c r="I47" s="44"/>
      <c r="M47" s="22"/>
      <c r="N47" s="44"/>
      <c r="R47" s="22"/>
      <c r="S47" s="44"/>
      <c r="W47" s="22"/>
      <c r="X47" s="22"/>
      <c r="AB47" s="22"/>
      <c r="AC47" s="44"/>
      <c r="AG47" s="22"/>
      <c r="AH47" s="44"/>
      <c r="AL47" s="22"/>
      <c r="AM47" s="44"/>
    </row>
  </sheetData>
  <mergeCells count="15">
    <mergeCell ref="AM44:AN44"/>
    <mergeCell ref="AC44:AD44"/>
    <mergeCell ref="AH44:AI44"/>
    <mergeCell ref="AK2:AK44"/>
    <mergeCell ref="S44:T44"/>
    <mergeCell ref="AF2:AF44"/>
    <mergeCell ref="V2:V44"/>
    <mergeCell ref="AA2:AA44"/>
    <mergeCell ref="D44:E44"/>
    <mergeCell ref="I44:J44"/>
    <mergeCell ref="N44:O44"/>
    <mergeCell ref="A1:S1"/>
    <mergeCell ref="G2:G44"/>
    <mergeCell ref="L2:L44"/>
    <mergeCell ref="Q2:Q4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68A8-1D50-44A5-9536-98F2FF36E96B}">
  <dimension ref="B1:J15"/>
  <sheetViews>
    <sheetView workbookViewId="0">
      <selection activeCell="D21" sqref="D21"/>
    </sheetView>
  </sheetViews>
  <sheetFormatPr defaultRowHeight="15"/>
  <cols>
    <col min="1" max="1" width="9.140625" style="50"/>
    <col min="2" max="2" width="31.7109375" style="50" customWidth="1"/>
    <col min="3" max="3" width="9.140625" style="50"/>
    <col min="4" max="4" width="29" style="50" customWidth="1"/>
    <col min="5" max="5" width="9.140625" style="50"/>
    <col min="6" max="10" width="9.140625" style="34"/>
    <col min="11" max="16384" width="9.140625" style="50"/>
  </cols>
  <sheetData>
    <row r="1" spans="2:10" ht="51" customHeight="1">
      <c r="B1" s="78" t="s">
        <v>44</v>
      </c>
      <c r="C1" s="78"/>
      <c r="D1" s="78"/>
    </row>
    <row r="2" spans="2:10" ht="15" customHeight="1" thickBot="1">
      <c r="B2" s="75"/>
      <c r="C2" s="75"/>
      <c r="D2" s="75"/>
    </row>
    <row r="3" spans="2:10" ht="18">
      <c r="B3" s="51" t="s">
        <v>41</v>
      </c>
      <c r="C3" s="52"/>
      <c r="D3" s="51" t="s">
        <v>41</v>
      </c>
    </row>
    <row r="4" spans="2:10" ht="15.75">
      <c r="B4" s="53" t="s">
        <v>42</v>
      </c>
      <c r="C4" s="54"/>
      <c r="D4" s="55" t="s">
        <v>43</v>
      </c>
    </row>
    <row r="5" spans="2:10" s="65" customFormat="1" ht="37.5" customHeight="1">
      <c r="B5" s="66" t="s">
        <v>38</v>
      </c>
      <c r="C5" s="57"/>
      <c r="D5" s="67" t="s">
        <v>38</v>
      </c>
      <c r="F5" s="35"/>
      <c r="G5" s="35"/>
      <c r="H5" s="35"/>
      <c r="I5" s="35"/>
      <c r="J5" s="35"/>
    </row>
    <row r="6" spans="2:10">
      <c r="B6" s="59">
        <v>21.424722035319206</v>
      </c>
      <c r="C6" s="60"/>
      <c r="D6" s="61">
        <v>36.103832896221043</v>
      </c>
    </row>
    <row r="7" spans="2:10">
      <c r="B7" s="59">
        <v>12.838163603208907</v>
      </c>
      <c r="C7" s="60"/>
      <c r="D7" s="61">
        <v>32.943360755476341</v>
      </c>
    </row>
    <row r="8" spans="2:10">
      <c r="B8" s="59">
        <v>10.920548726857742</v>
      </c>
      <c r="C8" s="60"/>
      <c r="D8" s="61">
        <v>22.651428203188544</v>
      </c>
    </row>
    <row r="9" spans="2:10">
      <c r="B9" s="59">
        <v>15.32141483850944</v>
      </c>
      <c r="C9" s="60"/>
      <c r="D9" s="61">
        <v>24.497828631614318</v>
      </c>
    </row>
    <row r="10" spans="2:10" ht="15.75" thickBot="1">
      <c r="B10" s="62"/>
      <c r="C10" s="63"/>
      <c r="D10" s="64"/>
    </row>
    <row r="12" spans="2:10">
      <c r="B12" s="84" t="s">
        <v>45</v>
      </c>
      <c r="C12" s="84"/>
      <c r="D12" s="84"/>
    </row>
    <row r="13" spans="2:10">
      <c r="B13" s="84"/>
      <c r="C13" s="84"/>
      <c r="D13" s="84"/>
    </row>
    <row r="14" spans="2:10">
      <c r="B14" s="84"/>
      <c r="C14" s="84"/>
      <c r="D14" s="84"/>
    </row>
    <row r="15" spans="2:10">
      <c r="B15" s="84"/>
      <c r="C15" s="84"/>
      <c r="D15" s="84"/>
    </row>
  </sheetData>
  <mergeCells count="2">
    <mergeCell ref="B12:D15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3-Fig Suppl 4A′ raw data</vt:lpstr>
      <vt:lpstr>Figure 3-Fig Suppl 4A′ </vt:lpstr>
      <vt:lpstr>Figure 3-Fig Suppl 4B′ raw data</vt:lpstr>
      <vt:lpstr>Figure 3-Fig Suppl 4B′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Mancia</dc:creator>
  <cp:lastModifiedBy>Mancia</cp:lastModifiedBy>
  <dcterms:created xsi:type="dcterms:W3CDTF">2020-03-28T17:57:31Z</dcterms:created>
  <dcterms:modified xsi:type="dcterms:W3CDTF">2020-06-29T20:24:47Z</dcterms:modified>
</cp:coreProperties>
</file>