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CDH-paper-data\Figure 8 source files\"/>
    </mc:Choice>
  </mc:AlternateContent>
  <xr:revisionPtr revIDLastSave="0" documentId="13_ncr:1_{24A5C27E-DDE7-42B0-B713-B1A7988C8940}" xr6:coauthVersionLast="44" xr6:coauthVersionMax="44" xr10:uidLastSave="{00000000-0000-0000-0000-000000000000}"/>
  <bookViews>
    <workbookView xWindow="-120" yWindow="-120" windowWidth="29040" windowHeight="16440" activeTab="3" xr2:uid="{00000000-000D-0000-FFFF-FFFF00000000}"/>
  </bookViews>
  <sheets>
    <sheet name="Figure 8B raw data" sheetId="8" r:id="rId1"/>
    <sheet name="Figure 8B" sheetId="7" r:id="rId2"/>
    <sheet name="Figure 8B′ raw data" sheetId="3" r:id="rId3"/>
    <sheet name="Figure 8B′ 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9" i="8" l="1"/>
  <c r="C79" i="8"/>
  <c r="G78" i="8"/>
  <c r="E78" i="8"/>
  <c r="F78" i="8" s="1"/>
  <c r="E77" i="8"/>
  <c r="G77" i="8" s="1"/>
  <c r="E76" i="8"/>
  <c r="G76" i="8" s="1"/>
  <c r="G75" i="8"/>
  <c r="F75" i="8"/>
  <c r="E75" i="8"/>
  <c r="G74" i="8"/>
  <c r="F74" i="8"/>
  <c r="E74" i="8"/>
  <c r="F73" i="8"/>
  <c r="E73" i="8"/>
  <c r="G73" i="8" s="1"/>
  <c r="E72" i="8"/>
  <c r="F72" i="8" s="1"/>
  <c r="G71" i="8"/>
  <c r="F71" i="8"/>
  <c r="E71" i="8"/>
  <c r="G70" i="8"/>
  <c r="F70" i="8"/>
  <c r="E70" i="8"/>
  <c r="E69" i="8"/>
  <c r="G69" i="8" s="1"/>
  <c r="D66" i="8"/>
  <c r="C66" i="8"/>
  <c r="E65" i="8"/>
  <c r="G65" i="8" s="1"/>
  <c r="E64" i="8"/>
  <c r="G64" i="8" s="1"/>
  <c r="G63" i="8"/>
  <c r="F63" i="8"/>
  <c r="E63" i="8"/>
  <c r="G62" i="8"/>
  <c r="F62" i="8"/>
  <c r="E62" i="8"/>
  <c r="F61" i="8"/>
  <c r="E61" i="8"/>
  <c r="G61" i="8" s="1"/>
  <c r="E60" i="8"/>
  <c r="F60" i="8" s="1"/>
  <c r="G59" i="8"/>
  <c r="F59" i="8"/>
  <c r="E59" i="8"/>
  <c r="G58" i="8"/>
  <c r="F58" i="8"/>
  <c r="E58" i="8"/>
  <c r="E57" i="8"/>
  <c r="G57" i="8" s="1"/>
  <c r="E56" i="8"/>
  <c r="G56" i="8" s="1"/>
  <c r="V54" i="8"/>
  <c r="AB53" i="8"/>
  <c r="AA53" i="8"/>
  <c r="U53" i="8"/>
  <c r="T53" i="8"/>
  <c r="S53" i="8"/>
  <c r="O53" i="8"/>
  <c r="D53" i="8"/>
  <c r="C53" i="8"/>
  <c r="AC52" i="8"/>
  <c r="AD52" i="8" s="1"/>
  <c r="W52" i="8"/>
  <c r="V52" i="8"/>
  <c r="U52" i="8"/>
  <c r="M52" i="8"/>
  <c r="L52" i="8"/>
  <c r="K52" i="8"/>
  <c r="E52" i="8"/>
  <c r="G52" i="8" s="1"/>
  <c r="AC51" i="8"/>
  <c r="AE51" i="8" s="1"/>
  <c r="W51" i="8"/>
  <c r="V51" i="8"/>
  <c r="U51" i="8"/>
  <c r="O51" i="8"/>
  <c r="N51" i="8"/>
  <c r="M51" i="8"/>
  <c r="F51" i="8"/>
  <c r="E51" i="8"/>
  <c r="G51" i="8" s="1"/>
  <c r="AC50" i="8"/>
  <c r="AD50" i="8" s="1"/>
  <c r="W50" i="8"/>
  <c r="V50" i="8"/>
  <c r="U50" i="8"/>
  <c r="O50" i="8"/>
  <c r="N50" i="8"/>
  <c r="M50" i="8"/>
  <c r="E50" i="8"/>
  <c r="G50" i="8" s="1"/>
  <c r="AC49" i="8"/>
  <c r="AE49" i="8" s="1"/>
  <c r="W49" i="8"/>
  <c r="V49" i="8"/>
  <c r="U49" i="8"/>
  <c r="O49" i="8"/>
  <c r="N49" i="8"/>
  <c r="M49" i="8"/>
  <c r="F49" i="8"/>
  <c r="E49" i="8"/>
  <c r="G49" i="8" s="1"/>
  <c r="AC48" i="8"/>
  <c r="AD48" i="8" s="1"/>
  <c r="W48" i="8"/>
  <c r="V48" i="8"/>
  <c r="U48" i="8"/>
  <c r="O48" i="8"/>
  <c r="N48" i="8"/>
  <c r="M48" i="8"/>
  <c r="E48" i="8"/>
  <c r="G48" i="8" s="1"/>
  <c r="AC47" i="8"/>
  <c r="AE47" i="8" s="1"/>
  <c r="W47" i="8"/>
  <c r="V47" i="8"/>
  <c r="U47" i="8"/>
  <c r="O47" i="8"/>
  <c r="N47" i="8"/>
  <c r="M47" i="8"/>
  <c r="F47" i="8"/>
  <c r="E47" i="8"/>
  <c r="G47" i="8" s="1"/>
  <c r="AC46" i="8"/>
  <c r="AD46" i="8" s="1"/>
  <c r="W46" i="8"/>
  <c r="V46" i="8"/>
  <c r="U46" i="8"/>
  <c r="O46" i="8"/>
  <c r="N46" i="8"/>
  <c r="M46" i="8"/>
  <c r="E46" i="8"/>
  <c r="G46" i="8" s="1"/>
  <c r="AC45" i="8"/>
  <c r="AE45" i="8" s="1"/>
  <c r="W45" i="8"/>
  <c r="V45" i="8"/>
  <c r="U45" i="8"/>
  <c r="O45" i="8"/>
  <c r="N45" i="8"/>
  <c r="M45" i="8"/>
  <c r="F45" i="8"/>
  <c r="E45" i="8"/>
  <c r="G45" i="8" s="1"/>
  <c r="AC44" i="8"/>
  <c r="AD44" i="8" s="1"/>
  <c r="W44" i="8"/>
  <c r="V44" i="8"/>
  <c r="U44" i="8"/>
  <c r="O44" i="8"/>
  <c r="N44" i="8"/>
  <c r="M44" i="8"/>
  <c r="E44" i="8"/>
  <c r="G44" i="8" s="1"/>
  <c r="AC43" i="8"/>
  <c r="AE43" i="8" s="1"/>
  <c r="W43" i="8"/>
  <c r="W54" i="8" s="1"/>
  <c r="V43" i="8"/>
  <c r="U43" i="8"/>
  <c r="O43" i="8"/>
  <c r="N43" i="8"/>
  <c r="N53" i="8" s="1"/>
  <c r="M43" i="8"/>
  <c r="F43" i="8"/>
  <c r="E43" i="8"/>
  <c r="E53" i="8" s="1"/>
  <c r="V41" i="8"/>
  <c r="AB40" i="8"/>
  <c r="AA40" i="8"/>
  <c r="U40" i="8"/>
  <c r="T40" i="8"/>
  <c r="S40" i="8"/>
  <c r="M40" i="8"/>
  <c r="L40" i="8"/>
  <c r="K40" i="8"/>
  <c r="D40" i="8"/>
  <c r="C40" i="8"/>
  <c r="AC39" i="8"/>
  <c r="AE39" i="8" s="1"/>
  <c r="W39" i="8"/>
  <c r="V39" i="8"/>
  <c r="U39" i="8"/>
  <c r="O39" i="8"/>
  <c r="N39" i="8"/>
  <c r="M39" i="8"/>
  <c r="F39" i="8"/>
  <c r="E39" i="8"/>
  <c r="G39" i="8" s="1"/>
  <c r="AC38" i="8"/>
  <c r="AD38" i="8" s="1"/>
  <c r="W38" i="8"/>
  <c r="V38" i="8"/>
  <c r="U38" i="8"/>
  <c r="O38" i="8"/>
  <c r="N38" i="8"/>
  <c r="M38" i="8"/>
  <c r="E38" i="8"/>
  <c r="G38" i="8" s="1"/>
  <c r="AC37" i="8"/>
  <c r="AE37" i="8" s="1"/>
  <c r="W37" i="8"/>
  <c r="V37" i="8"/>
  <c r="U37" i="8"/>
  <c r="O37" i="8"/>
  <c r="N37" i="8"/>
  <c r="M37" i="8"/>
  <c r="F37" i="8"/>
  <c r="E37" i="8"/>
  <c r="G37" i="8" s="1"/>
  <c r="AC36" i="8"/>
  <c r="AD36" i="8" s="1"/>
  <c r="W36" i="8"/>
  <c r="V36" i="8"/>
  <c r="U36" i="8"/>
  <c r="O36" i="8"/>
  <c r="N36" i="8"/>
  <c r="M36" i="8"/>
  <c r="E36" i="8"/>
  <c r="G36" i="8" s="1"/>
  <c r="AC35" i="8"/>
  <c r="AE35" i="8" s="1"/>
  <c r="W35" i="8"/>
  <c r="V35" i="8"/>
  <c r="U35" i="8"/>
  <c r="O35" i="8"/>
  <c r="N35" i="8"/>
  <c r="M35" i="8"/>
  <c r="F35" i="8"/>
  <c r="E35" i="8"/>
  <c r="G35" i="8" s="1"/>
  <c r="AC34" i="8"/>
  <c r="AD34" i="8" s="1"/>
  <c r="W34" i="8"/>
  <c r="V34" i="8"/>
  <c r="U34" i="8"/>
  <c r="O34" i="8"/>
  <c r="N34" i="8"/>
  <c r="M34" i="8"/>
  <c r="E34" i="8"/>
  <c r="G34" i="8" s="1"/>
  <c r="AC33" i="8"/>
  <c r="AE33" i="8" s="1"/>
  <c r="W33" i="8"/>
  <c r="V33" i="8"/>
  <c r="U33" i="8"/>
  <c r="O33" i="8"/>
  <c r="N33" i="8"/>
  <c r="M33" i="8"/>
  <c r="F33" i="8"/>
  <c r="E33" i="8"/>
  <c r="G33" i="8" s="1"/>
  <c r="AC32" i="8"/>
  <c r="AD32" i="8" s="1"/>
  <c r="W32" i="8"/>
  <c r="V32" i="8"/>
  <c r="U32" i="8"/>
  <c r="O32" i="8"/>
  <c r="N32" i="8"/>
  <c r="M32" i="8"/>
  <c r="E32" i="8"/>
  <c r="G32" i="8" s="1"/>
  <c r="AC31" i="8"/>
  <c r="AE31" i="8" s="1"/>
  <c r="W31" i="8"/>
  <c r="V31" i="8"/>
  <c r="U31" i="8"/>
  <c r="O31" i="8"/>
  <c r="N31" i="8"/>
  <c r="M31" i="8"/>
  <c r="E31" i="8"/>
  <c r="F31" i="8" s="1"/>
  <c r="AC30" i="8"/>
  <c r="AD30" i="8" s="1"/>
  <c r="W30" i="8"/>
  <c r="W41" i="8" s="1"/>
  <c r="V30" i="8"/>
  <c r="U30" i="8"/>
  <c r="O30" i="8"/>
  <c r="O41" i="8" s="1"/>
  <c r="N30" i="8"/>
  <c r="N41" i="8" s="1"/>
  <c r="M30" i="8"/>
  <c r="E30" i="8"/>
  <c r="E40" i="8" s="1"/>
  <c r="V28" i="8"/>
  <c r="AB27" i="8"/>
  <c r="AA27" i="8"/>
  <c r="U27" i="8"/>
  <c r="T27" i="8"/>
  <c r="S27" i="8"/>
  <c r="M27" i="8"/>
  <c r="L27" i="8"/>
  <c r="K27" i="8"/>
  <c r="D27" i="8"/>
  <c r="C27" i="8"/>
  <c r="AC26" i="8"/>
  <c r="AD26" i="8" s="1"/>
  <c r="W26" i="8"/>
  <c r="V26" i="8"/>
  <c r="U26" i="8"/>
  <c r="O26" i="8"/>
  <c r="N26" i="8"/>
  <c r="M26" i="8"/>
  <c r="E26" i="8"/>
  <c r="G26" i="8" s="1"/>
  <c r="AC25" i="8"/>
  <c r="AE25" i="8" s="1"/>
  <c r="W25" i="8"/>
  <c r="V25" i="8"/>
  <c r="U25" i="8"/>
  <c r="O25" i="8"/>
  <c r="N25" i="8"/>
  <c r="M25" i="8"/>
  <c r="E25" i="8"/>
  <c r="G25" i="8" s="1"/>
  <c r="AC24" i="8"/>
  <c r="AD24" i="8" s="1"/>
  <c r="W24" i="8"/>
  <c r="V24" i="8"/>
  <c r="U24" i="8"/>
  <c r="O24" i="8"/>
  <c r="N24" i="8"/>
  <c r="M24" i="8"/>
  <c r="E24" i="8"/>
  <c r="G24" i="8" s="1"/>
  <c r="AC23" i="8"/>
  <c r="AE23" i="8" s="1"/>
  <c r="W23" i="8"/>
  <c r="V23" i="8"/>
  <c r="U23" i="8"/>
  <c r="O23" i="8"/>
  <c r="N23" i="8"/>
  <c r="M23" i="8"/>
  <c r="E23" i="8"/>
  <c r="G23" i="8" s="1"/>
  <c r="AC22" i="8"/>
  <c r="AD22" i="8" s="1"/>
  <c r="W22" i="8"/>
  <c r="V22" i="8"/>
  <c r="U22" i="8"/>
  <c r="O22" i="8"/>
  <c r="N22" i="8"/>
  <c r="M22" i="8"/>
  <c r="E22" i="8"/>
  <c r="G22" i="8" s="1"/>
  <c r="AC21" i="8"/>
  <c r="AE21" i="8" s="1"/>
  <c r="W21" i="8"/>
  <c r="V21" i="8"/>
  <c r="U21" i="8"/>
  <c r="O21" i="8"/>
  <c r="N21" i="8"/>
  <c r="M21" i="8"/>
  <c r="E21" i="8"/>
  <c r="F21" i="8" s="1"/>
  <c r="AC20" i="8"/>
  <c r="AD20" i="8" s="1"/>
  <c r="W20" i="8"/>
  <c r="V20" i="8"/>
  <c r="U20" i="8"/>
  <c r="O20" i="8"/>
  <c r="N20" i="8"/>
  <c r="M20" i="8"/>
  <c r="E20" i="8"/>
  <c r="G20" i="8" s="1"/>
  <c r="AC19" i="8"/>
  <c r="AE19" i="8" s="1"/>
  <c r="W19" i="8"/>
  <c r="V19" i="8"/>
  <c r="U19" i="8"/>
  <c r="O19" i="8"/>
  <c r="N19" i="8"/>
  <c r="M19" i="8"/>
  <c r="E19" i="8"/>
  <c r="G19" i="8" s="1"/>
  <c r="AC18" i="8"/>
  <c r="AD18" i="8" s="1"/>
  <c r="W18" i="8"/>
  <c r="V18" i="8"/>
  <c r="U18" i="8"/>
  <c r="O18" i="8"/>
  <c r="N18" i="8"/>
  <c r="M18" i="8"/>
  <c r="E18" i="8"/>
  <c r="G18" i="8" s="1"/>
  <c r="AC17" i="8"/>
  <c r="AC27" i="8" s="1"/>
  <c r="W17" i="8"/>
  <c r="W28" i="8" s="1"/>
  <c r="V17" i="8"/>
  <c r="U17" i="8"/>
  <c r="O17" i="8"/>
  <c r="O28" i="8" s="1"/>
  <c r="N17" i="8"/>
  <c r="N28" i="8" s="1"/>
  <c r="M17" i="8"/>
  <c r="E17" i="8"/>
  <c r="E27" i="8" s="1"/>
  <c r="AB14" i="8"/>
  <c r="AA14" i="8"/>
  <c r="U14" i="8"/>
  <c r="T14" i="8"/>
  <c r="S14" i="8"/>
  <c r="M14" i="8"/>
  <c r="L14" i="8"/>
  <c r="K14" i="8"/>
  <c r="D14" i="8"/>
  <c r="C14" i="8"/>
  <c r="AC13" i="8"/>
  <c r="AE13" i="8" s="1"/>
  <c r="W13" i="8"/>
  <c r="V13" i="8"/>
  <c r="U13" i="8"/>
  <c r="O13" i="8"/>
  <c r="N13" i="8"/>
  <c r="M13" i="8"/>
  <c r="E13" i="8"/>
  <c r="AC12" i="8"/>
  <c r="AD12" i="8" s="1"/>
  <c r="W12" i="8"/>
  <c r="U12" i="8"/>
  <c r="V12" i="8" s="1"/>
  <c r="O12" i="8"/>
  <c r="N12" i="8"/>
  <c r="M12" i="8"/>
  <c r="E12" i="8"/>
  <c r="G12" i="8" s="1"/>
  <c r="AC11" i="8"/>
  <c r="AE11" i="8" s="1"/>
  <c r="W11" i="8"/>
  <c r="V11" i="8"/>
  <c r="U11" i="8"/>
  <c r="O11" i="8"/>
  <c r="N11" i="8"/>
  <c r="M11" i="8"/>
  <c r="E11" i="8"/>
  <c r="G11" i="8" s="1"/>
  <c r="AC10" i="8"/>
  <c r="AD10" i="8" s="1"/>
  <c r="W10" i="8"/>
  <c r="U10" i="8"/>
  <c r="V10" i="8" s="1"/>
  <c r="O10" i="8"/>
  <c r="N10" i="8"/>
  <c r="M10" i="8"/>
  <c r="E10" i="8"/>
  <c r="G10" i="8" s="1"/>
  <c r="AC9" i="8"/>
  <c r="AE9" i="8" s="1"/>
  <c r="W9" i="8"/>
  <c r="V9" i="8"/>
  <c r="U9" i="8"/>
  <c r="O9" i="8"/>
  <c r="N9" i="8"/>
  <c r="M9" i="8"/>
  <c r="E9" i="8"/>
  <c r="G9" i="8" s="1"/>
  <c r="AC8" i="8"/>
  <c r="AD8" i="8" s="1"/>
  <c r="W8" i="8"/>
  <c r="U8" i="8"/>
  <c r="V8" i="8" s="1"/>
  <c r="O8" i="8"/>
  <c r="N8" i="8"/>
  <c r="M8" i="8"/>
  <c r="E8" i="8"/>
  <c r="G8" i="8" s="1"/>
  <c r="AC7" i="8"/>
  <c r="AE7" i="8" s="1"/>
  <c r="W7" i="8"/>
  <c r="V7" i="8"/>
  <c r="U7" i="8"/>
  <c r="O7" i="8"/>
  <c r="N7" i="8"/>
  <c r="M7" i="8"/>
  <c r="E7" i="8"/>
  <c r="G7" i="8" s="1"/>
  <c r="AC6" i="8"/>
  <c r="AD6" i="8" s="1"/>
  <c r="W6" i="8"/>
  <c r="U6" i="8"/>
  <c r="V6" i="8" s="1"/>
  <c r="O6" i="8"/>
  <c r="N6" i="8"/>
  <c r="M6" i="8"/>
  <c r="E6" i="8"/>
  <c r="G6" i="8" s="1"/>
  <c r="AC5" i="8"/>
  <c r="AE5" i="8" s="1"/>
  <c r="W5" i="8"/>
  <c r="V5" i="8"/>
  <c r="U5" i="8"/>
  <c r="O5" i="8"/>
  <c r="N5" i="8"/>
  <c r="M5" i="8"/>
  <c r="E5" i="8"/>
  <c r="G5" i="8" s="1"/>
  <c r="AC4" i="8"/>
  <c r="AD4" i="8" s="1"/>
  <c r="W4" i="8"/>
  <c r="W15" i="8" s="1"/>
  <c r="U4" i="8"/>
  <c r="V4" i="8" s="1"/>
  <c r="O4" i="8"/>
  <c r="O15" i="8" s="1"/>
  <c r="N4" i="8"/>
  <c r="N15" i="8" s="1"/>
  <c r="M4" i="8"/>
  <c r="E4" i="8"/>
  <c r="E14" i="8" s="1"/>
  <c r="G80" i="8" l="1"/>
  <c r="V15" i="8"/>
  <c r="F12" i="8"/>
  <c r="F22" i="8"/>
  <c r="F24" i="8"/>
  <c r="F26" i="8"/>
  <c r="F38" i="8"/>
  <c r="F48" i="8"/>
  <c r="AE4" i="8"/>
  <c r="AE6" i="8"/>
  <c r="AE8" i="8"/>
  <c r="AE10" i="8"/>
  <c r="AE12" i="8"/>
  <c r="AC14" i="8"/>
  <c r="AE18" i="8"/>
  <c r="AE20" i="8"/>
  <c r="AE22" i="8"/>
  <c r="AE24" i="8"/>
  <c r="AE26" i="8"/>
  <c r="AE30" i="8"/>
  <c r="AE41" i="8" s="1"/>
  <c r="AE32" i="8"/>
  <c r="AE34" i="8"/>
  <c r="AE36" i="8"/>
  <c r="AE38" i="8"/>
  <c r="AC40" i="8"/>
  <c r="AE44" i="8"/>
  <c r="AE54" i="8" s="1"/>
  <c r="AE46" i="8"/>
  <c r="AE48" i="8"/>
  <c r="AE50" i="8"/>
  <c r="AE52" i="8"/>
  <c r="G60" i="8"/>
  <c r="G67" i="8" s="1"/>
  <c r="G72" i="8"/>
  <c r="F5" i="8"/>
  <c r="F9" i="8"/>
  <c r="F23" i="8"/>
  <c r="F25" i="8"/>
  <c r="E66" i="8"/>
  <c r="F7" i="8"/>
  <c r="F11" i="8"/>
  <c r="F13" i="8"/>
  <c r="F17" i="8"/>
  <c r="F19" i="8"/>
  <c r="AD9" i="8"/>
  <c r="AD11" i="8"/>
  <c r="AD13" i="8"/>
  <c r="G17" i="8"/>
  <c r="AD17" i="8"/>
  <c r="AD19" i="8"/>
  <c r="G21" i="8"/>
  <c r="AD21" i="8"/>
  <c r="AD23" i="8"/>
  <c r="AD25" i="8"/>
  <c r="G31" i="8"/>
  <c r="AD31" i="8"/>
  <c r="AD41" i="8" s="1"/>
  <c r="AD33" i="8"/>
  <c r="AD35" i="8"/>
  <c r="AD37" i="8"/>
  <c r="AD39" i="8"/>
  <c r="G43" i="8"/>
  <c r="G54" i="8" s="1"/>
  <c r="AD43" i="8"/>
  <c r="AD54" i="8" s="1"/>
  <c r="AD45" i="8"/>
  <c r="AD47" i="8"/>
  <c r="AD49" i="8"/>
  <c r="AD51" i="8"/>
  <c r="AC53" i="8"/>
  <c r="F56" i="8"/>
  <c r="F64" i="8"/>
  <c r="F76" i="8"/>
  <c r="AD5" i="8"/>
  <c r="AD15" i="8" s="1"/>
  <c r="AD7" i="8"/>
  <c r="AE17" i="8"/>
  <c r="E79" i="8"/>
  <c r="F4" i="8"/>
  <c r="F8" i="8"/>
  <c r="F10" i="8"/>
  <c r="F18" i="8"/>
  <c r="F32" i="8"/>
  <c r="F34" i="8"/>
  <c r="F44" i="8"/>
  <c r="F54" i="8" s="1"/>
  <c r="F46" i="8"/>
  <c r="F52" i="8"/>
  <c r="F6" i="8"/>
  <c r="F20" i="8"/>
  <c r="F30" i="8"/>
  <c r="F41" i="8" s="1"/>
  <c r="F36" i="8"/>
  <c r="F50" i="8"/>
  <c r="F57" i="8"/>
  <c r="F65" i="8"/>
  <c r="F69" i="8"/>
  <c r="F77" i="8"/>
  <c r="G4" i="8"/>
  <c r="G15" i="8" s="1"/>
  <c r="G30" i="8"/>
  <c r="G41" i="8" s="1"/>
  <c r="AB81" i="3"/>
  <c r="AA81" i="3"/>
  <c r="AB61" i="3"/>
  <c r="AA61" i="3"/>
  <c r="AB49" i="3"/>
  <c r="AA49" i="3"/>
  <c r="AB17" i="3"/>
  <c r="AA17" i="3"/>
  <c r="AC80" i="3"/>
  <c r="AE80" i="3" s="1"/>
  <c r="AC79" i="3"/>
  <c r="AE79" i="3" s="1"/>
  <c r="AC78" i="3"/>
  <c r="AD78" i="3" s="1"/>
  <c r="AC77" i="3"/>
  <c r="AD77" i="3" s="1"/>
  <c r="AC76" i="3"/>
  <c r="AE76" i="3" s="1"/>
  <c r="AC75" i="3"/>
  <c r="AE75" i="3" s="1"/>
  <c r="AC74" i="3"/>
  <c r="AE74" i="3" s="1"/>
  <c r="AC73" i="3"/>
  <c r="AE73" i="3" s="1"/>
  <c r="AC72" i="3"/>
  <c r="AD72" i="3" s="1"/>
  <c r="AC71" i="3"/>
  <c r="AE71" i="3" s="1"/>
  <c r="AC70" i="3"/>
  <c r="AD70" i="3" s="1"/>
  <c r="AC69" i="3"/>
  <c r="AD69" i="3" s="1"/>
  <c r="AC68" i="3"/>
  <c r="AE68" i="3" s="1"/>
  <c r="AC67" i="3"/>
  <c r="AD67" i="3" s="1"/>
  <c r="AC66" i="3"/>
  <c r="AE66" i="3" s="1"/>
  <c r="AC65" i="3"/>
  <c r="AE65" i="3" s="1"/>
  <c r="AC64" i="3"/>
  <c r="AE64" i="3" s="1"/>
  <c r="AC60" i="3"/>
  <c r="AE60" i="3" s="1"/>
  <c r="AC59" i="3"/>
  <c r="AE59" i="3" s="1"/>
  <c r="AC58" i="3"/>
  <c r="AE58" i="3" s="1"/>
  <c r="AC57" i="3"/>
  <c r="AE57" i="3" s="1"/>
  <c r="AC56" i="3"/>
  <c r="AD56" i="3" s="1"/>
  <c r="AC55" i="3"/>
  <c r="AD55" i="3" s="1"/>
  <c r="AC54" i="3"/>
  <c r="AE54" i="3" s="1"/>
  <c r="AC53" i="3"/>
  <c r="AE53" i="3" s="1"/>
  <c r="AC52" i="3"/>
  <c r="AE52" i="3" s="1"/>
  <c r="AC48" i="3"/>
  <c r="AE48" i="3" s="1"/>
  <c r="AC47" i="3"/>
  <c r="AE47" i="3" s="1"/>
  <c r="AC46" i="3"/>
  <c r="AE46" i="3" s="1"/>
  <c r="AC45" i="3"/>
  <c r="AE45" i="3" s="1"/>
  <c r="AC44" i="3"/>
  <c r="AD44" i="3" s="1"/>
  <c r="AC43" i="3"/>
  <c r="AE43" i="3" s="1"/>
  <c r="AC42" i="3"/>
  <c r="AD42" i="3" s="1"/>
  <c r="AC41" i="3"/>
  <c r="AD41" i="3" s="1"/>
  <c r="AC40" i="3"/>
  <c r="AE40" i="3" s="1"/>
  <c r="AC39" i="3"/>
  <c r="AE39" i="3" s="1"/>
  <c r="AC38" i="3"/>
  <c r="AE38" i="3" s="1"/>
  <c r="AC37" i="3"/>
  <c r="AE37" i="3" s="1"/>
  <c r="AC36" i="3"/>
  <c r="AE36" i="3" s="1"/>
  <c r="AC35" i="3"/>
  <c r="AE35" i="3" s="1"/>
  <c r="AC34" i="3"/>
  <c r="AD34" i="3" s="1"/>
  <c r="AC33" i="3"/>
  <c r="AD33" i="3" s="1"/>
  <c r="AC32" i="3"/>
  <c r="AE32" i="3" s="1"/>
  <c r="AC31" i="3"/>
  <c r="AE31" i="3" s="1"/>
  <c r="AC30" i="3"/>
  <c r="AE30" i="3" s="1"/>
  <c r="AC29" i="3"/>
  <c r="AE29" i="3" s="1"/>
  <c r="AC28" i="3"/>
  <c r="AE28" i="3" s="1"/>
  <c r="AC27" i="3"/>
  <c r="AE27" i="3" s="1"/>
  <c r="AC26" i="3"/>
  <c r="AD26" i="3" s="1"/>
  <c r="AC25" i="3"/>
  <c r="AD25" i="3" s="1"/>
  <c r="AC24" i="3"/>
  <c r="AE24" i="3" s="1"/>
  <c r="AC23" i="3"/>
  <c r="AD23" i="3" s="1"/>
  <c r="AC22" i="3"/>
  <c r="AE22" i="3" s="1"/>
  <c r="AC21" i="3"/>
  <c r="AE21" i="3" s="1"/>
  <c r="AC20" i="3"/>
  <c r="AE20" i="3" s="1"/>
  <c r="AC16" i="3"/>
  <c r="AE16" i="3" s="1"/>
  <c r="AC15" i="3"/>
  <c r="AE15" i="3" s="1"/>
  <c r="AC14" i="3"/>
  <c r="AE14" i="3" s="1"/>
  <c r="AC13" i="3"/>
  <c r="AD13" i="3" s="1"/>
  <c r="AC12" i="3"/>
  <c r="AE12" i="3" s="1"/>
  <c r="AC11" i="3"/>
  <c r="AE11" i="3" s="1"/>
  <c r="AC10" i="3"/>
  <c r="AE10" i="3" s="1"/>
  <c r="AC9" i="3"/>
  <c r="AE9" i="3" s="1"/>
  <c r="AC8" i="3"/>
  <c r="AE8" i="3" s="1"/>
  <c r="AC7" i="3"/>
  <c r="AE7" i="3" s="1"/>
  <c r="AC6" i="3"/>
  <c r="AC5" i="3"/>
  <c r="AD5" i="3" s="1"/>
  <c r="AC4" i="3"/>
  <c r="AE4" i="3" s="1"/>
  <c r="K46" i="3"/>
  <c r="T139" i="3"/>
  <c r="S139" i="3"/>
  <c r="T184" i="3"/>
  <c r="S184" i="3"/>
  <c r="U183" i="3"/>
  <c r="W183" i="3" s="1"/>
  <c r="U182" i="3"/>
  <c r="W182" i="3" s="1"/>
  <c r="U181" i="3"/>
  <c r="V181" i="3" s="1"/>
  <c r="U180" i="3"/>
  <c r="V180" i="3" s="1"/>
  <c r="U179" i="3"/>
  <c r="W179" i="3" s="1"/>
  <c r="U178" i="3"/>
  <c r="W178" i="3" s="1"/>
  <c r="U177" i="3"/>
  <c r="W177" i="3" s="1"/>
  <c r="U176" i="3"/>
  <c r="W176" i="3" s="1"/>
  <c r="U175" i="3"/>
  <c r="V175" i="3" s="1"/>
  <c r="U174" i="3"/>
  <c r="W174" i="3" s="1"/>
  <c r="U173" i="3"/>
  <c r="V173" i="3" s="1"/>
  <c r="U172" i="3"/>
  <c r="V172" i="3" s="1"/>
  <c r="U171" i="3"/>
  <c r="W171" i="3" s="1"/>
  <c r="U170" i="3"/>
  <c r="W170" i="3" s="1"/>
  <c r="U169" i="3"/>
  <c r="W169" i="3" s="1"/>
  <c r="U168" i="3"/>
  <c r="W168" i="3" s="1"/>
  <c r="U167" i="3"/>
  <c r="W167" i="3" s="1"/>
  <c r="U166" i="3"/>
  <c r="W166" i="3" s="1"/>
  <c r="U165" i="3"/>
  <c r="V165" i="3" s="1"/>
  <c r="U164" i="3"/>
  <c r="W164" i="3" s="1"/>
  <c r="U163" i="3"/>
  <c r="W163" i="3" s="1"/>
  <c r="U162" i="3"/>
  <c r="W162" i="3" s="1"/>
  <c r="U161" i="3"/>
  <c r="W161" i="3" s="1"/>
  <c r="U160" i="3"/>
  <c r="W160" i="3" s="1"/>
  <c r="U159" i="3"/>
  <c r="W159" i="3" s="1"/>
  <c r="U158" i="3"/>
  <c r="W158" i="3" s="1"/>
  <c r="U157" i="3"/>
  <c r="V157" i="3" s="1"/>
  <c r="U156" i="3"/>
  <c r="V156" i="3" s="1"/>
  <c r="U155" i="3"/>
  <c r="W155" i="3" s="1"/>
  <c r="U154" i="3"/>
  <c r="W154" i="3" s="1"/>
  <c r="U153" i="3"/>
  <c r="W153" i="3" s="1"/>
  <c r="U152" i="3"/>
  <c r="W152" i="3" s="1"/>
  <c r="U151" i="3"/>
  <c r="W151" i="3" s="1"/>
  <c r="U150" i="3"/>
  <c r="W150" i="3" s="1"/>
  <c r="U149" i="3"/>
  <c r="V149" i="3" s="1"/>
  <c r="U148" i="3"/>
  <c r="V148" i="3" s="1"/>
  <c r="U147" i="3"/>
  <c r="V147" i="3" s="1"/>
  <c r="U146" i="3"/>
  <c r="W146" i="3" s="1"/>
  <c r="U145" i="3"/>
  <c r="W145" i="3" s="1"/>
  <c r="U144" i="3"/>
  <c r="V144" i="3" s="1"/>
  <c r="U143" i="3"/>
  <c r="V143" i="3" s="1"/>
  <c r="U142" i="3"/>
  <c r="W142" i="3" s="1"/>
  <c r="U138" i="3"/>
  <c r="W138" i="3" s="1"/>
  <c r="U137" i="3"/>
  <c r="W137" i="3" s="1"/>
  <c r="U136" i="3"/>
  <c r="V136" i="3" s="1"/>
  <c r="U135" i="3"/>
  <c r="V135" i="3" s="1"/>
  <c r="U134" i="3"/>
  <c r="W134" i="3" s="1"/>
  <c r="U133" i="3"/>
  <c r="W133" i="3" s="1"/>
  <c r="U132" i="3"/>
  <c r="W132" i="3" s="1"/>
  <c r="U131" i="3"/>
  <c r="W131" i="3" s="1"/>
  <c r="U130" i="3"/>
  <c r="W130" i="3" s="1"/>
  <c r="U129" i="3"/>
  <c r="W129" i="3" s="1"/>
  <c r="U128" i="3"/>
  <c r="V128" i="3" s="1"/>
  <c r="U127" i="3"/>
  <c r="V127" i="3" s="1"/>
  <c r="U126" i="3"/>
  <c r="V126" i="3" s="1"/>
  <c r="U125" i="3"/>
  <c r="W125" i="3" s="1"/>
  <c r="U124" i="3"/>
  <c r="W124" i="3" s="1"/>
  <c r="U123" i="3"/>
  <c r="W123" i="3" s="1"/>
  <c r="V122" i="3"/>
  <c r="U122" i="3"/>
  <c r="W122" i="3" s="1"/>
  <c r="U121" i="3"/>
  <c r="W121" i="3" s="1"/>
  <c r="U120" i="3"/>
  <c r="V120" i="3" s="1"/>
  <c r="U119" i="3"/>
  <c r="V119" i="3" s="1"/>
  <c r="U118" i="3"/>
  <c r="V118" i="3" s="1"/>
  <c r="U117" i="3"/>
  <c r="W117" i="3" s="1"/>
  <c r="V116" i="3"/>
  <c r="U116" i="3"/>
  <c r="W116" i="3" s="1"/>
  <c r="U115" i="3"/>
  <c r="W115" i="3" s="1"/>
  <c r="U114" i="3"/>
  <c r="W114" i="3" s="1"/>
  <c r="U113" i="3"/>
  <c r="W113" i="3" s="1"/>
  <c r="U112" i="3"/>
  <c r="V112" i="3" s="1"/>
  <c r="U111" i="3"/>
  <c r="V111" i="3" s="1"/>
  <c r="U110" i="3"/>
  <c r="V110" i="3" s="1"/>
  <c r="U109" i="3"/>
  <c r="W109" i="3" s="1"/>
  <c r="U108" i="3"/>
  <c r="W108" i="3" s="1"/>
  <c r="U107" i="3"/>
  <c r="W107" i="3" s="1"/>
  <c r="U106" i="3"/>
  <c r="W106" i="3" s="1"/>
  <c r="U105" i="3"/>
  <c r="W105" i="3" s="1"/>
  <c r="U104" i="3"/>
  <c r="V104" i="3" s="1"/>
  <c r="U103" i="3"/>
  <c r="V103" i="3" s="1"/>
  <c r="U102" i="3"/>
  <c r="W102" i="3" s="1"/>
  <c r="U101" i="3"/>
  <c r="W101" i="3" s="1"/>
  <c r="T43" i="3"/>
  <c r="S43" i="3"/>
  <c r="T81" i="3"/>
  <c r="S81" i="3"/>
  <c r="T98" i="3"/>
  <c r="S98" i="3"/>
  <c r="U97" i="3"/>
  <c r="V97" i="3" s="1"/>
  <c r="U96" i="3"/>
  <c r="V96" i="3" s="1"/>
  <c r="U95" i="3"/>
  <c r="W95" i="3" s="1"/>
  <c r="U94" i="3"/>
  <c r="W94" i="3" s="1"/>
  <c r="U93" i="3"/>
  <c r="W93" i="3" s="1"/>
  <c r="U92" i="3"/>
  <c r="V92" i="3" s="1"/>
  <c r="U91" i="3"/>
  <c r="W91" i="3" s="1"/>
  <c r="U90" i="3"/>
  <c r="W90" i="3" s="1"/>
  <c r="U89" i="3"/>
  <c r="V89" i="3" s="1"/>
  <c r="U88" i="3"/>
  <c r="V88" i="3" s="1"/>
  <c r="U87" i="3"/>
  <c r="W87" i="3" s="1"/>
  <c r="U86" i="3"/>
  <c r="W86" i="3" s="1"/>
  <c r="U85" i="3"/>
  <c r="W85" i="3" s="1"/>
  <c r="U84" i="3"/>
  <c r="V84" i="3" s="1"/>
  <c r="U80" i="3"/>
  <c r="W80" i="3" s="1"/>
  <c r="U79" i="3"/>
  <c r="W79" i="3" s="1"/>
  <c r="U78" i="3"/>
  <c r="W78" i="3" s="1"/>
  <c r="U77" i="3"/>
  <c r="W77" i="3" s="1"/>
  <c r="U76" i="3"/>
  <c r="V76" i="3" s="1"/>
  <c r="U75" i="3"/>
  <c r="V75" i="3" s="1"/>
  <c r="U74" i="3"/>
  <c r="V74" i="3" s="1"/>
  <c r="U73" i="3"/>
  <c r="W73" i="3" s="1"/>
  <c r="U72" i="3"/>
  <c r="W72" i="3" s="1"/>
  <c r="U71" i="3"/>
  <c r="V71" i="3" s="1"/>
  <c r="U70" i="3"/>
  <c r="W70" i="3" s="1"/>
  <c r="U69" i="3"/>
  <c r="W69" i="3" s="1"/>
  <c r="U68" i="3"/>
  <c r="W68" i="3" s="1"/>
  <c r="U67" i="3"/>
  <c r="V67" i="3" s="1"/>
  <c r="U66" i="3"/>
  <c r="V66" i="3" s="1"/>
  <c r="U65" i="3"/>
  <c r="W65" i="3" s="1"/>
  <c r="U64" i="3"/>
  <c r="W64" i="3" s="1"/>
  <c r="U63" i="3"/>
  <c r="W63" i="3" s="1"/>
  <c r="U62" i="3"/>
  <c r="W62" i="3" s="1"/>
  <c r="U61" i="3"/>
  <c r="W61" i="3" s="1"/>
  <c r="U60" i="3"/>
  <c r="V60" i="3" s="1"/>
  <c r="U59" i="3"/>
  <c r="V59" i="3" s="1"/>
  <c r="U58" i="3"/>
  <c r="V58" i="3" s="1"/>
  <c r="U57" i="3"/>
  <c r="W57" i="3" s="1"/>
  <c r="U56" i="3"/>
  <c r="W56" i="3" s="1"/>
  <c r="U55" i="3"/>
  <c r="V55" i="3" s="1"/>
  <c r="U54" i="3"/>
  <c r="W54" i="3" s="1"/>
  <c r="U53" i="3"/>
  <c r="W53" i="3" s="1"/>
  <c r="U52" i="3"/>
  <c r="V52" i="3" s="1"/>
  <c r="U51" i="3"/>
  <c r="V51" i="3" s="1"/>
  <c r="U50" i="3"/>
  <c r="W50" i="3" s="1"/>
  <c r="U49" i="3"/>
  <c r="W49" i="3" s="1"/>
  <c r="U48" i="3"/>
  <c r="W48" i="3" s="1"/>
  <c r="U47" i="3"/>
  <c r="V47" i="3" s="1"/>
  <c r="U46" i="3"/>
  <c r="W46" i="3" s="1"/>
  <c r="U42" i="3"/>
  <c r="W42" i="3" s="1"/>
  <c r="U41" i="3"/>
  <c r="W41" i="3" s="1"/>
  <c r="U40" i="3"/>
  <c r="V40" i="3" s="1"/>
  <c r="U39" i="3"/>
  <c r="W39" i="3" s="1"/>
  <c r="U38" i="3"/>
  <c r="W38" i="3" s="1"/>
  <c r="U37" i="3"/>
  <c r="V37" i="3" s="1"/>
  <c r="U36" i="3"/>
  <c r="V36" i="3" s="1"/>
  <c r="U35" i="3"/>
  <c r="W35" i="3" s="1"/>
  <c r="U34" i="3"/>
  <c r="W34" i="3" s="1"/>
  <c r="U33" i="3"/>
  <c r="W33" i="3" s="1"/>
  <c r="U32" i="3"/>
  <c r="V32" i="3" s="1"/>
  <c r="U31" i="3"/>
  <c r="W31" i="3" s="1"/>
  <c r="U30" i="3"/>
  <c r="W30" i="3" s="1"/>
  <c r="U29" i="3"/>
  <c r="V29" i="3" s="1"/>
  <c r="U28" i="3"/>
  <c r="V28" i="3" s="1"/>
  <c r="U27" i="3"/>
  <c r="W27" i="3" s="1"/>
  <c r="U26" i="3"/>
  <c r="V26" i="3" s="1"/>
  <c r="U25" i="3"/>
  <c r="W25" i="3" s="1"/>
  <c r="U24" i="3"/>
  <c r="V24" i="3" s="1"/>
  <c r="U23" i="3"/>
  <c r="W23" i="3" s="1"/>
  <c r="U22" i="3"/>
  <c r="W22" i="3" s="1"/>
  <c r="U21" i="3"/>
  <c r="V21" i="3" s="1"/>
  <c r="U20" i="3"/>
  <c r="V20" i="3" s="1"/>
  <c r="U19" i="3"/>
  <c r="W19" i="3" s="1"/>
  <c r="U18" i="3"/>
  <c r="W18" i="3" s="1"/>
  <c r="U17" i="3"/>
  <c r="W17" i="3" s="1"/>
  <c r="U16" i="3"/>
  <c r="W16" i="3" s="1"/>
  <c r="U15" i="3"/>
  <c r="W15" i="3" s="1"/>
  <c r="U14" i="3"/>
  <c r="W14" i="3" s="1"/>
  <c r="U13" i="3"/>
  <c r="V13" i="3" s="1"/>
  <c r="U12" i="3"/>
  <c r="V12" i="3" s="1"/>
  <c r="U11" i="3"/>
  <c r="W11" i="3" s="1"/>
  <c r="U10" i="3"/>
  <c r="W10" i="3" s="1"/>
  <c r="U9" i="3"/>
  <c r="V9" i="3" s="1"/>
  <c r="W8" i="3"/>
  <c r="U8" i="3"/>
  <c r="V8" i="3" s="1"/>
  <c r="U7" i="3"/>
  <c r="W7" i="3" s="1"/>
  <c r="U6" i="3"/>
  <c r="W6" i="3" s="1"/>
  <c r="U5" i="3"/>
  <c r="V5" i="3" s="1"/>
  <c r="U4" i="3"/>
  <c r="L174" i="3"/>
  <c r="K174" i="3"/>
  <c r="L149" i="3"/>
  <c r="K149" i="3"/>
  <c r="M173" i="3"/>
  <c r="N173" i="3" s="1"/>
  <c r="M172" i="3"/>
  <c r="N172" i="3" s="1"/>
  <c r="M171" i="3"/>
  <c r="O171" i="3" s="1"/>
  <c r="M170" i="3"/>
  <c r="O170" i="3" s="1"/>
  <c r="M169" i="3"/>
  <c r="O169" i="3" s="1"/>
  <c r="M168" i="3"/>
  <c r="O168" i="3" s="1"/>
  <c r="M167" i="3"/>
  <c r="O167" i="3" s="1"/>
  <c r="M166" i="3"/>
  <c r="N166" i="3" s="1"/>
  <c r="M165" i="3"/>
  <c r="N165" i="3" s="1"/>
  <c r="M164" i="3"/>
  <c r="N164" i="3" s="1"/>
  <c r="M163" i="3"/>
  <c r="O163" i="3" s="1"/>
  <c r="M162" i="3"/>
  <c r="O162" i="3" s="1"/>
  <c r="M161" i="3"/>
  <c r="O161" i="3" s="1"/>
  <c r="M160" i="3"/>
  <c r="O160" i="3" s="1"/>
  <c r="M159" i="3"/>
  <c r="O159" i="3" s="1"/>
  <c r="M158" i="3"/>
  <c r="N158" i="3" s="1"/>
  <c r="M157" i="3"/>
  <c r="N157" i="3" s="1"/>
  <c r="M156" i="3"/>
  <c r="O156" i="3" s="1"/>
  <c r="M155" i="3"/>
  <c r="O155" i="3" s="1"/>
  <c r="M154" i="3"/>
  <c r="O154" i="3" s="1"/>
  <c r="M153" i="3"/>
  <c r="M152" i="3"/>
  <c r="O152" i="3" s="1"/>
  <c r="M148" i="3"/>
  <c r="O148" i="3" s="1"/>
  <c r="M147" i="3"/>
  <c r="O147" i="3" s="1"/>
  <c r="M146" i="3"/>
  <c r="O146" i="3" s="1"/>
  <c r="M145" i="3"/>
  <c r="O145" i="3" s="1"/>
  <c r="M144" i="3"/>
  <c r="N144" i="3" s="1"/>
  <c r="M143" i="3"/>
  <c r="N143" i="3" s="1"/>
  <c r="M142" i="3"/>
  <c r="O142" i="3" s="1"/>
  <c r="M141" i="3"/>
  <c r="O141" i="3" s="1"/>
  <c r="M140" i="3"/>
  <c r="O140" i="3" s="1"/>
  <c r="M139" i="3"/>
  <c r="O139" i="3" s="1"/>
  <c r="M138" i="3"/>
  <c r="O138" i="3" s="1"/>
  <c r="M137" i="3"/>
  <c r="O137" i="3" s="1"/>
  <c r="M136" i="3"/>
  <c r="N136" i="3" s="1"/>
  <c r="M135" i="3"/>
  <c r="N135" i="3" s="1"/>
  <c r="M134" i="3"/>
  <c r="N134" i="3" s="1"/>
  <c r="M133" i="3"/>
  <c r="O133" i="3" s="1"/>
  <c r="M132" i="3"/>
  <c r="O132" i="3" s="1"/>
  <c r="M131" i="3"/>
  <c r="O131" i="3" s="1"/>
  <c r="M130" i="3"/>
  <c r="O130" i="3" s="1"/>
  <c r="M129" i="3"/>
  <c r="O129" i="3" s="1"/>
  <c r="M128" i="3"/>
  <c r="N128" i="3" s="1"/>
  <c r="M127" i="3"/>
  <c r="N127" i="3" s="1"/>
  <c r="M126" i="3"/>
  <c r="N126" i="3" s="1"/>
  <c r="M125" i="3"/>
  <c r="O125" i="3" s="1"/>
  <c r="M124" i="3"/>
  <c r="O124" i="3" s="1"/>
  <c r="M123" i="3"/>
  <c r="O123" i="3" s="1"/>
  <c r="M122" i="3"/>
  <c r="O122" i="3" s="1"/>
  <c r="M121" i="3"/>
  <c r="O121" i="3" s="1"/>
  <c r="M120" i="3"/>
  <c r="N120" i="3" s="1"/>
  <c r="M119" i="3"/>
  <c r="N119" i="3" s="1"/>
  <c r="M118" i="3"/>
  <c r="O118" i="3" s="1"/>
  <c r="M117" i="3"/>
  <c r="O117" i="3" s="1"/>
  <c r="M116" i="3"/>
  <c r="O116" i="3" s="1"/>
  <c r="M115" i="3"/>
  <c r="O115" i="3" s="1"/>
  <c r="M114" i="3"/>
  <c r="O114" i="3" s="1"/>
  <c r="M113" i="3"/>
  <c r="O113" i="3" s="1"/>
  <c r="M112" i="3"/>
  <c r="N112" i="3" s="1"/>
  <c r="M111" i="3"/>
  <c r="N111" i="3" s="1"/>
  <c r="M110" i="3"/>
  <c r="N110" i="3" s="1"/>
  <c r="M109" i="3"/>
  <c r="O109" i="3" s="1"/>
  <c r="M108" i="3"/>
  <c r="O108" i="3" s="1"/>
  <c r="M107" i="3"/>
  <c r="O107" i="3" s="1"/>
  <c r="M106" i="3"/>
  <c r="O106" i="3" s="1"/>
  <c r="M105" i="3"/>
  <c r="O105" i="3" s="1"/>
  <c r="M104" i="3"/>
  <c r="N104" i="3" s="1"/>
  <c r="M103" i="3"/>
  <c r="N103" i="3" s="1"/>
  <c r="M102" i="3"/>
  <c r="O102" i="3" s="1"/>
  <c r="M101" i="3"/>
  <c r="O101" i="3" s="1"/>
  <c r="M100" i="3"/>
  <c r="O100" i="3" s="1"/>
  <c r="M99" i="3"/>
  <c r="N99" i="3" s="1"/>
  <c r="N98" i="3"/>
  <c r="M98" i="3"/>
  <c r="L95" i="3"/>
  <c r="K95" i="3"/>
  <c r="L46" i="3"/>
  <c r="M94" i="3"/>
  <c r="O94" i="3" s="1"/>
  <c r="M93" i="3"/>
  <c r="N93" i="3" s="1"/>
  <c r="M92" i="3"/>
  <c r="N92" i="3" s="1"/>
  <c r="M91" i="3"/>
  <c r="O91" i="3" s="1"/>
  <c r="M90" i="3"/>
  <c r="N90" i="3" s="1"/>
  <c r="M89" i="3"/>
  <c r="O89" i="3" s="1"/>
  <c r="M88" i="3"/>
  <c r="O88" i="3" s="1"/>
  <c r="M87" i="3"/>
  <c r="N87" i="3" s="1"/>
  <c r="M86" i="3"/>
  <c r="O86" i="3" s="1"/>
  <c r="M85" i="3"/>
  <c r="N85" i="3" s="1"/>
  <c r="M84" i="3"/>
  <c r="N84" i="3" s="1"/>
  <c r="M83" i="3"/>
  <c r="O83" i="3" s="1"/>
  <c r="M82" i="3"/>
  <c r="O82" i="3" s="1"/>
  <c r="M81" i="3"/>
  <c r="O81" i="3" s="1"/>
  <c r="M80" i="3"/>
  <c r="O80" i="3" s="1"/>
  <c r="M79" i="3"/>
  <c r="N79" i="3" s="1"/>
  <c r="M78" i="3"/>
  <c r="O78" i="3" s="1"/>
  <c r="M77" i="3"/>
  <c r="O77" i="3" s="1"/>
  <c r="M76" i="3"/>
  <c r="O76" i="3" s="1"/>
  <c r="M75" i="3"/>
  <c r="O75" i="3" s="1"/>
  <c r="M74" i="3"/>
  <c r="N74" i="3" s="1"/>
  <c r="M73" i="3"/>
  <c r="O73" i="3" s="1"/>
  <c r="M72" i="3"/>
  <c r="O72" i="3" s="1"/>
  <c r="M71" i="3"/>
  <c r="N71" i="3" s="1"/>
  <c r="M70" i="3"/>
  <c r="O70" i="3" s="1"/>
  <c r="M69" i="3"/>
  <c r="O69" i="3" s="1"/>
  <c r="M68" i="3"/>
  <c r="N68" i="3" s="1"/>
  <c r="M67" i="3"/>
  <c r="O67" i="3" s="1"/>
  <c r="M66" i="3"/>
  <c r="O66" i="3" s="1"/>
  <c r="M65" i="3"/>
  <c r="O65" i="3" s="1"/>
  <c r="M64" i="3"/>
  <c r="O64" i="3" s="1"/>
  <c r="M63" i="3"/>
  <c r="N63" i="3" s="1"/>
  <c r="M62" i="3"/>
  <c r="O62" i="3" s="1"/>
  <c r="M61" i="3"/>
  <c r="O61" i="3" s="1"/>
  <c r="M60" i="3"/>
  <c r="O60" i="3" s="1"/>
  <c r="M59" i="3"/>
  <c r="O59" i="3" s="1"/>
  <c r="M58" i="3"/>
  <c r="O58" i="3" s="1"/>
  <c r="M57" i="3"/>
  <c r="O57" i="3" s="1"/>
  <c r="M56" i="3"/>
  <c r="O56" i="3" s="1"/>
  <c r="M55" i="3"/>
  <c r="N55" i="3" s="1"/>
  <c r="M54" i="3"/>
  <c r="O54" i="3" s="1"/>
  <c r="M53" i="3"/>
  <c r="M52" i="3"/>
  <c r="O52" i="3" s="1"/>
  <c r="M51" i="3"/>
  <c r="O51" i="3" s="1"/>
  <c r="M50" i="3"/>
  <c r="O50" i="3" s="1"/>
  <c r="M49" i="3"/>
  <c r="O49" i="3" s="1"/>
  <c r="M45" i="3"/>
  <c r="O45" i="3" s="1"/>
  <c r="M44" i="3"/>
  <c r="N44" i="3" s="1"/>
  <c r="M43" i="3"/>
  <c r="O43" i="3" s="1"/>
  <c r="M42" i="3"/>
  <c r="O42" i="3" s="1"/>
  <c r="M41" i="3"/>
  <c r="N41" i="3" s="1"/>
  <c r="M40" i="3"/>
  <c r="O40" i="3" s="1"/>
  <c r="M39" i="3"/>
  <c r="N39" i="3" s="1"/>
  <c r="M38" i="3"/>
  <c r="O38" i="3" s="1"/>
  <c r="M37" i="3"/>
  <c r="O37" i="3" s="1"/>
  <c r="M36" i="3"/>
  <c r="N36" i="3" s="1"/>
  <c r="M35" i="3"/>
  <c r="O35" i="3" s="1"/>
  <c r="M34" i="3"/>
  <c r="O34" i="3" s="1"/>
  <c r="M33" i="3"/>
  <c r="N33" i="3" s="1"/>
  <c r="M32" i="3"/>
  <c r="O32" i="3" s="1"/>
  <c r="M31" i="3"/>
  <c r="N31" i="3" s="1"/>
  <c r="M30" i="3"/>
  <c r="O30" i="3" s="1"/>
  <c r="M29" i="3"/>
  <c r="O29" i="3" s="1"/>
  <c r="M28" i="3"/>
  <c r="O28" i="3" s="1"/>
  <c r="M27" i="3"/>
  <c r="O27" i="3" s="1"/>
  <c r="M26" i="3"/>
  <c r="O26" i="3" s="1"/>
  <c r="M25" i="3"/>
  <c r="N25" i="3" s="1"/>
  <c r="M24" i="3"/>
  <c r="O24" i="3" s="1"/>
  <c r="M23" i="3"/>
  <c r="N23" i="3" s="1"/>
  <c r="M22" i="3"/>
  <c r="O22" i="3" s="1"/>
  <c r="M21" i="3"/>
  <c r="O21" i="3" s="1"/>
  <c r="M20" i="3"/>
  <c r="O20" i="3" s="1"/>
  <c r="M19" i="3"/>
  <c r="O19" i="3" s="1"/>
  <c r="M18" i="3"/>
  <c r="O18" i="3" s="1"/>
  <c r="M17" i="3"/>
  <c r="N17" i="3" s="1"/>
  <c r="M16" i="3"/>
  <c r="O16" i="3" s="1"/>
  <c r="M15" i="3"/>
  <c r="N15" i="3" s="1"/>
  <c r="M14" i="3"/>
  <c r="O14" i="3" s="1"/>
  <c r="M13" i="3"/>
  <c r="O13" i="3" s="1"/>
  <c r="M12" i="3"/>
  <c r="O12" i="3" s="1"/>
  <c r="M11" i="3"/>
  <c r="O11" i="3" s="1"/>
  <c r="M10" i="3"/>
  <c r="O10" i="3" s="1"/>
  <c r="M9" i="3"/>
  <c r="N9" i="3" s="1"/>
  <c r="M8" i="3"/>
  <c r="O8" i="3" s="1"/>
  <c r="M7" i="3"/>
  <c r="N7" i="3" s="1"/>
  <c r="M6" i="3"/>
  <c r="O6" i="3" s="1"/>
  <c r="M5" i="3"/>
  <c r="O5" i="3" s="1"/>
  <c r="M4" i="3"/>
  <c r="N4" i="3" s="1"/>
  <c r="D122" i="3"/>
  <c r="C122" i="3"/>
  <c r="D113" i="3"/>
  <c r="C113" i="3"/>
  <c r="D80" i="3"/>
  <c r="C80" i="3"/>
  <c r="D43" i="3"/>
  <c r="C43" i="3"/>
  <c r="E121" i="3"/>
  <c r="F121" i="3" s="1"/>
  <c r="E120" i="3"/>
  <c r="G120" i="3" s="1"/>
  <c r="E119" i="3"/>
  <c r="G119" i="3" s="1"/>
  <c r="E118" i="3"/>
  <c r="G118" i="3" s="1"/>
  <c r="E117" i="3"/>
  <c r="G117" i="3" s="1"/>
  <c r="E116" i="3"/>
  <c r="G116" i="3" s="1"/>
  <c r="E112" i="3"/>
  <c r="G112" i="3" s="1"/>
  <c r="E111" i="3"/>
  <c r="G111" i="3" s="1"/>
  <c r="E110" i="3"/>
  <c r="F110" i="3" s="1"/>
  <c r="E109" i="3"/>
  <c r="G109" i="3" s="1"/>
  <c r="E108" i="3"/>
  <c r="G108" i="3" s="1"/>
  <c r="E107" i="3"/>
  <c r="F107" i="3" s="1"/>
  <c r="E106" i="3"/>
  <c r="F106" i="3" s="1"/>
  <c r="E105" i="3"/>
  <c r="G105" i="3" s="1"/>
  <c r="E104" i="3"/>
  <c r="G104" i="3" s="1"/>
  <c r="E103" i="3"/>
  <c r="G103" i="3" s="1"/>
  <c r="E102" i="3"/>
  <c r="F102" i="3" s="1"/>
  <c r="E101" i="3"/>
  <c r="G101" i="3" s="1"/>
  <c r="E100" i="3"/>
  <c r="G100" i="3" s="1"/>
  <c r="E99" i="3"/>
  <c r="F99" i="3" s="1"/>
  <c r="E98" i="3"/>
  <c r="F98" i="3" s="1"/>
  <c r="E97" i="3"/>
  <c r="G97" i="3" s="1"/>
  <c r="E96" i="3"/>
  <c r="G96" i="3" s="1"/>
  <c r="E95" i="3"/>
  <c r="G95" i="3" s="1"/>
  <c r="E94" i="3"/>
  <c r="G94" i="3" s="1"/>
  <c r="E93" i="3"/>
  <c r="G93" i="3" s="1"/>
  <c r="E92" i="3"/>
  <c r="G92" i="3" s="1"/>
  <c r="E91" i="3"/>
  <c r="F91" i="3" s="1"/>
  <c r="E90" i="3"/>
  <c r="F90" i="3" s="1"/>
  <c r="E89" i="3"/>
  <c r="G89" i="3" s="1"/>
  <c r="E88" i="3"/>
  <c r="G88" i="3" s="1"/>
  <c r="E87" i="3"/>
  <c r="G87" i="3" s="1"/>
  <c r="E86" i="3"/>
  <c r="G86" i="3" s="1"/>
  <c r="E85" i="3"/>
  <c r="G85" i="3" s="1"/>
  <c r="E84" i="3"/>
  <c r="G84" i="3" s="1"/>
  <c r="E83" i="3"/>
  <c r="F83" i="3" s="1"/>
  <c r="E79" i="3"/>
  <c r="G79" i="3" s="1"/>
  <c r="E78" i="3"/>
  <c r="G78" i="3" s="1"/>
  <c r="E77" i="3"/>
  <c r="G77" i="3" s="1"/>
  <c r="E76" i="3"/>
  <c r="F76" i="3" s="1"/>
  <c r="E75" i="3"/>
  <c r="G75" i="3" s="1"/>
  <c r="E74" i="3"/>
  <c r="G74" i="3" s="1"/>
  <c r="E73" i="3"/>
  <c r="G73" i="3" s="1"/>
  <c r="E72" i="3"/>
  <c r="G72" i="3" s="1"/>
  <c r="E71" i="3"/>
  <c r="G71" i="3" s="1"/>
  <c r="E70" i="3"/>
  <c r="G70" i="3" s="1"/>
  <c r="E69" i="3"/>
  <c r="G69" i="3" s="1"/>
  <c r="E68" i="3"/>
  <c r="F68" i="3" s="1"/>
  <c r="E67" i="3"/>
  <c r="G67" i="3" s="1"/>
  <c r="E66" i="3"/>
  <c r="G66" i="3" s="1"/>
  <c r="E65" i="3"/>
  <c r="G65" i="3" s="1"/>
  <c r="E64" i="3"/>
  <c r="G64" i="3" s="1"/>
  <c r="E63" i="3"/>
  <c r="G63" i="3" s="1"/>
  <c r="E62" i="3"/>
  <c r="G62" i="3" s="1"/>
  <c r="E61" i="3"/>
  <c r="G61" i="3" s="1"/>
  <c r="E60" i="3"/>
  <c r="F60" i="3" s="1"/>
  <c r="E59" i="3"/>
  <c r="G59" i="3" s="1"/>
  <c r="E58" i="3"/>
  <c r="G58" i="3" s="1"/>
  <c r="E57" i="3"/>
  <c r="G57" i="3" s="1"/>
  <c r="E56" i="3"/>
  <c r="G56" i="3" s="1"/>
  <c r="E55" i="3"/>
  <c r="G55" i="3" s="1"/>
  <c r="E54" i="3"/>
  <c r="G54" i="3" s="1"/>
  <c r="E53" i="3"/>
  <c r="G53" i="3" s="1"/>
  <c r="E52" i="3"/>
  <c r="F52" i="3" s="1"/>
  <c r="E51" i="3"/>
  <c r="G51" i="3" s="1"/>
  <c r="E50" i="3"/>
  <c r="G50" i="3" s="1"/>
  <c r="E49" i="3"/>
  <c r="G49" i="3" s="1"/>
  <c r="E48" i="3"/>
  <c r="G48" i="3" s="1"/>
  <c r="E47" i="3"/>
  <c r="G47" i="3" s="1"/>
  <c r="E46" i="3"/>
  <c r="G46" i="3" s="1"/>
  <c r="E42" i="3"/>
  <c r="E41" i="3"/>
  <c r="G41" i="3" s="1"/>
  <c r="E40" i="3"/>
  <c r="F40" i="3" s="1"/>
  <c r="E39" i="3"/>
  <c r="G39" i="3" s="1"/>
  <c r="E38" i="3"/>
  <c r="G38" i="3" s="1"/>
  <c r="E37" i="3"/>
  <c r="G37" i="3" s="1"/>
  <c r="E36" i="3"/>
  <c r="F36" i="3" s="1"/>
  <c r="E35" i="3"/>
  <c r="F35" i="3" s="1"/>
  <c r="E34" i="3"/>
  <c r="E33" i="3"/>
  <c r="G33" i="3" s="1"/>
  <c r="E32" i="3"/>
  <c r="G32" i="3" s="1"/>
  <c r="E31" i="3"/>
  <c r="G31" i="3" s="1"/>
  <c r="E30" i="3"/>
  <c r="G30" i="3" s="1"/>
  <c r="E29" i="3"/>
  <c r="G29" i="3" s="1"/>
  <c r="E28" i="3"/>
  <c r="F28" i="3" s="1"/>
  <c r="E27" i="3"/>
  <c r="F27" i="3" s="1"/>
  <c r="E26" i="3"/>
  <c r="G26" i="3" s="1"/>
  <c r="E25" i="3"/>
  <c r="G25" i="3" s="1"/>
  <c r="E24" i="3"/>
  <c r="G24" i="3" s="1"/>
  <c r="E23" i="3"/>
  <c r="E22" i="3"/>
  <c r="G22" i="3" s="1"/>
  <c r="E21" i="3"/>
  <c r="F21" i="3" s="1"/>
  <c r="E20" i="3"/>
  <c r="F20" i="3" s="1"/>
  <c r="E19" i="3"/>
  <c r="F19" i="3" s="1"/>
  <c r="E18" i="3"/>
  <c r="G18" i="3" s="1"/>
  <c r="E17" i="3"/>
  <c r="G17" i="3" s="1"/>
  <c r="E16" i="3"/>
  <c r="F16" i="3" s="1"/>
  <c r="E15" i="3"/>
  <c r="G15" i="3" s="1"/>
  <c r="E14" i="3"/>
  <c r="G14" i="3" s="1"/>
  <c r="E13" i="3"/>
  <c r="G13" i="3" s="1"/>
  <c r="E12" i="3"/>
  <c r="G12" i="3" s="1"/>
  <c r="E11" i="3"/>
  <c r="F11" i="3" s="1"/>
  <c r="E10" i="3"/>
  <c r="F10" i="3" s="1"/>
  <c r="E9" i="3"/>
  <c r="G9" i="3" s="1"/>
  <c r="E8" i="3"/>
  <c r="F8" i="3" s="1"/>
  <c r="E7" i="3"/>
  <c r="F7" i="3" s="1"/>
  <c r="E6" i="3"/>
  <c r="G6" i="3" s="1"/>
  <c r="E5" i="3"/>
  <c r="G5" i="3" s="1"/>
  <c r="E4" i="3"/>
  <c r="G4" i="3" s="1"/>
  <c r="F67" i="8" l="1"/>
  <c r="F80" i="8"/>
  <c r="F15" i="8"/>
  <c r="F28" i="8"/>
  <c r="AE15" i="8"/>
  <c r="AE28" i="8"/>
  <c r="AD28" i="8"/>
  <c r="G28" i="8"/>
  <c r="W165" i="3"/>
  <c r="AD22" i="3"/>
  <c r="N130" i="3"/>
  <c r="W104" i="3"/>
  <c r="W111" i="3"/>
  <c r="O127" i="3"/>
  <c r="W128" i="3"/>
  <c r="AE34" i="3"/>
  <c r="V130" i="3"/>
  <c r="V169" i="3"/>
  <c r="V176" i="3"/>
  <c r="AD8" i="3"/>
  <c r="AE70" i="3"/>
  <c r="O119" i="3"/>
  <c r="W143" i="3"/>
  <c r="AE13" i="3"/>
  <c r="AC81" i="3"/>
  <c r="AC49" i="3"/>
  <c r="AD45" i="3"/>
  <c r="AD4" i="3"/>
  <c r="AD16" i="3"/>
  <c r="AD39" i="3"/>
  <c r="AC61" i="3"/>
  <c r="AE72" i="3"/>
  <c r="AE55" i="3"/>
  <c r="V106" i="3"/>
  <c r="AD28" i="3"/>
  <c r="AE56" i="3"/>
  <c r="AC17" i="3"/>
  <c r="N131" i="3"/>
  <c r="V22" i="3"/>
  <c r="W29" i="3"/>
  <c r="W47" i="3"/>
  <c r="V108" i="3"/>
  <c r="AD11" i="3"/>
  <c r="AE44" i="3"/>
  <c r="V115" i="3"/>
  <c r="W127" i="3"/>
  <c r="V131" i="3"/>
  <c r="AD59" i="3"/>
  <c r="AD64" i="3"/>
  <c r="AE69" i="3"/>
  <c r="AD73" i="3"/>
  <c r="AE41" i="3"/>
  <c r="AD21" i="3"/>
  <c r="AD30" i="3"/>
  <c r="AD46" i="3"/>
  <c r="AE26" i="3"/>
  <c r="V114" i="3"/>
  <c r="W135" i="3"/>
  <c r="W148" i="3"/>
  <c r="V153" i="3"/>
  <c r="V159" i="3"/>
  <c r="V183" i="3"/>
  <c r="U139" i="3"/>
  <c r="AD20" i="3"/>
  <c r="AD38" i="3"/>
  <c r="AE42" i="3"/>
  <c r="AE77" i="3"/>
  <c r="N139" i="3"/>
  <c r="W119" i="3"/>
  <c r="V123" i="3"/>
  <c r="W136" i="3"/>
  <c r="V160" i="3"/>
  <c r="W172" i="3"/>
  <c r="AE5" i="3"/>
  <c r="AD31" i="3"/>
  <c r="AD36" i="3"/>
  <c r="AD65" i="3"/>
  <c r="AE78" i="3"/>
  <c r="U184" i="3"/>
  <c r="N107" i="3"/>
  <c r="V16" i="3"/>
  <c r="W103" i="3"/>
  <c r="V107" i="3"/>
  <c r="W120" i="3"/>
  <c r="V132" i="3"/>
  <c r="V145" i="3"/>
  <c r="W156" i="3"/>
  <c r="AE25" i="3"/>
  <c r="AD29" i="3"/>
  <c r="AD47" i="3"/>
  <c r="AD53" i="3"/>
  <c r="AD58" i="3"/>
  <c r="N122" i="3"/>
  <c r="W112" i="3"/>
  <c r="V124" i="3"/>
  <c r="V138" i="3"/>
  <c r="V152" i="3"/>
  <c r="W181" i="3"/>
  <c r="AD12" i="3"/>
  <c r="AE33" i="3"/>
  <c r="AD37" i="3"/>
  <c r="AD75" i="3"/>
  <c r="AD80" i="3"/>
  <c r="U43" i="3"/>
  <c r="AE23" i="3"/>
  <c r="AE67" i="3"/>
  <c r="AD24" i="3"/>
  <c r="AD32" i="3"/>
  <c r="AD40" i="3"/>
  <c r="AD48" i="3"/>
  <c r="AD54" i="3"/>
  <c r="AD68" i="3"/>
  <c r="AD76" i="3"/>
  <c r="AD27" i="3"/>
  <c r="AD35" i="3"/>
  <c r="AD43" i="3"/>
  <c r="AD57" i="3"/>
  <c r="AD71" i="3"/>
  <c r="AD79" i="3"/>
  <c r="AD52" i="3"/>
  <c r="AD60" i="3"/>
  <c r="AD66" i="3"/>
  <c r="AD74" i="3"/>
  <c r="AD6" i="3"/>
  <c r="AD14" i="3"/>
  <c r="AE6" i="3"/>
  <c r="AD9" i="3"/>
  <c r="AD7" i="3"/>
  <c r="AD15" i="3"/>
  <c r="AD10" i="3"/>
  <c r="W144" i="3"/>
  <c r="W149" i="3"/>
  <c r="V161" i="3"/>
  <c r="V167" i="3"/>
  <c r="W175" i="3"/>
  <c r="W180" i="3"/>
  <c r="V151" i="3"/>
  <c r="V168" i="3"/>
  <c r="W173" i="3"/>
  <c r="W157" i="3"/>
  <c r="V101" i="3"/>
  <c r="V109" i="3"/>
  <c r="V117" i="3"/>
  <c r="V125" i="3"/>
  <c r="V133" i="3"/>
  <c r="V146" i="3"/>
  <c r="V154" i="3"/>
  <c r="V162" i="3"/>
  <c r="V170" i="3"/>
  <c r="V178" i="3"/>
  <c r="V102" i="3"/>
  <c r="V134" i="3"/>
  <c r="V155" i="3"/>
  <c r="V163" i="3"/>
  <c r="V171" i="3"/>
  <c r="V179" i="3"/>
  <c r="V105" i="3"/>
  <c r="W110" i="3"/>
  <c r="V113" i="3"/>
  <c r="W118" i="3"/>
  <c r="V121" i="3"/>
  <c r="W126" i="3"/>
  <c r="V129" i="3"/>
  <c r="V137" i="3"/>
  <c r="V142" i="3"/>
  <c r="W147" i="3"/>
  <c r="V150" i="3"/>
  <c r="V158" i="3"/>
  <c r="V166" i="3"/>
  <c r="V174" i="3"/>
  <c r="V182" i="3"/>
  <c r="V177" i="3"/>
  <c r="V164" i="3"/>
  <c r="O103" i="3"/>
  <c r="N114" i="3"/>
  <c r="N147" i="3"/>
  <c r="V14" i="3"/>
  <c r="V25" i="3"/>
  <c r="W55" i="3"/>
  <c r="N115" i="3"/>
  <c r="N138" i="3"/>
  <c r="O143" i="3"/>
  <c r="V41" i="3"/>
  <c r="U98" i="3"/>
  <c r="O44" i="3"/>
  <c r="N106" i="3"/>
  <c r="O111" i="3"/>
  <c r="V42" i="3"/>
  <c r="N123" i="3"/>
  <c r="O135" i="3"/>
  <c r="N146" i="3"/>
  <c r="W24" i="3"/>
  <c r="U81" i="3"/>
  <c r="V63" i="3"/>
  <c r="W51" i="3"/>
  <c r="V79" i="3"/>
  <c r="W67" i="3"/>
  <c r="W37" i="3"/>
  <c r="W59" i="3"/>
  <c r="V94" i="3"/>
  <c r="W26" i="3"/>
  <c r="V48" i="3"/>
  <c r="W71" i="3"/>
  <c r="V33" i="3"/>
  <c r="V34" i="3"/>
  <c r="V85" i="3"/>
  <c r="W5" i="3"/>
  <c r="V10" i="3"/>
  <c r="W75" i="3"/>
  <c r="V86" i="3"/>
  <c r="V93" i="3"/>
  <c r="W13" i="3"/>
  <c r="V68" i="3"/>
  <c r="M174" i="3"/>
  <c r="V6" i="3"/>
  <c r="W9" i="3"/>
  <c r="V17" i="3"/>
  <c r="W21" i="3"/>
  <c r="W32" i="3"/>
  <c r="W40" i="3"/>
  <c r="W52" i="3"/>
  <c r="W60" i="3"/>
  <c r="W76" i="3"/>
  <c r="W84" i="3"/>
  <c r="W92" i="3"/>
  <c r="M149" i="3"/>
  <c r="V56" i="3"/>
  <c r="V64" i="3"/>
  <c r="V72" i="3"/>
  <c r="V80" i="3"/>
  <c r="W89" i="3"/>
  <c r="W97" i="3"/>
  <c r="G110" i="3"/>
  <c r="O98" i="3"/>
  <c r="V18" i="3"/>
  <c r="V30" i="3"/>
  <c r="V38" i="3"/>
  <c r="V46" i="3"/>
  <c r="V54" i="3"/>
  <c r="V62" i="3"/>
  <c r="V70" i="3"/>
  <c r="V78" i="3"/>
  <c r="V90" i="3"/>
  <c r="V50" i="3"/>
  <c r="W4" i="3"/>
  <c r="V7" i="3"/>
  <c r="W12" i="3"/>
  <c r="V15" i="3"/>
  <c r="W20" i="3"/>
  <c r="V23" i="3"/>
  <c r="W28" i="3"/>
  <c r="V31" i="3"/>
  <c r="W36" i="3"/>
  <c r="V39" i="3"/>
  <c r="V53" i="3"/>
  <c r="W58" i="3"/>
  <c r="V61" i="3"/>
  <c r="W66" i="3"/>
  <c r="V69" i="3"/>
  <c r="W74" i="3"/>
  <c r="V77" i="3"/>
  <c r="W88" i="3"/>
  <c r="V91" i="3"/>
  <c r="W96" i="3"/>
  <c r="V11" i="3"/>
  <c r="V19" i="3"/>
  <c r="V27" i="3"/>
  <c r="V35" i="3"/>
  <c r="V49" i="3"/>
  <c r="V57" i="3"/>
  <c r="V65" i="3"/>
  <c r="V73" i="3"/>
  <c r="V87" i="3"/>
  <c r="V95" i="3"/>
  <c r="V4" i="3"/>
  <c r="N154" i="3"/>
  <c r="O158" i="3"/>
  <c r="N162" i="3"/>
  <c r="N100" i="3"/>
  <c r="O104" i="3"/>
  <c r="N108" i="3"/>
  <c r="O112" i="3"/>
  <c r="N116" i="3"/>
  <c r="O120" i="3"/>
  <c r="N124" i="3"/>
  <c r="O128" i="3"/>
  <c r="N132" i="3"/>
  <c r="O136" i="3"/>
  <c r="N140" i="3"/>
  <c r="O144" i="3"/>
  <c r="N148" i="3"/>
  <c r="N171" i="3"/>
  <c r="O166" i="3"/>
  <c r="N155" i="3"/>
  <c r="N163" i="3"/>
  <c r="N101" i="3"/>
  <c r="N109" i="3"/>
  <c r="N117" i="3"/>
  <c r="N125" i="3"/>
  <c r="N133" i="3"/>
  <c r="N141" i="3"/>
  <c r="N152" i="3"/>
  <c r="N160" i="3"/>
  <c r="N168" i="3"/>
  <c r="O173" i="3"/>
  <c r="N153" i="3"/>
  <c r="O157" i="3"/>
  <c r="N161" i="3"/>
  <c r="O165" i="3"/>
  <c r="N169" i="3"/>
  <c r="N102" i="3"/>
  <c r="N118" i="3"/>
  <c r="N142" i="3"/>
  <c r="O153" i="3"/>
  <c r="N156" i="3"/>
  <c r="N105" i="3"/>
  <c r="O110" i="3"/>
  <c r="N113" i="3"/>
  <c r="N121" i="3"/>
  <c r="O126" i="3"/>
  <c r="N129" i="3"/>
  <c r="O134" i="3"/>
  <c r="N137" i="3"/>
  <c r="N145" i="3"/>
  <c r="N159" i="3"/>
  <c r="O164" i="3"/>
  <c r="N167" i="3"/>
  <c r="O172" i="3"/>
  <c r="O99" i="3"/>
  <c r="N170" i="3"/>
  <c r="F93" i="3"/>
  <c r="N8" i="3"/>
  <c r="N14" i="3"/>
  <c r="G60" i="3"/>
  <c r="O4" i="3"/>
  <c r="G91" i="3"/>
  <c r="O84" i="3"/>
  <c r="N24" i="3"/>
  <c r="M46" i="3"/>
  <c r="F116" i="3"/>
  <c r="N20" i="3"/>
  <c r="O9" i="3"/>
  <c r="N28" i="3"/>
  <c r="M95" i="3"/>
  <c r="N52" i="3"/>
  <c r="N67" i="3"/>
  <c r="O68" i="3"/>
  <c r="N51" i="3"/>
  <c r="N16" i="3"/>
  <c r="N12" i="3"/>
  <c r="O36" i="3"/>
  <c r="O41" i="3"/>
  <c r="N75" i="3"/>
  <c r="N6" i="3"/>
  <c r="O17" i="3"/>
  <c r="N22" i="3"/>
  <c r="N32" i="3"/>
  <c r="N59" i="3"/>
  <c r="N30" i="3"/>
  <c r="O92" i="3"/>
  <c r="N76" i="3"/>
  <c r="O25" i="3"/>
  <c r="N40" i="3"/>
  <c r="O74" i="3"/>
  <c r="O33" i="3"/>
  <c r="N38" i="3"/>
  <c r="N60" i="3"/>
  <c r="O90" i="3"/>
  <c r="E113" i="3"/>
  <c r="F69" i="3"/>
  <c r="N5" i="3"/>
  <c r="N13" i="3"/>
  <c r="N21" i="3"/>
  <c r="N29" i="3"/>
  <c r="N37" i="3"/>
  <c r="N45" i="3"/>
  <c r="N50" i="3"/>
  <c r="N58" i="3"/>
  <c r="N66" i="3"/>
  <c r="N82" i="3"/>
  <c r="E43" i="3"/>
  <c r="F77" i="3"/>
  <c r="E122" i="3"/>
  <c r="N54" i="3"/>
  <c r="N62" i="3"/>
  <c r="N70" i="3"/>
  <c r="N78" i="3"/>
  <c r="N86" i="3"/>
  <c r="N94" i="3"/>
  <c r="N83" i="3"/>
  <c r="N91" i="3"/>
  <c r="E80" i="3"/>
  <c r="O55" i="3"/>
  <c r="O63" i="3"/>
  <c r="O71" i="3"/>
  <c r="O79" i="3"/>
  <c r="O87" i="3"/>
  <c r="N53" i="3"/>
  <c r="N61" i="3"/>
  <c r="N69" i="3"/>
  <c r="N77" i="3"/>
  <c r="O7" i="3"/>
  <c r="N10" i="3"/>
  <c r="O15" i="3"/>
  <c r="N18" i="3"/>
  <c r="O23" i="3"/>
  <c r="N26" i="3"/>
  <c r="O31" i="3"/>
  <c r="N34" i="3"/>
  <c r="O39" i="3"/>
  <c r="N42" i="3"/>
  <c r="O53" i="3"/>
  <c r="N56" i="3"/>
  <c r="N64" i="3"/>
  <c r="N72" i="3"/>
  <c r="N80" i="3"/>
  <c r="O85" i="3"/>
  <c r="N88" i="3"/>
  <c r="O93" i="3"/>
  <c r="N11" i="3"/>
  <c r="N19" i="3"/>
  <c r="N27" i="3"/>
  <c r="N35" i="3"/>
  <c r="N43" i="3"/>
  <c r="N49" i="3"/>
  <c r="N57" i="3"/>
  <c r="N65" i="3"/>
  <c r="N73" i="3"/>
  <c r="N81" i="3"/>
  <c r="N89" i="3"/>
  <c r="F61" i="3"/>
  <c r="F79" i="3"/>
  <c r="F64" i="3"/>
  <c r="G76" i="3"/>
  <c r="G99" i="3"/>
  <c r="G106" i="3"/>
  <c r="F55" i="3"/>
  <c r="G83" i="3"/>
  <c r="F94" i="3"/>
  <c r="F47" i="3"/>
  <c r="G52" i="3"/>
  <c r="F56" i="3"/>
  <c r="F71" i="3"/>
  <c r="F101" i="3"/>
  <c r="F48" i="3"/>
  <c r="F53" i="3"/>
  <c r="F63" i="3"/>
  <c r="G68" i="3"/>
  <c r="F72" i="3"/>
  <c r="F86" i="3"/>
  <c r="G102" i="3"/>
  <c r="G98" i="3"/>
  <c r="F109" i="3"/>
  <c r="G107" i="3"/>
  <c r="F85" i="3"/>
  <c r="G90" i="3"/>
  <c r="G121" i="3"/>
  <c r="F51" i="3"/>
  <c r="F59" i="3"/>
  <c r="F67" i="3"/>
  <c r="F75" i="3"/>
  <c r="F89" i="3"/>
  <c r="F97" i="3"/>
  <c r="F105" i="3"/>
  <c r="F119" i="3"/>
  <c r="F46" i="3"/>
  <c r="F54" i="3"/>
  <c r="F62" i="3"/>
  <c r="F70" i="3"/>
  <c r="F78" i="3"/>
  <c r="F84" i="3"/>
  <c r="F92" i="3"/>
  <c r="F100" i="3"/>
  <c r="F108" i="3"/>
  <c r="F49" i="3"/>
  <c r="F57" i="3"/>
  <c r="F65" i="3"/>
  <c r="F73" i="3"/>
  <c r="F87" i="3"/>
  <c r="F95" i="3"/>
  <c r="F103" i="3"/>
  <c r="F111" i="3"/>
  <c r="F117" i="3"/>
  <c r="F120" i="3"/>
  <c r="F50" i="3"/>
  <c r="F58" i="3"/>
  <c r="F66" i="3"/>
  <c r="F74" i="3"/>
  <c r="F88" i="3"/>
  <c r="F96" i="3"/>
  <c r="F104" i="3"/>
  <c r="F112" i="3"/>
  <c r="F118" i="3"/>
  <c r="F9" i="3"/>
  <c r="F24" i="3"/>
  <c r="G19" i="3"/>
  <c r="F33" i="3"/>
  <c r="G7" i="3"/>
  <c r="G20" i="3"/>
  <c r="G40" i="3"/>
  <c r="F25" i="3"/>
  <c r="F29" i="3"/>
  <c r="F4" i="3"/>
  <c r="F6" i="3"/>
  <c r="G8" i="3"/>
  <c r="F13" i="3"/>
  <c r="F17" i="3"/>
  <c r="G21" i="3"/>
  <c r="F5" i="3"/>
  <c r="F14" i="3"/>
  <c r="G27" i="3"/>
  <c r="F32" i="3"/>
  <c r="G36" i="3"/>
  <c r="F41" i="3"/>
  <c r="G11" i="3"/>
  <c r="G28" i="3"/>
  <c r="F37" i="3"/>
  <c r="F26" i="3"/>
  <c r="F15" i="3"/>
  <c r="F22" i="3"/>
  <c r="G34" i="3"/>
  <c r="F34" i="3"/>
  <c r="G42" i="3"/>
  <c r="F42" i="3"/>
  <c r="F12" i="3"/>
  <c r="G16" i="3"/>
  <c r="F18" i="3"/>
  <c r="G23" i="3"/>
  <c r="F23" i="3"/>
  <c r="F30" i="3"/>
  <c r="G35" i="3"/>
  <c r="F38" i="3"/>
  <c r="G10" i="3"/>
  <c r="F31" i="3"/>
  <c r="F39" i="3"/>
  <c r="AE50" i="3" l="1"/>
  <c r="AE82" i="3"/>
  <c r="AE62" i="3"/>
  <c r="AE18" i="3"/>
  <c r="AD62" i="3"/>
  <c r="AD50" i="3"/>
  <c r="AD18" i="3"/>
  <c r="AD82" i="3"/>
  <c r="W140" i="3"/>
  <c r="W185" i="3"/>
  <c r="V185" i="3"/>
  <c r="V140" i="3"/>
  <c r="W82" i="3"/>
  <c r="V99" i="3"/>
  <c r="V44" i="3"/>
  <c r="O175" i="3"/>
  <c r="W99" i="3"/>
  <c r="N175" i="3"/>
  <c r="V82" i="3"/>
  <c r="W44" i="3"/>
  <c r="O150" i="3"/>
  <c r="N150" i="3"/>
  <c r="O96" i="3"/>
  <c r="N47" i="3"/>
  <c r="O47" i="3"/>
  <c r="N96" i="3"/>
  <c r="F44" i="3"/>
  <c r="F114" i="3"/>
  <c r="F123" i="3" s="1"/>
  <c r="G81" i="3"/>
  <c r="G114" i="3"/>
  <c r="G123" i="3" s="1"/>
  <c r="F81" i="3"/>
  <c r="G44" i="3"/>
</calcChain>
</file>

<file path=xl/sharedStrings.xml><?xml version="1.0" encoding="utf-8"?>
<sst xmlns="http://schemas.openxmlformats.org/spreadsheetml/2006/main" count="873" uniqueCount="709">
  <si>
    <t>DAT</t>
  </si>
  <si>
    <t>GFP+</t>
  </si>
  <si>
    <t xml:space="preserve">total </t>
  </si>
  <si>
    <t>3 DAT</t>
  </si>
  <si>
    <t>6 DAT</t>
  </si>
  <si>
    <t>13 DAT</t>
  </si>
  <si>
    <t>21 DAT</t>
  </si>
  <si>
    <t>cortex-DOT819173DATN11_002</t>
  </si>
  <si>
    <t>cortex-DOT819173DATN11_003</t>
  </si>
  <si>
    <t>cortex-DOT819173DATN11_004</t>
  </si>
  <si>
    <t>cortex-DOT819173DATN11_005</t>
  </si>
  <si>
    <t>cortex-DOT819173DATN11_006</t>
  </si>
  <si>
    <t>cortex-DOT819173DATN11_007</t>
  </si>
  <si>
    <t>cortex-DOT819173DATN11_008</t>
  </si>
  <si>
    <t>cortex-DOT819173DATN11_009</t>
  </si>
  <si>
    <t>cortex-DOT819173DATN11_010</t>
  </si>
  <si>
    <t>cortex-DOT819173DATN11_011</t>
  </si>
  <si>
    <t>cortex-DOT819173DATN11_012</t>
  </si>
  <si>
    <t>cortex-DOT819173DATN11_013</t>
  </si>
  <si>
    <t>cortex-DOT819173DATN11_014</t>
  </si>
  <si>
    <t>cortex-DOT819173DATN11_015</t>
  </si>
  <si>
    <t>cortex-DOT819173DATN11a_001</t>
  </si>
  <si>
    <t>cortex-DOT819173DATN11b_001</t>
  </si>
  <si>
    <t>cortex-DOT819173DATN11b_002</t>
  </si>
  <si>
    <t>cortex-DOT819173DATN11b_003</t>
  </si>
  <si>
    <t>cortex-DOT819173DATN11b_004</t>
  </si>
  <si>
    <t>cortex-DOT819173DATN11b_005</t>
  </si>
  <si>
    <t>cortex-DOT819173DATN11b_006</t>
  </si>
  <si>
    <t>cortex-DOT819173DATN11b_007</t>
  </si>
  <si>
    <t>cortex-DOT819173DATN11b_008</t>
  </si>
  <si>
    <t>cortex-DOT819173DATN11b_009</t>
  </si>
  <si>
    <t>cortex-DOT819173DATN11b_010</t>
  </si>
  <si>
    <t>cortex-DOT819173DATN11f_001</t>
  </si>
  <si>
    <t>cortex-DOT819173DATN11f_002</t>
  </si>
  <si>
    <t>cortex-DOT819173DATN11b_011</t>
  </si>
  <si>
    <t>cortex-DOT819173DATN11b_013</t>
  </si>
  <si>
    <t>cortex-DOT819173DATN11b_014</t>
  </si>
  <si>
    <t>cortex-DOT819173DATN11b_015</t>
  </si>
  <si>
    <t>seciont ID/mouse number</t>
  </si>
  <si>
    <t>tomato+</t>
  </si>
  <si>
    <t>% green</t>
  </si>
  <si>
    <t>%t red</t>
  </si>
  <si>
    <t>total # of cells per brain</t>
  </si>
  <si>
    <t>cortex-DOT82217DAT3N1a_001</t>
  </si>
  <si>
    <t>cortex-DOT82217DAT3N1a_002</t>
  </si>
  <si>
    <t>cortex-DOT82217DAT3N1a_003</t>
  </si>
  <si>
    <t>cortex-DOT82217DAT3N1a_004</t>
  </si>
  <si>
    <t>cortex-DOT82217DAT3N1a_005</t>
  </si>
  <si>
    <t>cortex-DOT82217DAT3N1a_006</t>
  </si>
  <si>
    <t>cortex-DOT82217DAT3N1a_007</t>
  </si>
  <si>
    <t>cortex-DOT82217DAT3N1a_008</t>
  </si>
  <si>
    <t>cortex-DOT82217DAT3N1a_009</t>
  </si>
  <si>
    <t>cortex-DOT82217DAT3N1a_010</t>
  </si>
  <si>
    <t>cortex-DOT82217DAT3N1a_011</t>
  </si>
  <si>
    <t>cortex-DOT82217DAT3N1a_012</t>
  </si>
  <si>
    <t>cortex-DOT82217DAT3N1a_013</t>
  </si>
  <si>
    <t>cortex-DOT82217DAT3N1a_014</t>
  </si>
  <si>
    <t>cortex-DOT82217DAT3N1a_015</t>
  </si>
  <si>
    <t>cortex-DOT82217DAT3N1b_001</t>
  </si>
  <si>
    <t>cortex-DOT82217DAT3N1b_002</t>
  </si>
  <si>
    <t>cortex-DOT82217DAT3N1b_003</t>
  </si>
  <si>
    <t>cortex-DOT82217DAT3N1b_004</t>
  </si>
  <si>
    <t>cortex-DOT82217DAT3N1b_005</t>
  </si>
  <si>
    <t>cortex-DOT82217DAT3N1b_006</t>
  </si>
  <si>
    <t>cortex-DOT82217DAT3N1b_007</t>
  </si>
  <si>
    <t>cortex-DOT82217DAT3N1b_008</t>
  </si>
  <si>
    <t>cortex-DOT82217DAT3N1b_009</t>
  </si>
  <si>
    <t>cortex-DOT82217DAT3N1b_010</t>
  </si>
  <si>
    <t>cortex-DOT82217DAT3N1b_011</t>
  </si>
  <si>
    <t>cortex-DOT82217DAT3N1b_012</t>
  </si>
  <si>
    <t>cortex-DOT82217DAT3N1b_013</t>
  </si>
  <si>
    <t>cortex-DOT82217DAT3N1b_014</t>
  </si>
  <si>
    <t>cortex-DOT82217DAT3N1b_015</t>
  </si>
  <si>
    <t>cortex-DOT82217DAT3N1c_001</t>
  </si>
  <si>
    <t>cortex-DOT82217DAT3N1c_002</t>
  </si>
  <si>
    <t>cortex-DOT82217DAT3N1c_003</t>
  </si>
  <si>
    <t>cortex-DOT82217DAT3N1c_004</t>
  </si>
  <si>
    <t>cortex-DOT82217DAT3N5a_001</t>
  </si>
  <si>
    <t>cortex-DOT82217DAT3N5a_002</t>
  </si>
  <si>
    <t>cortex-DOT82217DAT3N5a_003</t>
  </si>
  <si>
    <t>cortex-DOT82217DAT3N5a_004</t>
  </si>
  <si>
    <t>cortex-DOT82217DAT3N5a_005</t>
  </si>
  <si>
    <t>cortex-DOT82217DAT3N5a_006</t>
  </si>
  <si>
    <t>cortex-DOT82217DAT3N5a_007</t>
  </si>
  <si>
    <t>cortex-DOT82217DAT3N5a_008</t>
  </si>
  <si>
    <t>cortex-DOT82217DAT3N5a_009</t>
  </si>
  <si>
    <t>cortex-DOT82217DAT3N5a_010</t>
  </si>
  <si>
    <t>cortex-DOT82217DAT3N5a_011</t>
  </si>
  <si>
    <t>cortex-DOT82217DAT3N5a_012</t>
  </si>
  <si>
    <t>cortex-DOT82217DAT3N5c_001</t>
  </si>
  <si>
    <t>cortex-DOT82217DAT3N5c_002</t>
  </si>
  <si>
    <t>cortex-DOT82217DAT3N5c_003</t>
  </si>
  <si>
    <t>cortex-DOT82217DAT3N5c_004</t>
  </si>
  <si>
    <t>cortex-DOT82217DAT3N5g_001</t>
  </si>
  <si>
    <t>cortex-DOT82217DAT3N5g_002</t>
  </si>
  <si>
    <t>cortex-DOT82217DAT3N5g_003</t>
  </si>
  <si>
    <t>cortex-DOT82217DAT3N5g_004</t>
  </si>
  <si>
    <t>cortex-DOT82217DAT3N5g_005</t>
  </si>
  <si>
    <t>cortex-DOT82217DAT3N5g_006</t>
  </si>
  <si>
    <t>cortex-DOT82217DAT3N5g_007</t>
  </si>
  <si>
    <t>cortex-DOT82217DAT3N5g_008</t>
  </si>
  <si>
    <t>cortex-DOT82217DAT3N5g_009</t>
  </si>
  <si>
    <t>cortex-DOT82217DAT3N5g_010</t>
  </si>
  <si>
    <t>cortex-DOT82217DAT3N5g_011</t>
  </si>
  <si>
    <t>cortex-DOT82217DAT3N5g_012</t>
  </si>
  <si>
    <t>cortex-DOT82217DAT3N5g_013</t>
  </si>
  <si>
    <t>cortex-DOT82217DAT3N5g_014</t>
  </si>
  <si>
    <t>cortex-DOT82217DAT3N26b_001</t>
  </si>
  <si>
    <t>cortex-DOT82217DAT3N26b_002</t>
  </si>
  <si>
    <t>cortex-DOT82217DAT3N26b_003</t>
  </si>
  <si>
    <t>cortex-DOT82217DAT3N26b_004</t>
  </si>
  <si>
    <t>cortex-DOT82217DAT3N26b_005</t>
  </si>
  <si>
    <t>cortex-DOT82217DAT3N26b_006</t>
  </si>
  <si>
    <t>cortex-DOT81917DAT6N3b_001</t>
  </si>
  <si>
    <t>cortex-DOT81917DAT6N3b_002</t>
  </si>
  <si>
    <t>cortex-DOT81917DAT6N3b_003</t>
  </si>
  <si>
    <t>cortex-DOT81917DAT6N3b_004</t>
  </si>
  <si>
    <t>cortex-DOT81917DAT6N3b_005</t>
  </si>
  <si>
    <t>cortex-DOT81917DAT6N3b_006</t>
  </si>
  <si>
    <t>cortex-DOT81917DAT6N3b_007</t>
  </si>
  <si>
    <t>cortex-DOT81917DAT6N3b_008</t>
  </si>
  <si>
    <t>cortex-DOT81917DAT6N3b_009</t>
  </si>
  <si>
    <t>cortex-DOT81917DAT6N3b_010</t>
  </si>
  <si>
    <t>cortex-DOT81917DAT6N3b_011</t>
  </si>
  <si>
    <t>cortex-DOT81917DAT6N3b_012</t>
  </si>
  <si>
    <t>cortex-DOT81917DAT6N3a_001</t>
  </si>
  <si>
    <t>cortex-DOT81917DAT6N3a_002</t>
  </si>
  <si>
    <t>cortex-DOT81917DAT6N3a_003</t>
  </si>
  <si>
    <t>cortex-DOT81917DAT6N3a_004</t>
  </si>
  <si>
    <t>cortex-DOT81917DAT6N3a_005</t>
  </si>
  <si>
    <t>cortex-DOT81917DAT6N3a_006</t>
  </si>
  <si>
    <t>cortex-DOT81917DAT6N3a_007</t>
  </si>
  <si>
    <t>cortex-DOT81917DAT6N3a_008</t>
  </si>
  <si>
    <t>cortex-DOT81917DAT6N3a_009</t>
  </si>
  <si>
    <t>cortex-DOT81917DAT6N3a_010</t>
  </si>
  <si>
    <t>cortex-DOT81917DAT6N3a_011</t>
  </si>
  <si>
    <t>cortex-DOT81917DAT6N3a_012</t>
  </si>
  <si>
    <t>cortex-DOT81917DAT6N3a_013</t>
  </si>
  <si>
    <t>cortex-DOT81917DAT6N3a_014</t>
  </si>
  <si>
    <t>cortex-DOT81917DAT6N3c_001</t>
  </si>
  <si>
    <t>cortex-DOT81917DAT6N3c_002</t>
  </si>
  <si>
    <t>cortex-DOT81917DAT6N3c_003</t>
  </si>
  <si>
    <t>cortex-DOT81917DAT6N3c_004</t>
  </si>
  <si>
    <t>cortex-DOT81917DAT6N3c_005</t>
  </si>
  <si>
    <t>cortex-DOT81917DAT6N3i_001</t>
  </si>
  <si>
    <t>cortex-DOT81917DAT6N3i_002</t>
  </si>
  <si>
    <t>cortex-DOT81917DAT6N3i_003</t>
  </si>
  <si>
    <t>cortex-DOT81917DAT6N3i_004</t>
  </si>
  <si>
    <t>cortex-DOT81917DAT6N3i_005</t>
  </si>
  <si>
    <t>cortex-DOT81917DAT6N3i_006</t>
  </si>
  <si>
    <t>cortex-DOT81917DAT6N3i_007</t>
  </si>
  <si>
    <t>cortex-DOT81917DAT6N3i_008</t>
  </si>
  <si>
    <t>cortex-DOT81917DAT6N3i_009</t>
  </si>
  <si>
    <t>cortex-DOT81917DAT6N3i_010</t>
  </si>
  <si>
    <t>cortex-DOT81917DAT6N3i_011</t>
  </si>
  <si>
    <t>cortex-DOT81917DAT6N6a_001</t>
  </si>
  <si>
    <t>cortex-DOT81917DAT6N6a_002</t>
  </si>
  <si>
    <t>cortex-DOT81917DAT6N6a_003</t>
  </si>
  <si>
    <t>cortex-DOT81917DAT6N6a_004</t>
  </si>
  <si>
    <t>cortex-DOT81917DAT6N6a_005</t>
  </si>
  <si>
    <t>cortex-DOT81917DAT6N6a_006</t>
  </si>
  <si>
    <t>cortex-DOT81917DAT6N6a_007</t>
  </si>
  <si>
    <t>cortex-DOT81917DAT6N6a_008</t>
  </si>
  <si>
    <t>cortex-DOT81917DAT6N6a_009</t>
  </si>
  <si>
    <t>cortex-DOT81917DAT6N6a_010</t>
  </si>
  <si>
    <t>cortex-DOT81917DAT6N6a_011</t>
  </si>
  <si>
    <t>cortex-DOT81917DAT6N6a_012</t>
  </si>
  <si>
    <t>cortex-DOT81917DAT6N6a_013</t>
  </si>
  <si>
    <t>cortex-DOT81917DAT6N6a_014</t>
  </si>
  <si>
    <t>cortex-DOT81917DAT6N6a_015</t>
  </si>
  <si>
    <t>cortex-DOT81917DAT6N6b_001</t>
  </si>
  <si>
    <t>cortex-DOT81917DAT6N6b_002</t>
  </si>
  <si>
    <t>cortex-DOT81917DAT6N6b_003</t>
  </si>
  <si>
    <t>cortex-DOT81917DAT6N6b_004</t>
  </si>
  <si>
    <t>cortex-DOT81917DAT6N6b_005</t>
  </si>
  <si>
    <t>cortex-DOT81917DAT6N6b_006</t>
  </si>
  <si>
    <t>cortex-DOT81917DAT6N6b_007</t>
  </si>
  <si>
    <t>cortex-DOT81917DAT6N6b_008</t>
  </si>
  <si>
    <t>cortex-DOT81917DAT6N6b_009</t>
  </si>
  <si>
    <t>cortex-DOT81917DAT6N6b_010</t>
  </si>
  <si>
    <t>cortex-DOT81917DAT6N6b_011</t>
  </si>
  <si>
    <t>cortex-DOT81917DAT6N6b_012</t>
  </si>
  <si>
    <t>cortex-DOT81917DAT6N6b_013</t>
  </si>
  <si>
    <t>cortex-DOT81917DAT6N6b_014</t>
  </si>
  <si>
    <t>cortex-DOT81917DAT6N6c_001</t>
  </si>
  <si>
    <t>cortex-DOT81917DAT6N6c_002</t>
  </si>
  <si>
    <t>cortex-DOT81917DAT6N6c_003</t>
  </si>
  <si>
    <t>cortex-DOT81917DAT6N6c_004</t>
  </si>
  <si>
    <t>cortex-DOT81917DAT6N6c_005</t>
  </si>
  <si>
    <t>cortex-DOT81917DAT6N6c_006</t>
  </si>
  <si>
    <t>cortex-DOT81917DAT6N6c_008</t>
  </si>
  <si>
    <t>cortex-DOT81917DAT6N6c_009</t>
  </si>
  <si>
    <t>cortex-DOT81917DAT6N6c_010</t>
  </si>
  <si>
    <t>cortex-DOT81917DAT6N6c_011</t>
  </si>
  <si>
    <t>cortex-DOT81917DAT6N6c_012</t>
  </si>
  <si>
    <t>cortex-DOT81917DAT6N6c_013</t>
  </si>
  <si>
    <t>cortex-DOT81917DAT6N6c_007</t>
  </si>
  <si>
    <t>cortex-DOT81917DAT6N6g_001</t>
  </si>
  <si>
    <t>cortex-DOT81917DAT6N6g_002</t>
  </si>
  <si>
    <t>cortex-DOT81917DAT6N6g_003</t>
  </si>
  <si>
    <t>cortex-DOT81917DAT6N6g_004</t>
  </si>
  <si>
    <t>cortex-DOT82217DAT6N6A_001</t>
  </si>
  <si>
    <t>cortex-DOT82217DAT6N6A_002</t>
  </si>
  <si>
    <t>cortex-DOT82217DAT6N6A_003</t>
  </si>
  <si>
    <t>cortex-DOT82217DAT6N6A_004</t>
  </si>
  <si>
    <t>cortex-DOT82217DAT6N6A_005</t>
  </si>
  <si>
    <t>cortex-DOT82217DAT6N6A_006</t>
  </si>
  <si>
    <t>cortex-DOT82217DAT6N6A_007</t>
  </si>
  <si>
    <t>cortex-DOT82217DAT6N6A_008</t>
  </si>
  <si>
    <t>cortex-DOT82217DAT6N6A_009</t>
  </si>
  <si>
    <t>cortex-DOT82217DAT6N6A_010</t>
  </si>
  <si>
    <t>cortex-DOT82217DAT6N6A_011</t>
  </si>
  <si>
    <t>cortex-DOT82217DAT6N6A_012</t>
  </si>
  <si>
    <t>cortex-DOT82217DAT6N6A_013</t>
  </si>
  <si>
    <t>cortex-DOT82217DAT6N6d_001</t>
  </si>
  <si>
    <t>cortex-DOT82217DAT6N6d_002</t>
  </si>
  <si>
    <t>cortex-DOT82217DAT6N6d_004</t>
  </si>
  <si>
    <t>cortex-DOT82217DAT6N6d_005</t>
  </si>
  <si>
    <t>cortex-DOT82217DAT6N6d_006</t>
  </si>
  <si>
    <t>cortex-DOT82217DAT6N6d_007</t>
  </si>
  <si>
    <t>cortex-DOT82217DAT6N6d_008</t>
  </si>
  <si>
    <t>cortex-DOT82217DAT6N6c_001</t>
  </si>
  <si>
    <t>cortex-DOT82217DAT6N6c_002</t>
  </si>
  <si>
    <t>cortex-DOT82217DAT6N6c_004</t>
  </si>
  <si>
    <t>cortex-DOT82217DAT6N6c_005</t>
  </si>
  <si>
    <t>cortex-DOT82217DAT6N6c_006</t>
  </si>
  <si>
    <t>cortex-DOT82217DAT6N6c_007</t>
  </si>
  <si>
    <t>cortex-DOT82217DAT6N6c_008</t>
  </si>
  <si>
    <t>cortex-DOT82217DAT6N6c_009</t>
  </si>
  <si>
    <t>cortex-DOT82217DAT6N6c_010</t>
  </si>
  <si>
    <t>cortex-DOT82217DAT6N6c_011</t>
  </si>
  <si>
    <t>cortex-DOT82217DAT6N6c_012</t>
  </si>
  <si>
    <t>cortex-DOT82217DAT6N6c_013</t>
  </si>
  <si>
    <t>cortex-DOT82217DAT6N6c_014</t>
  </si>
  <si>
    <t>cortex-DOT82217DAT6N6c_015</t>
  </si>
  <si>
    <t>cortex-DOT82217DAT6N6b_001</t>
  </si>
  <si>
    <t>cortex-DOT82217DAT6N6b_002</t>
  </si>
  <si>
    <t>cortex-DOT82217DAT6N6b_003</t>
  </si>
  <si>
    <t>cortex-DOT82217DAT6N6b_004</t>
  </si>
  <si>
    <t>cortex-DOT82217DAT6N6b_005</t>
  </si>
  <si>
    <t>cortex-DOT82217DAT6N6b_006</t>
  </si>
  <si>
    <t>cortex-DOT82217DAT6N6b_007</t>
  </si>
  <si>
    <t>cortex-DOT82217DAT6N6b_008</t>
  </si>
  <si>
    <t>cortex-DOT82217DAT6N6b_009</t>
  </si>
  <si>
    <t>cortex-DOT82217DAT6N6b_010</t>
  </si>
  <si>
    <t>cortex-DOT82217DAT6N6b_011</t>
  </si>
  <si>
    <t>cortex-DOT82217DAT6N6b_012</t>
  </si>
  <si>
    <t>cortex-DOT82217DAT6N6b_013</t>
  </si>
  <si>
    <t>cortex-DOT82217DAT6N6b_014</t>
  </si>
  <si>
    <t>cortex-DOT82217DAT6N6b_015</t>
  </si>
  <si>
    <t>cortex-DOT82217DAT6N6b_016</t>
  </si>
  <si>
    <t>cortex-DOT82217DAT6N6b_017</t>
  </si>
  <si>
    <t>cortex-DOT82217DAT6N23a_001</t>
  </si>
  <si>
    <t>cortex-DOT82217DAT6N23a_002</t>
  </si>
  <si>
    <t>cortex-DOT82217DAT6N23a_003</t>
  </si>
  <si>
    <t>cortex-DOT82217DAT6N23a_004</t>
  </si>
  <si>
    <t>cortex-DOT82217DAT6N23a_005</t>
  </si>
  <si>
    <t>cortex-DOT82217DAT6N23a_006</t>
  </si>
  <si>
    <t>cortex-DOT82217DAT6N23a_007</t>
  </si>
  <si>
    <t>cortex-DOT82217DAT6N23B_001</t>
  </si>
  <si>
    <t>cortex-DOT82217DAT6N23B_002</t>
  </si>
  <si>
    <t>cortex-DOT82217DAT6N23B_003</t>
  </si>
  <si>
    <t>cortex-DOT82217DAT6N23B_004</t>
  </si>
  <si>
    <t>cortex-DOT82217DAT6N23B_005</t>
  </si>
  <si>
    <t>cortex-DOT82217DAT6N23B_006</t>
  </si>
  <si>
    <t>cortex-DOT82217DAT6N23B_007</t>
  </si>
  <si>
    <t>cortex-DOT82217DAT6N23B_008</t>
  </si>
  <si>
    <t>cortex-DOT82217DAT6N23B_009</t>
  </si>
  <si>
    <t>cortex-DOT82217DAT6N23B_010</t>
  </si>
  <si>
    <t>cortex-DOT82217DAT6N23e_001</t>
  </si>
  <si>
    <t>cortex-DOT82217DAT6N23e_002</t>
  </si>
  <si>
    <t>cortex-DOT82217DAT6N23c_001</t>
  </si>
  <si>
    <t>cortex-DOT82217DAT6N23d_001</t>
  </si>
  <si>
    <t>cortex-DOT82217DAT6N23d_002</t>
  </si>
  <si>
    <t>cortex-DOT81917DAT13N2a_001</t>
  </si>
  <si>
    <t>cortex-DOT81917DAT13N2a_002</t>
  </si>
  <si>
    <t>cortex-DOT81917DAT13N2a_003</t>
  </si>
  <si>
    <t>cortex-DOT81917DAT13N2a_004</t>
  </si>
  <si>
    <t>cortex-DOT81917DAT13N2a_005</t>
  </si>
  <si>
    <t>cortex-DOT81917DAT13N2b_001</t>
  </si>
  <si>
    <t>cortex-DOT81917DAT13N2b_002</t>
  </si>
  <si>
    <t>cortex-DOT81917DAT13N2b_003</t>
  </si>
  <si>
    <t>cortex-DOT81917DAT13N2b_004</t>
  </si>
  <si>
    <t>cortex-DOT81917DAT13N2b_005</t>
  </si>
  <si>
    <t>cortex-DOT81917DAT13N2b_006</t>
  </si>
  <si>
    <t>cortex-DOT81917DAT13N2b_007</t>
  </si>
  <si>
    <t>cortex-DOT81917DAT13N2b_008</t>
  </si>
  <si>
    <t>cortex-DOT81917DAT13N2b_009</t>
  </si>
  <si>
    <t>cortex-DOT81917DAT13N2b_010</t>
  </si>
  <si>
    <t>cortex-DOT81917DAT13N2b_011</t>
  </si>
  <si>
    <t>cortex-DOT81917DAT13N2b_012</t>
  </si>
  <si>
    <t>cortex-DOT81917DAT13N2c_001</t>
  </si>
  <si>
    <t>cortex-DOT81917DAT13N2c_010</t>
  </si>
  <si>
    <t>cortex-DOT81917DAT13N7c_004</t>
  </si>
  <si>
    <t>cortex-DOT81917DAT13N2c_002</t>
  </si>
  <si>
    <t>cortex-DOT81917DAT13N2c_003</t>
  </si>
  <si>
    <t>cortex-DOT81917DAT13N2c_004</t>
  </si>
  <si>
    <t>cortex-DOT81917DAT13N2c_005</t>
  </si>
  <si>
    <t>cortex-DOT81917DAT13N2c_006</t>
  </si>
  <si>
    <t>cortex-DOT81917DAT13N2c_007</t>
  </si>
  <si>
    <t>cortex-DOT81917DAT13N2c_008</t>
  </si>
  <si>
    <t>cortex-DOT81917DAT13N2c_009</t>
  </si>
  <si>
    <t>cortex-DOT81917DAT13N2d_001</t>
  </si>
  <si>
    <t>cortex-DOT81917DAT13N7d_003</t>
  </si>
  <si>
    <t>cortex-DOT81917DAT13N2d_005</t>
  </si>
  <si>
    <t>cortex-DOT81917DAT13N2d_002</t>
  </si>
  <si>
    <t>cortex-DOT81917DAT13N2d_003</t>
  </si>
  <si>
    <t>cortex-DOT81917DAT13N2d_004</t>
  </si>
  <si>
    <t>cortex-DOT81917DAT13N2d_006</t>
  </si>
  <si>
    <t>cortex-DOT81917DAT13N2d_007</t>
  </si>
  <si>
    <t>cortex-DOT81917DAT13N2d_008</t>
  </si>
  <si>
    <t>cortex-DOT81917DAT13N2d_009</t>
  </si>
  <si>
    <t>cortex-DOT81917DAT13N2d_010</t>
  </si>
  <si>
    <t>cortex-DOT81917DAT13N2d_011</t>
  </si>
  <si>
    <t>cortex-DOT81917DAT13N2d_012</t>
  </si>
  <si>
    <t>cortex-DOT81917DAT13N7a_001</t>
  </si>
  <si>
    <t>cortex-DOT81917DAT13N7a_002</t>
  </si>
  <si>
    <t>cortex-DOT81917DAT13N7a_003</t>
  </si>
  <si>
    <t>cortex-DOT81917DAT13N7a_004</t>
  </si>
  <si>
    <t>cortex-DOT81917DAT13N7a_005</t>
  </si>
  <si>
    <t>cortex-DOT81917DAT13N7a_006</t>
  </si>
  <si>
    <t>cortex-DOT81917DAT13N7a_007</t>
  </si>
  <si>
    <t>cortex-DOT81917DAT13N7a_008</t>
  </si>
  <si>
    <t>cortex-DOT81917DAT13N7a_009</t>
  </si>
  <si>
    <t>cortex-DOT81917DAT13N7a_010</t>
  </si>
  <si>
    <t>cortex-DOT81917DAT13N7a_011</t>
  </si>
  <si>
    <t>cortex-DOT81917DAT13N7a_012</t>
  </si>
  <si>
    <t>cortex-DOT81917DAT13N7b_001</t>
  </si>
  <si>
    <t>cortex-DOT81917DAT13N7b_002</t>
  </si>
  <si>
    <t>cortex-DOT81917DAT13N7b_003</t>
  </si>
  <si>
    <t>cortex-DOT81917DAT13N7b_004</t>
  </si>
  <si>
    <t>cortex-DOT81917DAT13N7b_005</t>
  </si>
  <si>
    <t>cortex-DOT81917DAT13N7b_006</t>
  </si>
  <si>
    <t>cortex-DOT81917DAT13N7c_001</t>
  </si>
  <si>
    <t>cortex-DOT81917DAT13N7c_002</t>
  </si>
  <si>
    <t>cortex-DOT81917DAT13N7c_003</t>
  </si>
  <si>
    <t>cortex-DOT81917DAT13N7d_001</t>
  </si>
  <si>
    <t>cortex-DOT81917DAT13N7d_002</t>
  </si>
  <si>
    <t>cortex-DOT81917DAT13N7d_004</t>
  </si>
  <si>
    <t>cortex-DOT81917DAT13N7d_005</t>
  </si>
  <si>
    <t>cortex-DOT81917DAT13N7d_006</t>
  </si>
  <si>
    <t>cortex-DOT81917DAT13N7d_007</t>
  </si>
  <si>
    <t>cortex-DOT81917DAT13N7d_008</t>
  </si>
  <si>
    <t>cortex-DOT81917DAT13N7d_009</t>
  </si>
  <si>
    <t>cortex-DOT81917DAT13N7d_010</t>
  </si>
  <si>
    <t>cortex-DOT81917DAT13N7d_011</t>
  </si>
  <si>
    <t>cortex-DOT81917DAT13N7d_012</t>
  </si>
  <si>
    <t>cortex-DOT81917DAT13N7d_013</t>
  </si>
  <si>
    <t>cortex-DOT81917DAT13N10a_001</t>
  </si>
  <si>
    <t>cortex-DOT81917DAT13N10a_002</t>
  </si>
  <si>
    <t>cortex-DOT81917DAT13N10a_003</t>
  </si>
  <si>
    <t>cortex-DOT81917DAT13N10a_004</t>
  </si>
  <si>
    <t>cortex-DOT81917DAT13N10a_005</t>
  </si>
  <si>
    <t>cortex-DOT81917DAT13N10a_006</t>
  </si>
  <si>
    <t>cortex-DOT81917DAT13N10a_007</t>
  </si>
  <si>
    <t>cortex-DOT81917DAT13N10a_008</t>
  </si>
  <si>
    <t>cortex-DOT81917DAT13N10a_009</t>
  </si>
  <si>
    <t>cortex-DOT81917DAT13N10a_010</t>
  </si>
  <si>
    <t>cortex-DOT81917DAT13N10g_001</t>
  </si>
  <si>
    <t>cortex-DOT81917DAT13N10g_002</t>
  </si>
  <si>
    <t>cortex-DOT81917DAT13N10g_003</t>
  </si>
  <si>
    <t>cortex-DOT81917DAT13N10g_004</t>
  </si>
  <si>
    <t>cortex-DOT82217DAT13N2c_001</t>
  </si>
  <si>
    <t>cortex-DOT82217DAT13N2c_002</t>
  </si>
  <si>
    <t>cortex-DOT82217DAT13N2c_003</t>
  </si>
  <si>
    <t>cortex-DOT82217DAT13N2c_004</t>
  </si>
  <si>
    <t>cortex-DOT82217DAT13N2c_005</t>
  </si>
  <si>
    <t>cortex-DOT82217DAT13N2c_006</t>
  </si>
  <si>
    <t>cortex-DOT82217DAT13N2c_007</t>
  </si>
  <si>
    <t>cortex-DOT82217DAT13N2c_008</t>
  </si>
  <si>
    <t>cortex-DOT82217DAT13N2c_009</t>
  </si>
  <si>
    <t>cortex-DOT82217DAT13N2c_010</t>
  </si>
  <si>
    <t>cortex-DOT82217DAT13N2b_001</t>
  </si>
  <si>
    <t>cortex-DOT82217DAT13N2b_002</t>
  </si>
  <si>
    <t>cortex-DOT82217DAT13N2b_003</t>
  </si>
  <si>
    <t>cortex-DOT82217DAT13N2b_004</t>
  </si>
  <si>
    <t>cortex-DOT82217DAT13N2b_005</t>
  </si>
  <si>
    <t>cortex-DOT82217DAT13N2b_006</t>
  </si>
  <si>
    <t>cortex-DOT82217DAT13N2b_007</t>
  </si>
  <si>
    <t>cortex-DOT82217DAT13N2b_008</t>
  </si>
  <si>
    <t>cortex-DOT82217DAT13N2b_009</t>
  </si>
  <si>
    <t>cortex-DOT82217DAT13N2b_010</t>
  </si>
  <si>
    <t>cortex-DOT82217DAT13N2b_011</t>
  </si>
  <si>
    <t>cortex-DOT82217DAT13N2b_012</t>
  </si>
  <si>
    <t>cortex-DOT82217DAT13N2b_013</t>
  </si>
  <si>
    <t>cortex-DOT82217DAT13N2a_001</t>
  </si>
  <si>
    <t>cortex-DOT82217DAT13N2a_002</t>
  </si>
  <si>
    <t>cortex-DOT82217DAT13N2a_003</t>
  </si>
  <si>
    <t>cortex-DOT82217DAT13N2a_004</t>
  </si>
  <si>
    <t>cortex-DOT82217DAT13N2a_005</t>
  </si>
  <si>
    <t>cortex-DOT82217DAT13N2a_006</t>
  </si>
  <si>
    <t>cortex-DOT82217DAT13N2a_007</t>
  </si>
  <si>
    <t>cortex-DOT82217DAT13N2a_008</t>
  </si>
  <si>
    <t>cortex-DOT82217DAT13N2a_009</t>
  </si>
  <si>
    <t>cortex-DOT82217DAT13N2a_010</t>
  </si>
  <si>
    <t>cortex-DOT82217DAT13N2a_011</t>
  </si>
  <si>
    <t>cortex-DOT82217DAT13N2a_012</t>
  </si>
  <si>
    <t>cortex-DOT82217DAT13N2a_013</t>
  </si>
  <si>
    <t>cortex-DOT82217DAT13N2a_014</t>
  </si>
  <si>
    <t>cortex-DOT82217DAT13N2a_015</t>
  </si>
  <si>
    <t>cortex-DOT82217DAT13N224a_001</t>
  </si>
  <si>
    <t>cortex-DOT82217DAT13N224a_002</t>
  </si>
  <si>
    <t>cortex-DOT82217DAT13N224a_003</t>
  </si>
  <si>
    <t>cortex-DOT82217DAT13N224a_004</t>
  </si>
  <si>
    <t>cortex-DOT82217DAT13N224a_005</t>
  </si>
  <si>
    <t>cortex-DOT82217DAT13N224a_006</t>
  </si>
  <si>
    <t>cortex-DOT82217DAT13N224a_007</t>
  </si>
  <si>
    <t>cortex-DOT82217DAT13N224a_008</t>
  </si>
  <si>
    <t>cortex-DOT82217DAT13N224a_009</t>
  </si>
  <si>
    <t>cortex-DOT82217DAT13N224d_001</t>
  </si>
  <si>
    <t>cortex-DOT82217DAT13N224d_002</t>
  </si>
  <si>
    <t>cortex-DOT82217DAT13N224d_003</t>
  </si>
  <si>
    <t>cortex-DOT82217DAT13N224d_004</t>
  </si>
  <si>
    <t>cortex-DOT82217DAT13N224d_005</t>
  </si>
  <si>
    <t>cortex-DOT82217DAT13N224d_006</t>
  </si>
  <si>
    <t>cortex-DOT82217DAT13N224d_007</t>
  </si>
  <si>
    <t>cortex-DOT82217DAT13N224d_008</t>
  </si>
  <si>
    <t>cortex-DOT82217DAT13N224d_009</t>
  </si>
  <si>
    <t>cortex-DOT82217DAT13N224d_010</t>
  </si>
  <si>
    <t>cortex-DOT82217DAT13N224d_011</t>
  </si>
  <si>
    <t>cortex-DOT82217DAT13N224c_001</t>
  </si>
  <si>
    <t>cortex-DOT82217DAT13N224c_002</t>
  </si>
  <si>
    <t>cortex-DOT82217DAT13N224c_003</t>
  </si>
  <si>
    <t>cortex-DOT82217DAT13N224c_004</t>
  </si>
  <si>
    <t>cortex-DOT82217DAT13N224c_005</t>
  </si>
  <si>
    <t>cortex-DOT82217DAT13N224c_006</t>
  </si>
  <si>
    <t>cortex-DOT82217DAT13N224c_007</t>
  </si>
  <si>
    <t>cortex-DOT82217DAT13N224c_008</t>
  </si>
  <si>
    <t>cortex-DOT82217DAT13N224c_009</t>
  </si>
  <si>
    <t>cortex-DOT82217DAT13N224c_010</t>
  </si>
  <si>
    <t>cortex-DOT82217DAT13N224c_011</t>
  </si>
  <si>
    <t>cortex-DOT82217DAT13N224c_012</t>
  </si>
  <si>
    <t>cortex-DOT82217DAT13N224c_013</t>
  </si>
  <si>
    <t>cortex-DOT82217DAT13N224c_014</t>
  </si>
  <si>
    <t>cortex-DOT82217DAT13N224b_001</t>
  </si>
  <si>
    <t>cortex-DOT82217DAT13N224b_002</t>
  </si>
  <si>
    <t>cortex-DOT82217DAT13N224b_003</t>
  </si>
  <si>
    <t>cortex-DOT82217DAT13N224b_004</t>
  </si>
  <si>
    <t>cortex-DOT82217DAT13N224b_005</t>
  </si>
  <si>
    <t>cortex-DOT82217DAT13N224b_006</t>
  </si>
  <si>
    <t>cortex-DOT82217DAT13N224b_007</t>
  </si>
  <si>
    <t>cortex-DOT82217DAT13N224b_008</t>
  </si>
  <si>
    <t>cortex-DOT81917DAT21N4a_001</t>
  </si>
  <si>
    <t>cortex-DOT81917DAT21N4a_002</t>
  </si>
  <si>
    <t>cortex-DOT81917DAT21N4a_003</t>
  </si>
  <si>
    <t>cortex-DOT81917DAT21N4a_004</t>
  </si>
  <si>
    <t>cortex-DOT81917DAT21N4a_005</t>
  </si>
  <si>
    <t>cortex-DOT81917DAT21N4b_001</t>
  </si>
  <si>
    <t>cortex-DOT81917DAT21N4b_002</t>
  </si>
  <si>
    <t>cortex-DOT81917DAT21N4c_001</t>
  </si>
  <si>
    <t>cortex-DOT81917DAT21N4c_002</t>
  </si>
  <si>
    <t>cortex-DOT81917DAT21N4c_003</t>
  </si>
  <si>
    <t>cortex-DOT81917DAT21N4c_004</t>
  </si>
  <si>
    <t>cortex-DOT81917DAT21N4d_001</t>
  </si>
  <si>
    <t>cortex-DOT81917DAT21N4d_002</t>
  </si>
  <si>
    <t>cortex-DOT82217DAT21N3a_001</t>
  </si>
  <si>
    <t>cortex-DOT82217DAT21N3a_002</t>
  </si>
  <si>
    <t>cortex-DOT82217DAT21N3a_003</t>
  </si>
  <si>
    <t>cortex-DOT82217DAT21N3a_004</t>
  </si>
  <si>
    <t>cortex-DOT82217DAT21N3b_001</t>
  </si>
  <si>
    <t>cortex-DOT82217DAT21N3b_002</t>
  </si>
  <si>
    <t>cortex-DOT82217DAT21N3b_003</t>
  </si>
  <si>
    <t>cortex-DOT82217DAT21N3b_004</t>
  </si>
  <si>
    <t>cortex-DOT82217DAT21N3b_005</t>
  </si>
  <si>
    <t>cortex-DOT82217DAT21N3c_001</t>
  </si>
  <si>
    <t>cortex-DOT82217DAT21N3c_002</t>
  </si>
  <si>
    <t>cortex-DOT82217DAT21N3c_003</t>
  </si>
  <si>
    <t>cortex-DOT82217DAT21N3c_004</t>
  </si>
  <si>
    <t>cortex-DOT82217DAT21N3c_005</t>
  </si>
  <si>
    <t>cortex-DOT82217DAT21N3c_006</t>
  </si>
  <si>
    <t>cortex-DOT82217DAT21N3c_007</t>
  </si>
  <si>
    <t>cortex-DOT82217DAT21N3c_008</t>
  </si>
  <si>
    <t>cortex-DOT82217DAT21N3d_001</t>
  </si>
  <si>
    <t>cortex-DOT82217DAT21N3d_004</t>
  </si>
  <si>
    <t>cortex-DOT82217DAT21N3d_002</t>
  </si>
  <si>
    <t>cortex-DOT82217DAT21N3d_003</t>
  </si>
  <si>
    <t>cortex-DOT82217DAT21N3d_005</t>
  </si>
  <si>
    <t>cortex-DOT82217DAT21N3d_006</t>
  </si>
  <si>
    <t>cortex-DOT82217DAT21N3d_007</t>
  </si>
  <si>
    <t>cortex-DOT82217DAT21N3d_008</t>
  </si>
  <si>
    <t>cortex-DOT82217DAT21N3d_009</t>
  </si>
  <si>
    <t>cortex-DOT82217DAT21N3d_010</t>
  </si>
  <si>
    <t>cortex-DOT82217DAT21N3d_011</t>
  </si>
  <si>
    <t>cortex-DOT82217DAT21N3e_001</t>
  </si>
  <si>
    <t>cortex-DOT82217DAT21N22a_001</t>
  </si>
  <si>
    <t>cortex-DOT82217DAT21N22a_002</t>
  </si>
  <si>
    <t>cortex-DOT82217DAT21N22b_001</t>
  </si>
  <si>
    <t>cortex-DOT82217DAT21N22b_002</t>
  </si>
  <si>
    <t>cortex-DOT82217DAT21N22b_003</t>
  </si>
  <si>
    <t>cortex-DOT82217DAT21N22b_004</t>
  </si>
  <si>
    <t>cortex-DOT82217DAT21N22b_005</t>
  </si>
  <si>
    <t>cortex-DOT82217DAT21N22b_006</t>
  </si>
  <si>
    <t>cortex-DOT82217DAT21N22c_001</t>
  </si>
  <si>
    <t>cortex-DOT82217DAT21N9b_001</t>
  </si>
  <si>
    <t>cortex-DOT82217DAT21N9b_002</t>
  </si>
  <si>
    <t>cortex-DOT82217DAT21N9b_003</t>
  </si>
  <si>
    <t>cortex-DOT82217DAT21N9c_001</t>
  </si>
  <si>
    <t>cortex-DOT82217DAT21N9c_002</t>
  </si>
  <si>
    <t>cortex-DOT82217DAT21N9c_003</t>
  </si>
  <si>
    <t>cortex-DOT82217DAT21N9c_004</t>
  </si>
  <si>
    <t>cortex-DOT82217DAT21N9d_001</t>
  </si>
  <si>
    <t>cortex-DOT82217DAT21N9d_002</t>
  </si>
  <si>
    <t>cortex-DOT82217DAT21N9d_003</t>
  </si>
  <si>
    <t>cortex-DOT82217DAT21N9d_004</t>
  </si>
  <si>
    <t>cortex-DOT82217DAT21N9d_005</t>
  </si>
  <si>
    <t>cortex-DOT82217DAT21N9d_006</t>
  </si>
  <si>
    <t>cortex-DOT82217DAT21N9d_007</t>
  </si>
  <si>
    <t>cortex-DOT82217DAT21N9d_008</t>
  </si>
  <si>
    <t>cortex-DOT82217DAT21N9d_009</t>
  </si>
  <si>
    <t>cortex-DOT82217DAT21N9d_010</t>
  </si>
  <si>
    <t>total # of cells counted</t>
  </si>
  <si>
    <t>7 DAT</t>
  </si>
  <si>
    <t>cortex-DOT101518DAT3N7A_001</t>
  </si>
  <si>
    <t>cortex-DOT101518DAT3N7A_002</t>
  </si>
  <si>
    <t>cortex-DOT101518DAT3N7A_003</t>
  </si>
  <si>
    <t>cortex-DOT101518DAT3N7A_004</t>
  </si>
  <si>
    <t>cortex-DOT101518DAT3N7A_005</t>
  </si>
  <si>
    <t>cortex-DOT101518DAT3N7A_006</t>
  </si>
  <si>
    <t>cortex-DOT101518DAT3N7A_007</t>
  </si>
  <si>
    <t>cortex-DOT101518DAT3N7A_008</t>
  </si>
  <si>
    <t>cortex-DOT101518DAT3N7A_009</t>
  </si>
  <si>
    <t>cortex-DOT101518DAT3N7A_010</t>
  </si>
  <si>
    <t>cortex-DOT101518DAT3N11A_001</t>
  </si>
  <si>
    <t>cortex-DOT101518DAT3N11A_002</t>
  </si>
  <si>
    <t>cortex-DOT101518DAT3N11A_003</t>
  </si>
  <si>
    <t>cortex-DOT101518DAT3N11A_004</t>
  </si>
  <si>
    <t>cortex-DOT101518DAT3N11A_005</t>
  </si>
  <si>
    <t>cortex-DOT101518DAT3N11A_006</t>
  </si>
  <si>
    <t>cortex-DOT101518DAT3N11A_007</t>
  </si>
  <si>
    <t>cortex-DOT101518DAT3N11A_008</t>
  </si>
  <si>
    <t>cortex-DOT101518DAT3N11A_009</t>
  </si>
  <si>
    <t>cortex-DOT101518DAT3N11A_010</t>
  </si>
  <si>
    <t>cortex-DOT101518DAT7N3A_001</t>
  </si>
  <si>
    <t>cortex-DOT101518DAT7N3A_002</t>
  </si>
  <si>
    <t>cortex-DOT101518DAT7N3A_003</t>
  </si>
  <si>
    <t>cortex-DOT101518DAT7N3A_004</t>
  </si>
  <si>
    <t>cortex-DOT101518DAT7N3A_005</t>
  </si>
  <si>
    <t>cortex-DOT101518DAT7N3A_006</t>
  </si>
  <si>
    <t>cortex-DOT101518DAT7N3A_007</t>
  </si>
  <si>
    <t>cortex-DOT101518DAT7N3A_008</t>
  </si>
  <si>
    <t>cortex-DOT101518DAT7N3A_009</t>
  </si>
  <si>
    <t>cortex-DOT101518DAT7N3A_010</t>
  </si>
  <si>
    <t>cortex-DOT101518DAT7N8A_001</t>
  </si>
  <si>
    <t>cortex-DOT101518DAT7N8A_002</t>
  </si>
  <si>
    <t>cortex-DOT101518DAT7N8A_003</t>
  </si>
  <si>
    <t>cortex-DOT101518DAT7N8A_004</t>
  </si>
  <si>
    <t>cortex-DOT101518DAT7N8A_005</t>
  </si>
  <si>
    <t>cortex-DOT101518DAT7N8A_006</t>
  </si>
  <si>
    <t>cortex-DOT101518DAT7N8A_007</t>
  </si>
  <si>
    <t>cortex-DOT101518DAT7N8A_008</t>
  </si>
  <si>
    <t>cortex-DOT101518DAT7N8A_009</t>
  </si>
  <si>
    <t>cortex-DOT101518DAT7N8A_010</t>
  </si>
  <si>
    <t>cortex-DOT101518DAT7N4A_001</t>
  </si>
  <si>
    <t>cortex-DOT101518DAT7N4A_002</t>
  </si>
  <si>
    <t>cortex-DOT101518DAT7N4A_003</t>
  </si>
  <si>
    <t>cortex-DOT101518DAT7N4A_004</t>
  </si>
  <si>
    <t>cortex-DOT101518DAT7N4A_005</t>
  </si>
  <si>
    <t>cortex-DOT101518DAT7N4A_006</t>
  </si>
  <si>
    <t>cortex-DOT101518DAT7N4A_007</t>
  </si>
  <si>
    <t>cortex-DOT101518DAT7N4A_008</t>
  </si>
  <si>
    <t>cortex-DOT101518DAT7N4A_009</t>
  </si>
  <si>
    <t>cortex-DOT101518DAT7N4A_010</t>
  </si>
  <si>
    <t>cortex-DOT101518DAT7N10A_001</t>
  </si>
  <si>
    <t>cortex-DOT101518DAT7N10A_002</t>
  </si>
  <si>
    <t>cortex-DOT101518DAT7N10A_003</t>
  </si>
  <si>
    <t>cortex-DOT101518DAT7N10A_004</t>
  </si>
  <si>
    <t>cortex-DOT101518DAT7N10A_005</t>
  </si>
  <si>
    <t>cortex-DOT101518DAT7N10A_006</t>
  </si>
  <si>
    <t>cortex-DOT101518DAT7N10A_007</t>
  </si>
  <si>
    <t>cortex-DOT101518DAT7N10A_008</t>
  </si>
  <si>
    <t>cortex-DOT101518DAT7N10A_009</t>
  </si>
  <si>
    <t>cortex-DOT101518DAT7N10A_010</t>
  </si>
  <si>
    <t>cortex-DOT101518DAT7N17A_001</t>
  </si>
  <si>
    <t>cortex-DOT101518DAT7N17A_002</t>
  </si>
  <si>
    <t>cortex-DOT101518DAT7N17A_003</t>
  </si>
  <si>
    <t>cortex-DOT101518DAT7N17A_004</t>
  </si>
  <si>
    <t>cortex-DOT101518DAT7N17A_005</t>
  </si>
  <si>
    <t>cortex-DOT101518DAT7N17A_006</t>
  </si>
  <si>
    <t>cortex-DOT101518DAT7N17A_007</t>
  </si>
  <si>
    <t>cortex-DOT101518DAT7N17A_008</t>
  </si>
  <si>
    <t>cortex-DOT101518DAT7N17A_009</t>
  </si>
  <si>
    <t>cortex-DOT101518DAT7N17A_010</t>
  </si>
  <si>
    <t>cortex-DOT101518DAT7N6A_001</t>
  </si>
  <si>
    <t>cortex-DOT101518DAT7N6A_002</t>
  </si>
  <si>
    <t>cortex-DOT101518DAT7N6A_003</t>
  </si>
  <si>
    <t>cortex-DOT101518DAT7N6A_004</t>
  </si>
  <si>
    <t>cortex-DOT101518DAT7N6A_005</t>
  </si>
  <si>
    <t>cortex-DOT101518DAT7N6A_006</t>
  </si>
  <si>
    <t>cortex-DOT101518DAT7N6A_007</t>
  </si>
  <si>
    <t>cortex-DOT101518DAT7N6A_008</t>
  </si>
  <si>
    <t>cortex-DOT101518DAT7N6A_009</t>
  </si>
  <si>
    <t>cortex-DOT101518DAT7N6A_010</t>
  </si>
  <si>
    <t>cortex-DOT101518DAT7N9B_001</t>
  </si>
  <si>
    <t>cortex-DOT101518DAT7N9B_002</t>
  </si>
  <si>
    <t>cortex-DOT101518DAT7N9B_003</t>
  </si>
  <si>
    <t>cortex-DOT101518DAT7N9B_004</t>
  </si>
  <si>
    <t>cortex-DOT101518DAT7N9B_005</t>
  </si>
  <si>
    <t>cortex-DOT101518DAT7N9B_006</t>
  </si>
  <si>
    <t>cortex-DOT101518DAT7N9B_007</t>
  </si>
  <si>
    <t>cortex-DOT101518DAT7N9B_008</t>
  </si>
  <si>
    <t>cortex-DOT101518DAT7N9B_009</t>
  </si>
  <si>
    <t>cortex-DOT101518DAT7N9B_010</t>
  </si>
  <si>
    <t>cortex-DOT101518DAT7N12B_001</t>
  </si>
  <si>
    <t>cortex-DOT101518DAT7N12B_002</t>
  </si>
  <si>
    <t>cortex-DOT101518DAT7N12B_003</t>
  </si>
  <si>
    <t>cortex-DOT101518DAT7N12B_004</t>
  </si>
  <si>
    <t>cortex-DOT101518DAT7N12B_005</t>
  </si>
  <si>
    <t>cortex-DOT101518DAT7N12B_006</t>
  </si>
  <si>
    <t>cortex-DOT101518DAT7N12B_007</t>
  </si>
  <si>
    <t>cortex-DOT101518DAT7N12B_008</t>
  </si>
  <si>
    <t>cortex-DOT101518DAT7N12B_009</t>
  </si>
  <si>
    <t>cortex-DOT101518DAT7N12B_010</t>
  </si>
  <si>
    <t>cortex-DOT10122217DAT3N10_001</t>
  </si>
  <si>
    <t>cortex-DOT10122217DAT3N10_002</t>
  </si>
  <si>
    <t>cortex-DOT10122217DAT3N10_003</t>
  </si>
  <si>
    <t>cortex-DOT10122217DAT3N10_004</t>
  </si>
  <si>
    <t>cortex-DOT10122217DAT3N10_005</t>
  </si>
  <si>
    <t>cortex-DOT10122217DAT3N10_006</t>
  </si>
  <si>
    <t>cortex-DOT10122217DAT3N10_007</t>
  </si>
  <si>
    <t>cortex-DOT10122217DAT3N10_008</t>
  </si>
  <si>
    <t>cortex-DOT10122217DAT3N10_009</t>
  </si>
  <si>
    <t>cortex-DOT10122217DAT3N10_010</t>
  </si>
  <si>
    <t>cortex-DOT10122217DAT3N15_001</t>
  </si>
  <si>
    <t>cortex-DOT10122217DAT3N15_002</t>
  </si>
  <si>
    <t>cortex-DOT10122217DAT3N15_003</t>
  </si>
  <si>
    <t>cortex-DOT10122217DAT3N15_004</t>
  </si>
  <si>
    <t>cortex-DOT10122217DAT3N15_005</t>
  </si>
  <si>
    <t>cortex-DOT10122217DAT3N15_006</t>
  </si>
  <si>
    <t>cortex-DOT10122217DAT3N15_007</t>
  </si>
  <si>
    <t>cortex-DOT10122217DAT3N15_008</t>
  </si>
  <si>
    <t>cortex-DOT10122217DAT3N15_009</t>
  </si>
  <si>
    <t>cortex-DOT10122217DAT3N15_010</t>
  </si>
  <si>
    <t>cortex-DOT10122217DAT3N17_001</t>
  </si>
  <si>
    <t>cortex-DOT10122217DAT3N17_002</t>
  </si>
  <si>
    <t>cortex-DOT10122217DAT3N17_003</t>
  </si>
  <si>
    <t>cortex-DOT10122217DAT3N17_004</t>
  </si>
  <si>
    <t>cortex-DOT10122217DAT3N17_005</t>
  </si>
  <si>
    <t>cortex-DOT10122217DAT3N17_006</t>
  </si>
  <si>
    <t>cortex-DOT10122217DAT3N17_007</t>
  </si>
  <si>
    <t>cortex-DOT10122217DAT3N17_008</t>
  </si>
  <si>
    <t>cortex-DOT10122217DAT3N17_009</t>
  </si>
  <si>
    <t>cortex-DOT10122217DAT3N17_010</t>
  </si>
  <si>
    <t>cortex-DOT10122217DAT3N6_001</t>
  </si>
  <si>
    <t>cortex-DOT10122217DAT3N6_002</t>
  </si>
  <si>
    <t>cortex-DOT10122217DAT3N6_003</t>
  </si>
  <si>
    <t>cortex-DOT10122217DAT3N6_004</t>
  </si>
  <si>
    <t>cortex-DOT10122217DAT3N6_005</t>
  </si>
  <si>
    <t>cortex-DOT10122217DAT3N6_006</t>
  </si>
  <si>
    <t>cortex-DOT10122217DAT3N6_007</t>
  </si>
  <si>
    <t>cortex-DOT10122217DAT3N6_008</t>
  </si>
  <si>
    <t>cortex-DOT10122217DAT3N6_009</t>
  </si>
  <si>
    <t>cortex-DOT10122217DAT3N6_010</t>
  </si>
  <si>
    <t>cortex-DOT10122217DAT6N14_001</t>
  </si>
  <si>
    <t>cortex-DOT10122217DAT6N14_002</t>
  </si>
  <si>
    <t>cortex-DOT10122217DAT6N14_003</t>
  </si>
  <si>
    <t>cortex-DOT10122217DAT6N14_004</t>
  </si>
  <si>
    <t>cortex-DOT10122217DAT6N14_005</t>
  </si>
  <si>
    <t>cortex-DOT10122217DAT6N14_006</t>
  </si>
  <si>
    <t>cortex-DOT10122217DAT6N14_007</t>
  </si>
  <si>
    <t>cortex-DOT10122217DAT6N14_008</t>
  </si>
  <si>
    <t>cortex-DOT10122217DAT6N14_009</t>
  </si>
  <si>
    <t>cortex-DOT10122217DAT6N14_010</t>
  </si>
  <si>
    <t>cortex-DOT10122217DAT6N17-a_001</t>
  </si>
  <si>
    <t>cortex-DOT10122217DAT6N17-a_002</t>
  </si>
  <si>
    <t>cortex-DOT10122217DAT6N17-a_003</t>
  </si>
  <si>
    <t>cortex-DOT10122217DAT6N17-a_004</t>
  </si>
  <si>
    <t>cortex-DOT10122217DAT6N17-a_005</t>
  </si>
  <si>
    <t>cortex-DOT10122217DAT6N17-a_006</t>
  </si>
  <si>
    <t>cortex-DOT10122217DAT6N17-a_007</t>
  </si>
  <si>
    <t>cortex-DOT10122217DAT6N17-a_008</t>
  </si>
  <si>
    <t>cortex-DOT10122217DAT6N17-a_009</t>
  </si>
  <si>
    <t>cortex-DOT10122217DAT6N18_001</t>
  </si>
  <si>
    <t>cortex-DOT10122217DAT6N18_002</t>
  </si>
  <si>
    <t>cortex-DOT10122217DAT6N18_003</t>
  </si>
  <si>
    <t>cortex-DOT10122217DAT6N18_004</t>
  </si>
  <si>
    <t>cortex-DOT10122217DAT6N18_005</t>
  </si>
  <si>
    <t>cortex-DOT10122217DAT6N18_006</t>
  </si>
  <si>
    <t>cortex-DOT10122217DAT6N18_007</t>
  </si>
  <si>
    <t>cortex-DOT10122217DAT6N18_008</t>
  </si>
  <si>
    <t>cortex-DOT10122217DAT6N18_009</t>
  </si>
  <si>
    <t>cortex-DOT10122217DAT6N18_010</t>
  </si>
  <si>
    <t>cortex-DOT10122217DAT6N5_001</t>
  </si>
  <si>
    <t>cortex-DOT10122217DAT6N5_002</t>
  </si>
  <si>
    <t>cortex-DOT10122217DAT6N5_003</t>
  </si>
  <si>
    <t>cortex-DOT10122217DAT6N5_004</t>
  </si>
  <si>
    <t>cortex-DOT10122217DAT6N5_005</t>
  </si>
  <si>
    <t>cortex-DOT10122217DAT6N5_006</t>
  </si>
  <si>
    <t>cortex-DOT10122217DAT6N5_007</t>
  </si>
  <si>
    <t>cortex-DOT10122217DAT6N5_008</t>
  </si>
  <si>
    <t>cortex-DOT10122217DAT6N5_009</t>
  </si>
  <si>
    <t>cortex-DOT10122217DAT6N5_010</t>
  </si>
  <si>
    <t>slice brain secion ID/mouse number</t>
  </si>
  <si>
    <t>mean fraction (% ) by brain slice</t>
  </si>
  <si>
    <t># of transplant-derived cells per brain</t>
  </si>
  <si>
    <t>GFP</t>
  </si>
  <si>
    <t xml:space="preserve">tdTomato </t>
  </si>
  <si>
    <t>Figure 8B - Figure supplement 1</t>
  </si>
  <si>
    <t>Figure 8B'</t>
  </si>
  <si>
    <t xml:space="preserve">mean fraction (%) by brain </t>
  </si>
  <si>
    <t>tdTomato</t>
  </si>
  <si>
    <t>Survival fraction (%) by brain</t>
  </si>
  <si>
    <r>
      <t xml:space="preserve">Figure 8B source data. </t>
    </r>
    <r>
      <rPr>
        <sz val="10"/>
        <rFont val="Arial"/>
        <family val="2"/>
      </rPr>
      <t>Genetic background or fluorophore type do not affect survival of transplanted cIN precursors.</t>
    </r>
  </si>
  <si>
    <r>
      <t xml:space="preserve">Figure 8B.  </t>
    </r>
    <r>
      <rPr>
        <sz val="10"/>
        <rFont val="Arial"/>
        <family val="2"/>
      </rPr>
      <t xml:space="preserve">Quantifications of transplanted (GFP and tdTomato labeled that carry 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>) cells in cortex of recipient mice at 3, 6, 13 and 21 days after transplantation (DAT)</t>
    </r>
    <r>
      <rPr>
        <b/>
        <sz val="10"/>
        <rFont val="Arial"/>
        <family val="2"/>
      </rPr>
      <t xml:space="preserve">.  </t>
    </r>
    <r>
      <rPr>
        <sz val="10"/>
        <rFont val="Arial"/>
        <family val="2"/>
      </rPr>
      <t xml:space="preserve">MGE precursors cells were derived from </t>
    </r>
    <r>
      <rPr>
        <i/>
        <sz val="10"/>
        <rFont val="Arial"/>
        <family val="2"/>
      </rPr>
      <t>Gad1</t>
    </r>
    <r>
      <rPr>
        <sz val="10"/>
        <rFont val="Arial"/>
        <family val="2"/>
      </rPr>
      <t xml:space="preserve">-GFP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and </t>
    </r>
    <r>
      <rPr>
        <i/>
        <sz val="10"/>
        <rFont val="Arial"/>
        <family val="2"/>
      </rPr>
      <t>Nkx2.1</t>
    </r>
    <r>
      <rPr>
        <i/>
        <vertAlign val="superscript"/>
        <sz val="10"/>
        <rFont val="Arial"/>
        <family val="2"/>
      </rPr>
      <t>Cre</t>
    </r>
    <r>
      <rPr>
        <sz val="10"/>
        <rFont val="Arial"/>
        <family val="2"/>
      </rPr>
      <t xml:space="preserve">;Ai14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E13.5 embryos, and equal proportions of GFP and tdTomato labeled cells were mixed before being co-transplanted into P2-6 black 6 wild type recipient mice.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10 sections per brain were analyzed and the proportion of green or red cells from the total cells (green plus red) in each 50um brain slice is reported. </t>
    </r>
  </si>
  <si>
    <r>
      <rPr>
        <i/>
        <sz val="10"/>
        <rFont val="Arial"/>
        <family val="2"/>
      </rPr>
      <t>Gad1</t>
    </r>
    <r>
      <rPr>
        <sz val="10"/>
        <rFont val="Arial"/>
        <family val="2"/>
      </rPr>
      <t xml:space="preserve">-GFP 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>)</t>
    </r>
  </si>
  <si>
    <r>
      <t xml:space="preserve"> </t>
    </r>
    <r>
      <rPr>
        <i/>
        <sz val="10"/>
        <rFont val="Arial"/>
        <family val="2"/>
      </rPr>
      <t>Nkx2.1</t>
    </r>
    <r>
      <rPr>
        <i/>
        <vertAlign val="superscript"/>
        <sz val="10"/>
        <rFont val="Arial"/>
        <family val="2"/>
      </rPr>
      <t>Cre</t>
    </r>
    <r>
      <rPr>
        <sz val="10"/>
        <rFont val="Arial"/>
        <family val="2"/>
      </rPr>
      <t xml:space="preserve">;Ai14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>)</t>
    </r>
  </si>
  <si>
    <r>
      <t xml:space="preserve">Figure 8B source data.  </t>
    </r>
    <r>
      <rPr>
        <sz val="10"/>
        <rFont val="Arial"/>
        <family val="2"/>
      </rPr>
      <t>Quantifications of co-transplanted cIN precursor cells labeled with GFP or tdTomato but WT for Pcdhg, in cortex of recipient mice at 3, 6, 13 and 21 days after transplantation (DAT)</t>
    </r>
    <r>
      <rPr>
        <b/>
        <sz val="10"/>
        <rFont val="Arial"/>
        <family val="2"/>
      </rPr>
      <t xml:space="preserve">.  </t>
    </r>
    <r>
      <rPr>
        <sz val="10"/>
        <rFont val="Arial"/>
        <family val="2"/>
      </rPr>
      <t xml:space="preserve">MGE precursors cells were derived from </t>
    </r>
    <r>
      <rPr>
        <i/>
        <sz val="10"/>
        <rFont val="Arial"/>
        <family val="2"/>
      </rPr>
      <t>Gad1</t>
    </r>
    <r>
      <rPr>
        <sz val="10"/>
        <rFont val="Arial"/>
        <family val="2"/>
      </rPr>
      <t xml:space="preserve">-GFP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and </t>
    </r>
    <r>
      <rPr>
        <i/>
        <sz val="10"/>
        <rFont val="Arial"/>
        <family val="2"/>
      </rPr>
      <t>Nkx2.1</t>
    </r>
    <r>
      <rPr>
        <i/>
        <vertAlign val="superscript"/>
        <sz val="10"/>
        <rFont val="Arial"/>
        <family val="2"/>
      </rPr>
      <t>Cre</t>
    </r>
    <r>
      <rPr>
        <sz val="10"/>
        <rFont val="Arial"/>
        <family val="2"/>
      </rPr>
      <t xml:space="preserve">;Ai14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E13.5 embryos, and equal proportions of GFP and tdTomato labeled cells were mixed before being co-transplanted into P2-6 black 6 wild type recipient mice.  </t>
    </r>
  </si>
  <si>
    <r>
      <t xml:space="preserve">Figure 8B'.  </t>
    </r>
    <r>
      <rPr>
        <sz val="10"/>
        <rFont val="Arial"/>
        <family val="2"/>
      </rPr>
      <t>Detailed quantifications of all transplanted (GFP and tdTomato labeled) cells in cortex of recipient mice at 3, 6, 13 and 21 days after transplantation (DAT)</t>
    </r>
    <r>
      <rPr>
        <b/>
        <sz val="10"/>
        <rFont val="Arial"/>
        <family val="2"/>
      </rPr>
      <t xml:space="preserve">.  </t>
    </r>
    <r>
      <rPr>
        <sz val="10"/>
        <rFont val="Arial"/>
        <family val="2"/>
      </rPr>
      <t xml:space="preserve">MGE precursors cells were derived from </t>
    </r>
    <r>
      <rPr>
        <i/>
        <sz val="10"/>
        <rFont val="Arial"/>
        <family val="2"/>
      </rPr>
      <t>Gad1</t>
    </r>
    <r>
      <rPr>
        <sz val="10"/>
        <rFont val="Arial"/>
        <family val="2"/>
      </rPr>
      <t xml:space="preserve">-GFP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and </t>
    </r>
    <r>
      <rPr>
        <i/>
        <sz val="10"/>
        <rFont val="Arial"/>
        <family val="2"/>
      </rPr>
      <t>Nkx2.1</t>
    </r>
    <r>
      <rPr>
        <i/>
        <vertAlign val="superscript"/>
        <sz val="10"/>
        <rFont val="Arial"/>
        <family val="2"/>
      </rPr>
      <t>Cre</t>
    </r>
    <r>
      <rPr>
        <sz val="10"/>
        <rFont val="Arial"/>
        <family val="2"/>
      </rPr>
      <t>;Ai14;</t>
    </r>
    <r>
      <rPr>
        <i/>
        <sz val="10"/>
        <rFont val="Arial"/>
        <family val="2"/>
      </rPr>
      <t>Pcdhg</t>
    </r>
    <r>
      <rPr>
        <i/>
        <vertAlign val="superscript"/>
        <sz val="10"/>
        <rFont val="Arial"/>
        <family val="2"/>
      </rPr>
      <t>fcon3/fcon3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(mutant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E13.5 embryos, and equal proportions of GFP and tdTomato labeled cells were mixed before being co-transplanted into P2-6 black 6 wild type recipient mice. </t>
    </r>
  </si>
  <si>
    <r>
      <t xml:space="preserve">Figure 8B'.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 loss of function from transplanted cINs decreases their survival during the period of programmed cell death. </t>
    </r>
  </si>
  <si>
    <r>
      <t xml:space="preserve">Figure 8B'.  </t>
    </r>
    <r>
      <rPr>
        <sz val="10"/>
        <rFont val="Arial"/>
        <family val="2"/>
      </rPr>
      <t>Quantifications of co-transplanted cIN precursor cells (labeled with GFP or tdTomato) at 3, 6, 13 and 21 days after transplantation (DAT)</t>
    </r>
    <r>
      <rPr>
        <b/>
        <sz val="10"/>
        <rFont val="Arial"/>
        <family val="2"/>
      </rPr>
      <t xml:space="preserve">.  </t>
    </r>
    <r>
      <rPr>
        <sz val="10"/>
        <rFont val="Arial"/>
        <family val="2"/>
      </rPr>
      <t xml:space="preserve">MGE precursors cells were derived from </t>
    </r>
    <r>
      <rPr>
        <i/>
        <sz val="10"/>
        <rFont val="Arial"/>
        <family val="2"/>
      </rPr>
      <t>Gad1</t>
    </r>
    <r>
      <rPr>
        <sz val="10"/>
        <rFont val="Arial"/>
        <family val="2"/>
      </rPr>
      <t xml:space="preserve">-GFP (WT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and </t>
    </r>
    <r>
      <rPr>
        <i/>
        <sz val="10"/>
        <rFont val="Arial"/>
        <family val="2"/>
      </rPr>
      <t>Nkx2.1</t>
    </r>
    <r>
      <rPr>
        <i/>
        <vertAlign val="superscript"/>
        <sz val="10"/>
        <rFont val="Arial"/>
        <family val="2"/>
      </rPr>
      <t>Cre</t>
    </r>
    <r>
      <rPr>
        <sz val="10"/>
        <rFont val="Arial"/>
        <family val="2"/>
      </rPr>
      <t>;Ai14;</t>
    </r>
    <r>
      <rPr>
        <i/>
        <sz val="10"/>
        <rFont val="Arial"/>
        <family val="2"/>
      </rPr>
      <t>Pcdhg</t>
    </r>
    <r>
      <rPr>
        <i/>
        <vertAlign val="superscript"/>
        <sz val="10"/>
        <rFont val="Arial"/>
        <family val="2"/>
      </rPr>
      <t>fcon3/fcon3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(mutant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>) E13.5 embryos. Data represented as survival percentage of tdTomato or GFP cells from total cells (GFP + tdTomato cells) analyzed.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</si>
</sst>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0" fillId="0" borderId="1" xfId="0" applyFont="1" applyFill="1" applyBorder="1" applyAlignment="1"/>
    <xf numFmtId="0" fontId="6" fillId="0" borderId="1" xfId="0" applyFont="1" applyFill="1" applyBorder="1"/>
    <xf numFmtId="0" fontId="5" fillId="0" borderId="1" xfId="0" applyFont="1" applyFill="1" applyBorder="1" applyAlignment="1"/>
    <xf numFmtId="0" fontId="1" fillId="0" borderId="0" xfId="0" applyFont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1" fontId="0" fillId="0" borderId="1" xfId="0" applyNumberFormat="1" applyFont="1" applyFill="1" applyBorder="1" applyAlignment="1"/>
    <xf numFmtId="1" fontId="1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0" fontId="0" fillId="0" borderId="0" xfId="0"/>
    <xf numFmtId="0" fontId="4" fillId="0" borderId="2" xfId="0" applyFont="1" applyBorder="1" applyAlignment="1">
      <alignment horizontal="right" wrapText="1"/>
    </xf>
    <xf numFmtId="9" fontId="1" fillId="0" borderId="1" xfId="1" applyFont="1" applyFill="1" applyBorder="1" applyAlignment="1">
      <alignment horizontal="center"/>
    </xf>
    <xf numFmtId="9" fontId="3" fillId="0" borderId="1" xfId="1" applyFont="1" applyFill="1" applyBorder="1" applyAlignment="1">
      <alignment horizontal="right"/>
    </xf>
    <xf numFmtId="9" fontId="10" fillId="0" borderId="1" xfId="1" applyFont="1" applyFill="1" applyBorder="1" applyAlignment="1"/>
    <xf numFmtId="9" fontId="0" fillId="0" borderId="1" xfId="1" applyFont="1" applyFill="1" applyBorder="1" applyAlignment="1"/>
    <xf numFmtId="9" fontId="3" fillId="0" borderId="0" xfId="1" applyFont="1" applyAlignment="1">
      <alignment horizontal="center"/>
    </xf>
    <xf numFmtId="9" fontId="3" fillId="0" borderId="1" xfId="1" applyFont="1" applyFill="1" applyBorder="1" applyAlignment="1">
      <alignment horizontal="center"/>
    </xf>
    <xf numFmtId="9" fontId="1" fillId="0" borderId="1" xfId="1" applyFont="1" applyFill="1" applyBorder="1" applyAlignment="1">
      <alignment horizontal="right"/>
    </xf>
    <xf numFmtId="9" fontId="1" fillId="0" borderId="0" xfId="1" applyFont="1" applyAlignment="1">
      <alignment horizontal="right"/>
    </xf>
    <xf numFmtId="9" fontId="6" fillId="0" borderId="1" xfId="1" applyFont="1" applyFill="1" applyBorder="1"/>
    <xf numFmtId="9" fontId="1" fillId="0" borderId="1" xfId="1" applyFont="1" applyFill="1" applyBorder="1"/>
    <xf numFmtId="9" fontId="2" fillId="0" borderId="1" xfId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1" xfId="0" applyFont="1" applyBorder="1"/>
    <xf numFmtId="0" fontId="4" fillId="0" borderId="1" xfId="0" applyFont="1" applyBorder="1" applyAlignment="1">
      <alignment wrapText="1"/>
    </xf>
    <xf numFmtId="9" fontId="10" fillId="0" borderId="7" xfId="1" applyFont="1" applyFill="1" applyBorder="1" applyAlignment="1"/>
    <xf numFmtId="9" fontId="10" fillId="0" borderId="8" xfId="1" applyFont="1" applyFill="1" applyBorder="1" applyAlignment="1"/>
    <xf numFmtId="0" fontId="4" fillId="0" borderId="10" xfId="0" applyFont="1" applyBorder="1" applyAlignment="1">
      <alignment wrapText="1"/>
    </xf>
    <xf numFmtId="0" fontId="12" fillId="0" borderId="11" xfId="0" applyFont="1" applyBorder="1"/>
    <xf numFmtId="9" fontId="10" fillId="0" borderId="11" xfId="1" applyFont="1" applyFill="1" applyBorder="1" applyAlignment="1"/>
    <xf numFmtId="0" fontId="12" fillId="0" borderId="12" xfId="0" applyFont="1" applyBorder="1"/>
    <xf numFmtId="9" fontId="10" fillId="0" borderId="9" xfId="1" applyFont="1" applyFill="1" applyBorder="1" applyAlignment="1"/>
    <xf numFmtId="0" fontId="4" fillId="0" borderId="13" xfId="0" applyFont="1" applyBorder="1" applyAlignment="1">
      <alignment wrapText="1"/>
    </xf>
    <xf numFmtId="0" fontId="12" fillId="0" borderId="13" xfId="0" applyFont="1" applyBorder="1"/>
    <xf numFmtId="9" fontId="10" fillId="0" borderId="13" xfId="1" applyFont="1" applyFill="1" applyBorder="1" applyAlignment="1"/>
    <xf numFmtId="0" fontId="4" fillId="0" borderId="21" xfId="0" applyFont="1" applyBorder="1" applyAlignment="1">
      <alignment horizontal="center"/>
    </xf>
    <xf numFmtId="0" fontId="10" fillId="0" borderId="21" xfId="0" applyFont="1" applyFill="1" applyBorder="1" applyAlignment="1"/>
    <xf numFmtId="0" fontId="10" fillId="0" borderId="9" xfId="0" applyFont="1" applyFill="1" applyBorder="1" applyAlignment="1"/>
    <xf numFmtId="0" fontId="4" fillId="0" borderId="17" xfId="0" applyFont="1" applyBorder="1" applyAlignment="1">
      <alignment wrapText="1"/>
    </xf>
    <xf numFmtId="0" fontId="12" fillId="0" borderId="18" xfId="0" applyFont="1" applyBorder="1"/>
    <xf numFmtId="0" fontId="10" fillId="0" borderId="18" xfId="0" applyFont="1" applyFill="1" applyBorder="1" applyAlignment="1"/>
    <xf numFmtId="0" fontId="0" fillId="0" borderId="18" xfId="0" applyFont="1" applyFill="1" applyBorder="1" applyAlignment="1"/>
    <xf numFmtId="0" fontId="0" fillId="0" borderId="19" xfId="0" applyFont="1" applyFill="1" applyBorder="1" applyAlignment="1"/>
    <xf numFmtId="0" fontId="4" fillId="0" borderId="19" xfId="0" applyFont="1" applyBorder="1" applyAlignment="1">
      <alignment wrapText="1"/>
    </xf>
    <xf numFmtId="0" fontId="12" fillId="0" borderId="19" xfId="0" applyFont="1" applyBorder="1"/>
    <xf numFmtId="0" fontId="10" fillId="0" borderId="19" xfId="0" applyFont="1" applyFill="1" applyBorder="1" applyAlignment="1"/>
    <xf numFmtId="0" fontId="5" fillId="0" borderId="1" xfId="0" applyFont="1" applyFill="1" applyBorder="1" applyAlignment="1">
      <alignment wrapText="1"/>
    </xf>
    <xf numFmtId="0" fontId="1" fillId="0" borderId="1" xfId="0" applyFont="1" applyBorder="1" applyAlignment="1"/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1" fillId="0" borderId="1" xfId="0" applyFont="1" applyBorder="1" applyAlignment="1"/>
    <xf numFmtId="164" fontId="11" fillId="0" borderId="14" xfId="0" applyNumberFormat="1" applyFont="1" applyBorder="1" applyAlignment="1"/>
    <xf numFmtId="164" fontId="11" fillId="0" borderId="15" xfId="0" applyNumberFormat="1" applyFont="1" applyBorder="1" applyAlignment="1"/>
    <xf numFmtId="164" fontId="11" fillId="0" borderId="16" xfId="0" applyNumberFormat="1" applyFont="1" applyBorder="1" applyAlignment="1"/>
    <xf numFmtId="0" fontId="10" fillId="0" borderId="21" xfId="0" applyFont="1" applyBorder="1" applyAlignment="1"/>
    <xf numFmtId="0" fontId="10" fillId="0" borderId="1" xfId="0" applyFont="1" applyBorder="1" applyAlignment="1"/>
    <xf numFmtId="0" fontId="10" fillId="0" borderId="9" xfId="0" applyFont="1" applyBorder="1" applyAlignment="1"/>
    <xf numFmtId="164" fontId="11" fillId="0" borderId="3" xfId="0" applyNumberFormat="1" applyFont="1" applyBorder="1" applyAlignment="1"/>
    <xf numFmtId="164" fontId="11" fillId="0" borderId="6" xfId="0" applyNumberFormat="1" applyFont="1" applyBorder="1" applyAlignment="1"/>
    <xf numFmtId="164" fontId="11" fillId="0" borderId="20" xfId="0" applyNumberFormat="1" applyFont="1" applyBorder="1" applyAlignment="1"/>
    <xf numFmtId="164" fontId="11" fillId="0" borderId="4" xfId="0" applyNumberFormat="1" applyFont="1" applyBorder="1" applyAlignment="1"/>
    <xf numFmtId="164" fontId="11" fillId="0" borderId="5" xfId="0" applyNumberFormat="1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9" fontId="4" fillId="0" borderId="7" xfId="1" applyFont="1" applyFill="1" applyBorder="1" applyAlignment="1"/>
    <xf numFmtId="9" fontId="4" fillId="0" borderId="1" xfId="1" applyFont="1" applyFill="1" applyBorder="1" applyAlignment="1"/>
    <xf numFmtId="9" fontId="4" fillId="0" borderId="8" xfId="1" applyFont="1" applyFill="1" applyBorder="1" applyAlignment="1"/>
    <xf numFmtId="0" fontId="4" fillId="0" borderId="11" xfId="0" applyFont="1" applyBorder="1" applyAlignment="1">
      <alignment wrapText="1"/>
    </xf>
    <xf numFmtId="9" fontId="4" fillId="0" borderId="11" xfId="1" applyFont="1" applyFill="1" applyBorder="1" applyAlignment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64" fontId="12" fillId="0" borderId="4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A77-4BC5-49C1-A42B-75816EA994C7}">
  <dimension ref="A1:AE992"/>
  <sheetViews>
    <sheetView topLeftCell="A21" workbookViewId="0">
      <selection sqref="A1:N1"/>
    </sheetView>
  </sheetViews>
  <sheetFormatPr defaultColWidth="14.42578125" defaultRowHeight="12.75" x14ac:dyDescent="0.2"/>
  <cols>
    <col min="1" max="1" width="28.85546875" style="4" customWidth="1"/>
    <col min="2" max="2" width="5.5703125" style="4" customWidth="1"/>
    <col min="3" max="3" width="5.7109375" style="4" customWidth="1"/>
    <col min="4" max="4" width="8.7109375" style="4" customWidth="1"/>
    <col min="5" max="5" width="7" style="4" customWidth="1"/>
    <col min="6" max="6" width="9.5703125" style="30" customWidth="1"/>
    <col min="7" max="7" width="8.28515625" style="30" customWidth="1"/>
    <col min="8" max="8" width="6.28515625" style="4" customWidth="1"/>
    <col min="9" max="9" width="31.7109375" style="4" customWidth="1"/>
    <col min="10" max="11" width="7.28515625" style="4" customWidth="1"/>
    <col min="12" max="12" width="8.140625" style="4" customWidth="1"/>
    <col min="13" max="13" width="10" style="4" customWidth="1"/>
    <col min="14" max="14" width="10.42578125" style="30" customWidth="1"/>
    <col min="15" max="15" width="8.85546875" style="30" customWidth="1"/>
    <col min="16" max="16" width="8.85546875" style="4" customWidth="1"/>
    <col min="17" max="17" width="28.7109375" style="4" customWidth="1"/>
    <col min="18" max="18" width="7" style="4" customWidth="1"/>
    <col min="19" max="19" width="9.140625" style="4" customWidth="1"/>
    <col min="20" max="20" width="10.85546875" style="4" customWidth="1"/>
    <col min="21" max="21" width="9" style="4" customWidth="1"/>
    <col min="22" max="22" width="10" style="30" customWidth="1"/>
    <col min="23" max="23" width="9.5703125" style="30" customWidth="1"/>
    <col min="24" max="24" width="7.42578125" style="4" customWidth="1"/>
    <col min="25" max="25" width="31.140625" style="4" customWidth="1"/>
    <col min="26" max="26" width="5.5703125" style="18" customWidth="1"/>
    <col min="27" max="27" width="7.7109375" style="18" customWidth="1"/>
    <col min="28" max="28" width="7.85546875" style="18" customWidth="1"/>
    <col min="29" max="29" width="7" style="18" customWidth="1"/>
    <col min="30" max="30" width="8.42578125" style="30" customWidth="1"/>
    <col min="31" max="31" width="7" style="30" customWidth="1"/>
    <col min="32" max="16384" width="14.42578125" style="4"/>
  </cols>
  <sheetData>
    <row r="1" spans="1:31" ht="61.5" customHeight="1" x14ac:dyDescent="0.2">
      <c r="A1" s="100" t="s">
        <v>702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15.75" customHeight="1" x14ac:dyDescent="0.2">
      <c r="A2" s="99" t="s">
        <v>3</v>
      </c>
      <c r="B2" s="99"/>
      <c r="C2" s="99"/>
      <c r="D2" s="99"/>
      <c r="E2" s="99"/>
      <c r="F2" s="99"/>
      <c r="G2" s="99"/>
      <c r="H2" s="98"/>
      <c r="I2" s="99" t="s">
        <v>511</v>
      </c>
      <c r="J2" s="99"/>
      <c r="K2" s="99"/>
      <c r="L2" s="99"/>
      <c r="M2" s="99"/>
      <c r="N2" s="99"/>
      <c r="O2" s="99"/>
      <c r="P2" s="99"/>
      <c r="Q2" s="99" t="s">
        <v>5</v>
      </c>
      <c r="R2" s="99"/>
      <c r="S2" s="99"/>
      <c r="T2" s="99"/>
      <c r="U2" s="99"/>
      <c r="V2" s="99"/>
      <c r="W2" s="99"/>
      <c r="X2" s="98"/>
      <c r="Y2" s="99" t="s">
        <v>6</v>
      </c>
      <c r="Z2" s="99"/>
      <c r="AA2" s="99"/>
      <c r="AB2" s="99"/>
      <c r="AC2" s="99"/>
      <c r="AD2" s="99"/>
      <c r="AE2" s="99"/>
    </row>
    <row r="3" spans="1:31" ht="15.75" customHeight="1" thickBot="1" x14ac:dyDescent="0.25">
      <c r="A3" s="38" t="s">
        <v>691</v>
      </c>
      <c r="B3" s="38" t="s">
        <v>0</v>
      </c>
      <c r="C3" s="38" t="s">
        <v>1</v>
      </c>
      <c r="D3" s="38" t="s">
        <v>39</v>
      </c>
      <c r="E3" s="38" t="s">
        <v>2</v>
      </c>
      <c r="F3" s="27" t="s">
        <v>40</v>
      </c>
      <c r="G3" s="27" t="s">
        <v>41</v>
      </c>
      <c r="H3" s="98"/>
      <c r="I3" s="38" t="s">
        <v>691</v>
      </c>
      <c r="J3" s="38" t="s">
        <v>0</v>
      </c>
      <c r="K3" s="38" t="s">
        <v>1</v>
      </c>
      <c r="L3" s="38" t="s">
        <v>39</v>
      </c>
      <c r="M3" s="38" t="s">
        <v>2</v>
      </c>
      <c r="N3" s="27" t="s">
        <v>40</v>
      </c>
      <c r="O3" s="27" t="s">
        <v>41</v>
      </c>
      <c r="P3" s="99"/>
      <c r="Q3" s="38" t="s">
        <v>691</v>
      </c>
      <c r="R3" s="38" t="s">
        <v>0</v>
      </c>
      <c r="S3" s="38" t="s">
        <v>1</v>
      </c>
      <c r="T3" s="38" t="s">
        <v>39</v>
      </c>
      <c r="U3" s="38" t="s">
        <v>2</v>
      </c>
      <c r="V3" s="27" t="s">
        <v>40</v>
      </c>
      <c r="W3" s="27" t="s">
        <v>41</v>
      </c>
      <c r="X3" s="98"/>
      <c r="Y3" s="38" t="s">
        <v>691</v>
      </c>
      <c r="Z3" s="16" t="s">
        <v>0</v>
      </c>
      <c r="AA3" s="16" t="s">
        <v>1</v>
      </c>
      <c r="AB3" s="16" t="s">
        <v>39</v>
      </c>
      <c r="AC3" s="16" t="s">
        <v>2</v>
      </c>
      <c r="AD3" s="27" t="s">
        <v>40</v>
      </c>
      <c r="AE3" s="27" t="s">
        <v>41</v>
      </c>
    </row>
    <row r="4" spans="1:31" ht="15.75" customHeight="1" thickBot="1" x14ac:dyDescent="0.25">
      <c r="A4" s="22" t="s">
        <v>512</v>
      </c>
      <c r="B4" s="9">
        <v>3</v>
      </c>
      <c r="C4" s="9">
        <v>98</v>
      </c>
      <c r="D4" s="9">
        <v>87</v>
      </c>
      <c r="E4" s="9">
        <f t="shared" ref="E4:E13" si="0">SUM(C4,D4)</f>
        <v>185</v>
      </c>
      <c r="F4" s="28">
        <f t="shared" ref="F4:F13" si="1">PERCENTILE(C4/E4, 1)</f>
        <v>0.52972972972972976</v>
      </c>
      <c r="G4" s="28">
        <f t="shared" ref="G4:G12" si="2">PERCENTILE(D4/E4, 1)</f>
        <v>0.4702702702702703</v>
      </c>
      <c r="H4" s="98"/>
      <c r="I4" s="22" t="s">
        <v>532</v>
      </c>
      <c r="J4" s="23">
        <v>7</v>
      </c>
      <c r="K4" s="23">
        <v>106</v>
      </c>
      <c r="L4" s="23">
        <v>158</v>
      </c>
      <c r="M4" s="23">
        <f t="shared" ref="M4:M13" si="3">SUM(K4,L4)</f>
        <v>264</v>
      </c>
      <c r="N4" s="33">
        <f t="shared" ref="N4:N13" si="4">PERCENTILE(K4/M4, 1)</f>
        <v>0.40151515151515149</v>
      </c>
      <c r="O4" s="33">
        <f t="shared" ref="O4:O13" si="5">PERCENTILE(L4/M4, 1)</f>
        <v>0.59848484848484851</v>
      </c>
      <c r="P4" s="99"/>
      <c r="Q4" s="22" t="s">
        <v>552</v>
      </c>
      <c r="R4" s="38">
        <v>13</v>
      </c>
      <c r="S4" s="38">
        <v>8</v>
      </c>
      <c r="T4" s="38">
        <v>14</v>
      </c>
      <c r="U4" s="38">
        <f t="shared" ref="U4:U13" si="6">SUM(S4,T4)</f>
        <v>22</v>
      </c>
      <c r="V4" s="27">
        <f t="shared" ref="V4:V13" si="7">PERCENTILE(S4/U4, 1)</f>
        <v>0.36363636363636365</v>
      </c>
      <c r="W4" s="27">
        <f t="shared" ref="W4:W13" si="8">PERCENTILE(T4/U4, 1)</f>
        <v>0.63636363636363635</v>
      </c>
      <c r="X4" s="98"/>
      <c r="Y4" s="22" t="s">
        <v>582</v>
      </c>
      <c r="Z4" s="26">
        <v>21</v>
      </c>
      <c r="AA4" s="24">
        <v>33</v>
      </c>
      <c r="AB4" s="24">
        <v>38</v>
      </c>
      <c r="AC4" s="24">
        <f t="shared" ref="AC4:AC13" si="9">SUM(AA4,AB4)</f>
        <v>71</v>
      </c>
      <c r="AD4" s="33">
        <f t="shared" ref="AD4:AD13" si="10">PERCENTILE(AA4/AC4, 1)</f>
        <v>0.46478873239436619</v>
      </c>
      <c r="AE4" s="33">
        <f t="shared" ref="AE4:AE13" si="11">PERCENTILE(AB4/AC4, 1)</f>
        <v>0.53521126760563376</v>
      </c>
    </row>
    <row r="5" spans="1:31" ht="15.75" customHeight="1" thickBot="1" x14ac:dyDescent="0.25">
      <c r="A5" s="22" t="s">
        <v>513</v>
      </c>
      <c r="B5" s="9">
        <v>3</v>
      </c>
      <c r="C5" s="9">
        <v>209</v>
      </c>
      <c r="D5" s="9">
        <v>197</v>
      </c>
      <c r="E5" s="9">
        <f t="shared" si="0"/>
        <v>406</v>
      </c>
      <c r="F5" s="28">
        <f t="shared" si="1"/>
        <v>0.51477832512315269</v>
      </c>
      <c r="G5" s="28">
        <f t="shared" si="2"/>
        <v>0.48522167487684731</v>
      </c>
      <c r="H5" s="98"/>
      <c r="I5" s="22" t="s">
        <v>533</v>
      </c>
      <c r="J5" s="23">
        <v>7</v>
      </c>
      <c r="K5" s="23">
        <v>183</v>
      </c>
      <c r="L5" s="23">
        <v>165</v>
      </c>
      <c r="M5" s="23">
        <f t="shared" si="3"/>
        <v>348</v>
      </c>
      <c r="N5" s="33">
        <f t="shared" si="4"/>
        <v>0.52586206896551724</v>
      </c>
      <c r="O5" s="33">
        <f t="shared" si="5"/>
        <v>0.47413793103448276</v>
      </c>
      <c r="P5" s="99"/>
      <c r="Q5" s="22" t="s">
        <v>553</v>
      </c>
      <c r="R5" s="38">
        <v>13</v>
      </c>
      <c r="S5" s="38">
        <v>2</v>
      </c>
      <c r="T5" s="38">
        <v>2</v>
      </c>
      <c r="U5" s="38">
        <f t="shared" si="6"/>
        <v>4</v>
      </c>
      <c r="V5" s="27">
        <f t="shared" si="7"/>
        <v>0.5</v>
      </c>
      <c r="W5" s="27">
        <f t="shared" si="8"/>
        <v>0.5</v>
      </c>
      <c r="X5" s="98"/>
      <c r="Y5" s="22" t="s">
        <v>583</v>
      </c>
      <c r="Z5" s="26">
        <v>21</v>
      </c>
      <c r="AA5" s="24">
        <v>13</v>
      </c>
      <c r="AB5" s="24">
        <v>16</v>
      </c>
      <c r="AC5" s="24">
        <f t="shared" si="9"/>
        <v>29</v>
      </c>
      <c r="AD5" s="33">
        <f t="shared" si="10"/>
        <v>0.44827586206896552</v>
      </c>
      <c r="AE5" s="33">
        <f t="shared" si="11"/>
        <v>0.55172413793103448</v>
      </c>
    </row>
    <row r="6" spans="1:31" ht="15.75" customHeight="1" thickBot="1" x14ac:dyDescent="0.25">
      <c r="A6" s="22" t="s">
        <v>514</v>
      </c>
      <c r="B6" s="9">
        <v>3</v>
      </c>
      <c r="C6" s="9">
        <v>5</v>
      </c>
      <c r="D6" s="9">
        <v>8</v>
      </c>
      <c r="E6" s="9">
        <f t="shared" si="0"/>
        <v>13</v>
      </c>
      <c r="F6" s="28">
        <f t="shared" si="1"/>
        <v>0.38461538461538464</v>
      </c>
      <c r="G6" s="28">
        <f t="shared" si="2"/>
        <v>0.61538461538461542</v>
      </c>
      <c r="H6" s="98"/>
      <c r="I6" s="22" t="s">
        <v>534</v>
      </c>
      <c r="J6" s="23">
        <v>7</v>
      </c>
      <c r="K6" s="23">
        <v>583</v>
      </c>
      <c r="L6" s="23">
        <v>536</v>
      </c>
      <c r="M6" s="23">
        <f t="shared" si="3"/>
        <v>1119</v>
      </c>
      <c r="N6" s="33">
        <f t="shared" si="4"/>
        <v>0.5210008936550492</v>
      </c>
      <c r="O6" s="33">
        <f t="shared" si="5"/>
        <v>0.47899910634495085</v>
      </c>
      <c r="P6" s="99"/>
      <c r="Q6" s="22" t="s">
        <v>554</v>
      </c>
      <c r="R6" s="38">
        <v>13</v>
      </c>
      <c r="S6" s="38">
        <v>3</v>
      </c>
      <c r="T6" s="38">
        <v>2</v>
      </c>
      <c r="U6" s="38">
        <f t="shared" si="6"/>
        <v>5</v>
      </c>
      <c r="V6" s="27">
        <f t="shared" si="7"/>
        <v>0.6</v>
      </c>
      <c r="W6" s="27">
        <f t="shared" si="8"/>
        <v>0.4</v>
      </c>
      <c r="X6" s="98"/>
      <c r="Y6" s="22" t="s">
        <v>584</v>
      </c>
      <c r="Z6" s="26">
        <v>21</v>
      </c>
      <c r="AA6" s="24">
        <v>18</v>
      </c>
      <c r="AB6" s="24">
        <v>16</v>
      </c>
      <c r="AC6" s="24">
        <f t="shared" si="9"/>
        <v>34</v>
      </c>
      <c r="AD6" s="33">
        <f t="shared" si="10"/>
        <v>0.52941176470588236</v>
      </c>
      <c r="AE6" s="33">
        <f t="shared" si="11"/>
        <v>0.47058823529411764</v>
      </c>
    </row>
    <row r="7" spans="1:31" ht="15.75" customHeight="1" thickBot="1" x14ac:dyDescent="0.25">
      <c r="A7" s="22" t="s">
        <v>515</v>
      </c>
      <c r="B7" s="9">
        <v>3</v>
      </c>
      <c r="C7" s="9">
        <v>38</v>
      </c>
      <c r="D7" s="9">
        <v>51</v>
      </c>
      <c r="E7" s="9">
        <f t="shared" si="0"/>
        <v>89</v>
      </c>
      <c r="F7" s="28">
        <f t="shared" si="1"/>
        <v>0.42696629213483145</v>
      </c>
      <c r="G7" s="28">
        <f t="shared" si="2"/>
        <v>0.5730337078651685</v>
      </c>
      <c r="H7" s="98"/>
      <c r="I7" s="22" t="s">
        <v>535</v>
      </c>
      <c r="J7" s="23">
        <v>7</v>
      </c>
      <c r="K7" s="23">
        <v>274</v>
      </c>
      <c r="L7" s="23">
        <v>269</v>
      </c>
      <c r="M7" s="23">
        <f t="shared" si="3"/>
        <v>543</v>
      </c>
      <c r="N7" s="33">
        <f t="shared" si="4"/>
        <v>0.50460405156537758</v>
      </c>
      <c r="O7" s="33">
        <f t="shared" si="5"/>
        <v>0.49539594843462248</v>
      </c>
      <c r="P7" s="99"/>
      <c r="Q7" s="22" t="s">
        <v>555</v>
      </c>
      <c r="R7" s="38">
        <v>13</v>
      </c>
      <c r="S7" s="38">
        <v>102</v>
      </c>
      <c r="T7" s="38">
        <v>98</v>
      </c>
      <c r="U7" s="38">
        <f t="shared" si="6"/>
        <v>200</v>
      </c>
      <c r="V7" s="27">
        <f t="shared" si="7"/>
        <v>0.51</v>
      </c>
      <c r="W7" s="27">
        <f t="shared" si="8"/>
        <v>0.49</v>
      </c>
      <c r="X7" s="98"/>
      <c r="Y7" s="22" t="s">
        <v>585</v>
      </c>
      <c r="Z7" s="26">
        <v>21</v>
      </c>
      <c r="AA7" s="24">
        <v>7</v>
      </c>
      <c r="AB7" s="24">
        <v>20</v>
      </c>
      <c r="AC7" s="24">
        <f t="shared" si="9"/>
        <v>27</v>
      </c>
      <c r="AD7" s="33">
        <f t="shared" si="10"/>
        <v>0.25925925925925924</v>
      </c>
      <c r="AE7" s="33">
        <f t="shared" si="11"/>
        <v>0.7407407407407407</v>
      </c>
    </row>
    <row r="8" spans="1:31" ht="15.75" customHeight="1" thickBot="1" x14ac:dyDescent="0.25">
      <c r="A8" s="22" t="s">
        <v>516</v>
      </c>
      <c r="B8" s="9">
        <v>3</v>
      </c>
      <c r="C8" s="9">
        <v>92</v>
      </c>
      <c r="D8" s="9">
        <v>94</v>
      </c>
      <c r="E8" s="9">
        <f t="shared" si="0"/>
        <v>186</v>
      </c>
      <c r="F8" s="28">
        <f t="shared" si="1"/>
        <v>0.4946236559139785</v>
      </c>
      <c r="G8" s="28">
        <f t="shared" si="2"/>
        <v>0.5053763440860215</v>
      </c>
      <c r="H8" s="98"/>
      <c r="I8" s="22" t="s">
        <v>536</v>
      </c>
      <c r="J8" s="23">
        <v>7</v>
      </c>
      <c r="K8" s="23">
        <v>17</v>
      </c>
      <c r="L8" s="23">
        <v>23</v>
      </c>
      <c r="M8" s="23">
        <f t="shared" si="3"/>
        <v>40</v>
      </c>
      <c r="N8" s="33">
        <f t="shared" si="4"/>
        <v>0.42499999999999999</v>
      </c>
      <c r="O8" s="33">
        <f t="shared" si="5"/>
        <v>0.57499999999999996</v>
      </c>
      <c r="P8" s="99"/>
      <c r="Q8" s="22" t="s">
        <v>556</v>
      </c>
      <c r="R8" s="38">
        <v>13</v>
      </c>
      <c r="S8" s="38">
        <v>31</v>
      </c>
      <c r="T8" s="38">
        <v>35</v>
      </c>
      <c r="U8" s="38">
        <f t="shared" si="6"/>
        <v>66</v>
      </c>
      <c r="V8" s="27">
        <f t="shared" si="7"/>
        <v>0.46969696969696972</v>
      </c>
      <c r="W8" s="27">
        <f t="shared" si="8"/>
        <v>0.53030303030303028</v>
      </c>
      <c r="X8" s="98"/>
      <c r="Y8" s="22" t="s">
        <v>586</v>
      </c>
      <c r="Z8" s="26">
        <v>21</v>
      </c>
      <c r="AA8" s="24">
        <v>26</v>
      </c>
      <c r="AB8" s="24">
        <v>32</v>
      </c>
      <c r="AC8" s="24">
        <f t="shared" si="9"/>
        <v>58</v>
      </c>
      <c r="AD8" s="33">
        <f t="shared" si="10"/>
        <v>0.44827586206896552</v>
      </c>
      <c r="AE8" s="33">
        <f t="shared" si="11"/>
        <v>0.55172413793103448</v>
      </c>
    </row>
    <row r="9" spans="1:31" ht="15.75" customHeight="1" thickBot="1" x14ac:dyDescent="0.25">
      <c r="A9" s="22" t="s">
        <v>517</v>
      </c>
      <c r="B9" s="9">
        <v>3</v>
      </c>
      <c r="C9" s="9">
        <v>150</v>
      </c>
      <c r="D9" s="9">
        <v>177</v>
      </c>
      <c r="E9" s="9">
        <f t="shared" si="0"/>
        <v>327</v>
      </c>
      <c r="F9" s="28">
        <f t="shared" si="1"/>
        <v>0.45871559633027525</v>
      </c>
      <c r="G9" s="28">
        <f t="shared" si="2"/>
        <v>0.54128440366972475</v>
      </c>
      <c r="H9" s="98"/>
      <c r="I9" s="22" t="s">
        <v>537</v>
      </c>
      <c r="J9" s="23">
        <v>7</v>
      </c>
      <c r="K9" s="23">
        <v>25</v>
      </c>
      <c r="L9" s="23">
        <v>45</v>
      </c>
      <c r="M9" s="23">
        <f t="shared" si="3"/>
        <v>70</v>
      </c>
      <c r="N9" s="33">
        <f t="shared" si="4"/>
        <v>0.35714285714285715</v>
      </c>
      <c r="O9" s="33">
        <f t="shared" si="5"/>
        <v>0.6428571428571429</v>
      </c>
      <c r="P9" s="99"/>
      <c r="Q9" s="22" t="s">
        <v>557</v>
      </c>
      <c r="R9" s="38">
        <v>13</v>
      </c>
      <c r="S9" s="38">
        <v>16</v>
      </c>
      <c r="T9" s="38">
        <v>14</v>
      </c>
      <c r="U9" s="38">
        <f t="shared" si="6"/>
        <v>30</v>
      </c>
      <c r="V9" s="27">
        <f t="shared" si="7"/>
        <v>0.53333333333333333</v>
      </c>
      <c r="W9" s="27">
        <f t="shared" si="8"/>
        <v>0.46666666666666667</v>
      </c>
      <c r="X9" s="98"/>
      <c r="Y9" s="22" t="s">
        <v>587</v>
      </c>
      <c r="Z9" s="26">
        <v>21</v>
      </c>
      <c r="AA9" s="24">
        <v>32</v>
      </c>
      <c r="AB9" s="24">
        <v>32</v>
      </c>
      <c r="AC9" s="24">
        <f t="shared" si="9"/>
        <v>64</v>
      </c>
      <c r="AD9" s="33">
        <f t="shared" si="10"/>
        <v>0.5</v>
      </c>
      <c r="AE9" s="33">
        <f t="shared" si="11"/>
        <v>0.5</v>
      </c>
    </row>
    <row r="10" spans="1:31" ht="15.75" customHeight="1" thickBot="1" x14ac:dyDescent="0.25">
      <c r="A10" s="22" t="s">
        <v>518</v>
      </c>
      <c r="B10" s="9">
        <v>3</v>
      </c>
      <c r="C10" s="9">
        <v>101</v>
      </c>
      <c r="D10" s="9">
        <v>98</v>
      </c>
      <c r="E10" s="9">
        <f t="shared" si="0"/>
        <v>199</v>
      </c>
      <c r="F10" s="28">
        <f t="shared" si="1"/>
        <v>0.50753768844221103</v>
      </c>
      <c r="G10" s="28">
        <f t="shared" si="2"/>
        <v>0.49246231155778897</v>
      </c>
      <c r="H10" s="98"/>
      <c r="I10" s="22" t="s">
        <v>538</v>
      </c>
      <c r="J10" s="23">
        <v>7</v>
      </c>
      <c r="K10" s="23">
        <v>359</v>
      </c>
      <c r="L10" s="23">
        <v>353</v>
      </c>
      <c r="M10" s="23">
        <f t="shared" si="3"/>
        <v>712</v>
      </c>
      <c r="N10" s="33">
        <f t="shared" si="4"/>
        <v>0.5042134831460674</v>
      </c>
      <c r="O10" s="33">
        <f t="shared" si="5"/>
        <v>0.4957865168539326</v>
      </c>
      <c r="P10" s="99"/>
      <c r="Q10" s="22" t="s">
        <v>558</v>
      </c>
      <c r="R10" s="38">
        <v>13</v>
      </c>
      <c r="S10" s="38">
        <v>196</v>
      </c>
      <c r="T10" s="38">
        <v>169</v>
      </c>
      <c r="U10" s="38">
        <f t="shared" si="6"/>
        <v>365</v>
      </c>
      <c r="V10" s="27">
        <f t="shared" si="7"/>
        <v>0.53698630136986303</v>
      </c>
      <c r="W10" s="27">
        <f t="shared" si="8"/>
        <v>0.46301369863013697</v>
      </c>
      <c r="X10" s="98"/>
      <c r="Y10" s="22" t="s">
        <v>588</v>
      </c>
      <c r="Z10" s="26">
        <v>21</v>
      </c>
      <c r="AA10" s="24">
        <v>26</v>
      </c>
      <c r="AB10" s="24">
        <v>36</v>
      </c>
      <c r="AC10" s="24">
        <f t="shared" si="9"/>
        <v>62</v>
      </c>
      <c r="AD10" s="33">
        <f t="shared" si="10"/>
        <v>0.41935483870967744</v>
      </c>
      <c r="AE10" s="33">
        <f t="shared" si="11"/>
        <v>0.58064516129032262</v>
      </c>
    </row>
    <row r="11" spans="1:31" ht="15.75" customHeight="1" thickBot="1" x14ac:dyDescent="0.25">
      <c r="A11" s="22" t="s">
        <v>519</v>
      </c>
      <c r="B11" s="9">
        <v>3</v>
      </c>
      <c r="C11" s="9">
        <v>127</v>
      </c>
      <c r="D11" s="9">
        <v>130</v>
      </c>
      <c r="E11" s="9">
        <f t="shared" si="0"/>
        <v>257</v>
      </c>
      <c r="F11" s="28">
        <f t="shared" si="1"/>
        <v>0.49416342412451364</v>
      </c>
      <c r="G11" s="28">
        <f t="shared" si="2"/>
        <v>0.50583657587548636</v>
      </c>
      <c r="H11" s="98"/>
      <c r="I11" s="22" t="s">
        <v>539</v>
      </c>
      <c r="J11" s="23">
        <v>7</v>
      </c>
      <c r="K11" s="23">
        <v>194</v>
      </c>
      <c r="L11" s="23">
        <v>229</v>
      </c>
      <c r="M11" s="23">
        <f t="shared" si="3"/>
        <v>423</v>
      </c>
      <c r="N11" s="33">
        <f t="shared" si="4"/>
        <v>0.45862884160756501</v>
      </c>
      <c r="O11" s="33">
        <f t="shared" si="5"/>
        <v>0.54137115839243499</v>
      </c>
      <c r="P11" s="99"/>
      <c r="Q11" s="22" t="s">
        <v>559</v>
      </c>
      <c r="R11" s="38">
        <v>13</v>
      </c>
      <c r="S11" s="38">
        <v>155</v>
      </c>
      <c r="T11" s="38">
        <v>159</v>
      </c>
      <c r="U11" s="38">
        <f t="shared" si="6"/>
        <v>314</v>
      </c>
      <c r="V11" s="27">
        <f t="shared" si="7"/>
        <v>0.49363057324840764</v>
      </c>
      <c r="W11" s="27">
        <f t="shared" si="8"/>
        <v>0.50636942675159236</v>
      </c>
      <c r="X11" s="98"/>
      <c r="Y11" s="22" t="s">
        <v>589</v>
      </c>
      <c r="Z11" s="26">
        <v>21</v>
      </c>
      <c r="AA11" s="24">
        <v>8</v>
      </c>
      <c r="AB11" s="24">
        <v>6</v>
      </c>
      <c r="AC11" s="24">
        <f t="shared" si="9"/>
        <v>14</v>
      </c>
      <c r="AD11" s="33">
        <f t="shared" si="10"/>
        <v>0.5714285714285714</v>
      </c>
      <c r="AE11" s="33">
        <f t="shared" si="11"/>
        <v>0.42857142857142855</v>
      </c>
    </row>
    <row r="12" spans="1:31" ht="15.75" customHeight="1" thickBot="1" x14ac:dyDescent="0.25">
      <c r="A12" s="22" t="s">
        <v>520</v>
      </c>
      <c r="B12" s="9">
        <v>3</v>
      </c>
      <c r="C12" s="9">
        <v>143</v>
      </c>
      <c r="D12" s="9">
        <v>176</v>
      </c>
      <c r="E12" s="9">
        <f t="shared" si="0"/>
        <v>319</v>
      </c>
      <c r="F12" s="28">
        <f t="shared" si="1"/>
        <v>0.44827586206896552</v>
      </c>
      <c r="G12" s="28">
        <f t="shared" si="2"/>
        <v>0.55172413793103448</v>
      </c>
      <c r="H12" s="98"/>
      <c r="I12" s="22" t="s">
        <v>540</v>
      </c>
      <c r="J12" s="23">
        <v>7</v>
      </c>
      <c r="K12" s="23">
        <v>41</v>
      </c>
      <c r="L12" s="23">
        <v>49</v>
      </c>
      <c r="M12" s="23">
        <f t="shared" si="3"/>
        <v>90</v>
      </c>
      <c r="N12" s="33">
        <f t="shared" si="4"/>
        <v>0.45555555555555555</v>
      </c>
      <c r="O12" s="33">
        <f t="shared" si="5"/>
        <v>0.5444444444444444</v>
      </c>
      <c r="P12" s="99"/>
      <c r="Q12" s="22" t="s">
        <v>560</v>
      </c>
      <c r="R12" s="38">
        <v>13</v>
      </c>
      <c r="S12" s="38">
        <v>178</v>
      </c>
      <c r="T12" s="38">
        <v>162</v>
      </c>
      <c r="U12" s="38">
        <f t="shared" si="6"/>
        <v>340</v>
      </c>
      <c r="V12" s="27">
        <f t="shared" si="7"/>
        <v>0.52352941176470591</v>
      </c>
      <c r="W12" s="27">
        <f t="shared" si="8"/>
        <v>0.47647058823529409</v>
      </c>
      <c r="X12" s="98"/>
      <c r="Y12" s="22" t="s">
        <v>590</v>
      </c>
      <c r="Z12" s="26">
        <v>21</v>
      </c>
      <c r="AA12" s="24">
        <v>27</v>
      </c>
      <c r="AB12" s="24">
        <v>17</v>
      </c>
      <c r="AC12" s="24">
        <f t="shared" si="9"/>
        <v>44</v>
      </c>
      <c r="AD12" s="33">
        <f t="shared" si="10"/>
        <v>0.61363636363636365</v>
      </c>
      <c r="AE12" s="33">
        <f t="shared" si="11"/>
        <v>0.38636363636363635</v>
      </c>
    </row>
    <row r="13" spans="1:31" ht="15.75" customHeight="1" thickBot="1" x14ac:dyDescent="0.25">
      <c r="A13" s="22" t="s">
        <v>521</v>
      </c>
      <c r="B13" s="9">
        <v>3</v>
      </c>
      <c r="C13" s="9">
        <v>300</v>
      </c>
      <c r="D13" s="9">
        <v>303</v>
      </c>
      <c r="E13" s="9">
        <f t="shared" si="0"/>
        <v>603</v>
      </c>
      <c r="F13" s="28">
        <f t="shared" si="1"/>
        <v>0.49751243781094528</v>
      </c>
      <c r="G13" s="28"/>
      <c r="H13" s="98"/>
      <c r="I13" s="22" t="s">
        <v>541</v>
      </c>
      <c r="J13" s="23">
        <v>7</v>
      </c>
      <c r="K13" s="23">
        <v>635</v>
      </c>
      <c r="L13" s="23">
        <v>584</v>
      </c>
      <c r="M13" s="23">
        <f t="shared" si="3"/>
        <v>1219</v>
      </c>
      <c r="N13" s="33">
        <f t="shared" si="4"/>
        <v>0.52091878589007379</v>
      </c>
      <c r="O13" s="33">
        <f t="shared" si="5"/>
        <v>0.47908121410992616</v>
      </c>
      <c r="P13" s="99"/>
      <c r="Q13" s="22" t="s">
        <v>561</v>
      </c>
      <c r="R13" s="38">
        <v>13</v>
      </c>
      <c r="S13" s="38">
        <v>16</v>
      </c>
      <c r="T13" s="38">
        <v>16</v>
      </c>
      <c r="U13" s="38">
        <f t="shared" si="6"/>
        <v>32</v>
      </c>
      <c r="V13" s="27">
        <f t="shared" si="7"/>
        <v>0.5</v>
      </c>
      <c r="W13" s="27">
        <f t="shared" si="8"/>
        <v>0.5</v>
      </c>
      <c r="X13" s="98"/>
      <c r="Y13" s="22" t="s">
        <v>591</v>
      </c>
      <c r="Z13" s="26">
        <v>21</v>
      </c>
      <c r="AA13" s="24">
        <v>7</v>
      </c>
      <c r="AB13" s="24">
        <v>8</v>
      </c>
      <c r="AC13" s="24">
        <f t="shared" si="9"/>
        <v>15</v>
      </c>
      <c r="AD13" s="33">
        <f t="shared" si="10"/>
        <v>0.46666666666666667</v>
      </c>
      <c r="AE13" s="33">
        <f t="shared" si="11"/>
        <v>0.53333333333333333</v>
      </c>
    </row>
    <row r="14" spans="1:31" ht="15.75" customHeight="1" x14ac:dyDescent="0.2">
      <c r="A14" s="12" t="s">
        <v>510</v>
      </c>
      <c r="B14" s="12"/>
      <c r="C14" s="12">
        <f>SUM(C4:C13)</f>
        <v>1263</v>
      </c>
      <c r="D14" s="12">
        <f t="shared" ref="D14:E14" si="12">SUM(D4:D13)</f>
        <v>1321</v>
      </c>
      <c r="E14" s="12">
        <f t="shared" si="12"/>
        <v>2584</v>
      </c>
      <c r="F14" s="29"/>
      <c r="G14" s="29"/>
      <c r="H14" s="98"/>
      <c r="I14" s="12" t="s">
        <v>510</v>
      </c>
      <c r="J14" s="12"/>
      <c r="K14" s="12">
        <f>SUM(K4:K13)</f>
        <v>2417</v>
      </c>
      <c r="L14" s="12">
        <f t="shared" ref="L14:M14" si="13">SUM(L4:L13)</f>
        <v>2411</v>
      </c>
      <c r="M14" s="12">
        <f t="shared" si="13"/>
        <v>4828</v>
      </c>
      <c r="N14" s="29"/>
      <c r="O14" s="29"/>
      <c r="P14" s="99"/>
      <c r="Q14" s="12" t="s">
        <v>510</v>
      </c>
      <c r="R14" s="12"/>
      <c r="S14" s="12">
        <f>SUM(S4:S13)</f>
        <v>707</v>
      </c>
      <c r="T14" s="12">
        <f>SUM(T4:T13)</f>
        <v>671</v>
      </c>
      <c r="U14" s="12">
        <f t="shared" ref="U14" si="14">SUM(U4:U13)</f>
        <v>1378</v>
      </c>
      <c r="V14" s="29"/>
      <c r="W14" s="29"/>
      <c r="X14" s="98"/>
      <c r="Y14" s="12" t="s">
        <v>510</v>
      </c>
      <c r="Z14" s="17"/>
      <c r="AA14" s="17">
        <f>SUM(AA4:AA13)</f>
        <v>197</v>
      </c>
      <c r="AB14" s="17">
        <f>SUM(AB4:AB13)</f>
        <v>221</v>
      </c>
      <c r="AC14" s="17">
        <f t="shared" ref="AC14" si="15">SUM(AC4:AC13)</f>
        <v>418</v>
      </c>
      <c r="AD14" s="29"/>
      <c r="AE14" s="29"/>
    </row>
    <row r="15" spans="1:31" ht="15.75" customHeight="1" x14ac:dyDescent="0.2">
      <c r="A15" s="12" t="s">
        <v>692</v>
      </c>
      <c r="B15" s="12"/>
      <c r="C15" s="12"/>
      <c r="D15" s="12"/>
      <c r="E15" s="12"/>
      <c r="F15" s="29">
        <f>AVERAGE(F4:F13)</f>
        <v>0.47569183962939876</v>
      </c>
      <c r="G15" s="29">
        <f>AVERAGE(G4:G13)</f>
        <v>0.52673267127966195</v>
      </c>
      <c r="H15" s="98"/>
      <c r="I15" s="12" t="s">
        <v>692</v>
      </c>
      <c r="J15" s="12"/>
      <c r="K15" s="12"/>
      <c r="L15" s="12"/>
      <c r="M15" s="12"/>
      <c r="N15" s="29">
        <f>AVERAGE(N4:N13)</f>
        <v>0.46744416890432144</v>
      </c>
      <c r="O15" s="29">
        <f>AVERAGE(O4:O13)</f>
        <v>0.5325558310956785</v>
      </c>
      <c r="P15" s="99"/>
      <c r="Q15" s="12" t="s">
        <v>692</v>
      </c>
      <c r="R15" s="12"/>
      <c r="S15" s="12"/>
      <c r="T15" s="12"/>
      <c r="U15" s="12"/>
      <c r="V15" s="29">
        <f>AVERAGE(V4:V13)</f>
        <v>0.50308129530496426</v>
      </c>
      <c r="W15" s="29">
        <f>AVERAGE(W4:W13)</f>
        <v>0.49691870469503574</v>
      </c>
      <c r="X15" s="98"/>
      <c r="Y15" s="12" t="s">
        <v>692</v>
      </c>
      <c r="Z15" s="17"/>
      <c r="AA15" s="17"/>
      <c r="AB15" s="17"/>
      <c r="AC15" s="17"/>
      <c r="AD15" s="29">
        <f>AVERAGE(AD4:AD13)</f>
        <v>0.47210979209387177</v>
      </c>
      <c r="AE15" s="29">
        <f>AVERAGE(AE4:AE13)</f>
        <v>0.52789020790612828</v>
      </c>
    </row>
    <row r="16" spans="1:31" ht="15.75" customHeight="1" thickBot="1" x14ac:dyDescent="0.25">
      <c r="A16" s="14"/>
      <c r="H16" s="98"/>
      <c r="I16" s="8"/>
      <c r="J16" s="8"/>
      <c r="K16" s="8"/>
      <c r="L16" s="8"/>
      <c r="M16" s="8"/>
      <c r="N16" s="32"/>
      <c r="O16" s="32"/>
      <c r="P16" s="99"/>
      <c r="Q16" s="8"/>
      <c r="R16" s="13"/>
      <c r="S16" s="13"/>
      <c r="T16" s="13"/>
      <c r="U16" s="13"/>
      <c r="V16" s="35"/>
      <c r="W16" s="35"/>
      <c r="X16" s="98"/>
      <c r="Y16" s="12"/>
      <c r="Z16" s="17"/>
      <c r="AA16" s="17"/>
      <c r="AB16" s="17"/>
      <c r="AC16" s="17"/>
      <c r="AD16" s="29"/>
      <c r="AE16" s="29"/>
    </row>
    <row r="17" spans="1:31" ht="15.75" customHeight="1" thickBot="1" x14ac:dyDescent="0.25">
      <c r="A17" s="22" t="s">
        <v>522</v>
      </c>
      <c r="B17" s="9">
        <v>3</v>
      </c>
      <c r="C17" s="9">
        <v>5</v>
      </c>
      <c r="D17" s="9">
        <v>1</v>
      </c>
      <c r="E17" s="9">
        <f t="shared" ref="E17:E26" si="16">SUM(C17,D17)</f>
        <v>6</v>
      </c>
      <c r="F17" s="28">
        <f t="shared" ref="F17:F26" si="17">PERCENTILE(C17/E17, 1)</f>
        <v>0.83333333333333337</v>
      </c>
      <c r="G17" s="28">
        <f t="shared" ref="G17:G26" si="18">PERCENTILE(D17/E17, 1)</f>
        <v>0.16666666666666666</v>
      </c>
      <c r="H17" s="98"/>
      <c r="I17" s="22" t="s">
        <v>542</v>
      </c>
      <c r="J17" s="23">
        <v>7</v>
      </c>
      <c r="K17" s="23">
        <v>149</v>
      </c>
      <c r="L17" s="23">
        <v>127</v>
      </c>
      <c r="M17" s="23">
        <f t="shared" ref="M17:M26" si="19">SUM(K17,L17)</f>
        <v>276</v>
      </c>
      <c r="N17" s="33">
        <f t="shared" ref="N17:N26" si="20">PERCENTILE(K17/M17, 1)</f>
        <v>0.53985507246376807</v>
      </c>
      <c r="O17" s="33">
        <f t="shared" ref="O17:O26" si="21">PERCENTILE(L17/M17, 1)</f>
        <v>0.46014492753623187</v>
      </c>
      <c r="P17" s="99"/>
      <c r="Q17" s="22" t="s">
        <v>562</v>
      </c>
      <c r="R17" s="38">
        <v>13</v>
      </c>
      <c r="S17" s="38">
        <v>16</v>
      </c>
      <c r="T17" s="38">
        <v>14</v>
      </c>
      <c r="U17" s="38">
        <f t="shared" ref="U17:U26" si="22">SUM(S17,T17)</f>
        <v>30</v>
      </c>
      <c r="V17" s="27">
        <f t="shared" ref="V17:V26" si="23">PERCENTILE(S17/U17, 1)</f>
        <v>0.53333333333333333</v>
      </c>
      <c r="W17" s="27">
        <f t="shared" ref="W17:W26" si="24">PERCENTILE(T17/U17, 1)</f>
        <v>0.46666666666666667</v>
      </c>
      <c r="X17" s="98"/>
      <c r="Y17" s="22" t="s">
        <v>592</v>
      </c>
      <c r="Z17" s="26">
        <v>21</v>
      </c>
      <c r="AA17" s="24">
        <v>104</v>
      </c>
      <c r="AB17" s="24">
        <v>121</v>
      </c>
      <c r="AC17" s="24">
        <f t="shared" ref="AC17:AC26" si="25">SUM(AA17,AB17)</f>
        <v>225</v>
      </c>
      <c r="AD17" s="33">
        <f t="shared" ref="AD17:AD26" si="26">PERCENTILE(AA17/AC17, 1)</f>
        <v>0.4622222222222222</v>
      </c>
      <c r="AE17" s="33">
        <f t="shared" ref="AE17:AE26" si="27">PERCENTILE(AB17/AC17, 1)</f>
        <v>0.5377777777777778</v>
      </c>
    </row>
    <row r="18" spans="1:31" ht="15.75" customHeight="1" thickBot="1" x14ac:dyDescent="0.25">
      <c r="A18" s="22" t="s">
        <v>523</v>
      </c>
      <c r="B18" s="9">
        <v>3</v>
      </c>
      <c r="C18" s="9">
        <v>370</v>
      </c>
      <c r="D18" s="9">
        <v>342</v>
      </c>
      <c r="E18" s="9">
        <f t="shared" si="16"/>
        <v>712</v>
      </c>
      <c r="F18" s="28">
        <f t="shared" si="17"/>
        <v>0.5196629213483146</v>
      </c>
      <c r="G18" s="28">
        <f t="shared" si="18"/>
        <v>0.4803370786516854</v>
      </c>
      <c r="H18" s="98"/>
      <c r="I18" s="22" t="s">
        <v>543</v>
      </c>
      <c r="J18" s="23">
        <v>7</v>
      </c>
      <c r="K18" s="23">
        <v>283</v>
      </c>
      <c r="L18" s="23">
        <v>241</v>
      </c>
      <c r="M18" s="23">
        <f t="shared" si="19"/>
        <v>524</v>
      </c>
      <c r="N18" s="33">
        <f t="shared" si="20"/>
        <v>0.54007633587786263</v>
      </c>
      <c r="O18" s="33">
        <f t="shared" si="21"/>
        <v>0.45992366412213742</v>
      </c>
      <c r="P18" s="99"/>
      <c r="Q18" s="22" t="s">
        <v>563</v>
      </c>
      <c r="R18" s="38">
        <v>13</v>
      </c>
      <c r="S18" s="38">
        <v>47</v>
      </c>
      <c r="T18" s="38">
        <v>56</v>
      </c>
      <c r="U18" s="38">
        <f t="shared" si="22"/>
        <v>103</v>
      </c>
      <c r="V18" s="27">
        <f t="shared" si="23"/>
        <v>0.4563106796116505</v>
      </c>
      <c r="W18" s="27">
        <f t="shared" si="24"/>
        <v>0.5436893203883495</v>
      </c>
      <c r="X18" s="98"/>
      <c r="Y18" s="22" t="s">
        <v>593</v>
      </c>
      <c r="Z18" s="26">
        <v>21</v>
      </c>
      <c r="AA18" s="24">
        <v>65</v>
      </c>
      <c r="AB18" s="24">
        <v>79</v>
      </c>
      <c r="AC18" s="24">
        <f t="shared" si="25"/>
        <v>144</v>
      </c>
      <c r="AD18" s="33">
        <f t="shared" si="26"/>
        <v>0.4513888888888889</v>
      </c>
      <c r="AE18" s="33">
        <f t="shared" si="27"/>
        <v>0.54861111111111116</v>
      </c>
    </row>
    <row r="19" spans="1:31" ht="15.75" customHeight="1" thickBot="1" x14ac:dyDescent="0.25">
      <c r="A19" s="22" t="s">
        <v>524</v>
      </c>
      <c r="B19" s="9">
        <v>3</v>
      </c>
      <c r="C19" s="9">
        <v>80</v>
      </c>
      <c r="D19" s="9">
        <v>96</v>
      </c>
      <c r="E19" s="9">
        <f t="shared" si="16"/>
        <v>176</v>
      </c>
      <c r="F19" s="28">
        <f t="shared" si="17"/>
        <v>0.45454545454545453</v>
      </c>
      <c r="G19" s="28">
        <f t="shared" si="18"/>
        <v>0.54545454545454541</v>
      </c>
      <c r="H19" s="98"/>
      <c r="I19" s="22" t="s">
        <v>544</v>
      </c>
      <c r="J19" s="23">
        <v>7</v>
      </c>
      <c r="K19" s="23">
        <v>230</v>
      </c>
      <c r="L19" s="23">
        <v>205</v>
      </c>
      <c r="M19" s="23">
        <f t="shared" si="19"/>
        <v>435</v>
      </c>
      <c r="N19" s="33">
        <f t="shared" si="20"/>
        <v>0.52873563218390807</v>
      </c>
      <c r="O19" s="33">
        <f t="shared" si="21"/>
        <v>0.47126436781609193</v>
      </c>
      <c r="P19" s="99"/>
      <c r="Q19" s="22" t="s">
        <v>564</v>
      </c>
      <c r="R19" s="38">
        <v>13</v>
      </c>
      <c r="S19" s="38">
        <v>108</v>
      </c>
      <c r="T19" s="38">
        <v>119</v>
      </c>
      <c r="U19" s="38">
        <f t="shared" si="22"/>
        <v>227</v>
      </c>
      <c r="V19" s="27">
        <f t="shared" si="23"/>
        <v>0.47577092511013214</v>
      </c>
      <c r="W19" s="27">
        <f t="shared" si="24"/>
        <v>0.52422907488986781</v>
      </c>
      <c r="X19" s="98"/>
      <c r="Y19" s="22" t="s">
        <v>594</v>
      </c>
      <c r="Z19" s="26">
        <v>21</v>
      </c>
      <c r="AA19" s="24">
        <v>95</v>
      </c>
      <c r="AB19" s="24">
        <v>102</v>
      </c>
      <c r="AC19" s="24">
        <f t="shared" si="25"/>
        <v>197</v>
      </c>
      <c r="AD19" s="33">
        <f t="shared" si="26"/>
        <v>0.48223350253807107</v>
      </c>
      <c r="AE19" s="33">
        <f t="shared" si="27"/>
        <v>0.51776649746192893</v>
      </c>
    </row>
    <row r="20" spans="1:31" ht="15.75" customHeight="1" thickBot="1" x14ac:dyDescent="0.25">
      <c r="A20" s="22" t="s">
        <v>525</v>
      </c>
      <c r="B20" s="9">
        <v>3</v>
      </c>
      <c r="C20" s="9">
        <v>303</v>
      </c>
      <c r="D20" s="9">
        <v>312</v>
      </c>
      <c r="E20" s="9">
        <f t="shared" si="16"/>
        <v>615</v>
      </c>
      <c r="F20" s="28">
        <f t="shared" si="17"/>
        <v>0.49268292682926829</v>
      </c>
      <c r="G20" s="28">
        <f t="shared" si="18"/>
        <v>0.50731707317073171</v>
      </c>
      <c r="H20" s="98"/>
      <c r="I20" s="22" t="s">
        <v>545</v>
      </c>
      <c r="J20" s="23">
        <v>7</v>
      </c>
      <c r="K20" s="23">
        <v>110</v>
      </c>
      <c r="L20" s="23">
        <v>109</v>
      </c>
      <c r="M20" s="23">
        <f t="shared" si="19"/>
        <v>219</v>
      </c>
      <c r="N20" s="33">
        <f t="shared" si="20"/>
        <v>0.50228310502283102</v>
      </c>
      <c r="O20" s="33">
        <f t="shared" si="21"/>
        <v>0.49771689497716892</v>
      </c>
      <c r="P20" s="99"/>
      <c r="Q20" s="22" t="s">
        <v>565</v>
      </c>
      <c r="R20" s="38">
        <v>13</v>
      </c>
      <c r="S20" s="38">
        <v>45</v>
      </c>
      <c r="T20" s="38">
        <v>54</v>
      </c>
      <c r="U20" s="38">
        <f t="shared" si="22"/>
        <v>99</v>
      </c>
      <c r="V20" s="27">
        <f t="shared" si="23"/>
        <v>0.45454545454545453</v>
      </c>
      <c r="W20" s="27">
        <f t="shared" si="24"/>
        <v>0.54545454545454541</v>
      </c>
      <c r="X20" s="98"/>
      <c r="Y20" s="22" t="s">
        <v>595</v>
      </c>
      <c r="Z20" s="26">
        <v>21</v>
      </c>
      <c r="AA20" s="24">
        <v>67</v>
      </c>
      <c r="AB20" s="24">
        <v>76</v>
      </c>
      <c r="AC20" s="24">
        <f t="shared" si="25"/>
        <v>143</v>
      </c>
      <c r="AD20" s="33">
        <f t="shared" si="26"/>
        <v>0.46853146853146854</v>
      </c>
      <c r="AE20" s="33">
        <f t="shared" si="27"/>
        <v>0.53146853146853146</v>
      </c>
    </row>
    <row r="21" spans="1:31" ht="15.75" customHeight="1" thickBot="1" x14ac:dyDescent="0.25">
      <c r="A21" s="22" t="s">
        <v>526</v>
      </c>
      <c r="B21" s="9">
        <v>3</v>
      </c>
      <c r="C21" s="9">
        <v>29</v>
      </c>
      <c r="D21" s="9">
        <v>25</v>
      </c>
      <c r="E21" s="9">
        <f t="shared" si="16"/>
        <v>54</v>
      </c>
      <c r="F21" s="28">
        <f t="shared" si="17"/>
        <v>0.53703703703703709</v>
      </c>
      <c r="G21" s="28">
        <f t="shared" si="18"/>
        <v>0.46296296296296297</v>
      </c>
      <c r="H21" s="98"/>
      <c r="I21" s="22" t="s">
        <v>546</v>
      </c>
      <c r="J21" s="23">
        <v>7</v>
      </c>
      <c r="K21" s="23">
        <v>206</v>
      </c>
      <c r="L21" s="23">
        <v>193</v>
      </c>
      <c r="M21" s="23">
        <f t="shared" si="19"/>
        <v>399</v>
      </c>
      <c r="N21" s="33">
        <f t="shared" si="20"/>
        <v>0.51629072681704258</v>
      </c>
      <c r="O21" s="33">
        <f t="shared" si="21"/>
        <v>0.48370927318295737</v>
      </c>
      <c r="P21" s="99"/>
      <c r="Q21" s="22" t="s">
        <v>566</v>
      </c>
      <c r="R21" s="38">
        <v>13</v>
      </c>
      <c r="S21" s="38">
        <v>90</v>
      </c>
      <c r="T21" s="38">
        <v>99</v>
      </c>
      <c r="U21" s="38">
        <f t="shared" si="22"/>
        <v>189</v>
      </c>
      <c r="V21" s="27">
        <f t="shared" si="23"/>
        <v>0.47619047619047616</v>
      </c>
      <c r="W21" s="27">
        <f t="shared" si="24"/>
        <v>0.52380952380952384</v>
      </c>
      <c r="X21" s="98"/>
      <c r="Y21" s="22" t="s">
        <v>596</v>
      </c>
      <c r="Z21" s="26">
        <v>21</v>
      </c>
      <c r="AA21" s="24">
        <v>99</v>
      </c>
      <c r="AB21" s="24">
        <v>113</v>
      </c>
      <c r="AC21" s="24">
        <f t="shared" si="25"/>
        <v>212</v>
      </c>
      <c r="AD21" s="33">
        <f t="shared" si="26"/>
        <v>0.46698113207547171</v>
      </c>
      <c r="AE21" s="33">
        <f t="shared" si="27"/>
        <v>0.53301886792452835</v>
      </c>
    </row>
    <row r="22" spans="1:31" ht="15.75" customHeight="1" thickBot="1" x14ac:dyDescent="0.25">
      <c r="A22" s="22" t="s">
        <v>527</v>
      </c>
      <c r="B22" s="9">
        <v>3</v>
      </c>
      <c r="C22" s="9">
        <v>56</v>
      </c>
      <c r="D22" s="9">
        <v>58</v>
      </c>
      <c r="E22" s="9">
        <f t="shared" si="16"/>
        <v>114</v>
      </c>
      <c r="F22" s="28">
        <f t="shared" si="17"/>
        <v>0.49122807017543857</v>
      </c>
      <c r="G22" s="28">
        <f t="shared" si="18"/>
        <v>0.50877192982456143</v>
      </c>
      <c r="H22" s="98"/>
      <c r="I22" s="22" t="s">
        <v>547</v>
      </c>
      <c r="J22" s="23">
        <v>7</v>
      </c>
      <c r="K22" s="23">
        <v>378</v>
      </c>
      <c r="L22" s="23">
        <v>304</v>
      </c>
      <c r="M22" s="23">
        <f t="shared" si="19"/>
        <v>682</v>
      </c>
      <c r="N22" s="33">
        <f t="shared" si="20"/>
        <v>0.55425219941348969</v>
      </c>
      <c r="O22" s="33">
        <f t="shared" si="21"/>
        <v>0.44574780058651026</v>
      </c>
      <c r="P22" s="99"/>
      <c r="Q22" s="22" t="s">
        <v>567</v>
      </c>
      <c r="R22" s="38">
        <v>13</v>
      </c>
      <c r="S22" s="38">
        <v>52</v>
      </c>
      <c r="T22" s="38">
        <v>64</v>
      </c>
      <c r="U22" s="38">
        <f t="shared" si="22"/>
        <v>116</v>
      </c>
      <c r="V22" s="27">
        <f t="shared" si="23"/>
        <v>0.44827586206896552</v>
      </c>
      <c r="W22" s="27">
        <f t="shared" si="24"/>
        <v>0.55172413793103448</v>
      </c>
      <c r="X22" s="98"/>
      <c r="Y22" s="22" t="s">
        <v>597</v>
      </c>
      <c r="Z22" s="26">
        <v>21</v>
      </c>
      <c r="AA22" s="24">
        <v>127</v>
      </c>
      <c r="AB22" s="24">
        <v>140</v>
      </c>
      <c r="AC22" s="24">
        <f t="shared" si="25"/>
        <v>267</v>
      </c>
      <c r="AD22" s="33">
        <f t="shared" si="26"/>
        <v>0.47565543071161048</v>
      </c>
      <c r="AE22" s="33">
        <f t="shared" si="27"/>
        <v>0.52434456928838946</v>
      </c>
    </row>
    <row r="23" spans="1:31" ht="15.75" customHeight="1" thickBot="1" x14ac:dyDescent="0.25">
      <c r="A23" s="22" t="s">
        <v>528</v>
      </c>
      <c r="B23" s="9">
        <v>3</v>
      </c>
      <c r="C23" s="9">
        <v>36</v>
      </c>
      <c r="D23" s="9">
        <v>41</v>
      </c>
      <c r="E23" s="9">
        <f t="shared" si="16"/>
        <v>77</v>
      </c>
      <c r="F23" s="28">
        <f t="shared" si="17"/>
        <v>0.46753246753246752</v>
      </c>
      <c r="G23" s="28">
        <f t="shared" si="18"/>
        <v>0.53246753246753242</v>
      </c>
      <c r="H23" s="98"/>
      <c r="I23" s="22" t="s">
        <v>548</v>
      </c>
      <c r="J23" s="23">
        <v>7</v>
      </c>
      <c r="K23" s="23">
        <v>303</v>
      </c>
      <c r="L23" s="23">
        <v>240</v>
      </c>
      <c r="M23" s="23">
        <f t="shared" si="19"/>
        <v>543</v>
      </c>
      <c r="N23" s="33">
        <f t="shared" si="20"/>
        <v>0.55801104972375692</v>
      </c>
      <c r="O23" s="33">
        <f t="shared" si="21"/>
        <v>0.44198895027624308</v>
      </c>
      <c r="P23" s="99"/>
      <c r="Q23" s="22" t="s">
        <v>568</v>
      </c>
      <c r="R23" s="38">
        <v>13</v>
      </c>
      <c r="S23" s="38">
        <v>123</v>
      </c>
      <c r="T23" s="38">
        <v>159</v>
      </c>
      <c r="U23" s="38">
        <f t="shared" si="22"/>
        <v>282</v>
      </c>
      <c r="V23" s="27">
        <f t="shared" si="23"/>
        <v>0.43617021276595747</v>
      </c>
      <c r="W23" s="27">
        <f t="shared" si="24"/>
        <v>0.56382978723404253</v>
      </c>
      <c r="X23" s="98"/>
      <c r="Y23" s="22" t="s">
        <v>598</v>
      </c>
      <c r="Z23" s="26">
        <v>21</v>
      </c>
      <c r="AA23" s="24">
        <v>42</v>
      </c>
      <c r="AB23" s="24">
        <v>52</v>
      </c>
      <c r="AC23" s="24">
        <f t="shared" si="25"/>
        <v>94</v>
      </c>
      <c r="AD23" s="33">
        <f t="shared" si="26"/>
        <v>0.44680851063829785</v>
      </c>
      <c r="AE23" s="33">
        <f t="shared" si="27"/>
        <v>0.55319148936170215</v>
      </c>
    </row>
    <row r="24" spans="1:31" ht="15.75" customHeight="1" thickBot="1" x14ac:dyDescent="0.25">
      <c r="A24" s="22" t="s">
        <v>529</v>
      </c>
      <c r="B24" s="9">
        <v>3</v>
      </c>
      <c r="C24" s="9">
        <v>115</v>
      </c>
      <c r="D24" s="9">
        <v>116</v>
      </c>
      <c r="E24" s="9">
        <f t="shared" si="16"/>
        <v>231</v>
      </c>
      <c r="F24" s="28">
        <f t="shared" si="17"/>
        <v>0.49783549783549785</v>
      </c>
      <c r="G24" s="28">
        <f t="shared" si="18"/>
        <v>0.50216450216450215</v>
      </c>
      <c r="H24" s="98"/>
      <c r="I24" s="22" t="s">
        <v>549</v>
      </c>
      <c r="J24" s="23">
        <v>7</v>
      </c>
      <c r="K24" s="23">
        <v>113</v>
      </c>
      <c r="L24" s="23">
        <v>100</v>
      </c>
      <c r="M24" s="23">
        <f t="shared" si="19"/>
        <v>213</v>
      </c>
      <c r="N24" s="33">
        <f t="shared" si="20"/>
        <v>0.53051643192488263</v>
      </c>
      <c r="O24" s="33">
        <f t="shared" si="21"/>
        <v>0.46948356807511737</v>
      </c>
      <c r="P24" s="99"/>
      <c r="Q24" s="22" t="s">
        <v>569</v>
      </c>
      <c r="R24" s="38">
        <v>13</v>
      </c>
      <c r="S24" s="38">
        <v>51</v>
      </c>
      <c r="T24" s="38">
        <v>42</v>
      </c>
      <c r="U24" s="38">
        <f t="shared" si="22"/>
        <v>93</v>
      </c>
      <c r="V24" s="27">
        <f t="shared" si="23"/>
        <v>0.54838709677419351</v>
      </c>
      <c r="W24" s="27">
        <f t="shared" si="24"/>
        <v>0.45161290322580644</v>
      </c>
      <c r="X24" s="98"/>
      <c r="Y24" s="22" t="s">
        <v>599</v>
      </c>
      <c r="Z24" s="26">
        <v>21</v>
      </c>
      <c r="AA24" s="24">
        <v>50</v>
      </c>
      <c r="AB24" s="24">
        <v>52</v>
      </c>
      <c r="AC24" s="24">
        <f t="shared" si="25"/>
        <v>102</v>
      </c>
      <c r="AD24" s="33">
        <f t="shared" si="26"/>
        <v>0.49019607843137253</v>
      </c>
      <c r="AE24" s="33">
        <f t="shared" si="27"/>
        <v>0.50980392156862742</v>
      </c>
    </row>
    <row r="25" spans="1:31" ht="15.75" customHeight="1" thickBot="1" x14ac:dyDescent="0.25">
      <c r="A25" s="22" t="s">
        <v>530</v>
      </c>
      <c r="B25" s="9">
        <v>3</v>
      </c>
      <c r="C25" s="9">
        <v>360</v>
      </c>
      <c r="D25" s="9">
        <v>326</v>
      </c>
      <c r="E25" s="9">
        <f t="shared" si="16"/>
        <v>686</v>
      </c>
      <c r="F25" s="28">
        <f t="shared" si="17"/>
        <v>0.52478134110787167</v>
      </c>
      <c r="G25" s="28">
        <f t="shared" si="18"/>
        <v>0.47521865889212828</v>
      </c>
      <c r="H25" s="98"/>
      <c r="I25" s="22" t="s">
        <v>550</v>
      </c>
      <c r="J25" s="23">
        <v>7</v>
      </c>
      <c r="K25" s="23">
        <v>274</v>
      </c>
      <c r="L25" s="23">
        <v>244</v>
      </c>
      <c r="M25" s="23">
        <f t="shared" si="19"/>
        <v>518</v>
      </c>
      <c r="N25" s="33">
        <f t="shared" si="20"/>
        <v>0.52895752895752901</v>
      </c>
      <c r="O25" s="33">
        <f t="shared" si="21"/>
        <v>0.47104247104247104</v>
      </c>
      <c r="P25" s="99"/>
      <c r="Q25" s="22" t="s">
        <v>570</v>
      </c>
      <c r="R25" s="38">
        <v>13</v>
      </c>
      <c r="S25" s="38">
        <v>54</v>
      </c>
      <c r="T25" s="38">
        <v>73</v>
      </c>
      <c r="U25" s="38">
        <f t="shared" si="22"/>
        <v>127</v>
      </c>
      <c r="V25" s="27">
        <f t="shared" si="23"/>
        <v>0.42519685039370081</v>
      </c>
      <c r="W25" s="27">
        <f t="shared" si="24"/>
        <v>0.57480314960629919</v>
      </c>
      <c r="X25" s="98"/>
      <c r="Y25" s="22" t="s">
        <v>600</v>
      </c>
      <c r="Z25" s="26">
        <v>21</v>
      </c>
      <c r="AA25" s="24">
        <v>64</v>
      </c>
      <c r="AB25" s="24">
        <v>44</v>
      </c>
      <c r="AC25" s="24">
        <f t="shared" si="25"/>
        <v>108</v>
      </c>
      <c r="AD25" s="33">
        <f t="shared" si="26"/>
        <v>0.59259259259259256</v>
      </c>
      <c r="AE25" s="33">
        <f t="shared" si="27"/>
        <v>0.40740740740740738</v>
      </c>
    </row>
    <row r="26" spans="1:31" ht="15.75" customHeight="1" thickBot="1" x14ac:dyDescent="0.25">
      <c r="A26" s="22" t="s">
        <v>531</v>
      </c>
      <c r="B26" s="9">
        <v>3</v>
      </c>
      <c r="C26" s="9">
        <v>25</v>
      </c>
      <c r="D26" s="9">
        <v>27</v>
      </c>
      <c r="E26" s="9">
        <f t="shared" si="16"/>
        <v>52</v>
      </c>
      <c r="F26" s="28">
        <f t="shared" si="17"/>
        <v>0.48076923076923078</v>
      </c>
      <c r="G26" s="28">
        <f t="shared" si="18"/>
        <v>0.51923076923076927</v>
      </c>
      <c r="H26" s="98"/>
      <c r="I26" s="22" t="s">
        <v>551</v>
      </c>
      <c r="J26" s="23">
        <v>7</v>
      </c>
      <c r="K26" s="23">
        <v>164</v>
      </c>
      <c r="L26" s="23">
        <v>152</v>
      </c>
      <c r="M26" s="23">
        <f t="shared" si="19"/>
        <v>316</v>
      </c>
      <c r="N26" s="33">
        <f t="shared" si="20"/>
        <v>0.51898734177215189</v>
      </c>
      <c r="O26" s="33">
        <f t="shared" si="21"/>
        <v>0.48101265822784811</v>
      </c>
      <c r="P26" s="99"/>
      <c r="Q26" s="22" t="s">
        <v>571</v>
      </c>
      <c r="R26" s="38">
        <v>13</v>
      </c>
      <c r="S26" s="38">
        <v>29</v>
      </c>
      <c r="T26" s="38">
        <v>34</v>
      </c>
      <c r="U26" s="38">
        <f t="shared" si="22"/>
        <v>63</v>
      </c>
      <c r="V26" s="27">
        <f t="shared" si="23"/>
        <v>0.46031746031746029</v>
      </c>
      <c r="W26" s="27">
        <f t="shared" si="24"/>
        <v>0.53968253968253965</v>
      </c>
      <c r="X26" s="98"/>
      <c r="Y26" s="22" t="s">
        <v>601</v>
      </c>
      <c r="Z26" s="26">
        <v>21</v>
      </c>
      <c r="AA26" s="24">
        <v>147</v>
      </c>
      <c r="AB26" s="24">
        <v>161</v>
      </c>
      <c r="AC26" s="24">
        <f t="shared" si="25"/>
        <v>308</v>
      </c>
      <c r="AD26" s="33">
        <f t="shared" si="26"/>
        <v>0.47727272727272729</v>
      </c>
      <c r="AE26" s="33">
        <f t="shared" si="27"/>
        <v>0.52272727272727271</v>
      </c>
    </row>
    <row r="27" spans="1:31" ht="15.75" customHeight="1" x14ac:dyDescent="0.2">
      <c r="A27" s="12" t="s">
        <v>510</v>
      </c>
      <c r="B27" s="12"/>
      <c r="C27" s="12">
        <f>SUM(C17:C26)</f>
        <v>1379</v>
      </c>
      <c r="D27" s="12">
        <f t="shared" ref="D27:E27" si="28">SUM(D17:D26)</f>
        <v>1344</v>
      </c>
      <c r="E27" s="12">
        <f t="shared" si="28"/>
        <v>2723</v>
      </c>
      <c r="F27" s="29"/>
      <c r="G27" s="29"/>
      <c r="H27" s="98"/>
      <c r="I27" s="12" t="s">
        <v>510</v>
      </c>
      <c r="J27" s="12"/>
      <c r="K27" s="12">
        <f>SUM(K17:K26)</f>
        <v>2210</v>
      </c>
      <c r="L27" s="12">
        <f t="shared" ref="L27:M27" si="29">SUM(L17:L26)</f>
        <v>1915</v>
      </c>
      <c r="M27" s="12">
        <f t="shared" si="29"/>
        <v>4125</v>
      </c>
      <c r="N27" s="29"/>
      <c r="O27" s="29"/>
      <c r="P27" s="99"/>
      <c r="Q27" s="12" t="s">
        <v>510</v>
      </c>
      <c r="R27" s="12"/>
      <c r="S27" s="12">
        <f>SUM(S17:S26)</f>
        <v>615</v>
      </c>
      <c r="T27" s="12">
        <f>SUM(T17:T26)</f>
        <v>714</v>
      </c>
      <c r="U27" s="12">
        <f t="shared" ref="U27" si="30">SUM(U17:U26)</f>
        <v>1329</v>
      </c>
      <c r="V27" s="29"/>
      <c r="W27" s="29"/>
      <c r="X27" s="98"/>
      <c r="Y27" s="12" t="s">
        <v>510</v>
      </c>
      <c r="Z27" s="17"/>
      <c r="AA27" s="17">
        <f>SUM(AA17:AA26)</f>
        <v>860</v>
      </c>
      <c r="AB27" s="17">
        <f>SUM(AB17:AB26)</f>
        <v>940</v>
      </c>
      <c r="AC27" s="17">
        <f t="shared" ref="AC27" si="31">SUM(AC17:AC26)</f>
        <v>1800</v>
      </c>
      <c r="AD27" s="29"/>
      <c r="AE27" s="29"/>
    </row>
    <row r="28" spans="1:31" ht="15.75" customHeight="1" x14ac:dyDescent="0.2">
      <c r="A28" s="12" t="s">
        <v>692</v>
      </c>
      <c r="B28" s="12"/>
      <c r="C28" s="12"/>
      <c r="D28" s="12"/>
      <c r="E28" s="12"/>
      <c r="F28" s="29">
        <f>AVERAGE(F17:F26)</f>
        <v>0.52994082805139153</v>
      </c>
      <c r="G28" s="29">
        <f>AVERAGE(G17:G26)</f>
        <v>0.47005917194860852</v>
      </c>
      <c r="H28" s="98"/>
      <c r="I28" s="12" t="s">
        <v>692</v>
      </c>
      <c r="J28" s="12"/>
      <c r="K28" s="12"/>
      <c r="L28" s="12"/>
      <c r="M28" s="12"/>
      <c r="N28" s="29">
        <f>AVERAGE(N17:N26)</f>
        <v>0.53179654241572227</v>
      </c>
      <c r="O28" s="29">
        <f>AVERAGE(O17:O26)</f>
        <v>0.46820345758427778</v>
      </c>
      <c r="P28" s="99"/>
      <c r="Q28" s="12" t="s">
        <v>692</v>
      </c>
      <c r="R28" s="12"/>
      <c r="S28" s="12"/>
      <c r="T28" s="12"/>
      <c r="U28" s="12"/>
      <c r="V28" s="29">
        <f>AVERAGE(V17:V26)</f>
        <v>0.47144983511113236</v>
      </c>
      <c r="W28" s="29">
        <f>AVERAGE(W17:W26)</f>
        <v>0.52855016488886741</v>
      </c>
      <c r="X28" s="98"/>
      <c r="Y28" s="12" t="s">
        <v>692</v>
      </c>
      <c r="Z28" s="17"/>
      <c r="AA28" s="17"/>
      <c r="AB28" s="17"/>
      <c r="AC28" s="17"/>
      <c r="AD28" s="29">
        <f>AVERAGE(AD17:AD26)</f>
        <v>0.4813882553902723</v>
      </c>
      <c r="AE28" s="29">
        <f>AVERAGE(AE17:AE26)</f>
        <v>0.5186117446097277</v>
      </c>
    </row>
    <row r="29" spans="1:31" ht="15.75" customHeight="1" thickBot="1" x14ac:dyDescent="0.25">
      <c r="A29" s="3"/>
      <c r="H29" s="98"/>
      <c r="I29" s="8"/>
      <c r="J29" s="8"/>
      <c r="K29" s="8"/>
      <c r="L29" s="8"/>
      <c r="M29" s="8"/>
      <c r="N29" s="32"/>
      <c r="O29" s="32"/>
      <c r="P29" s="99"/>
      <c r="Q29" s="8"/>
      <c r="R29" s="13"/>
      <c r="S29" s="13"/>
      <c r="T29" s="13"/>
      <c r="U29" s="13"/>
      <c r="V29" s="35"/>
      <c r="W29" s="35"/>
      <c r="X29" s="98"/>
      <c r="Y29" s="8"/>
    </row>
    <row r="30" spans="1:31" ht="15.75" customHeight="1" thickBot="1" x14ac:dyDescent="0.25">
      <c r="A30" s="21" t="s">
        <v>612</v>
      </c>
      <c r="B30" s="2">
        <v>3</v>
      </c>
      <c r="C30" s="2">
        <v>185</v>
      </c>
      <c r="D30" s="2">
        <v>205</v>
      </c>
      <c r="E30" s="2">
        <f t="shared" ref="E30:E39" si="32">SUM(C30,D30)</f>
        <v>390</v>
      </c>
      <c r="F30" s="31">
        <f t="shared" ref="F30:F39" si="33">PERCENTILE(C30/E30, 1)</f>
        <v>0.47435897435897434</v>
      </c>
      <c r="G30" s="31">
        <f t="shared" ref="G30:G39" si="34">PERCENTILE(D30/E30, 1)</f>
        <v>0.52564102564102566</v>
      </c>
      <c r="H30" s="98"/>
      <c r="I30" s="21" t="s">
        <v>652</v>
      </c>
      <c r="J30" s="15">
        <v>6</v>
      </c>
      <c r="K30" s="15">
        <v>104</v>
      </c>
      <c r="L30" s="15">
        <v>71</v>
      </c>
      <c r="M30" s="15">
        <f t="shared" ref="M30:M39" si="35">SUM(K30,L30)</f>
        <v>175</v>
      </c>
      <c r="N30" s="34">
        <f t="shared" ref="N30:N39" si="36">PERCENTILE(K30/M30, 1)</f>
        <v>0.59428571428571431</v>
      </c>
      <c r="O30" s="34">
        <f t="shared" ref="O30:O39" si="37">PERCENTILE(L30/M30, 1)</f>
        <v>0.40571428571428569</v>
      </c>
      <c r="P30" s="99"/>
      <c r="Q30" s="22" t="s">
        <v>572</v>
      </c>
      <c r="R30" s="38">
        <v>13</v>
      </c>
      <c r="S30" s="38">
        <v>149</v>
      </c>
      <c r="T30" s="38">
        <v>157</v>
      </c>
      <c r="U30" s="38">
        <f t="shared" ref="U30:U39" si="38">SUM(S30,T30)</f>
        <v>306</v>
      </c>
      <c r="V30" s="27">
        <f t="shared" ref="V30:V39" si="39">PERCENTILE(S30/U30, 1)</f>
        <v>0.48692810457516339</v>
      </c>
      <c r="W30" s="27">
        <f t="shared" ref="W30:W39" si="40">PERCENTILE(T30/U30, 1)</f>
        <v>0.51307189542483655</v>
      </c>
      <c r="X30" s="98"/>
      <c r="Y30" s="22" t="s">
        <v>602</v>
      </c>
      <c r="Z30" s="26">
        <v>21</v>
      </c>
      <c r="AA30" s="24">
        <v>106</v>
      </c>
      <c r="AB30" s="24">
        <v>122</v>
      </c>
      <c r="AC30" s="24">
        <f t="shared" ref="AC30:AC39" si="41">SUM(AA30,AB30)</f>
        <v>228</v>
      </c>
      <c r="AD30" s="33">
        <f t="shared" ref="AD30:AD39" si="42">PERCENTILE(AA30/AC30, 1)</f>
        <v>0.46491228070175439</v>
      </c>
      <c r="AE30" s="33">
        <f t="shared" ref="AE30:AE39" si="43">PERCENTILE(AB30/AC30, 1)</f>
        <v>0.53508771929824561</v>
      </c>
    </row>
    <row r="31" spans="1:31" ht="15.75" customHeight="1" thickBot="1" x14ac:dyDescent="0.25">
      <c r="A31" s="21" t="s">
        <v>613</v>
      </c>
      <c r="B31" s="2">
        <v>3</v>
      </c>
      <c r="C31" s="2">
        <v>80</v>
      </c>
      <c r="D31" s="2">
        <v>58</v>
      </c>
      <c r="E31" s="2">
        <f t="shared" si="32"/>
        <v>138</v>
      </c>
      <c r="F31" s="31">
        <f t="shared" si="33"/>
        <v>0.57971014492753625</v>
      </c>
      <c r="G31" s="31">
        <f t="shared" si="34"/>
        <v>0.42028985507246375</v>
      </c>
      <c r="H31" s="98"/>
      <c r="I31" s="21" t="s">
        <v>653</v>
      </c>
      <c r="J31" s="15">
        <v>6</v>
      </c>
      <c r="K31" s="15">
        <v>142</v>
      </c>
      <c r="L31" s="15">
        <v>85</v>
      </c>
      <c r="M31" s="15">
        <f t="shared" si="35"/>
        <v>227</v>
      </c>
      <c r="N31" s="34">
        <f t="shared" si="36"/>
        <v>0.62555066079295152</v>
      </c>
      <c r="O31" s="34">
        <f t="shared" si="37"/>
        <v>0.37444933920704848</v>
      </c>
      <c r="P31" s="99"/>
      <c r="Q31" s="22" t="s">
        <v>573</v>
      </c>
      <c r="R31" s="38">
        <v>13</v>
      </c>
      <c r="S31" s="38">
        <v>143</v>
      </c>
      <c r="T31" s="38">
        <v>158</v>
      </c>
      <c r="U31" s="38">
        <f t="shared" si="38"/>
        <v>301</v>
      </c>
      <c r="V31" s="27">
        <f t="shared" si="39"/>
        <v>0.47508305647840532</v>
      </c>
      <c r="W31" s="27">
        <f t="shared" si="40"/>
        <v>0.52491694352159468</v>
      </c>
      <c r="X31" s="98"/>
      <c r="Y31" s="22" t="s">
        <v>603</v>
      </c>
      <c r="Z31" s="26">
        <v>21</v>
      </c>
      <c r="AA31" s="24">
        <v>38</v>
      </c>
      <c r="AB31" s="24">
        <v>37</v>
      </c>
      <c r="AC31" s="24">
        <f t="shared" si="41"/>
        <v>75</v>
      </c>
      <c r="AD31" s="33">
        <f t="shared" si="42"/>
        <v>0.50666666666666671</v>
      </c>
      <c r="AE31" s="33">
        <f t="shared" si="43"/>
        <v>0.49333333333333335</v>
      </c>
    </row>
    <row r="32" spans="1:31" ht="15.75" customHeight="1" thickBot="1" x14ac:dyDescent="0.25">
      <c r="A32" s="21" t="s">
        <v>614</v>
      </c>
      <c r="B32" s="2">
        <v>3</v>
      </c>
      <c r="C32" s="2">
        <v>171</v>
      </c>
      <c r="D32" s="2">
        <v>136</v>
      </c>
      <c r="E32" s="2">
        <f t="shared" si="32"/>
        <v>307</v>
      </c>
      <c r="F32" s="31">
        <f t="shared" si="33"/>
        <v>0.55700325732899025</v>
      </c>
      <c r="G32" s="31">
        <f t="shared" si="34"/>
        <v>0.44299674267100975</v>
      </c>
      <c r="H32" s="98"/>
      <c r="I32" s="21" t="s">
        <v>654</v>
      </c>
      <c r="J32" s="15">
        <v>6</v>
      </c>
      <c r="K32" s="15">
        <v>35</v>
      </c>
      <c r="L32" s="15">
        <v>27</v>
      </c>
      <c r="M32" s="15">
        <f t="shared" si="35"/>
        <v>62</v>
      </c>
      <c r="N32" s="34">
        <f t="shared" si="36"/>
        <v>0.56451612903225812</v>
      </c>
      <c r="O32" s="34">
        <f t="shared" si="37"/>
        <v>0.43548387096774194</v>
      </c>
      <c r="P32" s="99"/>
      <c r="Q32" s="22" t="s">
        <v>574</v>
      </c>
      <c r="R32" s="38">
        <v>13</v>
      </c>
      <c r="S32" s="38">
        <v>7</v>
      </c>
      <c r="T32" s="38">
        <v>9</v>
      </c>
      <c r="U32" s="38">
        <f t="shared" si="38"/>
        <v>16</v>
      </c>
      <c r="V32" s="27">
        <f t="shared" si="39"/>
        <v>0.4375</v>
      </c>
      <c r="W32" s="27">
        <f t="shared" si="40"/>
        <v>0.5625</v>
      </c>
      <c r="X32" s="98"/>
      <c r="Y32" s="22" t="s">
        <v>604</v>
      </c>
      <c r="Z32" s="26">
        <v>21</v>
      </c>
      <c r="AA32" s="24">
        <v>22</v>
      </c>
      <c r="AB32" s="24">
        <v>28</v>
      </c>
      <c r="AC32" s="24">
        <f t="shared" si="41"/>
        <v>50</v>
      </c>
      <c r="AD32" s="33">
        <f t="shared" si="42"/>
        <v>0.44</v>
      </c>
      <c r="AE32" s="33">
        <f t="shared" si="43"/>
        <v>0.56000000000000005</v>
      </c>
    </row>
    <row r="33" spans="1:31" ht="15.75" customHeight="1" thickBot="1" x14ac:dyDescent="0.25">
      <c r="A33" s="21" t="s">
        <v>615</v>
      </c>
      <c r="B33" s="2">
        <v>3</v>
      </c>
      <c r="C33" s="2">
        <v>55</v>
      </c>
      <c r="D33" s="2">
        <v>53</v>
      </c>
      <c r="E33" s="2">
        <f t="shared" si="32"/>
        <v>108</v>
      </c>
      <c r="F33" s="31">
        <f t="shared" si="33"/>
        <v>0.5092592592592593</v>
      </c>
      <c r="G33" s="31">
        <f t="shared" si="34"/>
        <v>0.49074074074074076</v>
      </c>
      <c r="H33" s="98"/>
      <c r="I33" s="21" t="s">
        <v>655</v>
      </c>
      <c r="J33" s="15">
        <v>6</v>
      </c>
      <c r="K33" s="15">
        <v>38</v>
      </c>
      <c r="L33" s="15">
        <v>31</v>
      </c>
      <c r="M33" s="15">
        <f t="shared" si="35"/>
        <v>69</v>
      </c>
      <c r="N33" s="34">
        <f t="shared" si="36"/>
        <v>0.55072463768115942</v>
      </c>
      <c r="O33" s="34">
        <f t="shared" si="37"/>
        <v>0.44927536231884058</v>
      </c>
      <c r="P33" s="99"/>
      <c r="Q33" s="22" t="s">
        <v>575</v>
      </c>
      <c r="R33" s="38">
        <v>13</v>
      </c>
      <c r="S33" s="38">
        <v>32</v>
      </c>
      <c r="T33" s="38">
        <v>31</v>
      </c>
      <c r="U33" s="38">
        <f t="shared" si="38"/>
        <v>63</v>
      </c>
      <c r="V33" s="27">
        <f t="shared" si="39"/>
        <v>0.50793650793650791</v>
      </c>
      <c r="W33" s="27">
        <f t="shared" si="40"/>
        <v>0.49206349206349204</v>
      </c>
      <c r="X33" s="98"/>
      <c r="Y33" s="22" t="s">
        <v>605</v>
      </c>
      <c r="Z33" s="26">
        <v>21</v>
      </c>
      <c r="AA33" s="24">
        <v>124</v>
      </c>
      <c r="AB33" s="24">
        <v>140</v>
      </c>
      <c r="AC33" s="24">
        <f t="shared" si="41"/>
        <v>264</v>
      </c>
      <c r="AD33" s="33">
        <f t="shared" si="42"/>
        <v>0.46969696969696972</v>
      </c>
      <c r="AE33" s="33">
        <f t="shared" si="43"/>
        <v>0.53030303030303028</v>
      </c>
    </row>
    <row r="34" spans="1:31" ht="15.75" customHeight="1" thickBot="1" x14ac:dyDescent="0.25">
      <c r="A34" s="21" t="s">
        <v>616</v>
      </c>
      <c r="B34" s="2">
        <v>3</v>
      </c>
      <c r="C34" s="2">
        <v>121</v>
      </c>
      <c r="D34" s="2">
        <v>110</v>
      </c>
      <c r="E34" s="2">
        <f t="shared" si="32"/>
        <v>231</v>
      </c>
      <c r="F34" s="31">
        <f t="shared" si="33"/>
        <v>0.52380952380952384</v>
      </c>
      <c r="G34" s="31">
        <f t="shared" si="34"/>
        <v>0.47619047619047616</v>
      </c>
      <c r="H34" s="98"/>
      <c r="I34" s="21" t="s">
        <v>656</v>
      </c>
      <c r="J34" s="15">
        <v>6</v>
      </c>
      <c r="K34" s="15">
        <v>29</v>
      </c>
      <c r="L34" s="15">
        <v>18</v>
      </c>
      <c r="M34" s="15">
        <f t="shared" si="35"/>
        <v>47</v>
      </c>
      <c r="N34" s="34">
        <f t="shared" si="36"/>
        <v>0.61702127659574468</v>
      </c>
      <c r="O34" s="34">
        <f t="shared" si="37"/>
        <v>0.38297872340425532</v>
      </c>
      <c r="P34" s="99"/>
      <c r="Q34" s="22" t="s">
        <v>576</v>
      </c>
      <c r="R34" s="38">
        <v>13</v>
      </c>
      <c r="S34" s="38">
        <v>211</v>
      </c>
      <c r="T34" s="38">
        <v>184</v>
      </c>
      <c r="U34" s="38">
        <f t="shared" si="38"/>
        <v>395</v>
      </c>
      <c r="V34" s="27">
        <f t="shared" si="39"/>
        <v>0.53417721518987338</v>
      </c>
      <c r="W34" s="27">
        <f t="shared" si="40"/>
        <v>0.46582278481012657</v>
      </c>
      <c r="X34" s="98"/>
      <c r="Y34" s="22" t="s">
        <v>606</v>
      </c>
      <c r="Z34" s="26">
        <v>21</v>
      </c>
      <c r="AA34" s="24">
        <v>21</v>
      </c>
      <c r="AB34" s="24">
        <v>20</v>
      </c>
      <c r="AC34" s="24">
        <f t="shared" si="41"/>
        <v>41</v>
      </c>
      <c r="AD34" s="33">
        <f t="shared" si="42"/>
        <v>0.51219512195121952</v>
      </c>
      <c r="AE34" s="33">
        <f t="shared" si="43"/>
        <v>0.48780487804878048</v>
      </c>
    </row>
    <row r="35" spans="1:31" ht="15.75" customHeight="1" thickBot="1" x14ac:dyDescent="0.25">
      <c r="A35" s="21" t="s">
        <v>617</v>
      </c>
      <c r="B35" s="2">
        <v>3</v>
      </c>
      <c r="C35" s="2">
        <v>135</v>
      </c>
      <c r="D35" s="2">
        <v>135</v>
      </c>
      <c r="E35" s="2">
        <f t="shared" si="32"/>
        <v>270</v>
      </c>
      <c r="F35" s="31">
        <f t="shared" si="33"/>
        <v>0.5</v>
      </c>
      <c r="G35" s="31">
        <f t="shared" si="34"/>
        <v>0.5</v>
      </c>
      <c r="H35" s="98"/>
      <c r="I35" s="21" t="s">
        <v>657</v>
      </c>
      <c r="J35" s="15">
        <v>6</v>
      </c>
      <c r="K35" s="15">
        <v>77</v>
      </c>
      <c r="L35" s="15">
        <v>67</v>
      </c>
      <c r="M35" s="15">
        <f t="shared" si="35"/>
        <v>144</v>
      </c>
      <c r="N35" s="34">
        <f t="shared" si="36"/>
        <v>0.53472222222222221</v>
      </c>
      <c r="O35" s="34">
        <f t="shared" si="37"/>
        <v>0.46527777777777779</v>
      </c>
      <c r="P35" s="99"/>
      <c r="Q35" s="22" t="s">
        <v>577</v>
      </c>
      <c r="R35" s="38">
        <v>13</v>
      </c>
      <c r="S35" s="38">
        <v>89</v>
      </c>
      <c r="T35" s="38">
        <v>84</v>
      </c>
      <c r="U35" s="38">
        <f t="shared" si="38"/>
        <v>173</v>
      </c>
      <c r="V35" s="27">
        <f t="shared" si="39"/>
        <v>0.51445086705202314</v>
      </c>
      <c r="W35" s="27">
        <f t="shared" si="40"/>
        <v>0.48554913294797686</v>
      </c>
      <c r="X35" s="98"/>
      <c r="Y35" s="22" t="s">
        <v>607</v>
      </c>
      <c r="Z35" s="26">
        <v>21</v>
      </c>
      <c r="AA35" s="24">
        <v>58</v>
      </c>
      <c r="AB35" s="24">
        <v>59</v>
      </c>
      <c r="AC35" s="24">
        <f t="shared" si="41"/>
        <v>117</v>
      </c>
      <c r="AD35" s="33">
        <f t="shared" si="42"/>
        <v>0.49572649572649574</v>
      </c>
      <c r="AE35" s="33">
        <f t="shared" si="43"/>
        <v>0.50427350427350426</v>
      </c>
    </row>
    <row r="36" spans="1:31" ht="15.75" customHeight="1" thickBot="1" x14ac:dyDescent="0.25">
      <c r="A36" s="21" t="s">
        <v>618</v>
      </c>
      <c r="B36" s="2">
        <v>3</v>
      </c>
      <c r="C36" s="2">
        <v>296</v>
      </c>
      <c r="D36" s="2">
        <v>334</v>
      </c>
      <c r="E36" s="2">
        <f t="shared" si="32"/>
        <v>630</v>
      </c>
      <c r="F36" s="31">
        <f t="shared" si="33"/>
        <v>0.46984126984126984</v>
      </c>
      <c r="G36" s="31">
        <f t="shared" si="34"/>
        <v>0.53015873015873016</v>
      </c>
      <c r="H36" s="98"/>
      <c r="I36" s="21" t="s">
        <v>658</v>
      </c>
      <c r="J36" s="15">
        <v>6</v>
      </c>
      <c r="K36" s="15">
        <v>47</v>
      </c>
      <c r="L36" s="15">
        <v>36</v>
      </c>
      <c r="M36" s="15">
        <f t="shared" si="35"/>
        <v>83</v>
      </c>
      <c r="N36" s="34">
        <f t="shared" si="36"/>
        <v>0.5662650602409639</v>
      </c>
      <c r="O36" s="34">
        <f t="shared" si="37"/>
        <v>0.43373493975903615</v>
      </c>
      <c r="P36" s="99"/>
      <c r="Q36" s="22" t="s">
        <v>578</v>
      </c>
      <c r="R36" s="38">
        <v>13</v>
      </c>
      <c r="S36" s="38">
        <v>31</v>
      </c>
      <c r="T36" s="38">
        <v>47</v>
      </c>
      <c r="U36" s="38">
        <f t="shared" si="38"/>
        <v>78</v>
      </c>
      <c r="V36" s="27">
        <f t="shared" si="39"/>
        <v>0.39743589743589741</v>
      </c>
      <c r="W36" s="27">
        <f t="shared" si="40"/>
        <v>0.60256410256410253</v>
      </c>
      <c r="X36" s="98"/>
      <c r="Y36" s="22" t="s">
        <v>608</v>
      </c>
      <c r="Z36" s="26">
        <v>21</v>
      </c>
      <c r="AA36" s="24">
        <v>119</v>
      </c>
      <c r="AB36" s="24">
        <v>155</v>
      </c>
      <c r="AC36" s="24">
        <f t="shared" si="41"/>
        <v>274</v>
      </c>
      <c r="AD36" s="33">
        <f t="shared" si="42"/>
        <v>0.43430656934306572</v>
      </c>
      <c r="AE36" s="33">
        <f t="shared" si="43"/>
        <v>0.56569343065693434</v>
      </c>
    </row>
    <row r="37" spans="1:31" ht="15.75" customHeight="1" thickBot="1" x14ac:dyDescent="0.25">
      <c r="A37" s="21" t="s">
        <v>619</v>
      </c>
      <c r="B37" s="2">
        <v>3</v>
      </c>
      <c r="C37" s="2">
        <v>197</v>
      </c>
      <c r="D37" s="2">
        <v>214</v>
      </c>
      <c r="E37" s="2">
        <f t="shared" si="32"/>
        <v>411</v>
      </c>
      <c r="F37" s="31">
        <f t="shared" si="33"/>
        <v>0.47931873479318737</v>
      </c>
      <c r="G37" s="31">
        <f t="shared" si="34"/>
        <v>0.52068126520681268</v>
      </c>
      <c r="H37" s="98"/>
      <c r="I37" s="21" t="s">
        <v>659</v>
      </c>
      <c r="J37" s="15">
        <v>6</v>
      </c>
      <c r="K37" s="15">
        <v>66</v>
      </c>
      <c r="L37" s="15">
        <v>42</v>
      </c>
      <c r="M37" s="15">
        <f t="shared" si="35"/>
        <v>108</v>
      </c>
      <c r="N37" s="34">
        <f t="shared" si="36"/>
        <v>0.61111111111111116</v>
      </c>
      <c r="O37" s="34">
        <f t="shared" si="37"/>
        <v>0.3888888888888889</v>
      </c>
      <c r="P37" s="99"/>
      <c r="Q37" s="22" t="s">
        <v>579</v>
      </c>
      <c r="R37" s="38">
        <v>13</v>
      </c>
      <c r="S37" s="38">
        <v>200</v>
      </c>
      <c r="T37" s="38">
        <v>191</v>
      </c>
      <c r="U37" s="38">
        <f t="shared" si="38"/>
        <v>391</v>
      </c>
      <c r="V37" s="27">
        <f t="shared" si="39"/>
        <v>0.51150895140664965</v>
      </c>
      <c r="W37" s="27">
        <f t="shared" si="40"/>
        <v>0.48849104859335041</v>
      </c>
      <c r="X37" s="98"/>
      <c r="Y37" s="22" t="s">
        <v>609</v>
      </c>
      <c r="Z37" s="26">
        <v>21</v>
      </c>
      <c r="AA37" s="24">
        <v>46</v>
      </c>
      <c r="AB37" s="24">
        <v>33</v>
      </c>
      <c r="AC37" s="24">
        <f t="shared" si="41"/>
        <v>79</v>
      </c>
      <c r="AD37" s="33">
        <f t="shared" si="42"/>
        <v>0.58227848101265822</v>
      </c>
      <c r="AE37" s="33">
        <f t="shared" si="43"/>
        <v>0.41772151898734178</v>
      </c>
    </row>
    <row r="38" spans="1:31" ht="15.75" customHeight="1" thickBot="1" x14ac:dyDescent="0.25">
      <c r="A38" s="21" t="s">
        <v>620</v>
      </c>
      <c r="B38" s="2">
        <v>3</v>
      </c>
      <c r="C38" s="2">
        <v>73</v>
      </c>
      <c r="D38" s="2">
        <v>56</v>
      </c>
      <c r="E38" s="2">
        <f t="shared" si="32"/>
        <v>129</v>
      </c>
      <c r="F38" s="31">
        <f t="shared" si="33"/>
        <v>0.56589147286821706</v>
      </c>
      <c r="G38" s="31">
        <f t="shared" si="34"/>
        <v>0.43410852713178294</v>
      </c>
      <c r="H38" s="98"/>
      <c r="I38" s="21" t="s">
        <v>660</v>
      </c>
      <c r="J38" s="15">
        <v>6</v>
      </c>
      <c r="K38" s="25">
        <v>40</v>
      </c>
      <c r="L38" s="25">
        <v>32</v>
      </c>
      <c r="M38" s="15">
        <f t="shared" si="35"/>
        <v>72</v>
      </c>
      <c r="N38" s="34">
        <f t="shared" si="36"/>
        <v>0.55555555555555558</v>
      </c>
      <c r="O38" s="34">
        <f t="shared" si="37"/>
        <v>0.44444444444444442</v>
      </c>
      <c r="P38" s="99"/>
      <c r="Q38" s="22" t="s">
        <v>580</v>
      </c>
      <c r="R38" s="38">
        <v>13</v>
      </c>
      <c r="S38" s="38">
        <v>107</v>
      </c>
      <c r="T38" s="38">
        <v>98</v>
      </c>
      <c r="U38" s="38">
        <f t="shared" si="38"/>
        <v>205</v>
      </c>
      <c r="V38" s="27">
        <f t="shared" si="39"/>
        <v>0.52195121951219514</v>
      </c>
      <c r="W38" s="27">
        <f t="shared" si="40"/>
        <v>0.47804878048780486</v>
      </c>
      <c r="X38" s="98"/>
      <c r="Y38" s="22" t="s">
        <v>610</v>
      </c>
      <c r="Z38" s="26">
        <v>21</v>
      </c>
      <c r="AA38" s="24">
        <v>30</v>
      </c>
      <c r="AB38" s="24">
        <v>30</v>
      </c>
      <c r="AC38" s="24">
        <f t="shared" si="41"/>
        <v>60</v>
      </c>
      <c r="AD38" s="33">
        <f t="shared" si="42"/>
        <v>0.5</v>
      </c>
      <c r="AE38" s="33">
        <f t="shared" si="43"/>
        <v>0.5</v>
      </c>
    </row>
    <row r="39" spans="1:31" ht="15.75" customHeight="1" thickBot="1" x14ac:dyDescent="0.25">
      <c r="A39" s="21" t="s">
        <v>621</v>
      </c>
      <c r="B39" s="2">
        <v>3</v>
      </c>
      <c r="C39" s="2">
        <v>149</v>
      </c>
      <c r="D39" s="2">
        <v>130</v>
      </c>
      <c r="E39" s="2">
        <f t="shared" si="32"/>
        <v>279</v>
      </c>
      <c r="F39" s="31">
        <f t="shared" si="33"/>
        <v>0.53405017921146958</v>
      </c>
      <c r="G39" s="31">
        <f t="shared" si="34"/>
        <v>0.46594982078853048</v>
      </c>
      <c r="H39" s="98"/>
      <c r="I39" s="21" t="s">
        <v>661</v>
      </c>
      <c r="J39" s="15">
        <v>6</v>
      </c>
      <c r="K39" s="15">
        <v>29</v>
      </c>
      <c r="L39" s="15">
        <v>24</v>
      </c>
      <c r="M39" s="15">
        <f t="shared" si="35"/>
        <v>53</v>
      </c>
      <c r="N39" s="34">
        <f t="shared" si="36"/>
        <v>0.54716981132075471</v>
      </c>
      <c r="O39" s="34">
        <f t="shared" si="37"/>
        <v>0.45283018867924529</v>
      </c>
      <c r="P39" s="99"/>
      <c r="Q39" s="22" t="s">
        <v>581</v>
      </c>
      <c r="R39" s="38">
        <v>13</v>
      </c>
      <c r="S39" s="38">
        <v>119</v>
      </c>
      <c r="T39" s="38">
        <v>110</v>
      </c>
      <c r="U39" s="38">
        <f t="shared" si="38"/>
        <v>229</v>
      </c>
      <c r="V39" s="27">
        <f t="shared" si="39"/>
        <v>0.51965065502183405</v>
      </c>
      <c r="W39" s="27">
        <f t="shared" si="40"/>
        <v>0.48034934497816595</v>
      </c>
      <c r="X39" s="98"/>
      <c r="Y39" s="22" t="s">
        <v>611</v>
      </c>
      <c r="Z39" s="26">
        <v>21</v>
      </c>
      <c r="AA39" s="24">
        <v>8</v>
      </c>
      <c r="AB39" s="24">
        <v>4</v>
      </c>
      <c r="AC39" s="24">
        <f t="shared" si="41"/>
        <v>12</v>
      </c>
      <c r="AD39" s="33">
        <f t="shared" si="42"/>
        <v>0.66666666666666663</v>
      </c>
      <c r="AE39" s="33">
        <f t="shared" si="43"/>
        <v>0.33333333333333331</v>
      </c>
    </row>
    <row r="40" spans="1:31" ht="15.75" customHeight="1" x14ac:dyDescent="0.2">
      <c r="A40" s="12" t="s">
        <v>510</v>
      </c>
      <c r="B40" s="12"/>
      <c r="C40" s="12">
        <f>SUM(C30:C39)</f>
        <v>1462</v>
      </c>
      <c r="D40" s="12">
        <f t="shared" ref="D40:E40" si="44">SUM(D30:D39)</f>
        <v>1431</v>
      </c>
      <c r="E40" s="12">
        <f t="shared" si="44"/>
        <v>2893</v>
      </c>
      <c r="F40" s="29"/>
      <c r="G40" s="29"/>
      <c r="H40" s="98"/>
      <c r="I40" s="12" t="s">
        <v>510</v>
      </c>
      <c r="J40" s="12"/>
      <c r="K40" s="12">
        <f>SUM(K30:K39)</f>
        <v>607</v>
      </c>
      <c r="L40" s="12">
        <f t="shared" ref="L40:M40" si="45">SUM(L30:L39)</f>
        <v>433</v>
      </c>
      <c r="M40" s="12">
        <f t="shared" si="45"/>
        <v>1040</v>
      </c>
      <c r="N40" s="29"/>
      <c r="O40" s="29"/>
      <c r="P40" s="99"/>
      <c r="Q40" s="12" t="s">
        <v>510</v>
      </c>
      <c r="R40" s="12"/>
      <c r="S40" s="12">
        <f>SUM(S30:S39)</f>
        <v>1088</v>
      </c>
      <c r="T40" s="12">
        <f>SUM(T30:T39)</f>
        <v>1069</v>
      </c>
      <c r="U40" s="12">
        <f t="shared" ref="U40" si="46">SUM(U30:U39)</f>
        <v>2157</v>
      </c>
      <c r="V40" s="29"/>
      <c r="W40" s="29"/>
      <c r="X40" s="98"/>
      <c r="Y40" s="12" t="s">
        <v>510</v>
      </c>
      <c r="Z40" s="17"/>
      <c r="AA40" s="17">
        <f>SUM(AA30:AA39)</f>
        <v>572</v>
      </c>
      <c r="AB40" s="17">
        <f>SUM(AB30:AB39)</f>
        <v>628</v>
      </c>
      <c r="AC40" s="17">
        <f t="shared" ref="AC40" si="47">SUM(AC30:AC39)</f>
        <v>1200</v>
      </c>
      <c r="AD40" s="29"/>
      <c r="AE40" s="29"/>
    </row>
    <row r="41" spans="1:31" ht="15.75" customHeight="1" x14ac:dyDescent="0.2">
      <c r="A41" s="12" t="s">
        <v>692</v>
      </c>
      <c r="B41" s="12"/>
      <c r="C41" s="12"/>
      <c r="D41" s="12"/>
      <c r="E41" s="12"/>
      <c r="F41" s="29">
        <f>AVERAGE(F30:F39)</f>
        <v>0.51932428163984279</v>
      </c>
      <c r="G41" s="29">
        <f>AVERAGE(G30:G39)</f>
        <v>0.48067571836015721</v>
      </c>
      <c r="H41" s="98"/>
      <c r="I41" s="12" t="s">
        <v>692</v>
      </c>
      <c r="J41" s="12"/>
      <c r="K41" s="12"/>
      <c r="L41" s="12"/>
      <c r="M41" s="12"/>
      <c r="N41" s="29">
        <f>AVERAGE(N30:N39)</f>
        <v>0.57669221788384351</v>
      </c>
      <c r="O41" s="29">
        <f>AVERAGE(O30:O39)</f>
        <v>0.42330778211615644</v>
      </c>
      <c r="P41" s="99"/>
      <c r="Q41" s="12" t="s">
        <v>692</v>
      </c>
      <c r="R41" s="12"/>
      <c r="S41" s="12"/>
      <c r="T41" s="12"/>
      <c r="U41" s="12"/>
      <c r="V41" s="29">
        <f>AVERAGE(V30:V39)</f>
        <v>0.49066224746085485</v>
      </c>
      <c r="W41" s="29">
        <f>AVERAGE(W30:W39)</f>
        <v>0.50933775253914493</v>
      </c>
      <c r="X41" s="98"/>
      <c r="Y41" s="12" t="s">
        <v>692</v>
      </c>
      <c r="Z41" s="17"/>
      <c r="AA41" s="17"/>
      <c r="AB41" s="17"/>
      <c r="AC41" s="17"/>
      <c r="AD41" s="29">
        <f>AVERAGE(AD30:AD39)</f>
        <v>0.50724492517654973</v>
      </c>
      <c r="AE41" s="29">
        <f>AVERAGE(AE30:AE39)</f>
        <v>0.49275507482345027</v>
      </c>
    </row>
    <row r="42" spans="1:31" ht="15.75" customHeight="1" x14ac:dyDescent="0.2">
      <c r="A42" s="3"/>
      <c r="C42" s="3"/>
      <c r="D42" s="3"/>
      <c r="H42" s="98"/>
      <c r="I42" s="8"/>
      <c r="J42" s="8"/>
      <c r="K42" s="8"/>
      <c r="L42" s="8"/>
      <c r="M42" s="8"/>
      <c r="N42" s="32"/>
      <c r="O42" s="32"/>
      <c r="P42" s="99"/>
      <c r="Q42" s="8"/>
      <c r="R42" s="13"/>
      <c r="S42" s="13"/>
      <c r="T42" s="13"/>
      <c r="U42" s="13"/>
      <c r="V42" s="35"/>
      <c r="W42" s="35"/>
      <c r="X42" s="98"/>
      <c r="Y42" s="8"/>
    </row>
    <row r="43" spans="1:31" ht="15.75" customHeight="1" x14ac:dyDescent="0.2">
      <c r="A43" s="21" t="s">
        <v>622</v>
      </c>
      <c r="B43" s="2">
        <v>3</v>
      </c>
      <c r="C43" s="2">
        <v>250</v>
      </c>
      <c r="D43" s="2">
        <v>289</v>
      </c>
      <c r="E43" s="2">
        <f t="shared" ref="E43:E52" si="48">SUM(C43,D43)</f>
        <v>539</v>
      </c>
      <c r="F43" s="31">
        <f t="shared" ref="F43:F52" si="49">PERCENTILE(C43/E43, 1)</f>
        <v>0.46382189239332094</v>
      </c>
      <c r="G43" s="31">
        <f t="shared" ref="G43:G52" si="50">PERCENTILE(D43/E43, 1)</f>
        <v>0.53617810760667906</v>
      </c>
      <c r="H43" s="98"/>
      <c r="I43" s="21" t="s">
        <v>662</v>
      </c>
      <c r="J43" s="15">
        <v>6</v>
      </c>
      <c r="K43" s="15">
        <v>64</v>
      </c>
      <c r="L43" s="15">
        <v>45</v>
      </c>
      <c r="M43" s="15">
        <f t="shared" ref="M43:M51" si="51">SUM(K43,L43)</f>
        <v>109</v>
      </c>
      <c r="N43" s="34">
        <f t="shared" ref="N43:N51" si="52">PERCENTILE(K43/M43, 1)</f>
        <v>0.58715596330275233</v>
      </c>
      <c r="O43" s="34">
        <f t="shared" ref="O43:O51" si="53">PERCENTILE(L43/M43, 1)</f>
        <v>0.41284403669724773</v>
      </c>
      <c r="P43" s="99"/>
      <c r="Q43" s="21" t="s">
        <v>671</v>
      </c>
      <c r="R43" s="15">
        <v>13</v>
      </c>
      <c r="S43" s="25">
        <v>47</v>
      </c>
      <c r="T43" s="25">
        <v>32</v>
      </c>
      <c r="U43" s="15">
        <f t="shared" ref="U43:U52" si="54">SUM(S43,T43)</f>
        <v>79</v>
      </c>
      <c r="V43" s="34">
        <f t="shared" ref="V43:V52" si="55">PERCENTILE(S43/U43, 1)</f>
        <v>0.59493670886075944</v>
      </c>
      <c r="W43" s="34">
        <f t="shared" ref="W43:W52" si="56">PERCENTILE(T43/U43, 1)</f>
        <v>0.4050632911392405</v>
      </c>
      <c r="X43" s="98"/>
      <c r="Y43" s="21" t="s">
        <v>681</v>
      </c>
      <c r="Z43" s="15">
        <v>21</v>
      </c>
      <c r="AA43" s="25">
        <v>56</v>
      </c>
      <c r="AB43" s="25">
        <v>57</v>
      </c>
      <c r="AC43" s="15">
        <f t="shared" ref="AC43:AC52" si="57">SUM(AA43,AB43)</f>
        <v>113</v>
      </c>
      <c r="AD43" s="34">
        <f t="shared" ref="AD43:AD52" si="58">PERCENTILE(AA43/AC43, 1)</f>
        <v>0.49557522123893805</v>
      </c>
      <c r="AE43" s="34">
        <f t="shared" ref="AE43:AE52" si="59">PERCENTILE(AB43/AC43, 1)</f>
        <v>0.50442477876106195</v>
      </c>
    </row>
    <row r="44" spans="1:31" ht="15.75" customHeight="1" x14ac:dyDescent="0.2">
      <c r="A44" s="21" t="s">
        <v>623</v>
      </c>
      <c r="B44" s="2">
        <v>3</v>
      </c>
      <c r="C44" s="2">
        <v>141</v>
      </c>
      <c r="D44" s="2">
        <v>129</v>
      </c>
      <c r="E44" s="2">
        <f t="shared" si="48"/>
        <v>270</v>
      </c>
      <c r="F44" s="31">
        <f t="shared" si="49"/>
        <v>0.52222222222222225</v>
      </c>
      <c r="G44" s="31">
        <f t="shared" si="50"/>
        <v>0.4777777777777778</v>
      </c>
      <c r="H44" s="98"/>
      <c r="I44" s="21" t="s">
        <v>663</v>
      </c>
      <c r="J44" s="15">
        <v>6</v>
      </c>
      <c r="K44" s="15">
        <v>91</v>
      </c>
      <c r="L44" s="15">
        <v>110</v>
      </c>
      <c r="M44" s="15">
        <f t="shared" si="51"/>
        <v>201</v>
      </c>
      <c r="N44" s="34">
        <f t="shared" si="52"/>
        <v>0.45273631840796019</v>
      </c>
      <c r="O44" s="34">
        <f t="shared" si="53"/>
        <v>0.54726368159203975</v>
      </c>
      <c r="P44" s="99"/>
      <c r="Q44" s="21" t="s">
        <v>672</v>
      </c>
      <c r="R44" s="15">
        <v>13</v>
      </c>
      <c r="S44" s="15">
        <v>41</v>
      </c>
      <c r="T44" s="15">
        <v>36</v>
      </c>
      <c r="U44" s="15">
        <f t="shared" si="54"/>
        <v>77</v>
      </c>
      <c r="V44" s="34">
        <f t="shared" si="55"/>
        <v>0.53246753246753242</v>
      </c>
      <c r="W44" s="34">
        <f t="shared" si="56"/>
        <v>0.46753246753246752</v>
      </c>
      <c r="X44" s="98"/>
      <c r="Y44" s="21" t="s">
        <v>682</v>
      </c>
      <c r="Z44" s="15">
        <v>21</v>
      </c>
      <c r="AA44" s="15">
        <v>35</v>
      </c>
      <c r="AB44" s="15">
        <v>18</v>
      </c>
      <c r="AC44" s="15">
        <f t="shared" si="57"/>
        <v>53</v>
      </c>
      <c r="AD44" s="34">
        <f t="shared" si="58"/>
        <v>0.660377358490566</v>
      </c>
      <c r="AE44" s="34">
        <f t="shared" si="59"/>
        <v>0.33962264150943394</v>
      </c>
    </row>
    <row r="45" spans="1:31" ht="15.75" customHeight="1" x14ac:dyDescent="0.2">
      <c r="A45" s="21" t="s">
        <v>624</v>
      </c>
      <c r="B45" s="2">
        <v>3</v>
      </c>
      <c r="C45" s="2">
        <v>156</v>
      </c>
      <c r="D45" s="2">
        <v>176</v>
      </c>
      <c r="E45" s="2">
        <f t="shared" si="48"/>
        <v>332</v>
      </c>
      <c r="F45" s="31">
        <f t="shared" si="49"/>
        <v>0.46987951807228917</v>
      </c>
      <c r="G45" s="31">
        <f t="shared" si="50"/>
        <v>0.53012048192771088</v>
      </c>
      <c r="H45" s="98"/>
      <c r="I45" s="21" t="s">
        <v>664</v>
      </c>
      <c r="J45" s="15">
        <v>6</v>
      </c>
      <c r="K45" s="15">
        <v>33</v>
      </c>
      <c r="L45" s="15">
        <v>16</v>
      </c>
      <c r="M45" s="15">
        <f t="shared" si="51"/>
        <v>49</v>
      </c>
      <c r="N45" s="34">
        <f t="shared" si="52"/>
        <v>0.67346938775510201</v>
      </c>
      <c r="O45" s="34">
        <f t="shared" si="53"/>
        <v>0.32653061224489793</v>
      </c>
      <c r="P45" s="99"/>
      <c r="Q45" s="21" t="s">
        <v>673</v>
      </c>
      <c r="R45" s="15">
        <v>13</v>
      </c>
      <c r="S45" s="15">
        <v>25</v>
      </c>
      <c r="T45" s="15">
        <v>18</v>
      </c>
      <c r="U45" s="15">
        <f t="shared" si="54"/>
        <v>43</v>
      </c>
      <c r="V45" s="34">
        <f t="shared" si="55"/>
        <v>0.58139534883720934</v>
      </c>
      <c r="W45" s="34">
        <f t="shared" si="56"/>
        <v>0.41860465116279072</v>
      </c>
      <c r="X45" s="98"/>
      <c r="Y45" s="21" t="s">
        <v>683</v>
      </c>
      <c r="Z45" s="15">
        <v>21</v>
      </c>
      <c r="AA45" s="15">
        <v>11</v>
      </c>
      <c r="AB45" s="15">
        <v>14</v>
      </c>
      <c r="AC45" s="15">
        <f t="shared" si="57"/>
        <v>25</v>
      </c>
      <c r="AD45" s="34">
        <f t="shared" si="58"/>
        <v>0.44</v>
      </c>
      <c r="AE45" s="34">
        <f t="shared" si="59"/>
        <v>0.56000000000000005</v>
      </c>
    </row>
    <row r="46" spans="1:31" ht="15.75" customHeight="1" x14ac:dyDescent="0.2">
      <c r="A46" s="21" t="s">
        <v>625</v>
      </c>
      <c r="B46" s="2">
        <v>3</v>
      </c>
      <c r="C46" s="2">
        <v>168</v>
      </c>
      <c r="D46" s="2">
        <v>168</v>
      </c>
      <c r="E46" s="2">
        <f t="shared" si="48"/>
        <v>336</v>
      </c>
      <c r="F46" s="31">
        <f t="shared" si="49"/>
        <v>0.5</v>
      </c>
      <c r="G46" s="31">
        <f t="shared" si="50"/>
        <v>0.5</v>
      </c>
      <c r="H46" s="98"/>
      <c r="I46" s="21" t="s">
        <v>665</v>
      </c>
      <c r="J46" s="15">
        <v>6</v>
      </c>
      <c r="K46" s="15">
        <v>29</v>
      </c>
      <c r="L46" s="15">
        <v>35</v>
      </c>
      <c r="M46" s="15">
        <f t="shared" si="51"/>
        <v>64</v>
      </c>
      <c r="N46" s="34">
        <f t="shared" si="52"/>
        <v>0.453125</v>
      </c>
      <c r="O46" s="34">
        <f t="shared" si="53"/>
        <v>0.546875</v>
      </c>
      <c r="P46" s="99"/>
      <c r="Q46" s="21" t="s">
        <v>674</v>
      </c>
      <c r="R46" s="15">
        <v>13</v>
      </c>
      <c r="S46" s="15">
        <v>38</v>
      </c>
      <c r="T46" s="15">
        <v>37</v>
      </c>
      <c r="U46" s="15">
        <f t="shared" si="54"/>
        <v>75</v>
      </c>
      <c r="V46" s="34">
        <f t="shared" si="55"/>
        <v>0.50666666666666671</v>
      </c>
      <c r="W46" s="34">
        <f t="shared" si="56"/>
        <v>0.49333333333333335</v>
      </c>
      <c r="X46" s="98"/>
      <c r="Y46" s="21" t="s">
        <v>684</v>
      </c>
      <c r="Z46" s="15">
        <v>21</v>
      </c>
      <c r="AA46" s="15">
        <v>31</v>
      </c>
      <c r="AB46" s="15">
        <v>29</v>
      </c>
      <c r="AC46" s="15">
        <f t="shared" si="57"/>
        <v>60</v>
      </c>
      <c r="AD46" s="34">
        <f t="shared" si="58"/>
        <v>0.51666666666666672</v>
      </c>
      <c r="AE46" s="34">
        <f t="shared" si="59"/>
        <v>0.48333333333333334</v>
      </c>
    </row>
    <row r="47" spans="1:31" ht="15.75" customHeight="1" x14ac:dyDescent="0.2">
      <c r="A47" s="21" t="s">
        <v>626</v>
      </c>
      <c r="B47" s="2">
        <v>3</v>
      </c>
      <c r="C47" s="2">
        <v>86</v>
      </c>
      <c r="D47" s="2">
        <v>86</v>
      </c>
      <c r="E47" s="2">
        <f t="shared" si="48"/>
        <v>172</v>
      </c>
      <c r="F47" s="31">
        <f t="shared" si="49"/>
        <v>0.5</v>
      </c>
      <c r="G47" s="31">
        <f t="shared" si="50"/>
        <v>0.5</v>
      </c>
      <c r="H47" s="98"/>
      <c r="I47" s="21" t="s">
        <v>666</v>
      </c>
      <c r="J47" s="15">
        <v>6</v>
      </c>
      <c r="K47" s="15">
        <v>28</v>
      </c>
      <c r="L47" s="15">
        <v>21</v>
      </c>
      <c r="M47" s="15">
        <f t="shared" si="51"/>
        <v>49</v>
      </c>
      <c r="N47" s="34">
        <f t="shared" si="52"/>
        <v>0.5714285714285714</v>
      </c>
      <c r="O47" s="34">
        <f t="shared" si="53"/>
        <v>0.42857142857142855</v>
      </c>
      <c r="P47" s="99"/>
      <c r="Q47" s="21" t="s">
        <v>675</v>
      </c>
      <c r="R47" s="15">
        <v>13</v>
      </c>
      <c r="S47" s="15">
        <v>44</v>
      </c>
      <c r="T47" s="15">
        <v>32</v>
      </c>
      <c r="U47" s="15">
        <f t="shared" si="54"/>
        <v>76</v>
      </c>
      <c r="V47" s="34">
        <f t="shared" si="55"/>
        <v>0.57894736842105265</v>
      </c>
      <c r="W47" s="34">
        <f t="shared" si="56"/>
        <v>0.42105263157894735</v>
      </c>
      <c r="X47" s="98"/>
      <c r="Y47" s="21" t="s">
        <v>685</v>
      </c>
      <c r="Z47" s="15">
        <v>21</v>
      </c>
      <c r="AA47" s="15">
        <v>15</v>
      </c>
      <c r="AB47" s="15">
        <v>40</v>
      </c>
      <c r="AC47" s="15">
        <f t="shared" si="57"/>
        <v>55</v>
      </c>
      <c r="AD47" s="34">
        <f t="shared" si="58"/>
        <v>0.27272727272727271</v>
      </c>
      <c r="AE47" s="34">
        <f t="shared" si="59"/>
        <v>0.72727272727272729</v>
      </c>
    </row>
    <row r="48" spans="1:31" ht="15.75" customHeight="1" x14ac:dyDescent="0.2">
      <c r="A48" s="21" t="s">
        <v>627</v>
      </c>
      <c r="B48" s="2">
        <v>3</v>
      </c>
      <c r="C48" s="2">
        <v>158</v>
      </c>
      <c r="D48" s="2">
        <v>182</v>
      </c>
      <c r="E48" s="2">
        <f t="shared" si="48"/>
        <v>340</v>
      </c>
      <c r="F48" s="31">
        <f t="shared" si="49"/>
        <v>0.46470588235294119</v>
      </c>
      <c r="G48" s="31">
        <f t="shared" si="50"/>
        <v>0.53529411764705881</v>
      </c>
      <c r="H48" s="98"/>
      <c r="I48" s="21" t="s">
        <v>667</v>
      </c>
      <c r="J48" s="15">
        <v>6</v>
      </c>
      <c r="K48" s="25">
        <v>227</v>
      </c>
      <c r="L48" s="25">
        <v>240</v>
      </c>
      <c r="M48" s="15">
        <f t="shared" si="51"/>
        <v>467</v>
      </c>
      <c r="N48" s="34">
        <f t="shared" si="52"/>
        <v>0.48608137044967881</v>
      </c>
      <c r="O48" s="34">
        <f t="shared" si="53"/>
        <v>0.51391862955032119</v>
      </c>
      <c r="P48" s="99"/>
      <c r="Q48" s="21" t="s">
        <v>676</v>
      </c>
      <c r="R48" s="15">
        <v>13</v>
      </c>
      <c r="S48" s="15">
        <v>94</v>
      </c>
      <c r="T48" s="15">
        <v>59</v>
      </c>
      <c r="U48" s="15">
        <f t="shared" si="54"/>
        <v>153</v>
      </c>
      <c r="V48" s="34">
        <f t="shared" si="55"/>
        <v>0.6143790849673203</v>
      </c>
      <c r="W48" s="34">
        <f t="shared" si="56"/>
        <v>0.38562091503267976</v>
      </c>
      <c r="X48" s="98"/>
      <c r="Y48" s="21" t="s">
        <v>686</v>
      </c>
      <c r="Z48" s="15">
        <v>21</v>
      </c>
      <c r="AA48" s="15">
        <v>25</v>
      </c>
      <c r="AB48" s="15">
        <v>20</v>
      </c>
      <c r="AC48" s="15">
        <f t="shared" si="57"/>
        <v>45</v>
      </c>
      <c r="AD48" s="34">
        <f t="shared" si="58"/>
        <v>0.55555555555555558</v>
      </c>
      <c r="AE48" s="34">
        <f t="shared" si="59"/>
        <v>0.44444444444444442</v>
      </c>
    </row>
    <row r="49" spans="1:31" ht="15.75" customHeight="1" x14ac:dyDescent="0.2">
      <c r="A49" s="21" t="s">
        <v>628</v>
      </c>
      <c r="B49" s="2">
        <v>3</v>
      </c>
      <c r="C49" s="2">
        <v>49</v>
      </c>
      <c r="D49" s="2">
        <v>55</v>
      </c>
      <c r="E49" s="2">
        <f t="shared" si="48"/>
        <v>104</v>
      </c>
      <c r="F49" s="31">
        <f t="shared" si="49"/>
        <v>0.47115384615384615</v>
      </c>
      <c r="G49" s="31">
        <f t="shared" si="50"/>
        <v>0.52884615384615385</v>
      </c>
      <c r="H49" s="98"/>
      <c r="I49" s="21" t="s">
        <v>668</v>
      </c>
      <c r="J49" s="15">
        <v>6</v>
      </c>
      <c r="K49" s="25">
        <v>46</v>
      </c>
      <c r="L49" s="25">
        <v>43</v>
      </c>
      <c r="M49" s="15">
        <f t="shared" si="51"/>
        <v>89</v>
      </c>
      <c r="N49" s="34">
        <f t="shared" si="52"/>
        <v>0.5168539325842697</v>
      </c>
      <c r="O49" s="34">
        <f t="shared" si="53"/>
        <v>0.48314606741573035</v>
      </c>
      <c r="P49" s="99"/>
      <c r="Q49" s="21" t="s">
        <v>677</v>
      </c>
      <c r="R49" s="15">
        <v>13</v>
      </c>
      <c r="S49" s="15">
        <v>26</v>
      </c>
      <c r="T49" s="15">
        <v>21</v>
      </c>
      <c r="U49" s="15">
        <f t="shared" si="54"/>
        <v>47</v>
      </c>
      <c r="V49" s="34">
        <f t="shared" si="55"/>
        <v>0.55319148936170215</v>
      </c>
      <c r="W49" s="34">
        <f t="shared" si="56"/>
        <v>0.44680851063829785</v>
      </c>
      <c r="X49" s="98"/>
      <c r="Y49" s="21" t="s">
        <v>687</v>
      </c>
      <c r="Z49" s="15">
        <v>21</v>
      </c>
      <c r="AA49" s="15">
        <v>26</v>
      </c>
      <c r="AB49" s="15">
        <v>15</v>
      </c>
      <c r="AC49" s="15">
        <f t="shared" si="57"/>
        <v>41</v>
      </c>
      <c r="AD49" s="34">
        <f t="shared" si="58"/>
        <v>0.63414634146341464</v>
      </c>
      <c r="AE49" s="34">
        <f t="shared" si="59"/>
        <v>0.36585365853658536</v>
      </c>
    </row>
    <row r="50" spans="1:31" ht="15.75" customHeight="1" x14ac:dyDescent="0.2">
      <c r="A50" s="21" t="s">
        <v>629</v>
      </c>
      <c r="B50" s="2">
        <v>3</v>
      </c>
      <c r="C50" s="2">
        <v>112</v>
      </c>
      <c r="D50" s="2">
        <v>111</v>
      </c>
      <c r="E50" s="2">
        <f t="shared" si="48"/>
        <v>223</v>
      </c>
      <c r="F50" s="31">
        <f t="shared" si="49"/>
        <v>0.50224215246636772</v>
      </c>
      <c r="G50" s="31">
        <f t="shared" si="50"/>
        <v>0.49775784753363228</v>
      </c>
      <c r="H50" s="98"/>
      <c r="I50" s="21" t="s">
        <v>669</v>
      </c>
      <c r="J50" s="15">
        <v>6</v>
      </c>
      <c r="K50" s="25">
        <v>66</v>
      </c>
      <c r="L50" s="25">
        <v>79</v>
      </c>
      <c r="M50" s="15">
        <f t="shared" si="51"/>
        <v>145</v>
      </c>
      <c r="N50" s="34">
        <f t="shared" si="52"/>
        <v>0.45517241379310347</v>
      </c>
      <c r="O50" s="34">
        <f t="shared" si="53"/>
        <v>0.54482758620689653</v>
      </c>
      <c r="P50" s="99"/>
      <c r="Q50" s="21" t="s">
        <v>678</v>
      </c>
      <c r="R50" s="15">
        <v>13</v>
      </c>
      <c r="S50" s="15">
        <v>39</v>
      </c>
      <c r="T50" s="15">
        <v>23</v>
      </c>
      <c r="U50" s="15">
        <f t="shared" si="54"/>
        <v>62</v>
      </c>
      <c r="V50" s="34">
        <f t="shared" si="55"/>
        <v>0.62903225806451613</v>
      </c>
      <c r="W50" s="34">
        <f t="shared" si="56"/>
        <v>0.37096774193548387</v>
      </c>
      <c r="X50" s="98"/>
      <c r="Y50" s="21" t="s">
        <v>688</v>
      </c>
      <c r="Z50" s="15">
        <v>21</v>
      </c>
      <c r="AA50" s="15">
        <v>13</v>
      </c>
      <c r="AB50" s="15">
        <v>11</v>
      </c>
      <c r="AC50" s="15">
        <f t="shared" si="57"/>
        <v>24</v>
      </c>
      <c r="AD50" s="34">
        <f t="shared" si="58"/>
        <v>0.54166666666666663</v>
      </c>
      <c r="AE50" s="34">
        <f t="shared" si="59"/>
        <v>0.45833333333333331</v>
      </c>
    </row>
    <row r="51" spans="1:31" ht="15.75" customHeight="1" x14ac:dyDescent="0.2">
      <c r="A51" s="21" t="s">
        <v>630</v>
      </c>
      <c r="B51" s="2">
        <v>3</v>
      </c>
      <c r="C51" s="2">
        <v>168</v>
      </c>
      <c r="D51" s="2">
        <v>167</v>
      </c>
      <c r="E51" s="2">
        <f t="shared" si="48"/>
        <v>335</v>
      </c>
      <c r="F51" s="31">
        <f t="shared" si="49"/>
        <v>0.5014925373134328</v>
      </c>
      <c r="G51" s="31">
        <f t="shared" si="50"/>
        <v>0.49850746268656715</v>
      </c>
      <c r="H51" s="98"/>
      <c r="I51" s="21" t="s">
        <v>670</v>
      </c>
      <c r="J51" s="15">
        <v>6</v>
      </c>
      <c r="K51" s="25">
        <v>60</v>
      </c>
      <c r="L51" s="25">
        <v>63</v>
      </c>
      <c r="M51" s="15">
        <f t="shared" si="51"/>
        <v>123</v>
      </c>
      <c r="N51" s="34">
        <f t="shared" si="52"/>
        <v>0.48780487804878048</v>
      </c>
      <c r="O51" s="34">
        <f t="shared" si="53"/>
        <v>0.51219512195121952</v>
      </c>
      <c r="P51" s="99"/>
      <c r="Q51" s="21" t="s">
        <v>679</v>
      </c>
      <c r="R51" s="15">
        <v>13</v>
      </c>
      <c r="S51" s="15">
        <v>85</v>
      </c>
      <c r="T51" s="15">
        <v>65</v>
      </c>
      <c r="U51" s="15">
        <f t="shared" si="54"/>
        <v>150</v>
      </c>
      <c r="V51" s="34">
        <f t="shared" si="55"/>
        <v>0.56666666666666665</v>
      </c>
      <c r="W51" s="34">
        <f t="shared" si="56"/>
        <v>0.43333333333333335</v>
      </c>
      <c r="X51" s="98"/>
      <c r="Y51" s="21" t="s">
        <v>689</v>
      </c>
      <c r="Z51" s="15">
        <v>21</v>
      </c>
      <c r="AA51" s="15">
        <v>11</v>
      </c>
      <c r="AB51" s="15">
        <v>11</v>
      </c>
      <c r="AC51" s="15">
        <f t="shared" si="57"/>
        <v>22</v>
      </c>
      <c r="AD51" s="34">
        <f t="shared" si="58"/>
        <v>0.5</v>
      </c>
      <c r="AE51" s="34">
        <f t="shared" si="59"/>
        <v>0.5</v>
      </c>
    </row>
    <row r="52" spans="1:31" ht="15.75" customHeight="1" x14ac:dyDescent="0.2">
      <c r="A52" s="21" t="s">
        <v>631</v>
      </c>
      <c r="B52" s="2">
        <v>3</v>
      </c>
      <c r="C52" s="2">
        <v>229</v>
      </c>
      <c r="D52" s="2">
        <v>236</v>
      </c>
      <c r="E52" s="2">
        <f t="shared" si="48"/>
        <v>465</v>
      </c>
      <c r="F52" s="31">
        <f t="shared" si="49"/>
        <v>0.49247311827956991</v>
      </c>
      <c r="G52" s="31">
        <f t="shared" si="50"/>
        <v>0.50752688172043015</v>
      </c>
      <c r="H52" s="98"/>
      <c r="I52" s="12" t="s">
        <v>510</v>
      </c>
      <c r="J52" s="12"/>
      <c r="K52" s="12">
        <f>SUM(K43:K51)</f>
        <v>644</v>
      </c>
      <c r="L52" s="12">
        <f t="shared" ref="L52:M52" si="60">SUM(L43:L51)</f>
        <v>652</v>
      </c>
      <c r="M52" s="12">
        <f t="shared" si="60"/>
        <v>1296</v>
      </c>
      <c r="N52" s="29"/>
      <c r="O52" s="29"/>
      <c r="P52" s="99"/>
      <c r="Q52" s="21" t="s">
        <v>680</v>
      </c>
      <c r="R52" s="15">
        <v>13</v>
      </c>
      <c r="S52" s="15">
        <v>75</v>
      </c>
      <c r="T52" s="15">
        <v>69</v>
      </c>
      <c r="U52" s="15">
        <f t="shared" si="54"/>
        <v>144</v>
      </c>
      <c r="V52" s="34">
        <f t="shared" si="55"/>
        <v>0.52083333333333337</v>
      </c>
      <c r="W52" s="34">
        <f t="shared" si="56"/>
        <v>0.47916666666666669</v>
      </c>
      <c r="X52" s="98"/>
      <c r="Y52" s="21" t="s">
        <v>690</v>
      </c>
      <c r="Z52" s="15">
        <v>21</v>
      </c>
      <c r="AA52" s="15">
        <v>35</v>
      </c>
      <c r="AB52" s="15">
        <v>30</v>
      </c>
      <c r="AC52" s="15">
        <f t="shared" si="57"/>
        <v>65</v>
      </c>
      <c r="AD52" s="34">
        <f t="shared" si="58"/>
        <v>0.53846153846153844</v>
      </c>
      <c r="AE52" s="34">
        <f t="shared" si="59"/>
        <v>0.46153846153846156</v>
      </c>
    </row>
    <row r="53" spans="1:31" ht="15.75" customHeight="1" x14ac:dyDescent="0.2">
      <c r="A53" s="12" t="s">
        <v>510</v>
      </c>
      <c r="B53" s="12"/>
      <c r="C53" s="12">
        <f>SUM(C43:C52)</f>
        <v>1517</v>
      </c>
      <c r="D53" s="12">
        <f t="shared" ref="D53:E53" si="61">SUM(D43:D52)</f>
        <v>1599</v>
      </c>
      <c r="E53" s="12">
        <f t="shared" si="61"/>
        <v>3116</v>
      </c>
      <c r="F53" s="29"/>
      <c r="G53" s="29"/>
      <c r="H53" s="98"/>
      <c r="I53" s="12" t="s">
        <v>692</v>
      </c>
      <c r="J53" s="12"/>
      <c r="K53" s="12"/>
      <c r="L53" s="12"/>
      <c r="M53" s="12"/>
      <c r="N53" s="29">
        <f>AVERAGE(N43:N51)</f>
        <v>0.52042531508557976</v>
      </c>
      <c r="O53" s="29">
        <f>AVERAGE(O43:O51)</f>
        <v>0.47957468491442018</v>
      </c>
      <c r="P53" s="99"/>
      <c r="Q53" s="12" t="s">
        <v>510</v>
      </c>
      <c r="R53" s="12"/>
      <c r="S53" s="12">
        <f>SUM(S43:S52)</f>
        <v>514</v>
      </c>
      <c r="T53" s="12">
        <f>SUM(T43:T52)</f>
        <v>392</v>
      </c>
      <c r="U53" s="12">
        <f t="shared" ref="U53" si="62">SUM(U43:U52)</f>
        <v>906</v>
      </c>
      <c r="V53" s="29"/>
      <c r="W53" s="29"/>
      <c r="X53" s="98"/>
      <c r="Y53" s="12" t="s">
        <v>510</v>
      </c>
      <c r="Z53" s="17"/>
      <c r="AA53" s="17">
        <f>SUM(AA43:AA52)</f>
        <v>258</v>
      </c>
      <c r="AB53" s="17">
        <f>SUM(AB43:AB52)</f>
        <v>245</v>
      </c>
      <c r="AC53" s="17">
        <f t="shared" ref="AC53" si="63">SUM(AC43:AC52)</f>
        <v>503</v>
      </c>
      <c r="AD53" s="29"/>
      <c r="AE53" s="29"/>
    </row>
    <row r="54" spans="1:31" ht="15.75" customHeight="1" x14ac:dyDescent="0.2">
      <c r="A54" s="12" t="s">
        <v>692</v>
      </c>
      <c r="B54" s="12"/>
      <c r="C54" s="12"/>
      <c r="D54" s="12"/>
      <c r="E54" s="12"/>
      <c r="F54" s="29">
        <f>AVERAGE(F43:F52)</f>
        <v>0.48879911692539901</v>
      </c>
      <c r="G54" s="29">
        <f>AVERAGE(G43:G52)</f>
        <v>0.51120088307460099</v>
      </c>
      <c r="H54" s="98"/>
      <c r="I54" s="8"/>
      <c r="J54" s="8"/>
      <c r="K54" s="8"/>
      <c r="L54" s="8"/>
      <c r="M54" s="8"/>
      <c r="N54" s="32"/>
      <c r="O54" s="32"/>
      <c r="P54" s="99"/>
      <c r="Q54" s="12" t="s">
        <v>692</v>
      </c>
      <c r="R54" s="12"/>
      <c r="S54" s="12"/>
      <c r="T54" s="12"/>
      <c r="U54" s="12"/>
      <c r="V54" s="29">
        <f>AVERAGE(V43:V52)</f>
        <v>0.56785164576467584</v>
      </c>
      <c r="W54" s="29">
        <f>AVERAGE(W43:W52)</f>
        <v>0.43214835423532411</v>
      </c>
      <c r="X54" s="98"/>
      <c r="Y54" s="12" t="s">
        <v>692</v>
      </c>
      <c r="Z54" s="17"/>
      <c r="AA54" s="17"/>
      <c r="AB54" s="17"/>
      <c r="AC54" s="17"/>
      <c r="AD54" s="29">
        <f>AVERAGE(AD43:AD52)</f>
        <v>0.51551766212706185</v>
      </c>
      <c r="AE54" s="29">
        <f>AVERAGE(AE43:AE52)</f>
        <v>0.48448233787293821</v>
      </c>
    </row>
    <row r="55" spans="1:31" ht="15.75" customHeight="1" x14ac:dyDescent="0.2">
      <c r="A55" s="8"/>
      <c r="B55" s="8"/>
      <c r="C55" s="8"/>
      <c r="D55" s="8"/>
      <c r="E55" s="8"/>
      <c r="F55" s="32"/>
      <c r="G55" s="32"/>
      <c r="H55" s="98"/>
      <c r="I55" s="8"/>
      <c r="J55" s="8"/>
      <c r="K55" s="8"/>
      <c r="L55" s="8"/>
      <c r="M55" s="8"/>
      <c r="N55" s="32"/>
      <c r="O55" s="32"/>
      <c r="P55" s="99"/>
      <c r="Q55" s="8"/>
      <c r="R55" s="13"/>
      <c r="S55" s="13"/>
      <c r="T55" s="13"/>
      <c r="U55" s="13"/>
      <c r="V55" s="35"/>
      <c r="W55" s="35"/>
      <c r="X55" s="98"/>
      <c r="Y55" s="8"/>
    </row>
    <row r="56" spans="1:31" ht="15.75" customHeight="1" x14ac:dyDescent="0.2">
      <c r="A56" s="21" t="s">
        <v>632</v>
      </c>
      <c r="B56" s="2">
        <v>3</v>
      </c>
      <c r="C56" s="2">
        <v>236</v>
      </c>
      <c r="D56" s="2">
        <v>221</v>
      </c>
      <c r="E56" s="2">
        <f t="shared" ref="E56:E65" si="64">SUM(C56,D56)</f>
        <v>457</v>
      </c>
      <c r="F56" s="31">
        <f t="shared" ref="F56:F65" si="65">PERCENTILE(C56/E56, 1)</f>
        <v>0.51641137855579866</v>
      </c>
      <c r="G56" s="31">
        <f t="shared" ref="G56:G65" si="66">PERCENTILE(D56/E56, 1)</f>
        <v>0.48358862144420134</v>
      </c>
      <c r="H56" s="98"/>
      <c r="I56" s="8"/>
      <c r="J56" s="8"/>
      <c r="K56" s="8"/>
      <c r="L56" s="8"/>
      <c r="M56" s="8"/>
      <c r="N56" s="32"/>
      <c r="O56" s="32"/>
      <c r="P56" s="99"/>
      <c r="Q56" s="8"/>
      <c r="R56" s="13"/>
      <c r="S56" s="13"/>
      <c r="T56" s="13"/>
      <c r="U56" s="13"/>
      <c r="V56" s="35"/>
      <c r="W56" s="35"/>
      <c r="X56" s="98"/>
      <c r="Y56" s="8"/>
    </row>
    <row r="57" spans="1:31" ht="15.75" customHeight="1" x14ac:dyDescent="0.2">
      <c r="A57" s="21" t="s">
        <v>633</v>
      </c>
      <c r="B57" s="2">
        <v>3</v>
      </c>
      <c r="C57" s="2">
        <v>133</v>
      </c>
      <c r="D57" s="2">
        <v>127</v>
      </c>
      <c r="E57" s="2">
        <f t="shared" si="64"/>
        <v>260</v>
      </c>
      <c r="F57" s="31">
        <f t="shared" si="65"/>
        <v>0.5115384615384615</v>
      </c>
      <c r="G57" s="31">
        <f t="shared" si="66"/>
        <v>0.48846153846153845</v>
      </c>
      <c r="H57" s="98"/>
      <c r="I57" s="8"/>
      <c r="J57" s="8"/>
      <c r="K57" s="8"/>
      <c r="L57" s="8"/>
      <c r="M57" s="8"/>
      <c r="N57" s="32"/>
      <c r="O57" s="32"/>
      <c r="P57" s="99"/>
      <c r="Q57" s="8"/>
      <c r="R57" s="13"/>
      <c r="S57" s="13"/>
      <c r="T57" s="13"/>
      <c r="U57" s="13"/>
      <c r="V57" s="35"/>
      <c r="W57" s="35"/>
      <c r="X57" s="98"/>
      <c r="Y57" s="8"/>
    </row>
    <row r="58" spans="1:31" ht="15.75" customHeight="1" x14ac:dyDescent="0.2">
      <c r="A58" s="21" t="s">
        <v>634</v>
      </c>
      <c r="B58" s="2">
        <v>3</v>
      </c>
      <c r="C58" s="2">
        <v>42</v>
      </c>
      <c r="D58" s="2">
        <v>60</v>
      </c>
      <c r="E58" s="2">
        <f t="shared" si="64"/>
        <v>102</v>
      </c>
      <c r="F58" s="31">
        <f t="shared" si="65"/>
        <v>0.41176470588235292</v>
      </c>
      <c r="G58" s="31">
        <f t="shared" si="66"/>
        <v>0.58823529411764708</v>
      </c>
      <c r="H58" s="98"/>
      <c r="I58" s="8"/>
      <c r="J58" s="8"/>
      <c r="K58" s="8"/>
      <c r="L58" s="8"/>
      <c r="M58" s="8"/>
      <c r="N58" s="32"/>
      <c r="O58" s="32"/>
      <c r="P58" s="99"/>
      <c r="Q58" s="8"/>
      <c r="R58" s="13"/>
      <c r="S58" s="13"/>
      <c r="T58" s="13"/>
      <c r="U58" s="13"/>
      <c r="V58" s="35"/>
      <c r="W58" s="35"/>
      <c r="X58" s="98"/>
      <c r="Y58" s="8"/>
    </row>
    <row r="59" spans="1:31" ht="15.75" customHeight="1" x14ac:dyDescent="0.2">
      <c r="A59" s="21" t="s">
        <v>635</v>
      </c>
      <c r="B59" s="2">
        <v>3</v>
      </c>
      <c r="C59" s="2">
        <v>14</v>
      </c>
      <c r="D59" s="2">
        <v>24</v>
      </c>
      <c r="E59" s="2">
        <f t="shared" si="64"/>
        <v>38</v>
      </c>
      <c r="F59" s="31">
        <f t="shared" si="65"/>
        <v>0.36842105263157893</v>
      </c>
      <c r="G59" s="31">
        <f t="shared" si="66"/>
        <v>0.63157894736842102</v>
      </c>
      <c r="H59" s="98"/>
      <c r="I59" s="8"/>
      <c r="J59" s="8"/>
      <c r="K59" s="8"/>
      <c r="L59" s="8"/>
      <c r="M59" s="8"/>
      <c r="N59" s="32"/>
      <c r="O59" s="32"/>
      <c r="P59" s="99"/>
      <c r="Q59" s="8"/>
      <c r="R59" s="13"/>
      <c r="S59" s="13"/>
      <c r="T59" s="13"/>
      <c r="U59" s="13"/>
      <c r="V59" s="35"/>
      <c r="W59" s="35"/>
      <c r="X59" s="98"/>
      <c r="Y59" s="8"/>
    </row>
    <row r="60" spans="1:31" ht="15.75" customHeight="1" x14ac:dyDescent="0.2">
      <c r="A60" s="21" t="s">
        <v>636</v>
      </c>
      <c r="B60" s="2">
        <v>3</v>
      </c>
      <c r="C60" s="2">
        <v>159</v>
      </c>
      <c r="D60" s="2">
        <v>162</v>
      </c>
      <c r="E60" s="2">
        <f t="shared" si="64"/>
        <v>321</v>
      </c>
      <c r="F60" s="31">
        <f t="shared" si="65"/>
        <v>0.49532710280373832</v>
      </c>
      <c r="G60" s="31">
        <f t="shared" si="66"/>
        <v>0.50467289719626163</v>
      </c>
      <c r="H60" s="98"/>
      <c r="I60" s="8"/>
      <c r="J60" s="8"/>
      <c r="K60" s="8"/>
      <c r="L60" s="8"/>
      <c r="M60" s="8"/>
      <c r="N60" s="32"/>
      <c r="O60" s="32"/>
      <c r="P60" s="99"/>
      <c r="Q60" s="8"/>
      <c r="R60" s="13"/>
      <c r="S60" s="13"/>
      <c r="T60" s="13"/>
      <c r="U60" s="13"/>
      <c r="V60" s="35"/>
      <c r="W60" s="35"/>
      <c r="X60" s="98"/>
      <c r="Y60" s="12"/>
      <c r="Z60" s="17"/>
      <c r="AA60" s="17"/>
      <c r="AB60" s="17"/>
      <c r="AC60" s="17"/>
      <c r="AD60" s="29"/>
      <c r="AE60" s="29"/>
    </row>
    <row r="61" spans="1:31" ht="15.75" customHeight="1" x14ac:dyDescent="0.2">
      <c r="A61" s="21" t="s">
        <v>637</v>
      </c>
      <c r="B61" s="2">
        <v>3</v>
      </c>
      <c r="C61" s="2">
        <v>223</v>
      </c>
      <c r="D61" s="2">
        <v>194</v>
      </c>
      <c r="E61" s="2">
        <f t="shared" si="64"/>
        <v>417</v>
      </c>
      <c r="F61" s="31">
        <f t="shared" si="65"/>
        <v>0.53477218225419665</v>
      </c>
      <c r="G61" s="31">
        <f t="shared" si="66"/>
        <v>0.46522781774580335</v>
      </c>
      <c r="H61" s="98"/>
      <c r="I61" s="8"/>
      <c r="J61" s="8"/>
      <c r="K61" s="8"/>
      <c r="L61" s="8"/>
      <c r="M61" s="8"/>
      <c r="N61" s="32"/>
      <c r="O61" s="32"/>
      <c r="P61" s="99"/>
      <c r="Q61" s="8"/>
      <c r="R61" s="13"/>
      <c r="S61" s="13"/>
      <c r="T61" s="13"/>
      <c r="U61" s="13"/>
      <c r="V61" s="35"/>
      <c r="W61" s="35"/>
      <c r="X61" s="98"/>
      <c r="Y61" s="12"/>
      <c r="Z61" s="17"/>
      <c r="AA61" s="17"/>
      <c r="AB61" s="17"/>
      <c r="AC61" s="17"/>
      <c r="AD61" s="29"/>
      <c r="AE61" s="29"/>
    </row>
    <row r="62" spans="1:31" ht="15.75" customHeight="1" x14ac:dyDescent="0.2">
      <c r="A62" s="21" t="s">
        <v>638</v>
      </c>
      <c r="B62" s="2">
        <v>3</v>
      </c>
      <c r="C62" s="2">
        <v>109</v>
      </c>
      <c r="D62" s="2">
        <v>90</v>
      </c>
      <c r="E62" s="2">
        <f t="shared" si="64"/>
        <v>199</v>
      </c>
      <c r="F62" s="31">
        <f t="shared" si="65"/>
        <v>0.54773869346733672</v>
      </c>
      <c r="G62" s="31">
        <f t="shared" si="66"/>
        <v>0.45226130653266333</v>
      </c>
      <c r="H62" s="98"/>
      <c r="I62" s="8"/>
      <c r="J62" s="8"/>
      <c r="K62" s="8"/>
      <c r="L62" s="8"/>
      <c r="M62" s="8"/>
      <c r="N62" s="32"/>
      <c r="O62" s="32"/>
      <c r="P62" s="99"/>
      <c r="Q62" s="8"/>
      <c r="R62" s="13"/>
      <c r="S62" s="13"/>
      <c r="T62" s="13"/>
      <c r="U62" s="13"/>
      <c r="V62" s="35"/>
      <c r="W62" s="35"/>
      <c r="X62" s="98"/>
    </row>
    <row r="63" spans="1:31" ht="15.75" customHeight="1" x14ac:dyDescent="0.2">
      <c r="A63" s="21" t="s">
        <v>639</v>
      </c>
      <c r="B63" s="2">
        <v>3</v>
      </c>
      <c r="C63" s="2">
        <v>53</v>
      </c>
      <c r="D63" s="2">
        <v>53</v>
      </c>
      <c r="E63" s="2">
        <f t="shared" si="64"/>
        <v>106</v>
      </c>
      <c r="F63" s="31">
        <f t="shared" si="65"/>
        <v>0.5</v>
      </c>
      <c r="G63" s="31">
        <f t="shared" si="66"/>
        <v>0.5</v>
      </c>
      <c r="H63" s="98"/>
      <c r="I63" s="8"/>
      <c r="J63" s="8"/>
      <c r="K63" s="8"/>
      <c r="L63" s="8"/>
      <c r="M63" s="8"/>
      <c r="N63" s="32"/>
      <c r="O63" s="32"/>
      <c r="P63" s="99"/>
      <c r="Q63" s="8"/>
      <c r="R63" s="13"/>
      <c r="S63" s="13"/>
      <c r="T63" s="13"/>
      <c r="U63" s="13"/>
      <c r="V63" s="35"/>
      <c r="W63" s="35"/>
      <c r="X63" s="98"/>
      <c r="Y63" s="8"/>
    </row>
    <row r="64" spans="1:31" ht="15.75" customHeight="1" x14ac:dyDescent="0.2">
      <c r="A64" s="21" t="s">
        <v>640</v>
      </c>
      <c r="B64" s="2">
        <v>3</v>
      </c>
      <c r="C64" s="2">
        <v>208</v>
      </c>
      <c r="D64" s="2">
        <v>172</v>
      </c>
      <c r="E64" s="2">
        <f t="shared" si="64"/>
        <v>380</v>
      </c>
      <c r="F64" s="31">
        <f t="shared" si="65"/>
        <v>0.54736842105263162</v>
      </c>
      <c r="G64" s="31">
        <f t="shared" si="66"/>
        <v>0.45263157894736844</v>
      </c>
      <c r="H64" s="98"/>
      <c r="I64" s="8"/>
      <c r="J64" s="8"/>
      <c r="K64" s="8"/>
      <c r="L64" s="8"/>
      <c r="M64" s="8"/>
      <c r="N64" s="32"/>
      <c r="O64" s="32"/>
      <c r="P64" s="99"/>
      <c r="Q64" s="8"/>
      <c r="R64" s="13"/>
      <c r="S64" s="13"/>
      <c r="T64" s="13"/>
      <c r="U64" s="13"/>
      <c r="V64" s="35"/>
      <c r="W64" s="35"/>
      <c r="X64" s="98"/>
      <c r="Y64" s="8"/>
    </row>
    <row r="65" spans="1:31" ht="15.75" customHeight="1" x14ac:dyDescent="0.2">
      <c r="A65" s="21" t="s">
        <v>641</v>
      </c>
      <c r="B65" s="2">
        <v>3</v>
      </c>
      <c r="C65" s="2">
        <v>130</v>
      </c>
      <c r="D65" s="2">
        <v>164</v>
      </c>
      <c r="E65" s="2">
        <f t="shared" si="64"/>
        <v>294</v>
      </c>
      <c r="F65" s="31">
        <f t="shared" si="65"/>
        <v>0.44217687074829931</v>
      </c>
      <c r="G65" s="31">
        <f t="shared" si="66"/>
        <v>0.55782312925170063</v>
      </c>
      <c r="H65" s="98"/>
      <c r="I65" s="8"/>
      <c r="J65" s="8"/>
      <c r="K65" s="8"/>
      <c r="L65" s="8"/>
      <c r="M65" s="8"/>
      <c r="N65" s="32"/>
      <c r="O65" s="32"/>
      <c r="P65" s="99"/>
      <c r="Q65" s="8"/>
      <c r="R65" s="13"/>
      <c r="S65" s="13"/>
      <c r="T65" s="13"/>
      <c r="U65" s="13"/>
      <c r="V65" s="35"/>
      <c r="W65" s="35"/>
      <c r="X65" s="98"/>
      <c r="Y65" s="8"/>
    </row>
    <row r="66" spans="1:31" ht="15.75" customHeight="1" x14ac:dyDescent="0.2">
      <c r="A66" s="12" t="s">
        <v>510</v>
      </c>
      <c r="B66" s="12"/>
      <c r="C66" s="12">
        <f>SUM(C56:C65)</f>
        <v>1307</v>
      </c>
      <c r="D66" s="12">
        <f t="shared" ref="D66:E66" si="67">SUM(D56:D65)</f>
        <v>1267</v>
      </c>
      <c r="E66" s="12">
        <f t="shared" si="67"/>
        <v>2574</v>
      </c>
      <c r="F66" s="29"/>
      <c r="G66" s="29"/>
      <c r="H66" s="98"/>
      <c r="I66" s="8"/>
      <c r="J66" s="8"/>
      <c r="K66" s="8"/>
      <c r="L66" s="8"/>
      <c r="M66" s="8"/>
      <c r="N66" s="32"/>
      <c r="O66" s="32"/>
      <c r="P66" s="99"/>
      <c r="Q66" s="8"/>
      <c r="R66" s="13"/>
      <c r="S66" s="13"/>
      <c r="T66" s="13"/>
      <c r="U66" s="13"/>
      <c r="V66" s="35"/>
      <c r="W66" s="35"/>
      <c r="X66" s="98"/>
      <c r="Y66" s="8"/>
    </row>
    <row r="67" spans="1:31" ht="15.75" customHeight="1" x14ac:dyDescent="0.2">
      <c r="A67" s="12" t="s">
        <v>692</v>
      </c>
      <c r="B67" s="12"/>
      <c r="C67" s="12"/>
      <c r="D67" s="12"/>
      <c r="E67" s="12"/>
      <c r="F67" s="29">
        <f>AVERAGE(F56:F65)</f>
        <v>0.48755188689343942</v>
      </c>
      <c r="G67" s="29">
        <f>AVERAGE(G56:G65)</f>
        <v>0.51244811310656047</v>
      </c>
      <c r="H67" s="98"/>
      <c r="I67" s="8"/>
      <c r="J67" s="8"/>
      <c r="K67" s="8"/>
      <c r="L67" s="8"/>
      <c r="M67" s="8"/>
      <c r="N67" s="32"/>
      <c r="O67" s="32"/>
      <c r="P67" s="99"/>
      <c r="Q67" s="8"/>
      <c r="R67" s="13"/>
      <c r="S67" s="13"/>
      <c r="T67" s="13"/>
      <c r="U67" s="13"/>
      <c r="V67" s="35"/>
      <c r="W67" s="35"/>
      <c r="X67" s="98"/>
      <c r="Y67" s="8"/>
    </row>
    <row r="68" spans="1:31" ht="15.75" customHeight="1" x14ac:dyDescent="0.2">
      <c r="A68" s="8"/>
      <c r="B68" s="8"/>
      <c r="C68" s="8"/>
      <c r="D68" s="8"/>
      <c r="E68" s="8"/>
      <c r="F68" s="32"/>
      <c r="G68" s="32"/>
      <c r="H68" s="98"/>
      <c r="I68" s="8"/>
      <c r="J68" s="8"/>
      <c r="K68" s="8"/>
      <c r="L68" s="8"/>
      <c r="M68" s="8"/>
      <c r="N68" s="32"/>
      <c r="O68" s="32"/>
      <c r="P68" s="99"/>
      <c r="Q68" s="8"/>
      <c r="R68" s="13"/>
      <c r="S68" s="13"/>
      <c r="T68" s="13"/>
      <c r="U68" s="13"/>
      <c r="V68" s="35"/>
      <c r="W68" s="35"/>
      <c r="X68" s="98"/>
      <c r="Y68" s="8"/>
    </row>
    <row r="69" spans="1:31" ht="15.75" customHeight="1" x14ac:dyDescent="0.2">
      <c r="A69" s="21" t="s">
        <v>642</v>
      </c>
      <c r="B69" s="2">
        <v>3</v>
      </c>
      <c r="C69" s="2">
        <v>45</v>
      </c>
      <c r="D69" s="2">
        <v>32</v>
      </c>
      <c r="E69" s="2">
        <f t="shared" ref="E69:E78" si="68">SUM(C69,D69)</f>
        <v>77</v>
      </c>
      <c r="F69" s="31">
        <f t="shared" ref="F69:F78" si="69">PERCENTILE(C69/E69, 1)</f>
        <v>0.58441558441558439</v>
      </c>
      <c r="G69" s="31">
        <f t="shared" ref="G69:G78" si="70">PERCENTILE(D69/E69, 1)</f>
        <v>0.41558441558441561</v>
      </c>
      <c r="H69" s="98"/>
      <c r="I69" s="8"/>
      <c r="J69" s="8"/>
      <c r="K69" s="8"/>
      <c r="L69" s="8"/>
      <c r="M69" s="8"/>
      <c r="N69" s="32"/>
      <c r="O69" s="32"/>
      <c r="P69" s="99"/>
      <c r="Q69" s="8"/>
      <c r="R69" s="13"/>
      <c r="S69" s="13"/>
      <c r="T69" s="13"/>
      <c r="U69" s="13"/>
      <c r="V69" s="35"/>
      <c r="W69" s="35"/>
      <c r="X69" s="98"/>
      <c r="Y69" s="8"/>
    </row>
    <row r="70" spans="1:31" ht="15.75" customHeight="1" x14ac:dyDescent="0.2">
      <c r="A70" s="21" t="s">
        <v>643</v>
      </c>
      <c r="B70" s="2">
        <v>3</v>
      </c>
      <c r="C70" s="2">
        <v>193</v>
      </c>
      <c r="D70" s="2">
        <v>158</v>
      </c>
      <c r="E70" s="2">
        <f t="shared" si="68"/>
        <v>351</v>
      </c>
      <c r="F70" s="31">
        <f t="shared" si="69"/>
        <v>0.54985754985754987</v>
      </c>
      <c r="G70" s="31">
        <f t="shared" si="70"/>
        <v>0.45014245014245013</v>
      </c>
      <c r="H70" s="98"/>
      <c r="I70" s="8"/>
      <c r="J70" s="8"/>
      <c r="K70" s="8"/>
      <c r="L70" s="8"/>
      <c r="M70" s="8"/>
      <c r="N70" s="32"/>
      <c r="O70" s="32"/>
      <c r="P70" s="99"/>
      <c r="Q70" s="8"/>
      <c r="R70" s="13"/>
      <c r="S70" s="13"/>
      <c r="T70" s="13"/>
      <c r="U70" s="13"/>
      <c r="V70" s="35"/>
      <c r="W70" s="35"/>
      <c r="X70" s="98"/>
      <c r="Y70" s="8"/>
    </row>
    <row r="71" spans="1:31" ht="15.75" customHeight="1" x14ac:dyDescent="0.2">
      <c r="A71" s="21" t="s">
        <v>644</v>
      </c>
      <c r="B71" s="2">
        <v>3</v>
      </c>
      <c r="C71" s="2">
        <v>86</v>
      </c>
      <c r="D71" s="2">
        <v>67</v>
      </c>
      <c r="E71" s="2">
        <f t="shared" si="68"/>
        <v>153</v>
      </c>
      <c r="F71" s="31">
        <f t="shared" si="69"/>
        <v>0.56209150326797386</v>
      </c>
      <c r="G71" s="31">
        <f t="shared" si="70"/>
        <v>0.43790849673202614</v>
      </c>
      <c r="H71" s="98"/>
      <c r="I71" s="8"/>
      <c r="J71" s="8"/>
      <c r="K71" s="8"/>
      <c r="L71" s="8"/>
      <c r="M71" s="8"/>
      <c r="N71" s="32"/>
      <c r="O71" s="32"/>
      <c r="P71" s="99"/>
      <c r="Q71" s="8"/>
      <c r="R71" s="13"/>
      <c r="S71" s="13"/>
      <c r="T71" s="13"/>
      <c r="U71" s="13"/>
      <c r="V71" s="35"/>
      <c r="W71" s="35"/>
      <c r="X71" s="98"/>
      <c r="Y71" s="8"/>
    </row>
    <row r="72" spans="1:31" ht="15.75" customHeight="1" x14ac:dyDescent="0.2">
      <c r="A72" s="21" t="s">
        <v>645</v>
      </c>
      <c r="B72" s="2">
        <v>3</v>
      </c>
      <c r="C72" s="2">
        <v>266</v>
      </c>
      <c r="D72" s="2">
        <v>206</v>
      </c>
      <c r="E72" s="2">
        <f t="shared" si="68"/>
        <v>472</v>
      </c>
      <c r="F72" s="31">
        <f t="shared" si="69"/>
        <v>0.56355932203389836</v>
      </c>
      <c r="G72" s="31">
        <f t="shared" si="70"/>
        <v>0.4364406779661017</v>
      </c>
      <c r="H72" s="98"/>
      <c r="I72" s="8"/>
      <c r="J72" s="8"/>
      <c r="K72" s="8"/>
      <c r="L72" s="8"/>
      <c r="M72" s="8"/>
      <c r="N72" s="32"/>
      <c r="O72" s="32"/>
      <c r="P72" s="99"/>
      <c r="Q72" s="8"/>
      <c r="R72" s="13"/>
      <c r="S72" s="13"/>
      <c r="T72" s="13"/>
      <c r="U72" s="13"/>
      <c r="V72" s="35"/>
      <c r="W72" s="35"/>
      <c r="X72" s="98"/>
      <c r="Y72" s="8"/>
    </row>
    <row r="73" spans="1:31" ht="15.75" customHeight="1" x14ac:dyDescent="0.2">
      <c r="A73" s="21" t="s">
        <v>646</v>
      </c>
      <c r="B73" s="2">
        <v>3</v>
      </c>
      <c r="C73" s="2">
        <v>142</v>
      </c>
      <c r="D73" s="2">
        <v>113</v>
      </c>
      <c r="E73" s="2">
        <f t="shared" si="68"/>
        <v>255</v>
      </c>
      <c r="F73" s="31">
        <f t="shared" si="69"/>
        <v>0.55686274509803924</v>
      </c>
      <c r="G73" s="31">
        <f t="shared" si="70"/>
        <v>0.44313725490196076</v>
      </c>
      <c r="H73" s="98"/>
      <c r="I73" s="8"/>
      <c r="J73" s="8"/>
      <c r="K73" s="8"/>
      <c r="L73" s="8"/>
      <c r="M73" s="8"/>
      <c r="N73" s="32"/>
      <c r="O73" s="32"/>
      <c r="P73" s="99"/>
      <c r="Q73" s="8"/>
      <c r="R73" s="13"/>
      <c r="S73" s="13"/>
      <c r="T73" s="13"/>
      <c r="U73" s="13"/>
      <c r="V73" s="35"/>
      <c r="W73" s="35"/>
      <c r="X73" s="98"/>
      <c r="Y73" s="8"/>
    </row>
    <row r="74" spans="1:31" ht="15.75" customHeight="1" x14ac:dyDescent="0.2">
      <c r="A74" s="21" t="s">
        <v>647</v>
      </c>
      <c r="B74" s="2">
        <v>3</v>
      </c>
      <c r="C74" s="2">
        <v>27</v>
      </c>
      <c r="D74" s="2">
        <v>31</v>
      </c>
      <c r="E74" s="2">
        <f t="shared" si="68"/>
        <v>58</v>
      </c>
      <c r="F74" s="31">
        <f t="shared" si="69"/>
        <v>0.46551724137931033</v>
      </c>
      <c r="G74" s="31">
        <f t="shared" si="70"/>
        <v>0.53448275862068961</v>
      </c>
      <c r="H74" s="98"/>
      <c r="I74" s="8"/>
      <c r="J74" s="8"/>
      <c r="K74" s="8"/>
      <c r="L74" s="8"/>
      <c r="M74" s="8"/>
      <c r="N74" s="32"/>
      <c r="O74" s="32"/>
      <c r="P74" s="99"/>
      <c r="Q74" s="8"/>
      <c r="R74" s="13"/>
      <c r="S74" s="13"/>
      <c r="T74" s="13"/>
      <c r="U74" s="13"/>
      <c r="V74" s="35"/>
      <c r="W74" s="35"/>
      <c r="X74" s="98"/>
      <c r="Y74" s="8"/>
    </row>
    <row r="75" spans="1:31" ht="15.75" customHeight="1" x14ac:dyDescent="0.2">
      <c r="A75" s="21" t="s">
        <v>648</v>
      </c>
      <c r="B75" s="2">
        <v>3</v>
      </c>
      <c r="C75" s="2">
        <v>108</v>
      </c>
      <c r="D75" s="2">
        <v>84</v>
      </c>
      <c r="E75" s="2">
        <f t="shared" si="68"/>
        <v>192</v>
      </c>
      <c r="F75" s="31">
        <f t="shared" si="69"/>
        <v>0.5625</v>
      </c>
      <c r="G75" s="31">
        <f t="shared" si="70"/>
        <v>0.4375</v>
      </c>
      <c r="H75" s="98"/>
      <c r="I75" s="8"/>
      <c r="J75" s="8"/>
      <c r="K75" s="8"/>
      <c r="L75" s="8"/>
      <c r="M75" s="8"/>
      <c r="N75" s="32"/>
      <c r="O75" s="32"/>
      <c r="P75" s="99"/>
      <c r="Q75" s="8"/>
      <c r="R75" s="13"/>
      <c r="S75" s="13"/>
      <c r="T75" s="13"/>
      <c r="U75" s="13"/>
      <c r="V75" s="35"/>
      <c r="W75" s="35"/>
      <c r="X75" s="98"/>
      <c r="Y75" s="8"/>
    </row>
    <row r="76" spans="1:31" ht="15.75" customHeight="1" x14ac:dyDescent="0.2">
      <c r="A76" s="21" t="s">
        <v>649</v>
      </c>
      <c r="B76" s="2">
        <v>3</v>
      </c>
      <c r="C76" s="2">
        <v>42</v>
      </c>
      <c r="D76" s="2">
        <v>21</v>
      </c>
      <c r="E76" s="2">
        <f t="shared" si="68"/>
        <v>63</v>
      </c>
      <c r="F76" s="31">
        <f t="shared" si="69"/>
        <v>0.66666666666666663</v>
      </c>
      <c r="G76" s="31">
        <f t="shared" si="70"/>
        <v>0.33333333333333331</v>
      </c>
      <c r="H76" s="98"/>
      <c r="I76" s="8"/>
      <c r="J76" s="8"/>
      <c r="K76" s="8"/>
      <c r="L76" s="8"/>
      <c r="M76" s="8"/>
      <c r="N76" s="32"/>
      <c r="O76" s="32"/>
      <c r="P76" s="99"/>
      <c r="Q76" s="8"/>
      <c r="R76" s="13"/>
      <c r="S76" s="13"/>
      <c r="T76" s="13"/>
      <c r="U76" s="13"/>
      <c r="V76" s="35"/>
      <c r="W76" s="35"/>
      <c r="X76" s="98"/>
      <c r="Y76" s="8"/>
    </row>
    <row r="77" spans="1:31" ht="15.75" customHeight="1" x14ac:dyDescent="0.2">
      <c r="A77" s="21" t="s">
        <v>650</v>
      </c>
      <c r="B77" s="2">
        <v>3</v>
      </c>
      <c r="C77" s="2">
        <v>256</v>
      </c>
      <c r="D77" s="2">
        <v>211</v>
      </c>
      <c r="E77" s="2">
        <f t="shared" si="68"/>
        <v>467</v>
      </c>
      <c r="F77" s="31">
        <f t="shared" si="69"/>
        <v>0.54817987152034264</v>
      </c>
      <c r="G77" s="31">
        <f t="shared" si="70"/>
        <v>0.45182012847965741</v>
      </c>
      <c r="H77" s="98"/>
      <c r="I77" s="8"/>
      <c r="J77" s="8"/>
      <c r="K77" s="8"/>
      <c r="L77" s="8"/>
      <c r="M77" s="8"/>
      <c r="N77" s="32"/>
      <c r="O77" s="32"/>
      <c r="P77" s="99"/>
      <c r="Q77" s="8"/>
      <c r="R77" s="13"/>
      <c r="S77" s="13"/>
      <c r="T77" s="13"/>
      <c r="U77" s="13"/>
      <c r="V77" s="35"/>
      <c r="W77" s="35"/>
      <c r="X77" s="98"/>
      <c r="Y77" s="8"/>
    </row>
    <row r="78" spans="1:31" ht="15.75" customHeight="1" x14ac:dyDescent="0.2">
      <c r="A78" s="21" t="s">
        <v>651</v>
      </c>
      <c r="B78" s="2">
        <v>3</v>
      </c>
      <c r="C78" s="2">
        <v>181</v>
      </c>
      <c r="D78" s="2">
        <v>178</v>
      </c>
      <c r="E78" s="2">
        <f t="shared" si="68"/>
        <v>359</v>
      </c>
      <c r="F78" s="31">
        <f t="shared" si="69"/>
        <v>0.50417827298050144</v>
      </c>
      <c r="G78" s="31">
        <f t="shared" si="70"/>
        <v>0.49582172701949861</v>
      </c>
      <c r="H78" s="98"/>
      <c r="I78" s="8"/>
      <c r="J78" s="8"/>
      <c r="K78" s="8"/>
      <c r="L78" s="8"/>
      <c r="M78" s="8"/>
      <c r="N78" s="32"/>
      <c r="O78" s="32"/>
      <c r="P78" s="99"/>
      <c r="Q78" s="8"/>
      <c r="R78" s="13"/>
      <c r="S78" s="13"/>
      <c r="T78" s="13"/>
      <c r="U78" s="13"/>
      <c r="V78" s="35"/>
      <c r="W78" s="35"/>
      <c r="X78" s="98"/>
      <c r="Y78" s="8"/>
    </row>
    <row r="79" spans="1:31" ht="15.75" customHeight="1" x14ac:dyDescent="0.2">
      <c r="A79" s="12" t="s">
        <v>510</v>
      </c>
      <c r="B79" s="12"/>
      <c r="C79" s="12">
        <f>SUM(C69:C78)</f>
        <v>1346</v>
      </c>
      <c r="D79" s="12">
        <f>SUM(D69:D78)</f>
        <v>1101</v>
      </c>
      <c r="E79" s="12">
        <f t="shared" ref="E79" si="71">SUM(E69:E78)</f>
        <v>2447</v>
      </c>
      <c r="F79" s="29"/>
      <c r="G79" s="29"/>
      <c r="H79" s="98"/>
      <c r="I79" s="8"/>
      <c r="J79" s="8"/>
      <c r="K79" s="8"/>
      <c r="L79" s="8"/>
      <c r="M79" s="8"/>
      <c r="N79" s="32"/>
      <c r="O79" s="32"/>
      <c r="P79" s="99"/>
      <c r="Q79" s="8"/>
      <c r="R79" s="13"/>
      <c r="S79" s="13"/>
      <c r="T79" s="13"/>
      <c r="U79" s="13"/>
      <c r="V79" s="35"/>
      <c r="W79" s="35"/>
      <c r="X79" s="98"/>
      <c r="Y79" s="8"/>
    </row>
    <row r="80" spans="1:31" ht="15.75" customHeight="1" x14ac:dyDescent="0.2">
      <c r="A80" s="12" t="s">
        <v>692</v>
      </c>
      <c r="B80" s="12"/>
      <c r="C80" s="12"/>
      <c r="D80" s="12"/>
      <c r="E80" s="12"/>
      <c r="F80" s="29">
        <f>AVERAGE(F69:F78)</f>
        <v>0.55638287572198675</v>
      </c>
      <c r="G80" s="29">
        <f>AVERAGE(G69:G78)</f>
        <v>0.44361712427801325</v>
      </c>
      <c r="H80" s="98"/>
      <c r="I80" s="8"/>
      <c r="J80" s="8"/>
      <c r="K80" s="8"/>
      <c r="L80" s="8"/>
      <c r="M80" s="8"/>
      <c r="N80" s="32"/>
      <c r="O80" s="32"/>
      <c r="P80" s="99"/>
      <c r="Q80" s="8"/>
      <c r="R80" s="13"/>
      <c r="S80" s="13"/>
      <c r="T80" s="13"/>
      <c r="U80" s="13"/>
      <c r="V80" s="35"/>
      <c r="W80" s="35"/>
      <c r="X80" s="98"/>
      <c r="Y80" s="12"/>
      <c r="Z80" s="17"/>
      <c r="AA80" s="17"/>
      <c r="AB80" s="17"/>
      <c r="AC80" s="17"/>
      <c r="AD80" s="29"/>
      <c r="AE80" s="29"/>
    </row>
    <row r="81" spans="1:31" ht="15.75" customHeight="1" x14ac:dyDescent="0.2">
      <c r="A81" s="12"/>
      <c r="B81" s="12"/>
      <c r="C81" s="12"/>
      <c r="D81" s="12"/>
      <c r="E81" s="12"/>
      <c r="F81" s="29"/>
      <c r="G81" s="29"/>
      <c r="H81" s="98"/>
      <c r="I81" s="8"/>
      <c r="J81" s="8"/>
      <c r="K81" s="8"/>
      <c r="L81" s="8"/>
      <c r="M81" s="8"/>
      <c r="N81" s="32"/>
      <c r="O81" s="32"/>
      <c r="P81" s="99"/>
      <c r="Q81" s="12"/>
      <c r="R81" s="12"/>
      <c r="S81" s="12"/>
      <c r="T81" s="12"/>
      <c r="U81" s="12"/>
      <c r="V81" s="29"/>
      <c r="W81" s="29"/>
      <c r="X81" s="98"/>
      <c r="Y81" s="12"/>
      <c r="Z81" s="17"/>
      <c r="AA81" s="17"/>
      <c r="AB81" s="17"/>
      <c r="AC81" s="17"/>
      <c r="AD81" s="29"/>
      <c r="AE81" s="29"/>
    </row>
    <row r="82" spans="1:31" ht="15.75" customHeight="1" x14ac:dyDescent="0.2">
      <c r="A82" s="8"/>
      <c r="B82" s="8"/>
      <c r="C82" s="8"/>
      <c r="D82" s="8"/>
      <c r="E82" s="8"/>
      <c r="F82" s="32"/>
      <c r="G82" s="32"/>
      <c r="H82" s="98"/>
      <c r="I82" s="8"/>
      <c r="J82" s="8"/>
      <c r="K82" s="8"/>
      <c r="L82" s="8"/>
      <c r="M82" s="8"/>
      <c r="N82" s="32"/>
      <c r="O82" s="32"/>
      <c r="P82" s="99"/>
      <c r="Q82" s="12"/>
      <c r="R82" s="12"/>
      <c r="S82" s="12"/>
      <c r="T82" s="12"/>
      <c r="U82" s="12"/>
      <c r="V82" s="29"/>
      <c r="W82" s="29"/>
      <c r="X82" s="98"/>
    </row>
    <row r="83" spans="1:31" ht="15.75" customHeight="1" x14ac:dyDescent="0.2">
      <c r="A83" s="8"/>
      <c r="B83" s="8"/>
      <c r="C83" s="8"/>
      <c r="D83" s="8"/>
      <c r="E83" s="8"/>
      <c r="F83" s="32"/>
      <c r="G83" s="32"/>
      <c r="H83" s="98"/>
      <c r="I83" s="8"/>
      <c r="J83" s="8"/>
      <c r="K83" s="8"/>
      <c r="L83" s="8"/>
      <c r="M83" s="8"/>
      <c r="N83" s="32"/>
      <c r="O83" s="32"/>
      <c r="P83" s="99"/>
      <c r="X83" s="98"/>
      <c r="Y83" s="7"/>
      <c r="Z83" s="19"/>
      <c r="AA83" s="19"/>
      <c r="AB83" s="19"/>
      <c r="AC83" s="19"/>
    </row>
    <row r="84" spans="1:31" ht="15.75" customHeight="1" x14ac:dyDescent="0.2">
      <c r="A84" s="8"/>
      <c r="B84" s="8"/>
      <c r="C84" s="8"/>
      <c r="D84" s="8"/>
      <c r="E84" s="8"/>
      <c r="F84" s="32"/>
      <c r="G84" s="32"/>
      <c r="H84" s="98"/>
      <c r="I84" s="8"/>
      <c r="J84" s="8"/>
      <c r="K84" s="8"/>
      <c r="L84" s="8"/>
      <c r="M84" s="8"/>
      <c r="N84" s="32"/>
      <c r="O84" s="32"/>
      <c r="P84" s="99"/>
      <c r="Q84" s="8"/>
      <c r="R84" s="13"/>
      <c r="S84" s="13"/>
      <c r="T84" s="13"/>
      <c r="U84" s="13"/>
      <c r="V84" s="35"/>
      <c r="W84" s="35"/>
      <c r="X84" s="98"/>
      <c r="Y84" s="7"/>
      <c r="Z84" s="19"/>
      <c r="AA84" s="19"/>
      <c r="AB84" s="19"/>
      <c r="AC84" s="19"/>
    </row>
    <row r="85" spans="1:31" ht="15.75" customHeight="1" x14ac:dyDescent="0.2">
      <c r="A85" s="8"/>
      <c r="B85" s="8"/>
      <c r="C85" s="8"/>
      <c r="D85" s="8"/>
      <c r="E85" s="8"/>
      <c r="F85" s="32"/>
      <c r="G85" s="32"/>
      <c r="H85" s="98"/>
      <c r="I85" s="8"/>
      <c r="J85" s="8"/>
      <c r="K85" s="8"/>
      <c r="L85" s="8"/>
      <c r="M85" s="8"/>
      <c r="N85" s="32"/>
      <c r="O85" s="32"/>
      <c r="P85" s="99"/>
      <c r="Q85" s="8"/>
      <c r="R85" s="13"/>
      <c r="S85" s="13"/>
      <c r="T85" s="13"/>
      <c r="U85" s="13"/>
      <c r="V85" s="35"/>
      <c r="W85" s="35"/>
      <c r="X85" s="98"/>
      <c r="Y85" s="7"/>
      <c r="Z85" s="20"/>
      <c r="AA85" s="20"/>
      <c r="AB85" s="20"/>
      <c r="AC85" s="20"/>
    </row>
    <row r="86" spans="1:31" ht="15.75" customHeight="1" x14ac:dyDescent="0.2">
      <c r="A86" s="8"/>
      <c r="B86" s="8"/>
      <c r="C86" s="8"/>
      <c r="D86" s="8"/>
      <c r="E86" s="8"/>
      <c r="F86" s="32"/>
      <c r="G86" s="32"/>
      <c r="H86" s="98"/>
      <c r="I86" s="8"/>
      <c r="J86" s="8"/>
      <c r="K86" s="8"/>
      <c r="L86" s="8"/>
      <c r="M86" s="8"/>
      <c r="N86" s="32"/>
      <c r="O86" s="32"/>
      <c r="P86" s="99"/>
      <c r="Q86" s="8"/>
      <c r="R86" s="13"/>
      <c r="S86" s="13"/>
      <c r="T86" s="13"/>
      <c r="U86" s="13"/>
      <c r="V86" s="35"/>
      <c r="W86" s="35"/>
      <c r="X86" s="98"/>
    </row>
    <row r="87" spans="1:31" ht="15.75" customHeight="1" x14ac:dyDescent="0.2">
      <c r="A87" s="8"/>
      <c r="B87" s="8"/>
      <c r="C87" s="8"/>
      <c r="D87" s="8"/>
      <c r="E87" s="8"/>
      <c r="F87" s="32"/>
      <c r="G87" s="32"/>
      <c r="H87" s="98"/>
      <c r="I87" s="8"/>
      <c r="J87" s="8"/>
      <c r="K87" s="8"/>
      <c r="L87" s="8"/>
      <c r="M87" s="8"/>
      <c r="N87" s="32"/>
      <c r="O87" s="32"/>
      <c r="P87" s="99"/>
      <c r="Q87" s="8"/>
      <c r="R87" s="13"/>
      <c r="S87" s="13"/>
      <c r="T87" s="13"/>
      <c r="U87" s="13"/>
      <c r="V87" s="35"/>
      <c r="W87" s="35"/>
      <c r="X87" s="98"/>
    </row>
    <row r="88" spans="1:31" ht="15.75" customHeight="1" x14ac:dyDescent="0.2">
      <c r="A88" s="8"/>
      <c r="B88" s="8"/>
      <c r="C88" s="8"/>
      <c r="D88" s="8"/>
      <c r="E88" s="8"/>
      <c r="F88" s="32"/>
      <c r="G88" s="32"/>
      <c r="H88" s="98"/>
      <c r="I88" s="8"/>
      <c r="J88" s="8"/>
      <c r="K88" s="8"/>
      <c r="L88" s="8"/>
      <c r="M88" s="8"/>
      <c r="N88" s="32"/>
      <c r="O88" s="32"/>
      <c r="P88" s="99"/>
      <c r="Q88" s="8"/>
      <c r="R88" s="13"/>
      <c r="S88" s="13"/>
      <c r="T88" s="13"/>
      <c r="U88" s="13"/>
      <c r="V88" s="35"/>
      <c r="W88" s="35"/>
      <c r="X88" s="98"/>
    </row>
    <row r="89" spans="1:31" ht="15.75" customHeight="1" x14ac:dyDescent="0.2">
      <c r="A89" s="8"/>
      <c r="B89" s="8"/>
      <c r="C89" s="8"/>
      <c r="D89" s="8"/>
      <c r="E89" s="8"/>
      <c r="F89" s="32"/>
      <c r="G89" s="32"/>
      <c r="H89" s="98"/>
      <c r="I89" s="8"/>
      <c r="J89" s="8"/>
      <c r="K89" s="8"/>
      <c r="L89" s="8"/>
      <c r="M89" s="8"/>
      <c r="N89" s="32"/>
      <c r="O89" s="32"/>
      <c r="P89" s="99"/>
      <c r="Q89" s="8"/>
      <c r="R89" s="13"/>
      <c r="S89" s="13"/>
      <c r="T89" s="13"/>
      <c r="U89" s="13"/>
      <c r="V89" s="35"/>
      <c r="W89" s="35"/>
      <c r="X89" s="98"/>
    </row>
    <row r="90" spans="1:31" ht="15.75" customHeight="1" x14ac:dyDescent="0.2">
      <c r="A90" s="8"/>
      <c r="B90" s="8"/>
      <c r="C90" s="8"/>
      <c r="D90" s="8"/>
      <c r="E90" s="8"/>
      <c r="F90" s="32"/>
      <c r="G90" s="32"/>
      <c r="H90" s="98"/>
      <c r="I90" s="8"/>
      <c r="J90" s="8"/>
      <c r="K90" s="8"/>
      <c r="L90" s="8"/>
      <c r="M90" s="8"/>
      <c r="N90" s="32"/>
      <c r="O90" s="32"/>
      <c r="P90" s="99"/>
      <c r="Q90" s="8"/>
      <c r="R90" s="13"/>
      <c r="S90" s="13"/>
      <c r="T90" s="13"/>
      <c r="U90" s="13"/>
      <c r="V90" s="35"/>
      <c r="W90" s="35"/>
      <c r="X90" s="98"/>
    </row>
    <row r="91" spans="1:31" ht="15.75" customHeight="1" x14ac:dyDescent="0.2">
      <c r="A91" s="8"/>
      <c r="B91" s="8"/>
      <c r="C91" s="8"/>
      <c r="D91" s="8"/>
      <c r="E91" s="8"/>
      <c r="F91" s="32"/>
      <c r="G91" s="32"/>
      <c r="H91" s="98"/>
      <c r="I91" s="8"/>
      <c r="J91" s="8"/>
      <c r="K91" s="8"/>
      <c r="L91" s="8"/>
      <c r="M91" s="8"/>
      <c r="N91" s="32"/>
      <c r="O91" s="32"/>
      <c r="P91" s="99"/>
      <c r="Q91" s="8"/>
      <c r="R91" s="13"/>
      <c r="S91" s="13"/>
      <c r="T91" s="13"/>
      <c r="U91" s="13"/>
      <c r="V91" s="35"/>
      <c r="W91" s="35"/>
      <c r="X91" s="98"/>
    </row>
    <row r="92" spans="1:31" ht="15.75" customHeight="1" x14ac:dyDescent="0.2">
      <c r="A92" s="8"/>
      <c r="B92" s="8"/>
      <c r="C92" s="8"/>
      <c r="D92" s="8"/>
      <c r="E92" s="8"/>
      <c r="F92" s="32"/>
      <c r="G92" s="32"/>
      <c r="H92" s="98"/>
      <c r="I92" s="8"/>
      <c r="J92" s="8"/>
      <c r="K92" s="8"/>
      <c r="L92" s="8"/>
      <c r="M92" s="8"/>
      <c r="N92" s="32"/>
      <c r="O92" s="32"/>
      <c r="P92" s="99"/>
      <c r="Q92" s="8"/>
      <c r="R92" s="13"/>
      <c r="S92" s="13"/>
      <c r="T92" s="13"/>
      <c r="U92" s="13"/>
      <c r="V92" s="35"/>
      <c r="W92" s="35"/>
      <c r="X92" s="98"/>
    </row>
    <row r="93" spans="1:31" ht="15.75" customHeight="1" x14ac:dyDescent="0.2">
      <c r="A93" s="8"/>
      <c r="B93" s="8"/>
      <c r="C93" s="8"/>
      <c r="D93" s="8"/>
      <c r="E93" s="8"/>
      <c r="F93" s="32"/>
      <c r="G93" s="32"/>
      <c r="H93" s="98"/>
      <c r="I93" s="8"/>
      <c r="J93" s="8"/>
      <c r="K93" s="8"/>
      <c r="L93" s="8"/>
      <c r="M93" s="8"/>
      <c r="N93" s="32"/>
      <c r="O93" s="32"/>
      <c r="P93" s="99"/>
      <c r="Q93" s="8"/>
      <c r="R93" s="13"/>
      <c r="S93" s="13"/>
      <c r="T93" s="13"/>
      <c r="U93" s="13"/>
      <c r="V93" s="35"/>
      <c r="W93" s="35"/>
      <c r="X93" s="98"/>
    </row>
    <row r="94" spans="1:31" ht="15.75" customHeight="1" x14ac:dyDescent="0.2">
      <c r="A94" s="8"/>
      <c r="B94" s="8"/>
      <c r="C94" s="8"/>
      <c r="D94" s="8"/>
      <c r="E94" s="8"/>
      <c r="F94" s="32"/>
      <c r="G94" s="32"/>
      <c r="H94" s="98"/>
      <c r="I94" s="8"/>
      <c r="J94" s="8"/>
      <c r="K94" s="8"/>
      <c r="L94" s="8"/>
      <c r="M94" s="8"/>
      <c r="N94" s="32"/>
      <c r="O94" s="32"/>
      <c r="P94" s="99"/>
      <c r="Q94" s="8"/>
      <c r="R94" s="13"/>
      <c r="S94" s="13"/>
      <c r="T94" s="13"/>
      <c r="U94" s="13"/>
      <c r="V94" s="35"/>
      <c r="W94" s="35"/>
      <c r="X94" s="98"/>
    </row>
    <row r="95" spans="1:31" ht="15.75" customHeight="1" x14ac:dyDescent="0.2">
      <c r="A95" s="8"/>
      <c r="B95" s="8"/>
      <c r="C95" s="8"/>
      <c r="D95" s="8"/>
      <c r="E95" s="8"/>
      <c r="F95" s="32"/>
      <c r="G95" s="32"/>
      <c r="H95" s="98"/>
      <c r="I95" s="12"/>
      <c r="J95" s="12"/>
      <c r="K95" s="12"/>
      <c r="L95" s="12"/>
      <c r="M95" s="12"/>
      <c r="N95" s="29"/>
      <c r="O95" s="29"/>
      <c r="P95" s="99"/>
      <c r="Q95" s="8"/>
      <c r="R95" s="13"/>
      <c r="S95" s="13"/>
      <c r="T95" s="13"/>
      <c r="U95" s="13"/>
      <c r="V95" s="35"/>
      <c r="W95" s="35"/>
      <c r="X95" s="98"/>
    </row>
    <row r="96" spans="1:31" ht="15.75" customHeight="1" x14ac:dyDescent="0.2">
      <c r="A96" s="8"/>
      <c r="B96" s="8"/>
      <c r="C96" s="8"/>
      <c r="D96" s="8"/>
      <c r="E96" s="8"/>
      <c r="F96" s="32"/>
      <c r="G96" s="32"/>
      <c r="H96" s="98"/>
      <c r="I96" s="12"/>
      <c r="J96" s="12"/>
      <c r="K96" s="12"/>
      <c r="L96" s="12"/>
      <c r="M96" s="12"/>
      <c r="N96" s="29"/>
      <c r="O96" s="29"/>
      <c r="P96" s="99"/>
      <c r="Q96" s="8"/>
      <c r="R96" s="13"/>
      <c r="S96" s="13"/>
      <c r="T96" s="13"/>
      <c r="U96" s="13"/>
      <c r="V96" s="35"/>
      <c r="W96" s="35"/>
      <c r="X96" s="98"/>
    </row>
    <row r="97" spans="1:24" ht="15.75" customHeight="1" x14ac:dyDescent="0.2">
      <c r="A97" s="8"/>
      <c r="B97" s="8"/>
      <c r="C97" s="8"/>
      <c r="D97" s="8"/>
      <c r="E97" s="8"/>
      <c r="F97" s="32"/>
      <c r="G97" s="32"/>
      <c r="H97" s="98"/>
      <c r="I97" s="8"/>
      <c r="J97" s="8"/>
      <c r="K97" s="8"/>
      <c r="L97" s="8"/>
      <c r="M97" s="8"/>
      <c r="N97" s="32"/>
      <c r="O97" s="32"/>
      <c r="P97" s="99"/>
      <c r="Q97" s="8"/>
      <c r="R97" s="13"/>
      <c r="S97" s="13"/>
      <c r="T97" s="13"/>
      <c r="U97" s="13"/>
      <c r="V97" s="35"/>
      <c r="W97" s="35"/>
      <c r="X97" s="98"/>
    </row>
    <row r="98" spans="1:24" ht="15.75" customHeight="1" x14ac:dyDescent="0.2">
      <c r="A98" s="8"/>
      <c r="B98" s="8"/>
      <c r="C98" s="8"/>
      <c r="D98" s="8"/>
      <c r="E98" s="8"/>
      <c r="F98" s="32"/>
      <c r="G98" s="32"/>
      <c r="H98" s="98"/>
      <c r="I98" s="8"/>
      <c r="J98" s="8"/>
      <c r="K98" s="8"/>
      <c r="L98" s="8"/>
      <c r="M98" s="8"/>
      <c r="N98" s="32"/>
      <c r="O98" s="32"/>
      <c r="P98" s="99"/>
      <c r="Q98" s="12"/>
      <c r="R98" s="12"/>
      <c r="S98" s="12"/>
      <c r="T98" s="12"/>
      <c r="U98" s="12"/>
      <c r="V98" s="29"/>
      <c r="W98" s="29"/>
      <c r="X98" s="98"/>
    </row>
    <row r="99" spans="1:24" ht="15.75" customHeight="1" x14ac:dyDescent="0.2">
      <c r="A99" s="8"/>
      <c r="B99" s="8"/>
      <c r="C99" s="8"/>
      <c r="D99" s="8"/>
      <c r="E99" s="8"/>
      <c r="F99" s="32"/>
      <c r="G99" s="32"/>
      <c r="H99" s="98"/>
      <c r="I99" s="8"/>
      <c r="J99" s="8"/>
      <c r="K99" s="8"/>
      <c r="L99" s="8"/>
      <c r="M99" s="8"/>
      <c r="N99" s="32"/>
      <c r="O99" s="32"/>
      <c r="P99" s="99"/>
      <c r="Q99" s="12"/>
      <c r="R99" s="12"/>
      <c r="S99" s="12"/>
      <c r="T99" s="12"/>
      <c r="U99" s="12"/>
      <c r="V99" s="29"/>
      <c r="W99" s="29"/>
      <c r="X99" s="98"/>
    </row>
    <row r="100" spans="1:24" ht="15.75" customHeight="1" x14ac:dyDescent="0.2">
      <c r="A100" s="8"/>
      <c r="B100" s="8"/>
      <c r="C100" s="8"/>
      <c r="D100" s="8"/>
      <c r="E100" s="8"/>
      <c r="F100" s="32"/>
      <c r="G100" s="32"/>
      <c r="H100" s="98"/>
      <c r="I100" s="8"/>
      <c r="J100" s="8"/>
      <c r="K100" s="8"/>
      <c r="L100" s="8"/>
      <c r="M100" s="8"/>
      <c r="N100" s="32"/>
      <c r="O100" s="32"/>
      <c r="P100" s="99"/>
      <c r="Q100" s="13"/>
      <c r="R100" s="13"/>
      <c r="S100" s="13"/>
      <c r="T100" s="13"/>
      <c r="U100" s="13"/>
      <c r="V100" s="35"/>
      <c r="W100" s="35"/>
      <c r="X100" s="98"/>
    </row>
    <row r="101" spans="1:24" ht="15.75" customHeight="1" x14ac:dyDescent="0.2">
      <c r="A101" s="8"/>
      <c r="B101" s="8"/>
      <c r="C101" s="8"/>
      <c r="D101" s="8"/>
      <c r="E101" s="8"/>
      <c r="F101" s="32"/>
      <c r="G101" s="32"/>
      <c r="H101" s="98"/>
      <c r="I101" s="8"/>
      <c r="J101" s="8"/>
      <c r="K101" s="8"/>
      <c r="L101" s="8"/>
      <c r="M101" s="8"/>
      <c r="N101" s="32"/>
      <c r="O101" s="32"/>
      <c r="P101" s="99"/>
      <c r="Q101" s="8"/>
      <c r="R101" s="7"/>
      <c r="S101" s="7"/>
      <c r="T101" s="7"/>
      <c r="U101" s="7"/>
      <c r="V101" s="36"/>
      <c r="W101" s="36"/>
      <c r="X101" s="98"/>
    </row>
    <row r="102" spans="1:24" ht="15.75" customHeight="1" x14ac:dyDescent="0.2">
      <c r="A102" s="8"/>
      <c r="B102" s="8"/>
      <c r="C102" s="8"/>
      <c r="D102" s="8"/>
      <c r="E102" s="8"/>
      <c r="F102" s="32"/>
      <c r="G102" s="32"/>
      <c r="H102" s="98"/>
      <c r="I102" s="8"/>
      <c r="J102" s="8"/>
      <c r="K102" s="8"/>
      <c r="L102" s="8"/>
      <c r="M102" s="8"/>
      <c r="N102" s="32"/>
      <c r="O102" s="32"/>
      <c r="P102" s="99"/>
      <c r="Q102" s="8"/>
      <c r="R102" s="7"/>
      <c r="S102" s="7"/>
      <c r="T102" s="7"/>
      <c r="U102" s="7"/>
      <c r="V102" s="36"/>
      <c r="W102" s="36"/>
      <c r="X102" s="98"/>
    </row>
    <row r="103" spans="1:24" ht="15.75" customHeight="1" x14ac:dyDescent="0.2">
      <c r="A103" s="8"/>
      <c r="B103" s="8"/>
      <c r="C103" s="8"/>
      <c r="D103" s="8"/>
      <c r="E103" s="8"/>
      <c r="F103" s="32"/>
      <c r="G103" s="32"/>
      <c r="H103" s="98"/>
      <c r="I103" s="8"/>
      <c r="J103" s="8"/>
      <c r="K103" s="8"/>
      <c r="L103" s="8"/>
      <c r="M103" s="8"/>
      <c r="N103" s="32"/>
      <c r="O103" s="32"/>
      <c r="P103" s="99"/>
      <c r="Q103" s="8"/>
      <c r="R103" s="7"/>
      <c r="S103" s="7"/>
      <c r="T103" s="7"/>
      <c r="U103" s="7"/>
      <c r="V103" s="36"/>
      <c r="W103" s="36"/>
      <c r="X103" s="98"/>
    </row>
    <row r="104" spans="1:24" ht="15.75" customHeight="1" x14ac:dyDescent="0.2">
      <c r="A104" s="8"/>
      <c r="B104" s="8"/>
      <c r="C104" s="8"/>
      <c r="D104" s="8"/>
      <c r="E104" s="8"/>
      <c r="F104" s="32"/>
      <c r="G104" s="32"/>
      <c r="H104" s="98"/>
      <c r="I104" s="8"/>
      <c r="J104" s="8"/>
      <c r="K104" s="8"/>
      <c r="L104" s="8"/>
      <c r="M104" s="8"/>
      <c r="N104" s="32"/>
      <c r="O104" s="32"/>
      <c r="P104" s="99"/>
      <c r="Q104" s="8"/>
      <c r="R104" s="7"/>
      <c r="S104" s="7"/>
      <c r="T104" s="7"/>
      <c r="U104" s="7"/>
      <c r="V104" s="36"/>
      <c r="W104" s="36"/>
      <c r="X104" s="98"/>
    </row>
    <row r="105" spans="1:24" ht="15.75" customHeight="1" x14ac:dyDescent="0.2">
      <c r="A105" s="8"/>
      <c r="B105" s="8"/>
      <c r="C105" s="8"/>
      <c r="D105" s="8"/>
      <c r="E105" s="8"/>
      <c r="F105" s="32"/>
      <c r="G105" s="32"/>
      <c r="H105" s="98"/>
      <c r="I105" s="8"/>
      <c r="J105" s="8"/>
      <c r="K105" s="8"/>
      <c r="L105" s="8"/>
      <c r="M105" s="8"/>
      <c r="N105" s="32"/>
      <c r="O105" s="32"/>
      <c r="P105" s="99"/>
      <c r="Q105" s="8"/>
      <c r="R105" s="7"/>
      <c r="S105" s="7"/>
      <c r="T105" s="7"/>
      <c r="U105" s="7"/>
      <c r="V105" s="36"/>
      <c r="W105" s="36"/>
      <c r="X105" s="98"/>
    </row>
    <row r="106" spans="1:24" ht="15.75" customHeight="1" x14ac:dyDescent="0.2">
      <c r="A106" s="8"/>
      <c r="B106" s="8"/>
      <c r="C106" s="8"/>
      <c r="D106" s="8"/>
      <c r="E106" s="8"/>
      <c r="F106" s="32"/>
      <c r="G106" s="32"/>
      <c r="H106" s="98"/>
      <c r="I106" s="8"/>
      <c r="J106" s="8"/>
      <c r="K106" s="8"/>
      <c r="L106" s="8"/>
      <c r="M106" s="8"/>
      <c r="N106" s="32"/>
      <c r="O106" s="32"/>
      <c r="P106" s="99"/>
      <c r="Q106" s="8"/>
      <c r="R106" s="7"/>
      <c r="S106" s="7"/>
      <c r="T106" s="7"/>
      <c r="U106" s="7"/>
      <c r="V106" s="36"/>
      <c r="W106" s="36"/>
      <c r="X106" s="98"/>
    </row>
    <row r="107" spans="1:24" ht="15.75" customHeight="1" x14ac:dyDescent="0.2">
      <c r="A107" s="8"/>
      <c r="B107" s="8"/>
      <c r="C107" s="8"/>
      <c r="D107" s="8"/>
      <c r="E107" s="8"/>
      <c r="F107" s="32"/>
      <c r="G107" s="32"/>
      <c r="H107" s="98"/>
      <c r="I107" s="8"/>
      <c r="J107" s="8"/>
      <c r="K107" s="8"/>
      <c r="L107" s="8"/>
      <c r="M107" s="8"/>
      <c r="N107" s="32"/>
      <c r="O107" s="32"/>
      <c r="P107" s="99"/>
      <c r="Q107" s="8"/>
      <c r="R107" s="7"/>
      <c r="S107" s="7"/>
      <c r="T107" s="7"/>
      <c r="U107" s="7"/>
      <c r="V107" s="36"/>
      <c r="W107" s="36"/>
      <c r="X107" s="98"/>
    </row>
    <row r="108" spans="1:24" ht="15.75" customHeight="1" x14ac:dyDescent="0.2">
      <c r="A108" s="8"/>
      <c r="B108" s="8"/>
      <c r="C108" s="8"/>
      <c r="D108" s="8"/>
      <c r="E108" s="8"/>
      <c r="F108" s="32"/>
      <c r="G108" s="32"/>
      <c r="H108" s="98"/>
      <c r="I108" s="8"/>
      <c r="J108" s="8"/>
      <c r="K108" s="8"/>
      <c r="L108" s="8"/>
      <c r="M108" s="8"/>
      <c r="N108" s="32"/>
      <c r="O108" s="32"/>
      <c r="P108" s="99"/>
      <c r="Q108" s="8"/>
      <c r="R108" s="7"/>
      <c r="S108" s="7"/>
      <c r="T108" s="7"/>
      <c r="U108" s="7"/>
      <c r="V108" s="36"/>
      <c r="W108" s="36"/>
      <c r="X108" s="98"/>
    </row>
    <row r="109" spans="1:24" ht="15.75" customHeight="1" x14ac:dyDescent="0.2">
      <c r="A109" s="8"/>
      <c r="B109" s="8"/>
      <c r="C109" s="8"/>
      <c r="D109" s="8"/>
      <c r="E109" s="8"/>
      <c r="F109" s="32"/>
      <c r="G109" s="32"/>
      <c r="H109" s="98"/>
      <c r="I109" s="8"/>
      <c r="J109" s="8"/>
      <c r="K109" s="8"/>
      <c r="L109" s="8"/>
      <c r="M109" s="8"/>
      <c r="N109" s="32"/>
      <c r="O109" s="32"/>
      <c r="P109" s="99"/>
      <c r="Q109" s="8"/>
      <c r="R109" s="7"/>
      <c r="S109" s="7"/>
      <c r="T109" s="7"/>
      <c r="U109" s="7"/>
      <c r="V109" s="36"/>
      <c r="W109" s="36"/>
      <c r="X109" s="98"/>
    </row>
    <row r="110" spans="1:24" ht="15.75" customHeight="1" x14ac:dyDescent="0.2">
      <c r="A110" s="8"/>
      <c r="B110" s="8"/>
      <c r="C110" s="8"/>
      <c r="D110" s="8"/>
      <c r="E110" s="8"/>
      <c r="F110" s="32"/>
      <c r="G110" s="32"/>
      <c r="H110" s="98"/>
      <c r="I110" s="8"/>
      <c r="J110" s="8"/>
      <c r="K110" s="8"/>
      <c r="L110" s="8"/>
      <c r="M110" s="8"/>
      <c r="N110" s="32"/>
      <c r="O110" s="32"/>
      <c r="P110" s="99"/>
      <c r="Q110" s="8"/>
      <c r="R110" s="7"/>
      <c r="S110" s="7"/>
      <c r="T110" s="7"/>
      <c r="U110" s="7"/>
      <c r="V110" s="36"/>
      <c r="W110" s="36"/>
      <c r="X110" s="98"/>
    </row>
    <row r="111" spans="1:24" ht="15.75" customHeight="1" x14ac:dyDescent="0.2">
      <c r="A111" s="8"/>
      <c r="B111" s="8"/>
      <c r="C111" s="8"/>
      <c r="D111" s="8"/>
      <c r="E111" s="8"/>
      <c r="F111" s="32"/>
      <c r="G111" s="32"/>
      <c r="H111" s="98"/>
      <c r="I111" s="8"/>
      <c r="J111" s="8"/>
      <c r="K111" s="8"/>
      <c r="L111" s="8"/>
      <c r="M111" s="8"/>
      <c r="N111" s="32"/>
      <c r="O111" s="32"/>
      <c r="P111" s="99"/>
      <c r="Q111" s="8"/>
      <c r="R111" s="7"/>
      <c r="S111" s="7"/>
      <c r="T111" s="7"/>
      <c r="U111" s="7"/>
      <c r="V111" s="36"/>
      <c r="W111" s="36"/>
      <c r="X111" s="98"/>
    </row>
    <row r="112" spans="1:24" ht="15.75" customHeight="1" x14ac:dyDescent="0.2">
      <c r="A112" s="8"/>
      <c r="B112" s="8"/>
      <c r="C112" s="8"/>
      <c r="D112" s="8"/>
      <c r="E112" s="8"/>
      <c r="F112" s="32"/>
      <c r="G112" s="32"/>
      <c r="H112" s="98"/>
      <c r="I112" s="8"/>
      <c r="J112" s="8"/>
      <c r="K112" s="8"/>
      <c r="L112" s="8"/>
      <c r="M112" s="8"/>
      <c r="N112" s="32"/>
      <c r="O112" s="32"/>
      <c r="P112" s="99"/>
      <c r="Q112" s="8"/>
      <c r="R112" s="7"/>
      <c r="S112" s="7"/>
      <c r="T112" s="7"/>
      <c r="U112" s="7"/>
      <c r="V112" s="36"/>
      <c r="W112" s="36"/>
      <c r="X112" s="98"/>
    </row>
    <row r="113" spans="1:24" ht="15.75" customHeight="1" x14ac:dyDescent="0.2">
      <c r="A113" s="12"/>
      <c r="B113" s="12"/>
      <c r="C113" s="12"/>
      <c r="D113" s="12"/>
      <c r="E113" s="12"/>
      <c r="F113" s="29"/>
      <c r="G113" s="29"/>
      <c r="H113" s="98"/>
      <c r="I113" s="8"/>
      <c r="J113" s="8"/>
      <c r="K113" s="8"/>
      <c r="L113" s="8"/>
      <c r="M113" s="8"/>
      <c r="N113" s="32"/>
      <c r="O113" s="32"/>
      <c r="P113" s="99"/>
      <c r="Q113" s="8"/>
      <c r="R113" s="7"/>
      <c r="S113" s="7"/>
      <c r="T113" s="7"/>
      <c r="U113" s="7"/>
      <c r="V113" s="36"/>
      <c r="W113" s="36"/>
      <c r="X113" s="98"/>
    </row>
    <row r="114" spans="1:24" ht="15.75" customHeight="1" x14ac:dyDescent="0.2">
      <c r="A114" s="12"/>
      <c r="B114" s="12"/>
      <c r="C114" s="12"/>
      <c r="D114" s="12"/>
      <c r="E114" s="12"/>
      <c r="F114" s="29"/>
      <c r="G114" s="29"/>
      <c r="H114" s="98"/>
      <c r="I114" s="8"/>
      <c r="J114" s="8"/>
      <c r="K114" s="8"/>
      <c r="L114" s="8"/>
      <c r="M114" s="8"/>
      <c r="N114" s="32"/>
      <c r="O114" s="32"/>
      <c r="P114" s="99"/>
      <c r="Q114" s="8"/>
      <c r="R114" s="7"/>
      <c r="S114" s="7"/>
      <c r="T114" s="7"/>
      <c r="U114" s="7"/>
      <c r="V114" s="36"/>
      <c r="W114" s="36"/>
      <c r="X114" s="98"/>
    </row>
    <row r="115" spans="1:24" ht="15.75" customHeight="1" x14ac:dyDescent="0.2">
      <c r="A115" s="8"/>
      <c r="B115" s="8"/>
      <c r="C115" s="8"/>
      <c r="D115" s="8"/>
      <c r="E115" s="8"/>
      <c r="F115" s="32"/>
      <c r="G115" s="32"/>
      <c r="H115" s="98"/>
      <c r="I115" s="8"/>
      <c r="J115" s="8"/>
      <c r="K115" s="8"/>
      <c r="L115" s="8"/>
      <c r="M115" s="8"/>
      <c r="N115" s="32"/>
      <c r="O115" s="32"/>
      <c r="P115" s="99"/>
      <c r="Q115" s="8"/>
      <c r="R115" s="7"/>
      <c r="S115" s="7"/>
      <c r="T115" s="7"/>
      <c r="U115" s="7"/>
      <c r="V115" s="36"/>
      <c r="W115" s="36"/>
      <c r="X115" s="98"/>
    </row>
    <row r="116" spans="1:24" ht="15.75" customHeight="1" x14ac:dyDescent="0.2">
      <c r="A116" s="8"/>
      <c r="B116" s="8"/>
      <c r="C116" s="8"/>
      <c r="D116" s="8"/>
      <c r="E116" s="8"/>
      <c r="F116" s="32"/>
      <c r="G116" s="32"/>
      <c r="H116" s="98"/>
      <c r="I116" s="8"/>
      <c r="J116" s="8"/>
      <c r="K116" s="8"/>
      <c r="L116" s="8"/>
      <c r="M116" s="8"/>
      <c r="N116" s="32"/>
      <c r="O116" s="32"/>
      <c r="P116" s="99"/>
      <c r="Q116" s="8"/>
      <c r="R116" s="7"/>
      <c r="S116" s="7"/>
      <c r="T116" s="7"/>
      <c r="U116" s="7"/>
      <c r="V116" s="36"/>
      <c r="W116" s="36"/>
      <c r="X116" s="98"/>
    </row>
    <row r="117" spans="1:24" ht="15.75" customHeight="1" x14ac:dyDescent="0.2">
      <c r="A117" s="8"/>
      <c r="B117" s="8"/>
      <c r="C117" s="8"/>
      <c r="D117" s="8"/>
      <c r="E117" s="8"/>
      <c r="F117" s="32"/>
      <c r="G117" s="32"/>
      <c r="H117" s="98"/>
      <c r="I117" s="8"/>
      <c r="J117" s="8"/>
      <c r="K117" s="8"/>
      <c r="L117" s="8"/>
      <c r="M117" s="8"/>
      <c r="N117" s="32"/>
      <c r="O117" s="32"/>
      <c r="P117" s="99"/>
      <c r="Q117" s="8"/>
      <c r="R117" s="7"/>
      <c r="S117" s="7"/>
      <c r="T117" s="7"/>
      <c r="U117" s="7"/>
      <c r="V117" s="36"/>
      <c r="W117" s="36"/>
      <c r="X117" s="98"/>
    </row>
    <row r="118" spans="1:24" ht="15.75" customHeight="1" x14ac:dyDescent="0.2">
      <c r="A118" s="8"/>
      <c r="B118" s="8"/>
      <c r="C118" s="8"/>
      <c r="D118" s="8"/>
      <c r="E118" s="8"/>
      <c r="F118" s="32"/>
      <c r="G118" s="32"/>
      <c r="H118" s="98"/>
      <c r="I118" s="8"/>
      <c r="J118" s="8"/>
      <c r="K118" s="8"/>
      <c r="L118" s="8"/>
      <c r="M118" s="8"/>
      <c r="N118" s="32"/>
      <c r="O118" s="32"/>
      <c r="P118" s="99"/>
      <c r="Q118" s="8"/>
      <c r="R118" s="7"/>
      <c r="S118" s="7"/>
      <c r="T118" s="7"/>
      <c r="U118" s="7"/>
      <c r="V118" s="36"/>
      <c r="W118" s="36"/>
      <c r="X118" s="98"/>
    </row>
    <row r="119" spans="1:24" ht="15.75" customHeight="1" x14ac:dyDescent="0.2">
      <c r="A119" s="8"/>
      <c r="B119" s="8"/>
      <c r="C119" s="8"/>
      <c r="D119" s="8"/>
      <c r="E119" s="8"/>
      <c r="F119" s="32"/>
      <c r="G119" s="32"/>
      <c r="H119" s="98"/>
      <c r="I119" s="8"/>
      <c r="J119" s="8"/>
      <c r="K119" s="8"/>
      <c r="L119" s="8"/>
      <c r="M119" s="8"/>
      <c r="N119" s="32"/>
      <c r="O119" s="32"/>
      <c r="P119" s="99"/>
      <c r="Q119" s="8"/>
      <c r="R119" s="7"/>
      <c r="S119" s="7"/>
      <c r="T119" s="7"/>
      <c r="U119" s="7"/>
      <c r="V119" s="36"/>
      <c r="W119" s="36"/>
      <c r="X119" s="98"/>
    </row>
    <row r="120" spans="1:24" ht="15.75" customHeight="1" x14ac:dyDescent="0.2">
      <c r="A120" s="8"/>
      <c r="B120" s="8"/>
      <c r="C120" s="8"/>
      <c r="D120" s="8"/>
      <c r="E120" s="8"/>
      <c r="F120" s="32"/>
      <c r="G120" s="32"/>
      <c r="H120" s="98"/>
      <c r="I120" s="8"/>
      <c r="J120" s="8"/>
      <c r="K120" s="8"/>
      <c r="L120" s="8"/>
      <c r="M120" s="8"/>
      <c r="N120" s="32"/>
      <c r="O120" s="32"/>
      <c r="P120" s="99"/>
      <c r="Q120" s="8"/>
      <c r="R120" s="7"/>
      <c r="S120" s="7"/>
      <c r="T120" s="7"/>
      <c r="U120" s="7"/>
      <c r="V120" s="36"/>
      <c r="W120" s="36"/>
      <c r="X120" s="98"/>
    </row>
    <row r="121" spans="1:24" ht="15.75" customHeight="1" x14ac:dyDescent="0.2">
      <c r="A121" s="8"/>
      <c r="B121" s="8"/>
      <c r="C121" s="8"/>
      <c r="D121" s="8"/>
      <c r="E121" s="8"/>
      <c r="F121" s="32"/>
      <c r="G121" s="32"/>
      <c r="H121" s="98"/>
      <c r="I121" s="8"/>
      <c r="J121" s="8"/>
      <c r="K121" s="8"/>
      <c r="L121" s="8"/>
      <c r="M121" s="8"/>
      <c r="N121" s="32"/>
      <c r="O121" s="32"/>
      <c r="P121" s="99"/>
      <c r="Q121" s="8"/>
      <c r="R121" s="7"/>
      <c r="S121" s="7"/>
      <c r="T121" s="7"/>
      <c r="U121" s="7"/>
      <c r="V121" s="36"/>
      <c r="W121" s="36"/>
      <c r="X121" s="98"/>
    </row>
    <row r="122" spans="1:24" ht="15.75" customHeight="1" x14ac:dyDescent="0.2">
      <c r="A122" s="12"/>
      <c r="B122" s="12"/>
      <c r="C122" s="12"/>
      <c r="D122" s="12"/>
      <c r="E122" s="12"/>
      <c r="F122" s="29"/>
      <c r="G122" s="29"/>
      <c r="H122" s="98"/>
      <c r="I122" s="8"/>
      <c r="J122" s="8"/>
      <c r="K122" s="8"/>
      <c r="L122" s="8"/>
      <c r="M122" s="8"/>
      <c r="N122" s="32"/>
      <c r="O122" s="32"/>
      <c r="P122" s="99"/>
      <c r="Q122" s="8"/>
      <c r="R122" s="7"/>
      <c r="S122" s="7"/>
      <c r="T122" s="7"/>
      <c r="U122" s="7"/>
      <c r="V122" s="36"/>
      <c r="W122" s="36"/>
      <c r="X122" s="98"/>
    </row>
    <row r="123" spans="1:24" ht="15.75" customHeight="1" x14ac:dyDescent="0.2">
      <c r="A123" s="12"/>
      <c r="B123" s="12"/>
      <c r="C123" s="12"/>
      <c r="D123" s="12"/>
      <c r="E123" s="12"/>
      <c r="F123" s="29"/>
      <c r="G123" s="29"/>
      <c r="H123" s="98"/>
      <c r="I123" s="8"/>
      <c r="J123" s="8"/>
      <c r="K123" s="8"/>
      <c r="L123" s="8"/>
      <c r="M123" s="8"/>
      <c r="N123" s="32"/>
      <c r="O123" s="32"/>
      <c r="P123" s="99"/>
      <c r="Q123" s="8"/>
      <c r="R123" s="7"/>
      <c r="S123" s="7"/>
      <c r="T123" s="7"/>
      <c r="U123" s="7"/>
      <c r="V123" s="36"/>
      <c r="W123" s="36"/>
      <c r="X123" s="98"/>
    </row>
    <row r="124" spans="1:24" ht="15.75" customHeight="1" x14ac:dyDescent="0.2">
      <c r="A124" s="8"/>
      <c r="B124" s="8"/>
      <c r="C124" s="8"/>
      <c r="D124" s="8"/>
      <c r="E124" s="8"/>
      <c r="F124" s="32"/>
      <c r="G124" s="32"/>
      <c r="H124" s="98"/>
      <c r="I124" s="8"/>
      <c r="J124" s="8"/>
      <c r="K124" s="8"/>
      <c r="L124" s="8"/>
      <c r="M124" s="8"/>
      <c r="N124" s="32"/>
      <c r="O124" s="32"/>
      <c r="P124" s="99"/>
      <c r="Q124" s="8"/>
      <c r="R124" s="7"/>
      <c r="S124" s="7"/>
      <c r="T124" s="7"/>
      <c r="U124" s="7"/>
      <c r="V124" s="36"/>
      <c r="W124" s="36"/>
      <c r="X124" s="98"/>
    </row>
    <row r="125" spans="1:24" ht="15.75" customHeight="1" x14ac:dyDescent="0.2">
      <c r="H125" s="98"/>
      <c r="I125" s="8"/>
      <c r="J125" s="8"/>
      <c r="K125" s="8"/>
      <c r="L125" s="8"/>
      <c r="M125" s="8"/>
      <c r="N125" s="32"/>
      <c r="O125" s="32"/>
      <c r="P125" s="99"/>
      <c r="Q125" s="8"/>
      <c r="R125" s="7"/>
      <c r="S125" s="7"/>
      <c r="T125" s="7"/>
      <c r="U125" s="7"/>
      <c r="V125" s="36"/>
      <c r="W125" s="36"/>
      <c r="X125" s="98"/>
    </row>
    <row r="126" spans="1:24" ht="15.75" customHeight="1" x14ac:dyDescent="0.2">
      <c r="H126" s="98"/>
      <c r="I126" s="8"/>
      <c r="J126" s="8"/>
      <c r="K126" s="8"/>
      <c r="L126" s="8"/>
      <c r="M126" s="8"/>
      <c r="N126" s="32"/>
      <c r="O126" s="32"/>
      <c r="P126" s="99"/>
      <c r="Q126" s="8"/>
      <c r="R126" s="7"/>
      <c r="S126" s="7"/>
      <c r="T126" s="7"/>
      <c r="U126" s="7"/>
      <c r="V126" s="36"/>
      <c r="W126" s="36"/>
      <c r="X126" s="98"/>
    </row>
    <row r="127" spans="1:24" ht="15.75" customHeight="1" x14ac:dyDescent="0.2">
      <c r="H127" s="98"/>
      <c r="I127" s="8"/>
      <c r="J127" s="8"/>
      <c r="K127" s="8"/>
      <c r="L127" s="8"/>
      <c r="M127" s="8"/>
      <c r="N127" s="32"/>
      <c r="O127" s="32"/>
      <c r="P127" s="99"/>
      <c r="Q127" s="8"/>
      <c r="R127" s="7"/>
      <c r="S127" s="7"/>
      <c r="T127" s="7"/>
      <c r="U127" s="7"/>
      <c r="V127" s="36"/>
      <c r="W127" s="36"/>
      <c r="X127" s="98"/>
    </row>
    <row r="128" spans="1:24" ht="15.75" customHeight="1" x14ac:dyDescent="0.2">
      <c r="H128" s="98"/>
      <c r="I128" s="8"/>
      <c r="J128" s="8"/>
      <c r="K128" s="8"/>
      <c r="L128" s="8"/>
      <c r="M128" s="8"/>
      <c r="N128" s="32"/>
      <c r="O128" s="32"/>
      <c r="P128" s="99"/>
      <c r="Q128" s="8"/>
      <c r="R128" s="7"/>
      <c r="S128" s="7"/>
      <c r="T128" s="7"/>
      <c r="U128" s="7"/>
      <c r="V128" s="36"/>
      <c r="W128" s="36"/>
      <c r="X128" s="98"/>
    </row>
    <row r="129" spans="8:24" ht="15.75" customHeight="1" x14ac:dyDescent="0.2">
      <c r="H129" s="98"/>
      <c r="I129" s="8"/>
      <c r="J129" s="8"/>
      <c r="K129" s="8"/>
      <c r="L129" s="8"/>
      <c r="M129" s="8"/>
      <c r="N129" s="32"/>
      <c r="O129" s="32"/>
      <c r="P129" s="99"/>
      <c r="Q129" s="8"/>
      <c r="R129" s="7"/>
      <c r="S129" s="7"/>
      <c r="T129" s="7"/>
      <c r="U129" s="7"/>
      <c r="V129" s="36"/>
      <c r="W129" s="36"/>
      <c r="X129" s="98"/>
    </row>
    <row r="130" spans="8:24" ht="15.75" customHeight="1" x14ac:dyDescent="0.2">
      <c r="H130" s="98"/>
      <c r="I130" s="8"/>
      <c r="J130" s="8"/>
      <c r="K130" s="8"/>
      <c r="L130" s="8"/>
      <c r="M130" s="8"/>
      <c r="N130" s="32"/>
      <c r="O130" s="32"/>
      <c r="P130" s="99"/>
      <c r="Q130" s="8"/>
      <c r="R130" s="7"/>
      <c r="S130" s="7"/>
      <c r="T130" s="7"/>
      <c r="U130" s="7"/>
      <c r="V130" s="36"/>
      <c r="W130" s="36"/>
      <c r="X130" s="98"/>
    </row>
    <row r="131" spans="8:24" ht="15.75" customHeight="1" x14ac:dyDescent="0.2">
      <c r="H131" s="98"/>
      <c r="I131" s="8"/>
      <c r="J131" s="8"/>
      <c r="K131" s="8"/>
      <c r="L131" s="8"/>
      <c r="M131" s="8"/>
      <c r="N131" s="32"/>
      <c r="O131" s="32"/>
      <c r="P131" s="99"/>
      <c r="Q131" s="8"/>
      <c r="R131" s="7"/>
      <c r="S131" s="7"/>
      <c r="T131" s="7"/>
      <c r="U131" s="7"/>
      <c r="V131" s="36"/>
      <c r="W131" s="36"/>
      <c r="X131" s="98"/>
    </row>
    <row r="132" spans="8:24" ht="15.75" customHeight="1" x14ac:dyDescent="0.2">
      <c r="H132" s="98"/>
      <c r="I132" s="8"/>
      <c r="J132" s="8"/>
      <c r="K132" s="8"/>
      <c r="L132" s="8"/>
      <c r="M132" s="8"/>
      <c r="N132" s="32"/>
      <c r="O132" s="32"/>
      <c r="P132" s="99"/>
      <c r="Q132" s="8"/>
      <c r="R132" s="7"/>
      <c r="S132" s="7"/>
      <c r="T132" s="7"/>
      <c r="U132" s="7"/>
      <c r="V132" s="36"/>
      <c r="W132" s="36"/>
      <c r="X132" s="98"/>
    </row>
    <row r="133" spans="8:24" ht="15.75" customHeight="1" x14ac:dyDescent="0.2">
      <c r="H133" s="98"/>
      <c r="I133" s="8"/>
      <c r="J133" s="8"/>
      <c r="K133" s="8"/>
      <c r="L133" s="8"/>
      <c r="M133" s="8"/>
      <c r="N133" s="32"/>
      <c r="O133" s="32"/>
      <c r="P133" s="99"/>
      <c r="Q133" s="8"/>
      <c r="R133" s="7"/>
      <c r="S133" s="7"/>
      <c r="T133" s="7"/>
      <c r="U133" s="7"/>
      <c r="V133" s="36"/>
      <c r="W133" s="36"/>
      <c r="X133" s="98"/>
    </row>
    <row r="134" spans="8:24" ht="15.75" customHeight="1" x14ac:dyDescent="0.2">
      <c r="H134" s="98"/>
      <c r="I134" s="8"/>
      <c r="J134" s="8"/>
      <c r="K134" s="8"/>
      <c r="L134" s="8"/>
      <c r="M134" s="8"/>
      <c r="N134" s="32"/>
      <c r="O134" s="32"/>
      <c r="P134" s="99"/>
      <c r="Q134" s="8"/>
      <c r="R134" s="7"/>
      <c r="S134" s="7"/>
      <c r="T134" s="7"/>
      <c r="U134" s="7"/>
      <c r="V134" s="36"/>
      <c r="W134" s="36"/>
      <c r="X134" s="98"/>
    </row>
    <row r="135" spans="8:24" ht="15.75" customHeight="1" x14ac:dyDescent="0.2">
      <c r="H135" s="98"/>
      <c r="I135" s="8"/>
      <c r="J135" s="8"/>
      <c r="K135" s="8"/>
      <c r="L135" s="8"/>
      <c r="M135" s="8"/>
      <c r="N135" s="32"/>
      <c r="O135" s="32"/>
      <c r="P135" s="99"/>
      <c r="Q135" s="8"/>
      <c r="R135" s="7"/>
      <c r="S135" s="7"/>
      <c r="T135" s="7"/>
      <c r="U135" s="7"/>
      <c r="V135" s="36"/>
      <c r="W135" s="36"/>
      <c r="X135" s="98"/>
    </row>
    <row r="136" spans="8:24" ht="15.75" customHeight="1" x14ac:dyDescent="0.2">
      <c r="H136" s="98"/>
      <c r="I136" s="8"/>
      <c r="J136" s="8"/>
      <c r="K136" s="8"/>
      <c r="L136" s="8"/>
      <c r="M136" s="8"/>
      <c r="N136" s="32"/>
      <c r="O136" s="32"/>
      <c r="P136" s="99"/>
      <c r="Q136" s="8"/>
      <c r="R136" s="7"/>
      <c r="S136" s="7"/>
      <c r="T136" s="7"/>
      <c r="U136" s="7"/>
      <c r="V136" s="36"/>
      <c r="W136" s="36"/>
      <c r="X136" s="98"/>
    </row>
    <row r="137" spans="8:24" ht="15.75" customHeight="1" x14ac:dyDescent="0.2">
      <c r="H137" s="98"/>
      <c r="I137" s="8"/>
      <c r="J137" s="8"/>
      <c r="K137" s="8"/>
      <c r="L137" s="8"/>
      <c r="M137" s="8"/>
      <c r="N137" s="32"/>
      <c r="O137" s="32"/>
      <c r="P137" s="99"/>
      <c r="Q137" s="8"/>
      <c r="R137" s="7"/>
      <c r="S137" s="7"/>
      <c r="T137" s="7"/>
      <c r="U137" s="7"/>
      <c r="V137" s="36"/>
      <c r="W137" s="36"/>
      <c r="X137" s="98"/>
    </row>
    <row r="138" spans="8:24" ht="15.75" customHeight="1" x14ac:dyDescent="0.2">
      <c r="H138" s="98"/>
      <c r="I138" s="8"/>
      <c r="J138" s="8"/>
      <c r="K138" s="8"/>
      <c r="L138" s="8"/>
      <c r="M138" s="8"/>
      <c r="N138" s="32"/>
      <c r="O138" s="32"/>
      <c r="P138" s="99"/>
      <c r="Q138" s="8"/>
      <c r="R138" s="7"/>
      <c r="S138" s="7"/>
      <c r="T138" s="7"/>
      <c r="U138" s="7"/>
      <c r="V138" s="36"/>
      <c r="W138" s="36"/>
      <c r="X138" s="98"/>
    </row>
    <row r="139" spans="8:24" ht="15.75" customHeight="1" x14ac:dyDescent="0.2">
      <c r="H139" s="98"/>
      <c r="I139" s="8"/>
      <c r="J139" s="8"/>
      <c r="K139" s="8"/>
      <c r="L139" s="8"/>
      <c r="M139" s="8"/>
      <c r="N139" s="32"/>
      <c r="O139" s="32"/>
      <c r="P139" s="99"/>
      <c r="Q139" s="12"/>
      <c r="R139" s="12"/>
      <c r="S139" s="12"/>
      <c r="T139" s="12"/>
      <c r="U139" s="12"/>
      <c r="V139" s="29"/>
      <c r="W139" s="29"/>
      <c r="X139" s="98"/>
    </row>
    <row r="140" spans="8:24" ht="15.75" customHeight="1" x14ac:dyDescent="0.2">
      <c r="H140" s="98"/>
      <c r="I140" s="8"/>
      <c r="J140" s="8"/>
      <c r="K140" s="8"/>
      <c r="L140" s="8"/>
      <c r="M140" s="8"/>
      <c r="N140" s="32"/>
      <c r="O140" s="32"/>
      <c r="P140" s="99"/>
      <c r="Q140" s="12"/>
      <c r="R140" s="12"/>
      <c r="S140" s="12"/>
      <c r="T140" s="12"/>
      <c r="U140" s="12"/>
      <c r="V140" s="29"/>
      <c r="W140" s="29"/>
      <c r="X140" s="98"/>
    </row>
    <row r="141" spans="8:24" ht="15.75" customHeight="1" x14ac:dyDescent="0.2">
      <c r="H141" s="98"/>
      <c r="I141" s="8"/>
      <c r="J141" s="8"/>
      <c r="K141" s="8"/>
      <c r="L141" s="8"/>
      <c r="M141" s="8"/>
      <c r="N141" s="32"/>
      <c r="O141" s="32"/>
      <c r="P141" s="99"/>
      <c r="Q141" s="7"/>
      <c r="R141" s="7"/>
      <c r="S141" s="7"/>
      <c r="T141" s="7"/>
      <c r="U141" s="7"/>
      <c r="V141" s="36"/>
      <c r="W141" s="36"/>
      <c r="X141" s="98"/>
    </row>
    <row r="142" spans="8:24" ht="15.75" customHeight="1" x14ac:dyDescent="0.2">
      <c r="H142" s="98"/>
      <c r="I142" s="8"/>
      <c r="J142" s="8"/>
      <c r="K142" s="8"/>
      <c r="L142" s="8"/>
      <c r="M142" s="8"/>
      <c r="N142" s="32"/>
      <c r="O142" s="32"/>
      <c r="P142" s="99"/>
      <c r="Q142" s="8"/>
      <c r="R142" s="7"/>
      <c r="S142" s="7"/>
      <c r="T142" s="7"/>
      <c r="U142" s="7"/>
      <c r="V142" s="36"/>
      <c r="W142" s="36"/>
      <c r="X142" s="98"/>
    </row>
    <row r="143" spans="8:24" ht="15.75" customHeight="1" x14ac:dyDescent="0.2">
      <c r="H143" s="98"/>
      <c r="I143" s="8"/>
      <c r="J143" s="8"/>
      <c r="K143" s="8"/>
      <c r="L143" s="8"/>
      <c r="M143" s="8"/>
      <c r="N143" s="32"/>
      <c r="O143" s="32"/>
      <c r="P143" s="99"/>
      <c r="Q143" s="8"/>
      <c r="R143" s="7"/>
      <c r="S143" s="7"/>
      <c r="T143" s="7"/>
      <c r="U143" s="7"/>
      <c r="V143" s="36"/>
      <c r="W143" s="36"/>
      <c r="X143" s="98"/>
    </row>
    <row r="144" spans="8:24" ht="15.75" customHeight="1" x14ac:dyDescent="0.2">
      <c r="H144" s="98"/>
      <c r="I144" s="8"/>
      <c r="J144" s="8"/>
      <c r="K144" s="8"/>
      <c r="L144" s="8"/>
      <c r="M144" s="8"/>
      <c r="N144" s="32"/>
      <c r="O144" s="32"/>
      <c r="P144" s="99"/>
      <c r="Q144" s="8"/>
      <c r="R144" s="7"/>
      <c r="S144" s="7"/>
      <c r="T144" s="7"/>
      <c r="U144" s="7"/>
      <c r="V144" s="36"/>
      <c r="W144" s="36"/>
      <c r="X144" s="98"/>
    </row>
    <row r="145" spans="8:24" ht="15.75" customHeight="1" x14ac:dyDescent="0.2">
      <c r="H145" s="98"/>
      <c r="I145" s="8"/>
      <c r="J145" s="8"/>
      <c r="K145" s="8"/>
      <c r="L145" s="8"/>
      <c r="M145" s="8"/>
      <c r="N145" s="32"/>
      <c r="O145" s="32"/>
      <c r="P145" s="99"/>
      <c r="Q145" s="8"/>
      <c r="R145" s="7"/>
      <c r="S145" s="7"/>
      <c r="T145" s="7"/>
      <c r="U145" s="7"/>
      <c r="V145" s="36"/>
      <c r="W145" s="36"/>
      <c r="X145" s="98"/>
    </row>
    <row r="146" spans="8:24" ht="15.75" customHeight="1" x14ac:dyDescent="0.2">
      <c r="H146" s="98"/>
      <c r="I146" s="8"/>
      <c r="J146" s="8"/>
      <c r="K146" s="8"/>
      <c r="L146" s="8"/>
      <c r="M146" s="8"/>
      <c r="N146" s="32"/>
      <c r="O146" s="32"/>
      <c r="P146" s="99"/>
      <c r="Q146" s="8"/>
      <c r="R146" s="7"/>
      <c r="S146" s="7"/>
      <c r="T146" s="7"/>
      <c r="U146" s="7"/>
      <c r="V146" s="36"/>
      <c r="W146" s="36"/>
      <c r="X146" s="98"/>
    </row>
    <row r="147" spans="8:24" ht="15.75" customHeight="1" x14ac:dyDescent="0.2">
      <c r="H147" s="98"/>
      <c r="I147" s="8"/>
      <c r="J147" s="8"/>
      <c r="K147" s="8"/>
      <c r="L147" s="8"/>
      <c r="M147" s="8"/>
      <c r="N147" s="32"/>
      <c r="O147" s="32"/>
      <c r="P147" s="99"/>
      <c r="Q147" s="8"/>
      <c r="R147" s="7"/>
      <c r="S147" s="7"/>
      <c r="T147" s="7"/>
      <c r="U147" s="7"/>
      <c r="V147" s="36"/>
      <c r="W147" s="36"/>
      <c r="X147" s="98"/>
    </row>
    <row r="148" spans="8:24" ht="15.75" customHeight="1" x14ac:dyDescent="0.2">
      <c r="H148" s="98"/>
      <c r="I148" s="8"/>
      <c r="J148" s="8"/>
      <c r="K148" s="8"/>
      <c r="L148" s="8"/>
      <c r="M148" s="8"/>
      <c r="N148" s="32"/>
      <c r="O148" s="32"/>
      <c r="P148" s="99"/>
      <c r="Q148" s="8"/>
      <c r="R148" s="7"/>
      <c r="S148" s="7"/>
      <c r="T148" s="7"/>
      <c r="U148" s="7"/>
      <c r="V148" s="36"/>
      <c r="W148" s="36"/>
      <c r="X148" s="98"/>
    </row>
    <row r="149" spans="8:24" ht="15.75" customHeight="1" x14ac:dyDescent="0.2">
      <c r="H149" s="98"/>
      <c r="I149" s="12"/>
      <c r="J149" s="12"/>
      <c r="K149" s="12"/>
      <c r="L149" s="12"/>
      <c r="M149" s="12"/>
      <c r="N149" s="29"/>
      <c r="O149" s="29"/>
      <c r="P149" s="99"/>
      <c r="Q149" s="8"/>
      <c r="R149" s="7"/>
      <c r="S149" s="7"/>
      <c r="T149" s="7"/>
      <c r="U149" s="7"/>
      <c r="V149" s="36"/>
      <c r="W149" s="36"/>
      <c r="X149" s="98"/>
    </row>
    <row r="150" spans="8:24" ht="15.75" customHeight="1" x14ac:dyDescent="0.2">
      <c r="H150" s="98"/>
      <c r="I150" s="12"/>
      <c r="J150" s="12"/>
      <c r="K150" s="12"/>
      <c r="L150" s="12"/>
      <c r="M150" s="12"/>
      <c r="N150" s="29"/>
      <c r="O150" s="29"/>
      <c r="P150" s="99"/>
      <c r="Q150" s="8"/>
      <c r="R150" s="7"/>
      <c r="S150" s="7"/>
      <c r="T150" s="7"/>
      <c r="U150" s="7"/>
      <c r="V150" s="36"/>
      <c r="W150" s="36"/>
      <c r="X150" s="98"/>
    </row>
    <row r="151" spans="8:24" ht="15.75" customHeight="1" x14ac:dyDescent="0.2">
      <c r="H151" s="98"/>
      <c r="I151" s="8"/>
      <c r="J151" s="8"/>
      <c r="K151" s="8"/>
      <c r="L151" s="8"/>
      <c r="M151" s="8"/>
      <c r="N151" s="32"/>
      <c r="O151" s="32"/>
      <c r="P151" s="99"/>
      <c r="Q151" s="8"/>
      <c r="R151" s="7"/>
      <c r="S151" s="7"/>
      <c r="T151" s="7"/>
      <c r="U151" s="7"/>
      <c r="V151" s="36"/>
      <c r="W151" s="36"/>
      <c r="X151" s="98"/>
    </row>
    <row r="152" spans="8:24" ht="15.75" customHeight="1" x14ac:dyDescent="0.2">
      <c r="H152" s="98"/>
      <c r="I152" s="8"/>
      <c r="J152" s="8"/>
      <c r="K152" s="8"/>
      <c r="L152" s="8"/>
      <c r="M152" s="8"/>
      <c r="N152" s="32"/>
      <c r="O152" s="32"/>
      <c r="P152" s="99"/>
      <c r="Q152" s="8"/>
      <c r="R152" s="7"/>
      <c r="S152" s="7"/>
      <c r="T152" s="7"/>
      <c r="U152" s="7"/>
      <c r="V152" s="36"/>
      <c r="W152" s="36"/>
      <c r="X152" s="98"/>
    </row>
    <row r="153" spans="8:24" ht="15.75" customHeight="1" x14ac:dyDescent="0.2">
      <c r="H153" s="98"/>
      <c r="I153" s="8"/>
      <c r="J153" s="8"/>
      <c r="K153" s="8"/>
      <c r="L153" s="8"/>
      <c r="M153" s="8"/>
      <c r="N153" s="32"/>
      <c r="O153" s="32"/>
      <c r="P153" s="99"/>
      <c r="Q153" s="8"/>
      <c r="R153" s="7"/>
      <c r="S153" s="7"/>
      <c r="T153" s="7"/>
      <c r="U153" s="7"/>
      <c r="V153" s="36"/>
      <c r="W153" s="36"/>
      <c r="X153" s="98"/>
    </row>
    <row r="154" spans="8:24" ht="15.75" customHeight="1" x14ac:dyDescent="0.2">
      <c r="H154" s="98"/>
      <c r="I154" s="8"/>
      <c r="J154" s="8"/>
      <c r="K154" s="8"/>
      <c r="L154" s="8"/>
      <c r="M154" s="8"/>
      <c r="N154" s="32"/>
      <c r="O154" s="32"/>
      <c r="P154" s="99"/>
      <c r="Q154" s="8"/>
      <c r="R154" s="7"/>
      <c r="S154" s="7"/>
      <c r="T154" s="7"/>
      <c r="U154" s="7"/>
      <c r="V154" s="36"/>
      <c r="W154" s="36"/>
      <c r="X154" s="98"/>
    </row>
    <row r="155" spans="8:24" ht="15.75" customHeight="1" x14ac:dyDescent="0.2">
      <c r="H155" s="98"/>
      <c r="I155" s="8"/>
      <c r="J155" s="8"/>
      <c r="K155" s="8"/>
      <c r="L155" s="8"/>
      <c r="M155" s="8"/>
      <c r="N155" s="32"/>
      <c r="O155" s="32"/>
      <c r="P155" s="99"/>
      <c r="Q155" s="8"/>
      <c r="R155" s="7"/>
      <c r="S155" s="7"/>
      <c r="T155" s="7"/>
      <c r="U155" s="7"/>
      <c r="V155" s="36"/>
      <c r="W155" s="36"/>
      <c r="X155" s="98"/>
    </row>
    <row r="156" spans="8:24" ht="15.75" customHeight="1" x14ac:dyDescent="0.2">
      <c r="H156" s="98"/>
      <c r="I156" s="8"/>
      <c r="J156" s="8"/>
      <c r="K156" s="8"/>
      <c r="L156" s="8"/>
      <c r="M156" s="8"/>
      <c r="N156" s="32"/>
      <c r="O156" s="32"/>
      <c r="P156" s="99"/>
      <c r="Q156" s="8"/>
      <c r="R156" s="7"/>
      <c r="S156" s="7"/>
      <c r="T156" s="7"/>
      <c r="U156" s="7"/>
      <c r="V156" s="36"/>
      <c r="W156" s="36"/>
      <c r="X156" s="98"/>
    </row>
    <row r="157" spans="8:24" ht="15.75" customHeight="1" x14ac:dyDescent="0.2">
      <c r="H157" s="98"/>
      <c r="I157" s="8"/>
      <c r="J157" s="8"/>
      <c r="K157" s="8"/>
      <c r="L157" s="8"/>
      <c r="M157" s="8"/>
      <c r="N157" s="32"/>
      <c r="O157" s="32"/>
      <c r="P157" s="99"/>
      <c r="Q157" s="8"/>
      <c r="R157" s="7"/>
      <c r="S157" s="7"/>
      <c r="T157" s="7"/>
      <c r="U157" s="7"/>
      <c r="V157" s="36"/>
      <c r="W157" s="36"/>
      <c r="X157" s="98"/>
    </row>
    <row r="158" spans="8:24" ht="15.75" customHeight="1" x14ac:dyDescent="0.2">
      <c r="H158" s="98"/>
      <c r="I158" s="8"/>
      <c r="J158" s="8"/>
      <c r="K158" s="8"/>
      <c r="L158" s="8"/>
      <c r="M158" s="8"/>
      <c r="N158" s="32"/>
      <c r="O158" s="32"/>
      <c r="P158" s="99"/>
      <c r="Q158" s="8"/>
      <c r="R158" s="7"/>
      <c r="S158" s="7"/>
      <c r="T158" s="7"/>
      <c r="U158" s="7"/>
      <c r="V158" s="36"/>
      <c r="W158" s="36"/>
      <c r="X158" s="98"/>
    </row>
    <row r="159" spans="8:24" ht="15.75" customHeight="1" x14ac:dyDescent="0.2">
      <c r="H159" s="98"/>
      <c r="I159" s="8"/>
      <c r="J159" s="8"/>
      <c r="K159" s="8"/>
      <c r="L159" s="8"/>
      <c r="M159" s="8"/>
      <c r="N159" s="32"/>
      <c r="O159" s="32"/>
      <c r="P159" s="99"/>
      <c r="Q159" s="8"/>
      <c r="R159" s="7"/>
      <c r="S159" s="7"/>
      <c r="T159" s="7"/>
      <c r="U159" s="7"/>
      <c r="V159" s="36"/>
      <c r="W159" s="36"/>
      <c r="X159" s="98"/>
    </row>
    <row r="160" spans="8:24" ht="15.75" customHeight="1" x14ac:dyDescent="0.2">
      <c r="H160" s="98"/>
      <c r="I160" s="8"/>
      <c r="J160" s="8"/>
      <c r="K160" s="8"/>
      <c r="L160" s="8"/>
      <c r="M160" s="8"/>
      <c r="N160" s="32"/>
      <c r="O160" s="32"/>
      <c r="P160" s="99"/>
      <c r="Q160" s="8"/>
      <c r="R160" s="7"/>
      <c r="S160" s="7"/>
      <c r="T160" s="7"/>
      <c r="U160" s="7"/>
      <c r="V160" s="36"/>
      <c r="W160" s="36"/>
      <c r="X160" s="98"/>
    </row>
    <row r="161" spans="8:24" ht="15.75" customHeight="1" x14ac:dyDescent="0.2">
      <c r="H161" s="98"/>
      <c r="I161" s="8"/>
      <c r="J161" s="8"/>
      <c r="K161" s="8"/>
      <c r="L161" s="8"/>
      <c r="M161" s="8"/>
      <c r="N161" s="32"/>
      <c r="O161" s="32"/>
      <c r="P161" s="99"/>
      <c r="Q161" s="8"/>
      <c r="R161" s="7"/>
      <c r="S161" s="7"/>
      <c r="T161" s="7"/>
      <c r="U161" s="7"/>
      <c r="V161" s="36"/>
      <c r="W161" s="36"/>
      <c r="X161" s="98"/>
    </row>
    <row r="162" spans="8:24" ht="15.75" customHeight="1" x14ac:dyDescent="0.2">
      <c r="H162" s="98"/>
      <c r="I162" s="8"/>
      <c r="J162" s="8"/>
      <c r="K162" s="8"/>
      <c r="L162" s="8"/>
      <c r="M162" s="8"/>
      <c r="N162" s="32"/>
      <c r="O162" s="32"/>
      <c r="P162" s="99"/>
      <c r="Q162" s="8"/>
      <c r="R162" s="7"/>
      <c r="S162" s="7"/>
      <c r="T162" s="7"/>
      <c r="U162" s="7"/>
      <c r="V162" s="36"/>
      <c r="W162" s="36"/>
      <c r="X162" s="98"/>
    </row>
    <row r="163" spans="8:24" ht="15.75" customHeight="1" x14ac:dyDescent="0.2">
      <c r="H163" s="98"/>
      <c r="I163" s="8"/>
      <c r="J163" s="8"/>
      <c r="K163" s="8"/>
      <c r="L163" s="8"/>
      <c r="M163" s="8"/>
      <c r="N163" s="32"/>
      <c r="O163" s="32"/>
      <c r="P163" s="99"/>
      <c r="Q163" s="8"/>
      <c r="R163" s="7"/>
      <c r="S163" s="7"/>
      <c r="T163" s="7"/>
      <c r="U163" s="7"/>
      <c r="V163" s="36"/>
      <c r="W163" s="36"/>
      <c r="X163" s="98"/>
    </row>
    <row r="164" spans="8:24" ht="15.75" customHeight="1" x14ac:dyDescent="0.2">
      <c r="H164" s="98"/>
      <c r="I164" s="8"/>
      <c r="J164" s="8"/>
      <c r="K164" s="8"/>
      <c r="L164" s="8"/>
      <c r="M164" s="8"/>
      <c r="N164" s="32"/>
      <c r="O164" s="32"/>
      <c r="P164" s="99"/>
      <c r="Q164" s="8"/>
      <c r="R164" s="7"/>
      <c r="S164" s="7"/>
      <c r="T164" s="7"/>
      <c r="U164" s="7"/>
      <c r="V164" s="36"/>
      <c r="W164" s="36"/>
      <c r="X164" s="98"/>
    </row>
    <row r="165" spans="8:24" ht="15.75" customHeight="1" x14ac:dyDescent="0.2">
      <c r="H165" s="98"/>
      <c r="I165" s="8"/>
      <c r="J165" s="8"/>
      <c r="K165" s="8"/>
      <c r="L165" s="8"/>
      <c r="M165" s="8"/>
      <c r="N165" s="32"/>
      <c r="O165" s="32"/>
      <c r="P165" s="99"/>
      <c r="Q165" s="8"/>
      <c r="R165" s="7"/>
      <c r="S165" s="7"/>
      <c r="T165" s="7"/>
      <c r="U165" s="7"/>
      <c r="V165" s="36"/>
      <c r="W165" s="36"/>
      <c r="X165" s="98"/>
    </row>
    <row r="166" spans="8:24" ht="15.75" customHeight="1" x14ac:dyDescent="0.2">
      <c r="H166" s="98"/>
      <c r="I166" s="8"/>
      <c r="J166" s="8"/>
      <c r="K166" s="8"/>
      <c r="L166" s="8"/>
      <c r="M166" s="8"/>
      <c r="N166" s="32"/>
      <c r="O166" s="32"/>
      <c r="P166" s="99"/>
      <c r="Q166" s="8"/>
      <c r="R166" s="7"/>
      <c r="S166" s="7"/>
      <c r="T166" s="7"/>
      <c r="U166" s="7"/>
      <c r="V166" s="36"/>
      <c r="W166" s="36"/>
      <c r="X166" s="98"/>
    </row>
    <row r="167" spans="8:24" ht="15.75" customHeight="1" x14ac:dyDescent="0.2">
      <c r="H167" s="98"/>
      <c r="I167" s="8"/>
      <c r="J167" s="8"/>
      <c r="K167" s="8"/>
      <c r="L167" s="8"/>
      <c r="M167" s="8"/>
      <c r="N167" s="32"/>
      <c r="O167" s="32"/>
      <c r="P167" s="99"/>
      <c r="Q167" s="8"/>
      <c r="R167" s="7"/>
      <c r="S167" s="7"/>
      <c r="T167" s="7"/>
      <c r="U167" s="7"/>
      <c r="V167" s="36"/>
      <c r="W167" s="36"/>
      <c r="X167" s="98"/>
    </row>
    <row r="168" spans="8:24" ht="15.75" customHeight="1" x14ac:dyDescent="0.2">
      <c r="H168" s="98"/>
      <c r="I168" s="8"/>
      <c r="J168" s="8"/>
      <c r="K168" s="8"/>
      <c r="L168" s="8"/>
      <c r="M168" s="8"/>
      <c r="N168" s="32"/>
      <c r="O168" s="32"/>
      <c r="P168" s="99"/>
      <c r="Q168" s="8"/>
      <c r="R168" s="7"/>
      <c r="S168" s="7"/>
      <c r="T168" s="7"/>
      <c r="U168" s="7"/>
      <c r="V168" s="36"/>
      <c r="W168" s="36"/>
      <c r="X168" s="98"/>
    </row>
    <row r="169" spans="8:24" ht="15.75" customHeight="1" x14ac:dyDescent="0.2">
      <c r="H169" s="98"/>
      <c r="I169" s="8"/>
      <c r="J169" s="8"/>
      <c r="K169" s="8"/>
      <c r="L169" s="8"/>
      <c r="M169" s="8"/>
      <c r="N169" s="32"/>
      <c r="O169" s="32"/>
      <c r="P169" s="99"/>
      <c r="Q169" s="8"/>
      <c r="R169" s="7"/>
      <c r="S169" s="7"/>
      <c r="T169" s="7"/>
      <c r="U169" s="7"/>
      <c r="V169" s="36"/>
      <c r="W169" s="36"/>
      <c r="X169" s="98"/>
    </row>
    <row r="170" spans="8:24" ht="15.75" customHeight="1" x14ac:dyDescent="0.2">
      <c r="H170" s="98"/>
      <c r="I170" s="8"/>
      <c r="J170" s="8"/>
      <c r="K170" s="8"/>
      <c r="L170" s="8"/>
      <c r="M170" s="8"/>
      <c r="N170" s="32"/>
      <c r="O170" s="32"/>
      <c r="P170" s="99"/>
      <c r="Q170" s="8"/>
      <c r="R170" s="7"/>
      <c r="S170" s="7"/>
      <c r="T170" s="7"/>
      <c r="U170" s="7"/>
      <c r="V170" s="36"/>
      <c r="W170" s="36"/>
      <c r="X170" s="98"/>
    </row>
    <row r="171" spans="8:24" ht="15.75" customHeight="1" x14ac:dyDescent="0.2">
      <c r="H171" s="98"/>
      <c r="I171" s="8"/>
      <c r="J171" s="8"/>
      <c r="K171" s="8"/>
      <c r="L171" s="8"/>
      <c r="M171" s="8"/>
      <c r="N171" s="32"/>
      <c r="O171" s="32"/>
      <c r="P171" s="99"/>
      <c r="Q171" s="8"/>
      <c r="R171" s="7"/>
      <c r="S171" s="7"/>
      <c r="T171" s="7"/>
      <c r="U171" s="7"/>
      <c r="V171" s="36"/>
      <c r="W171" s="36"/>
      <c r="X171" s="98"/>
    </row>
    <row r="172" spans="8:24" ht="15.75" customHeight="1" x14ac:dyDescent="0.2">
      <c r="H172" s="98"/>
      <c r="I172" s="8"/>
      <c r="J172" s="8"/>
      <c r="K172" s="8"/>
      <c r="L172" s="8"/>
      <c r="M172" s="8"/>
      <c r="N172" s="32"/>
      <c r="O172" s="32"/>
      <c r="P172" s="99"/>
      <c r="Q172" s="8"/>
      <c r="R172" s="7"/>
      <c r="S172" s="7"/>
      <c r="T172" s="7"/>
      <c r="U172" s="7"/>
      <c r="V172" s="36"/>
      <c r="W172" s="36"/>
      <c r="X172" s="98"/>
    </row>
    <row r="173" spans="8:24" ht="15.75" customHeight="1" x14ac:dyDescent="0.2">
      <c r="H173" s="98"/>
      <c r="I173" s="8"/>
      <c r="J173" s="8"/>
      <c r="K173" s="8"/>
      <c r="L173" s="8"/>
      <c r="M173" s="8"/>
      <c r="N173" s="32"/>
      <c r="O173" s="32"/>
      <c r="P173" s="99"/>
      <c r="Q173" s="8"/>
      <c r="R173" s="7"/>
      <c r="S173" s="7"/>
      <c r="T173" s="7"/>
      <c r="U173" s="7"/>
      <c r="V173" s="36"/>
      <c r="W173" s="36"/>
      <c r="X173" s="98"/>
    </row>
    <row r="174" spans="8:24" ht="15.75" customHeight="1" x14ac:dyDescent="0.2">
      <c r="H174" s="98"/>
      <c r="I174" s="12"/>
      <c r="J174" s="12"/>
      <c r="K174" s="12"/>
      <c r="L174" s="12"/>
      <c r="M174" s="12"/>
      <c r="N174" s="29"/>
      <c r="O174" s="29"/>
      <c r="P174" s="99"/>
      <c r="Q174" s="8"/>
      <c r="R174" s="7"/>
      <c r="S174" s="7"/>
      <c r="T174" s="7"/>
      <c r="U174" s="7"/>
      <c r="V174" s="36"/>
      <c r="W174" s="36"/>
      <c r="X174" s="98"/>
    </row>
    <row r="175" spans="8:24" ht="15.75" customHeight="1" x14ac:dyDescent="0.2">
      <c r="H175" s="98"/>
      <c r="I175" s="12"/>
      <c r="J175" s="12"/>
      <c r="K175" s="12"/>
      <c r="L175" s="12"/>
      <c r="M175" s="12"/>
      <c r="N175" s="29"/>
      <c r="O175" s="29"/>
      <c r="P175" s="99"/>
      <c r="Q175" s="8"/>
      <c r="R175" s="7"/>
      <c r="S175" s="7"/>
      <c r="T175" s="7"/>
      <c r="U175" s="7"/>
      <c r="V175" s="36"/>
      <c r="W175" s="36"/>
      <c r="X175" s="98"/>
    </row>
    <row r="176" spans="8:24" ht="15.75" customHeight="1" x14ac:dyDescent="0.2">
      <c r="H176" s="98"/>
      <c r="I176" s="8"/>
      <c r="J176" s="8"/>
      <c r="K176" s="8"/>
      <c r="L176" s="8"/>
      <c r="M176" s="8"/>
      <c r="N176" s="32"/>
      <c r="O176" s="32"/>
      <c r="P176" s="99"/>
      <c r="Q176" s="8"/>
      <c r="R176" s="7"/>
      <c r="S176" s="7"/>
      <c r="T176" s="7"/>
      <c r="U176" s="7"/>
      <c r="V176" s="36"/>
      <c r="W176" s="36"/>
      <c r="X176" s="98"/>
    </row>
    <row r="177" spans="8:24" ht="15.75" customHeight="1" x14ac:dyDescent="0.2">
      <c r="H177" s="98"/>
      <c r="P177" s="99"/>
      <c r="Q177" s="8"/>
      <c r="R177" s="7"/>
      <c r="S177" s="7"/>
      <c r="T177" s="7"/>
      <c r="U177" s="7"/>
      <c r="V177" s="36"/>
      <c r="W177" s="36"/>
      <c r="X177" s="98"/>
    </row>
    <row r="178" spans="8:24" ht="15.75" customHeight="1" x14ac:dyDescent="0.2">
      <c r="H178" s="98"/>
      <c r="P178" s="99"/>
      <c r="Q178" s="8"/>
      <c r="R178" s="7"/>
      <c r="S178" s="7"/>
      <c r="T178" s="7"/>
      <c r="U178" s="7"/>
      <c r="V178" s="36"/>
      <c r="W178" s="36"/>
      <c r="X178" s="98"/>
    </row>
    <row r="179" spans="8:24" ht="15.75" customHeight="1" x14ac:dyDescent="0.2">
      <c r="H179" s="98"/>
      <c r="P179" s="99"/>
      <c r="Q179" s="8"/>
      <c r="R179" s="7"/>
      <c r="S179" s="7"/>
      <c r="T179" s="7"/>
      <c r="U179" s="7"/>
      <c r="V179" s="36"/>
      <c r="W179" s="36"/>
      <c r="X179" s="98"/>
    </row>
    <row r="180" spans="8:24" ht="15.75" customHeight="1" x14ac:dyDescent="0.2">
      <c r="H180" s="98"/>
      <c r="P180" s="99"/>
      <c r="Q180" s="8"/>
      <c r="R180" s="7"/>
      <c r="S180" s="7"/>
      <c r="T180" s="7"/>
      <c r="U180" s="7"/>
      <c r="V180" s="36"/>
      <c r="W180" s="36"/>
      <c r="X180" s="98"/>
    </row>
    <row r="181" spans="8:24" ht="15.75" customHeight="1" x14ac:dyDescent="0.2">
      <c r="H181" s="98"/>
      <c r="P181" s="99"/>
      <c r="Q181" s="8"/>
      <c r="R181" s="7"/>
      <c r="S181" s="7"/>
      <c r="T181" s="7"/>
      <c r="U181" s="7"/>
      <c r="V181" s="36"/>
      <c r="W181" s="36"/>
      <c r="X181" s="98"/>
    </row>
    <row r="182" spans="8:24" ht="15.75" customHeight="1" x14ac:dyDescent="0.2">
      <c r="H182" s="98"/>
      <c r="P182" s="99"/>
      <c r="Q182" s="8"/>
      <c r="R182" s="7"/>
      <c r="S182" s="7"/>
      <c r="T182" s="7"/>
      <c r="U182" s="7"/>
      <c r="V182" s="36"/>
      <c r="W182" s="36"/>
      <c r="X182" s="98"/>
    </row>
    <row r="183" spans="8:24" ht="15.75" customHeight="1" x14ac:dyDescent="0.2">
      <c r="H183" s="98"/>
      <c r="P183" s="99"/>
      <c r="Q183" s="8"/>
      <c r="R183" s="7"/>
      <c r="S183" s="7"/>
      <c r="T183" s="7"/>
      <c r="U183" s="7"/>
      <c r="V183" s="36"/>
      <c r="W183" s="36"/>
      <c r="X183" s="98"/>
    </row>
    <row r="184" spans="8:24" ht="15.75" customHeight="1" x14ac:dyDescent="0.2">
      <c r="H184" s="98"/>
      <c r="P184" s="99"/>
      <c r="Q184" s="12"/>
      <c r="R184" s="12"/>
      <c r="S184" s="12"/>
      <c r="T184" s="12"/>
      <c r="U184" s="12"/>
      <c r="V184" s="29"/>
      <c r="W184" s="29"/>
      <c r="X184" s="98"/>
    </row>
    <row r="185" spans="8:24" ht="15.75" customHeight="1" x14ac:dyDescent="0.2">
      <c r="H185" s="98"/>
      <c r="P185" s="99"/>
      <c r="Q185" s="12"/>
      <c r="R185" s="12"/>
      <c r="S185" s="12"/>
      <c r="T185" s="12"/>
      <c r="U185" s="12"/>
      <c r="V185" s="29"/>
      <c r="W185" s="29"/>
      <c r="X185" s="98"/>
    </row>
    <row r="186" spans="8:24" ht="15.75" customHeight="1" x14ac:dyDescent="0.2">
      <c r="Q186" s="7"/>
      <c r="R186" s="6"/>
      <c r="S186" s="10"/>
      <c r="T186" s="10"/>
      <c r="U186" s="10"/>
      <c r="V186" s="37"/>
      <c r="W186" s="37"/>
    </row>
    <row r="187" spans="8:24" ht="15.75" customHeight="1" x14ac:dyDescent="0.2"/>
    <row r="188" spans="8:24" ht="15.75" customHeight="1" x14ac:dyDescent="0.2"/>
    <row r="189" spans="8:24" ht="15.75" customHeight="1" x14ac:dyDescent="0.2"/>
    <row r="190" spans="8:24" ht="15.75" customHeight="1" x14ac:dyDescent="0.2"/>
    <row r="191" spans="8:24" ht="15.75" customHeight="1" x14ac:dyDescent="0.2"/>
    <row r="192" spans="8:24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8">
    <mergeCell ref="X2:X185"/>
    <mergeCell ref="Y2:AE2"/>
    <mergeCell ref="A1:N1"/>
    <mergeCell ref="A2:G2"/>
    <mergeCell ref="H2:H185"/>
    <mergeCell ref="I2:O2"/>
    <mergeCell ref="P2:P185"/>
    <mergeCell ref="Q2:W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1:AG994"/>
  <sheetViews>
    <sheetView workbookViewId="0">
      <selection activeCell="C11" sqref="C11:P11"/>
    </sheetView>
  </sheetViews>
  <sheetFormatPr defaultColWidth="14.42578125" defaultRowHeight="15" customHeight="1" x14ac:dyDescent="0.2"/>
  <cols>
    <col min="1" max="1" width="14.42578125" style="4"/>
    <col min="2" max="2" width="16" style="4" customWidth="1"/>
    <col min="3" max="3" width="5.5703125" style="4" customWidth="1"/>
    <col min="4" max="4" width="5.7109375" style="4" customWidth="1"/>
    <col min="5" max="5" width="8.7109375" style="4" customWidth="1"/>
    <col min="6" max="6" width="7" style="4" customWidth="1"/>
    <col min="7" max="7" width="9.5703125" style="30" customWidth="1"/>
    <col min="8" max="8" width="8.28515625" style="30" customWidth="1"/>
    <col min="9" max="10" width="6.28515625" style="4" customWidth="1"/>
    <col min="11" max="11" width="14" style="4" customWidth="1"/>
    <col min="12" max="13" width="7.28515625" style="4" customWidth="1"/>
    <col min="14" max="14" width="8.140625" style="4" customWidth="1"/>
    <col min="15" max="15" width="10" style="4" customWidth="1"/>
    <col min="16" max="16" width="10.42578125" style="30" customWidth="1"/>
    <col min="17" max="17" width="8.85546875" style="30" customWidth="1"/>
    <col min="18" max="18" width="8.85546875" style="4" customWidth="1"/>
    <col min="19" max="19" width="28.7109375" style="4" customWidth="1"/>
    <col min="20" max="20" width="7" style="4" customWidth="1"/>
    <col min="21" max="21" width="9.140625" style="4" customWidth="1"/>
    <col min="22" max="22" width="10.85546875" style="4" customWidth="1"/>
    <col min="23" max="23" width="9" style="4" customWidth="1"/>
    <col min="24" max="24" width="10" style="30" customWidth="1"/>
    <col min="25" max="25" width="9.5703125" style="30" customWidth="1"/>
    <col min="26" max="26" width="7.42578125" style="4" customWidth="1"/>
    <col min="27" max="27" width="31.140625" style="4" customWidth="1"/>
    <col min="28" max="28" width="5.5703125" style="18" customWidth="1"/>
    <col min="29" max="29" width="7.7109375" style="18" customWidth="1"/>
    <col min="30" max="30" width="7.85546875" style="18" customWidth="1"/>
    <col min="31" max="31" width="7" style="18" customWidth="1"/>
    <col min="32" max="32" width="8.42578125" style="30" customWidth="1"/>
    <col min="33" max="33" width="7" style="30" customWidth="1"/>
    <col min="34" max="16384" width="14.42578125" style="4"/>
  </cols>
  <sheetData>
    <row r="1" spans="2:33" ht="22.5" customHeight="1" x14ac:dyDescent="0.2">
      <c r="C1" s="102" t="s">
        <v>701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2:33" ht="15.75" customHeight="1" thickBo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2:33" s="11" customFormat="1" ht="29.25" customHeight="1" thickBot="1" x14ac:dyDescent="0.25">
      <c r="B3" s="69"/>
      <c r="C3" s="69"/>
      <c r="D3" s="106" t="s">
        <v>703</v>
      </c>
      <c r="E3" s="107"/>
      <c r="F3" s="107"/>
      <c r="G3" s="107"/>
      <c r="H3" s="107"/>
      <c r="I3" s="108"/>
      <c r="J3" s="69"/>
      <c r="K3" s="106" t="s">
        <v>704</v>
      </c>
      <c r="L3" s="107"/>
      <c r="M3" s="107"/>
      <c r="N3" s="107"/>
      <c r="O3" s="107"/>
      <c r="P3" s="108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2:33" ht="21" customHeight="1" x14ac:dyDescent="0.2">
      <c r="B4" s="109" t="s">
        <v>700</v>
      </c>
      <c r="C4" s="76" t="s">
        <v>0</v>
      </c>
      <c r="D4" s="103" t="s">
        <v>694</v>
      </c>
      <c r="E4" s="104"/>
      <c r="F4" s="104"/>
      <c r="G4" s="104"/>
      <c r="H4" s="104"/>
      <c r="I4" s="105"/>
      <c r="J4" s="1"/>
      <c r="K4" s="103" t="s">
        <v>699</v>
      </c>
      <c r="L4" s="104"/>
      <c r="M4" s="104"/>
      <c r="N4" s="104"/>
      <c r="O4" s="104"/>
      <c r="P4" s="105"/>
      <c r="Q4" s="3"/>
      <c r="R4" s="3"/>
      <c r="S4" s="3"/>
      <c r="T4" s="3"/>
      <c r="U4" s="3"/>
      <c r="V4" s="3"/>
      <c r="W4" s="3"/>
      <c r="X4" s="3"/>
      <c r="Y4" s="3"/>
      <c r="AA4" s="3"/>
      <c r="AB4" s="3"/>
      <c r="AC4" s="3"/>
      <c r="AD4" s="3"/>
      <c r="AE4" s="3"/>
      <c r="AF4" s="3"/>
      <c r="AG4" s="3"/>
    </row>
    <row r="5" spans="2:33" ht="21" customHeight="1" thickBot="1" x14ac:dyDescent="0.25">
      <c r="B5" s="109"/>
      <c r="C5" s="77">
        <v>3</v>
      </c>
      <c r="D5" s="71">
        <v>0.47599999999999998</v>
      </c>
      <c r="E5" s="67">
        <v>0.53</v>
      </c>
      <c r="F5" s="67">
        <v>0.51900000000000002</v>
      </c>
      <c r="G5" s="67">
        <v>0.48899999999999999</v>
      </c>
      <c r="H5" s="67">
        <v>0.48799999999999999</v>
      </c>
      <c r="I5" s="72">
        <v>0.55600000000000005</v>
      </c>
      <c r="J5" s="67"/>
      <c r="K5" s="71">
        <v>0.52400000000000002</v>
      </c>
      <c r="L5" s="67">
        <v>0.47</v>
      </c>
      <c r="M5" s="67">
        <v>0.48099999999999998</v>
      </c>
      <c r="N5" s="67">
        <v>0.51100000000000001</v>
      </c>
      <c r="O5" s="67">
        <v>0.51200000000000001</v>
      </c>
      <c r="P5" s="72">
        <v>0.44400000000000001</v>
      </c>
      <c r="Q5" s="27"/>
      <c r="R5" s="3"/>
      <c r="S5" s="38"/>
      <c r="T5" s="38"/>
      <c r="U5" s="38"/>
      <c r="V5" s="38"/>
      <c r="W5" s="38"/>
      <c r="X5" s="27"/>
      <c r="Y5" s="27"/>
      <c r="AA5" s="38"/>
      <c r="AB5" s="16"/>
      <c r="AC5" s="16"/>
      <c r="AD5" s="16"/>
      <c r="AE5" s="16"/>
      <c r="AF5" s="27"/>
      <c r="AG5" s="27"/>
    </row>
    <row r="6" spans="2:33" ht="21" customHeight="1" thickBot="1" x14ac:dyDescent="0.25">
      <c r="B6" s="109"/>
      <c r="C6" s="77">
        <v>7</v>
      </c>
      <c r="D6" s="71">
        <v>0.46700000000000003</v>
      </c>
      <c r="E6" s="67">
        <v>0.53200000000000003</v>
      </c>
      <c r="F6" s="67">
        <v>0.57699999999999996</v>
      </c>
      <c r="G6" s="67">
        <v>0.52</v>
      </c>
      <c r="H6" s="67"/>
      <c r="I6" s="72"/>
      <c r="J6" s="67"/>
      <c r="K6" s="71">
        <v>0.53300000000000003</v>
      </c>
      <c r="L6" s="67">
        <v>0.46800000000000003</v>
      </c>
      <c r="M6" s="67">
        <v>0.42299999999999999</v>
      </c>
      <c r="N6" s="67">
        <v>0.48</v>
      </c>
      <c r="O6" s="67"/>
      <c r="P6" s="72"/>
      <c r="Q6" s="33"/>
      <c r="R6" s="3"/>
      <c r="S6" s="22"/>
      <c r="T6" s="38"/>
      <c r="U6" s="38"/>
      <c r="V6" s="38"/>
      <c r="W6" s="38"/>
      <c r="X6" s="27"/>
      <c r="Y6" s="27"/>
      <c r="AA6" s="22"/>
      <c r="AB6" s="26"/>
      <c r="AC6" s="24"/>
      <c r="AD6" s="24"/>
      <c r="AE6" s="24"/>
      <c r="AF6" s="33"/>
      <c r="AG6" s="33"/>
    </row>
    <row r="7" spans="2:33" ht="21" customHeight="1" thickBot="1" x14ac:dyDescent="0.25">
      <c r="B7" s="109"/>
      <c r="C7" s="77">
        <v>13</v>
      </c>
      <c r="D7" s="71">
        <v>0.503</v>
      </c>
      <c r="E7" s="67">
        <v>0.47099999999999997</v>
      </c>
      <c r="F7" s="67">
        <v>0.49099999999999999</v>
      </c>
      <c r="G7" s="67">
        <v>0.55800000000000005</v>
      </c>
      <c r="H7" s="67"/>
      <c r="I7" s="72"/>
      <c r="J7" s="67"/>
      <c r="K7" s="71">
        <v>0.497</v>
      </c>
      <c r="L7" s="67">
        <v>0.52900000000000003</v>
      </c>
      <c r="M7" s="67">
        <v>0.50900000000000001</v>
      </c>
      <c r="N7" s="67">
        <v>0.442</v>
      </c>
      <c r="O7" s="67"/>
      <c r="P7" s="72"/>
      <c r="Q7" s="33"/>
      <c r="R7" s="3"/>
      <c r="S7" s="22"/>
      <c r="T7" s="38"/>
      <c r="U7" s="38"/>
      <c r="V7" s="38"/>
      <c r="W7" s="38"/>
      <c r="X7" s="27"/>
      <c r="Y7" s="27"/>
      <c r="AA7" s="22"/>
      <c r="AB7" s="26"/>
      <c r="AC7" s="24"/>
      <c r="AD7" s="24"/>
      <c r="AE7" s="24"/>
      <c r="AF7" s="33"/>
      <c r="AG7" s="33"/>
    </row>
    <row r="8" spans="2:33" ht="27.75" customHeight="1" thickBot="1" x14ac:dyDescent="0.25">
      <c r="B8" s="109"/>
      <c r="C8" s="78">
        <v>21</v>
      </c>
      <c r="D8" s="73">
        <v>0.47199999999999998</v>
      </c>
      <c r="E8" s="74">
        <v>0.48099999999999998</v>
      </c>
      <c r="F8" s="74">
        <v>0.50700000000000001</v>
      </c>
      <c r="G8" s="74">
        <v>0.53400000000000003</v>
      </c>
      <c r="H8" s="74"/>
      <c r="I8" s="75"/>
      <c r="J8" s="67"/>
      <c r="K8" s="73">
        <v>0.52800000000000002</v>
      </c>
      <c r="L8" s="74">
        <v>0.51900000000000002</v>
      </c>
      <c r="M8" s="74">
        <v>0.49299999999999999</v>
      </c>
      <c r="N8" s="74">
        <v>0.46600000000000003</v>
      </c>
      <c r="O8" s="74"/>
      <c r="P8" s="75"/>
      <c r="Q8" s="33"/>
      <c r="R8" s="3"/>
      <c r="S8" s="22"/>
      <c r="T8" s="38"/>
      <c r="U8" s="38"/>
      <c r="V8" s="38"/>
      <c r="W8" s="38"/>
      <c r="X8" s="27"/>
      <c r="Y8" s="27"/>
      <c r="AA8" s="22"/>
      <c r="AB8" s="26"/>
      <c r="AC8" s="24"/>
      <c r="AD8" s="24"/>
      <c r="AE8" s="24"/>
      <c r="AF8" s="33"/>
      <c r="AG8" s="33"/>
    </row>
    <row r="9" spans="2:33" ht="15.75" customHeight="1" thickBot="1" x14ac:dyDescent="0.25">
      <c r="B9" s="22"/>
      <c r="C9" s="9"/>
      <c r="D9" s="9"/>
      <c r="E9" s="9"/>
      <c r="F9" s="9"/>
      <c r="G9" s="28"/>
      <c r="H9" s="28"/>
      <c r="K9" s="22"/>
      <c r="L9" s="23"/>
      <c r="M9" s="23"/>
      <c r="N9" s="23"/>
      <c r="O9" s="23"/>
      <c r="P9" s="33"/>
      <c r="Q9" s="33"/>
      <c r="R9" s="3"/>
      <c r="S9" s="22"/>
      <c r="T9" s="38"/>
      <c r="U9" s="38"/>
      <c r="V9" s="38"/>
      <c r="W9" s="38"/>
      <c r="X9" s="27"/>
      <c r="Y9" s="27"/>
      <c r="AA9" s="22"/>
      <c r="AB9" s="26"/>
      <c r="AC9" s="24"/>
      <c r="AD9" s="24"/>
      <c r="AE9" s="24"/>
      <c r="AF9" s="33"/>
      <c r="AG9" s="33"/>
    </row>
    <row r="10" spans="2:33" ht="15.75" customHeight="1" thickBot="1" x14ac:dyDescent="0.25">
      <c r="B10" s="22"/>
      <c r="C10" s="9"/>
      <c r="D10" s="9"/>
      <c r="E10" s="9"/>
      <c r="F10" s="9"/>
      <c r="G10" s="28"/>
      <c r="H10" s="28"/>
      <c r="K10" s="22"/>
      <c r="L10" s="23"/>
      <c r="M10" s="23"/>
      <c r="N10" s="23"/>
      <c r="O10" s="23"/>
      <c r="P10" s="33"/>
      <c r="Q10" s="33"/>
      <c r="R10" s="3"/>
      <c r="S10" s="22"/>
      <c r="T10" s="38"/>
      <c r="U10" s="38"/>
      <c r="V10" s="38"/>
      <c r="W10" s="38"/>
      <c r="X10" s="27"/>
      <c r="Y10" s="27"/>
      <c r="AA10" s="22"/>
      <c r="AB10" s="26"/>
      <c r="AC10" s="24"/>
      <c r="AD10" s="24"/>
      <c r="AE10" s="24"/>
      <c r="AF10" s="33"/>
      <c r="AG10" s="33"/>
    </row>
    <row r="11" spans="2:33" ht="64.5" customHeight="1" thickBot="1" x14ac:dyDescent="0.25">
      <c r="B11" s="22"/>
      <c r="C11" s="101" t="s">
        <v>705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33"/>
      <c r="R11" s="3"/>
      <c r="S11" s="22"/>
      <c r="T11" s="38"/>
      <c r="U11" s="38"/>
      <c r="V11" s="38"/>
      <c r="W11" s="38"/>
      <c r="X11" s="27"/>
      <c r="Y11" s="27"/>
      <c r="AA11" s="22"/>
      <c r="AB11" s="26"/>
      <c r="AC11" s="24"/>
      <c r="AD11" s="24"/>
      <c r="AE11" s="24"/>
      <c r="AF11" s="33"/>
      <c r="AG11" s="33"/>
    </row>
    <row r="12" spans="2:33" ht="15.75" customHeight="1" thickBot="1" x14ac:dyDescent="0.25">
      <c r="B12" s="22"/>
      <c r="C12" s="9"/>
      <c r="D12" s="9"/>
      <c r="E12" s="9"/>
      <c r="F12" s="9"/>
      <c r="G12" s="28"/>
      <c r="H12" s="28"/>
      <c r="K12" s="22"/>
      <c r="L12" s="23"/>
      <c r="M12" s="23"/>
      <c r="N12" s="23"/>
      <c r="O12" s="23"/>
      <c r="P12" s="33"/>
      <c r="Q12" s="33"/>
      <c r="R12" s="3"/>
      <c r="S12" s="22"/>
      <c r="T12" s="38"/>
      <c r="U12" s="38"/>
      <c r="V12" s="38"/>
      <c r="W12" s="38"/>
      <c r="X12" s="27"/>
      <c r="Y12" s="27"/>
      <c r="AA12" s="22"/>
      <c r="AB12" s="26"/>
      <c r="AC12" s="24"/>
      <c r="AD12" s="24"/>
      <c r="AE12" s="24"/>
      <c r="AF12" s="33"/>
      <c r="AG12" s="33"/>
    </row>
    <row r="13" spans="2:33" ht="15.75" customHeight="1" thickBot="1" x14ac:dyDescent="0.25">
      <c r="B13" s="22"/>
      <c r="C13" s="9"/>
      <c r="D13" s="9"/>
      <c r="E13" s="9"/>
      <c r="F13" s="9"/>
      <c r="G13" s="28"/>
      <c r="H13" s="28"/>
      <c r="K13" s="22"/>
      <c r="L13" s="23"/>
      <c r="M13" s="23"/>
      <c r="N13" s="23"/>
      <c r="O13" s="23"/>
      <c r="P13" s="33"/>
      <c r="Q13" s="33"/>
      <c r="R13" s="3"/>
      <c r="S13" s="22"/>
      <c r="T13" s="38"/>
      <c r="U13" s="38"/>
      <c r="V13" s="38"/>
      <c r="W13" s="38"/>
      <c r="X13" s="27"/>
      <c r="Y13" s="27"/>
      <c r="AA13" s="22"/>
      <c r="AB13" s="26"/>
      <c r="AC13" s="24"/>
      <c r="AD13" s="24"/>
      <c r="AE13" s="24"/>
      <c r="AF13" s="33"/>
      <c r="AG13" s="33"/>
    </row>
    <row r="14" spans="2:33" ht="15.75" customHeight="1" thickBot="1" x14ac:dyDescent="0.25">
      <c r="B14" s="22"/>
      <c r="C14" s="9"/>
      <c r="D14" s="9"/>
      <c r="E14" s="9"/>
      <c r="G14" s="28"/>
      <c r="H14" s="28"/>
      <c r="K14" s="22"/>
      <c r="L14" s="23"/>
      <c r="M14" s="23"/>
      <c r="N14" s="23"/>
      <c r="O14" s="23"/>
      <c r="P14" s="33"/>
      <c r="Q14" s="33"/>
      <c r="R14" s="3"/>
      <c r="S14" s="22"/>
      <c r="T14" s="38"/>
      <c r="U14" s="38"/>
      <c r="V14" s="38"/>
      <c r="W14" s="38"/>
      <c r="X14" s="27"/>
      <c r="Y14" s="27"/>
      <c r="AA14" s="22"/>
      <c r="AB14" s="26"/>
      <c r="AC14" s="24"/>
      <c r="AD14" s="24"/>
      <c r="AE14" s="24"/>
      <c r="AF14" s="33"/>
      <c r="AG14" s="33"/>
    </row>
    <row r="15" spans="2:33" ht="15.75" customHeight="1" thickBot="1" x14ac:dyDescent="0.25">
      <c r="B15" s="22"/>
      <c r="C15" s="9"/>
      <c r="D15" s="9"/>
      <c r="E15" s="9"/>
      <c r="F15" s="12"/>
      <c r="G15" s="28"/>
      <c r="H15" s="28"/>
      <c r="K15" s="22"/>
      <c r="L15" s="23"/>
      <c r="M15" s="23"/>
      <c r="N15" s="23"/>
      <c r="O15" s="23"/>
      <c r="P15" s="33"/>
      <c r="Q15" s="33"/>
      <c r="R15" s="3"/>
      <c r="S15" s="22"/>
      <c r="T15" s="38"/>
      <c r="U15" s="38"/>
      <c r="V15" s="38"/>
      <c r="W15" s="38"/>
      <c r="X15" s="27"/>
      <c r="Y15" s="27"/>
      <c r="AA15" s="22"/>
      <c r="AB15" s="26"/>
      <c r="AC15" s="24"/>
      <c r="AD15" s="24"/>
      <c r="AE15" s="24"/>
      <c r="AF15" s="33"/>
      <c r="AG15" s="33"/>
    </row>
    <row r="16" spans="2:33" ht="15.75" customHeight="1" x14ac:dyDescent="0.2">
      <c r="B16" s="12"/>
      <c r="C16" s="12"/>
      <c r="D16" s="12"/>
      <c r="E16" s="12"/>
      <c r="F16" s="12"/>
      <c r="G16" s="29"/>
      <c r="H16" s="29"/>
      <c r="K16" s="12"/>
      <c r="L16" s="12"/>
      <c r="M16" s="12"/>
      <c r="N16" s="12"/>
      <c r="O16" s="12"/>
      <c r="P16" s="29"/>
      <c r="Q16" s="29"/>
      <c r="R16" s="3"/>
      <c r="S16" s="12"/>
      <c r="T16" s="12"/>
      <c r="U16" s="12"/>
      <c r="V16" s="12"/>
      <c r="W16" s="12"/>
      <c r="X16" s="29"/>
      <c r="Y16" s="29"/>
      <c r="AA16" s="12"/>
      <c r="AB16" s="17"/>
      <c r="AC16" s="17"/>
      <c r="AD16" s="17"/>
      <c r="AE16" s="17"/>
      <c r="AF16" s="29"/>
      <c r="AG16" s="29"/>
    </row>
    <row r="17" spans="2:33" ht="15.75" customHeight="1" x14ac:dyDescent="0.2">
      <c r="B17" s="12"/>
      <c r="C17" s="12"/>
      <c r="D17" s="12"/>
      <c r="E17" s="12"/>
      <c r="F17" s="12"/>
      <c r="G17" s="29"/>
      <c r="H17" s="29"/>
      <c r="K17" s="12"/>
      <c r="L17" s="12"/>
      <c r="M17" s="12"/>
      <c r="N17" s="12"/>
      <c r="O17" s="12"/>
      <c r="P17" s="29"/>
      <c r="Q17" s="29"/>
      <c r="R17" s="3"/>
      <c r="S17" s="12"/>
      <c r="T17" s="12"/>
      <c r="U17" s="12"/>
      <c r="V17" s="12"/>
      <c r="W17" s="12"/>
      <c r="X17" s="29"/>
      <c r="Y17" s="29"/>
      <c r="AA17" s="12"/>
      <c r="AB17" s="17"/>
      <c r="AC17" s="17"/>
      <c r="AD17" s="17"/>
      <c r="AE17" s="17"/>
      <c r="AF17" s="29"/>
      <c r="AG17" s="29"/>
    </row>
    <row r="18" spans="2:33" ht="15.75" customHeight="1" thickBot="1" x14ac:dyDescent="0.25">
      <c r="B18" s="14"/>
      <c r="K18" s="8"/>
      <c r="L18" s="8"/>
      <c r="M18" s="8"/>
      <c r="N18" s="8"/>
      <c r="O18" s="8"/>
      <c r="P18" s="32"/>
      <c r="Q18" s="32"/>
      <c r="R18" s="3"/>
      <c r="S18" s="8"/>
      <c r="T18" s="13"/>
      <c r="U18" s="13"/>
      <c r="V18" s="13"/>
      <c r="W18" s="13"/>
      <c r="X18" s="35"/>
      <c r="Y18" s="35"/>
      <c r="AA18" s="12"/>
      <c r="AB18" s="17"/>
      <c r="AC18" s="17"/>
      <c r="AD18" s="17"/>
      <c r="AE18" s="17"/>
      <c r="AF18" s="29"/>
      <c r="AG18" s="29"/>
    </row>
    <row r="19" spans="2:33" ht="15.75" customHeight="1" thickBot="1" x14ac:dyDescent="0.25">
      <c r="B19" s="22"/>
      <c r="C19" s="9"/>
      <c r="D19" s="9"/>
      <c r="E19" s="9"/>
      <c r="F19" s="9"/>
      <c r="G19" s="28"/>
      <c r="H19" s="28"/>
      <c r="K19" s="22"/>
      <c r="L19" s="23"/>
      <c r="M19" s="23"/>
      <c r="N19" s="23"/>
      <c r="O19" s="23"/>
      <c r="P19" s="33"/>
      <c r="Q19" s="33"/>
      <c r="R19" s="3"/>
      <c r="S19" s="22"/>
      <c r="T19" s="38"/>
      <c r="U19" s="38"/>
      <c r="V19" s="38"/>
      <c r="W19" s="38"/>
      <c r="X19" s="27"/>
      <c r="Y19" s="27"/>
      <c r="AA19" s="22"/>
      <c r="AB19" s="26"/>
      <c r="AC19" s="24"/>
      <c r="AD19" s="24"/>
      <c r="AE19" s="24"/>
      <c r="AF19" s="33"/>
      <c r="AG19" s="33"/>
    </row>
    <row r="20" spans="2:33" ht="15.75" customHeight="1" thickBot="1" x14ac:dyDescent="0.25">
      <c r="B20" s="22"/>
      <c r="C20" s="9"/>
      <c r="D20" s="9"/>
      <c r="E20" s="9"/>
      <c r="F20" s="9"/>
      <c r="G20" s="28"/>
      <c r="H20" s="28"/>
      <c r="K20" s="22"/>
      <c r="L20" s="23"/>
      <c r="M20" s="23"/>
      <c r="N20" s="23"/>
      <c r="O20" s="23"/>
      <c r="P20" s="33"/>
      <c r="Q20" s="33"/>
      <c r="R20" s="3"/>
      <c r="S20" s="22"/>
      <c r="T20" s="38"/>
      <c r="U20" s="38"/>
      <c r="V20" s="38"/>
      <c r="W20" s="38"/>
      <c r="X20" s="27"/>
      <c r="Y20" s="27"/>
      <c r="AA20" s="22"/>
      <c r="AB20" s="26"/>
      <c r="AC20" s="24"/>
      <c r="AD20" s="24"/>
      <c r="AE20" s="24"/>
      <c r="AF20" s="33"/>
      <c r="AG20" s="33"/>
    </row>
    <row r="21" spans="2:33" ht="15.75" customHeight="1" thickBot="1" x14ac:dyDescent="0.25">
      <c r="B21" s="22"/>
      <c r="C21" s="9"/>
      <c r="D21" s="9"/>
      <c r="E21" s="9"/>
      <c r="F21" s="9"/>
      <c r="G21" s="28"/>
      <c r="H21" s="28"/>
      <c r="K21" s="22"/>
      <c r="L21" s="23"/>
      <c r="M21" s="23"/>
      <c r="N21" s="23"/>
      <c r="O21" s="23"/>
      <c r="P21" s="33"/>
      <c r="Q21" s="33"/>
      <c r="R21" s="3"/>
      <c r="S21" s="22"/>
      <c r="T21" s="38"/>
      <c r="U21" s="38"/>
      <c r="V21" s="38"/>
      <c r="W21" s="38"/>
      <c r="X21" s="27"/>
      <c r="Y21" s="27"/>
      <c r="AA21" s="22"/>
      <c r="AB21" s="26"/>
      <c r="AC21" s="24"/>
      <c r="AD21" s="24"/>
      <c r="AE21" s="24"/>
      <c r="AF21" s="33"/>
      <c r="AG21" s="33"/>
    </row>
    <row r="22" spans="2:33" ht="15.75" customHeight="1" thickBot="1" x14ac:dyDescent="0.25">
      <c r="B22" s="22"/>
      <c r="C22" s="9"/>
      <c r="D22" s="9"/>
      <c r="E22" s="9"/>
      <c r="F22" s="9"/>
      <c r="G22" s="28"/>
      <c r="H22" s="28"/>
      <c r="K22" s="22"/>
      <c r="L22" s="23"/>
      <c r="M22" s="23"/>
      <c r="N22" s="23"/>
      <c r="O22" s="23"/>
      <c r="P22" s="33"/>
      <c r="Q22" s="33"/>
      <c r="R22" s="3"/>
      <c r="S22" s="22"/>
      <c r="T22" s="38"/>
      <c r="U22" s="38"/>
      <c r="V22" s="38"/>
      <c r="W22" s="38"/>
      <c r="X22" s="27"/>
      <c r="Y22" s="27"/>
      <c r="AA22" s="22"/>
      <c r="AB22" s="26"/>
      <c r="AC22" s="24"/>
      <c r="AD22" s="24"/>
      <c r="AE22" s="24"/>
      <c r="AF22" s="33"/>
      <c r="AG22" s="33"/>
    </row>
    <row r="23" spans="2:33" ht="15.75" customHeight="1" thickBot="1" x14ac:dyDescent="0.25">
      <c r="B23" s="22"/>
      <c r="C23" s="9"/>
      <c r="D23" s="9"/>
      <c r="E23" s="9"/>
      <c r="F23" s="9"/>
      <c r="G23" s="28"/>
      <c r="H23" s="28"/>
      <c r="K23" s="22"/>
      <c r="L23" s="23"/>
      <c r="M23" s="23"/>
      <c r="N23" s="23"/>
      <c r="O23" s="23"/>
      <c r="P23" s="33"/>
      <c r="Q23" s="33"/>
      <c r="R23" s="3"/>
      <c r="S23" s="22"/>
      <c r="T23" s="38"/>
      <c r="U23" s="38"/>
      <c r="V23" s="38"/>
      <c r="W23" s="38"/>
      <c r="X23" s="27"/>
      <c r="Y23" s="27"/>
      <c r="AA23" s="22"/>
      <c r="AB23" s="26"/>
      <c r="AC23" s="24"/>
      <c r="AD23" s="24"/>
      <c r="AE23" s="24"/>
      <c r="AF23" s="33"/>
      <c r="AG23" s="33"/>
    </row>
    <row r="24" spans="2:33" ht="15.75" customHeight="1" thickBot="1" x14ac:dyDescent="0.25">
      <c r="B24" s="22"/>
      <c r="C24" s="9"/>
      <c r="D24" s="9"/>
      <c r="E24" s="9"/>
      <c r="F24" s="9"/>
      <c r="G24" s="28"/>
      <c r="H24" s="28"/>
      <c r="K24" s="22"/>
      <c r="L24" s="23"/>
      <c r="M24" s="23"/>
      <c r="N24" s="23"/>
      <c r="O24" s="23"/>
      <c r="P24" s="33"/>
      <c r="Q24" s="33"/>
      <c r="R24" s="3"/>
      <c r="S24" s="22"/>
      <c r="T24" s="38"/>
      <c r="U24" s="38"/>
      <c r="V24" s="38"/>
      <c r="W24" s="38"/>
      <c r="X24" s="27"/>
      <c r="Y24" s="27"/>
      <c r="AA24" s="22"/>
      <c r="AB24" s="26"/>
      <c r="AC24" s="24"/>
      <c r="AD24" s="24"/>
      <c r="AE24" s="24"/>
      <c r="AF24" s="33"/>
      <c r="AG24" s="33"/>
    </row>
    <row r="25" spans="2:33" ht="15.75" customHeight="1" thickBot="1" x14ac:dyDescent="0.25">
      <c r="B25" s="22"/>
      <c r="C25" s="9"/>
      <c r="D25" s="9"/>
      <c r="E25" s="9"/>
      <c r="F25" s="9"/>
      <c r="G25" s="28"/>
      <c r="H25" s="28"/>
      <c r="K25" s="22"/>
      <c r="L25" s="23"/>
      <c r="M25" s="23"/>
      <c r="N25" s="23"/>
      <c r="O25" s="23"/>
      <c r="P25" s="33"/>
      <c r="Q25" s="33"/>
      <c r="R25" s="3"/>
      <c r="S25" s="22"/>
      <c r="T25" s="38"/>
      <c r="U25" s="38"/>
      <c r="V25" s="38"/>
      <c r="W25" s="38"/>
      <c r="X25" s="27"/>
      <c r="Y25" s="27"/>
      <c r="AA25" s="22"/>
      <c r="AB25" s="26"/>
      <c r="AC25" s="24"/>
      <c r="AD25" s="24"/>
      <c r="AE25" s="24"/>
      <c r="AF25" s="33"/>
      <c r="AG25" s="33"/>
    </row>
    <row r="26" spans="2:33" ht="15.75" customHeight="1" thickBot="1" x14ac:dyDescent="0.25">
      <c r="B26" s="22"/>
      <c r="C26" s="9"/>
      <c r="D26" s="9"/>
      <c r="E26" s="9"/>
      <c r="F26" s="9"/>
      <c r="G26" s="28"/>
      <c r="H26" s="28"/>
      <c r="K26" s="22"/>
      <c r="L26" s="23"/>
      <c r="M26" s="23"/>
      <c r="N26" s="23"/>
      <c r="O26" s="23"/>
      <c r="P26" s="33"/>
      <c r="Q26" s="33"/>
      <c r="R26" s="3"/>
      <c r="S26" s="22"/>
      <c r="T26" s="38"/>
      <c r="U26" s="38"/>
      <c r="V26" s="38"/>
      <c r="W26" s="38"/>
      <c r="X26" s="27"/>
      <c r="Y26" s="27"/>
      <c r="AA26" s="22"/>
      <c r="AB26" s="26"/>
      <c r="AC26" s="24"/>
      <c r="AD26" s="24"/>
      <c r="AE26" s="24"/>
      <c r="AF26" s="33"/>
      <c r="AG26" s="33"/>
    </row>
    <row r="27" spans="2:33" ht="15.75" customHeight="1" thickBot="1" x14ac:dyDescent="0.25">
      <c r="B27" s="22"/>
      <c r="C27" s="9"/>
      <c r="D27" s="9"/>
      <c r="E27" s="9"/>
      <c r="F27" s="9"/>
      <c r="G27" s="28"/>
      <c r="H27" s="28"/>
      <c r="K27" s="22"/>
      <c r="L27" s="23"/>
      <c r="M27" s="23"/>
      <c r="N27" s="23"/>
      <c r="O27" s="23"/>
      <c r="P27" s="33"/>
      <c r="Q27" s="33"/>
      <c r="R27" s="3"/>
      <c r="S27" s="22"/>
      <c r="T27" s="38"/>
      <c r="U27" s="38"/>
      <c r="V27" s="38"/>
      <c r="W27" s="38"/>
      <c r="X27" s="27"/>
      <c r="Y27" s="27"/>
      <c r="AA27" s="22"/>
      <c r="AB27" s="26"/>
      <c r="AC27" s="24"/>
      <c r="AD27" s="24"/>
      <c r="AE27" s="24"/>
      <c r="AF27" s="33"/>
      <c r="AG27" s="33"/>
    </row>
    <row r="28" spans="2:33" ht="15.75" customHeight="1" thickBot="1" x14ac:dyDescent="0.25">
      <c r="B28" s="22"/>
      <c r="C28" s="9"/>
      <c r="D28" s="9"/>
      <c r="E28" s="9"/>
      <c r="F28" s="9"/>
      <c r="G28" s="28"/>
      <c r="H28" s="28"/>
      <c r="K28" s="22"/>
      <c r="L28" s="23"/>
      <c r="M28" s="23"/>
      <c r="N28" s="23"/>
      <c r="O28" s="23"/>
      <c r="P28" s="33"/>
      <c r="Q28" s="33"/>
      <c r="R28" s="3"/>
      <c r="S28" s="22"/>
      <c r="T28" s="38"/>
      <c r="U28" s="38"/>
      <c r="V28" s="38"/>
      <c r="W28" s="38"/>
      <c r="X28" s="27"/>
      <c r="Y28" s="27"/>
      <c r="AA28" s="22"/>
      <c r="AB28" s="26"/>
      <c r="AC28" s="24"/>
      <c r="AD28" s="24"/>
      <c r="AE28" s="24"/>
      <c r="AF28" s="33"/>
      <c r="AG28" s="33"/>
    </row>
    <row r="29" spans="2:33" ht="15.75" customHeight="1" x14ac:dyDescent="0.2">
      <c r="B29" s="12"/>
      <c r="C29" s="12"/>
      <c r="D29" s="12"/>
      <c r="E29" s="12"/>
      <c r="F29" s="12"/>
      <c r="G29" s="29"/>
      <c r="H29" s="29"/>
      <c r="K29" s="12"/>
      <c r="L29" s="12"/>
      <c r="M29" s="12"/>
      <c r="N29" s="12"/>
      <c r="O29" s="12"/>
      <c r="P29" s="29"/>
      <c r="Q29" s="29"/>
      <c r="R29" s="3"/>
      <c r="S29" s="12"/>
      <c r="T29" s="12"/>
      <c r="U29" s="12"/>
      <c r="V29" s="12"/>
      <c r="W29" s="12"/>
      <c r="X29" s="29"/>
      <c r="Y29" s="29"/>
      <c r="AA29" s="12"/>
      <c r="AB29" s="17"/>
      <c r="AC29" s="17"/>
      <c r="AD29" s="17"/>
      <c r="AE29" s="17"/>
      <c r="AF29" s="29"/>
      <c r="AG29" s="29"/>
    </row>
    <row r="30" spans="2:33" ht="15.75" customHeight="1" x14ac:dyDescent="0.2">
      <c r="B30" s="12"/>
      <c r="C30" s="12"/>
      <c r="D30" s="12"/>
      <c r="E30" s="12"/>
      <c r="F30" s="12"/>
      <c r="G30" s="29"/>
      <c r="H30" s="29"/>
      <c r="K30" s="12"/>
      <c r="L30" s="12"/>
      <c r="M30" s="12"/>
      <c r="N30" s="12"/>
      <c r="O30" s="12"/>
      <c r="P30" s="29"/>
      <c r="Q30" s="29"/>
      <c r="R30" s="3"/>
      <c r="S30" s="12"/>
      <c r="T30" s="12"/>
      <c r="U30" s="12"/>
      <c r="V30" s="12"/>
      <c r="W30" s="12"/>
      <c r="X30" s="29"/>
      <c r="Y30" s="29"/>
      <c r="AA30" s="12"/>
      <c r="AB30" s="17"/>
      <c r="AC30" s="17"/>
      <c r="AD30" s="17"/>
      <c r="AE30" s="17"/>
      <c r="AF30" s="29"/>
      <c r="AG30" s="29"/>
    </row>
    <row r="31" spans="2:33" ht="15.75" customHeight="1" thickBot="1" x14ac:dyDescent="0.25">
      <c r="B31" s="3"/>
      <c r="K31" s="8"/>
      <c r="L31" s="8"/>
      <c r="M31" s="8"/>
      <c r="N31" s="8"/>
      <c r="O31" s="8"/>
      <c r="P31" s="32"/>
      <c r="Q31" s="32"/>
      <c r="R31" s="3"/>
      <c r="S31" s="8"/>
      <c r="T31" s="13"/>
      <c r="U31" s="13"/>
      <c r="V31" s="13"/>
      <c r="W31" s="13"/>
      <c r="X31" s="35"/>
      <c r="Y31" s="35"/>
      <c r="AA31" s="8"/>
    </row>
    <row r="32" spans="2:33" ht="15.75" customHeight="1" thickBot="1" x14ac:dyDescent="0.25">
      <c r="B32" s="21"/>
      <c r="C32" s="2"/>
      <c r="D32" s="2"/>
      <c r="E32" s="2"/>
      <c r="F32" s="2"/>
      <c r="G32" s="31"/>
      <c r="H32" s="31"/>
      <c r="K32" s="21"/>
      <c r="L32" s="15"/>
      <c r="M32" s="15"/>
      <c r="N32" s="15"/>
      <c r="O32" s="15"/>
      <c r="P32" s="34"/>
      <c r="Q32" s="34"/>
      <c r="R32" s="3"/>
      <c r="S32" s="22"/>
      <c r="T32" s="38"/>
      <c r="U32" s="38"/>
      <c r="V32" s="38"/>
      <c r="W32" s="38"/>
      <c r="X32" s="27"/>
      <c r="Y32" s="27"/>
      <c r="AA32" s="22"/>
      <c r="AB32" s="26"/>
      <c r="AC32" s="24"/>
      <c r="AD32" s="24"/>
      <c r="AE32" s="24"/>
      <c r="AF32" s="33"/>
      <c r="AG32" s="33"/>
    </row>
    <row r="33" spans="2:33" ht="15.75" customHeight="1" thickBot="1" x14ac:dyDescent="0.25">
      <c r="B33" s="21"/>
      <c r="C33" s="2"/>
      <c r="D33" s="2"/>
      <c r="E33" s="2"/>
      <c r="F33" s="2"/>
      <c r="G33" s="31"/>
      <c r="H33" s="31"/>
      <c r="K33" s="21"/>
      <c r="L33" s="15"/>
      <c r="M33" s="15"/>
      <c r="N33" s="15"/>
      <c r="O33" s="15"/>
      <c r="P33" s="34"/>
      <c r="Q33" s="34"/>
      <c r="R33" s="3"/>
      <c r="S33" s="22"/>
      <c r="T33" s="38"/>
      <c r="U33" s="38"/>
      <c r="V33" s="38"/>
      <c r="W33" s="38"/>
      <c r="X33" s="27"/>
      <c r="Y33" s="27"/>
      <c r="AA33" s="22"/>
      <c r="AB33" s="26"/>
      <c r="AC33" s="24"/>
      <c r="AD33" s="24"/>
      <c r="AE33" s="24"/>
      <c r="AF33" s="33"/>
      <c r="AG33" s="33"/>
    </row>
    <row r="34" spans="2:33" ht="15.75" customHeight="1" thickBot="1" x14ac:dyDescent="0.25">
      <c r="B34" s="21"/>
      <c r="C34" s="2"/>
      <c r="D34" s="2"/>
      <c r="E34" s="2"/>
      <c r="F34" s="2"/>
      <c r="G34" s="31"/>
      <c r="H34" s="31"/>
      <c r="K34" s="21"/>
      <c r="L34" s="15"/>
      <c r="M34" s="15"/>
      <c r="N34" s="15"/>
      <c r="O34" s="15"/>
      <c r="P34" s="34"/>
      <c r="Q34" s="34"/>
      <c r="R34" s="3"/>
      <c r="S34" s="22"/>
      <c r="T34" s="38"/>
      <c r="U34" s="38"/>
      <c r="V34" s="38"/>
      <c r="W34" s="38"/>
      <c r="X34" s="27"/>
      <c r="Y34" s="27"/>
      <c r="AA34" s="22"/>
      <c r="AB34" s="26"/>
      <c r="AC34" s="24"/>
      <c r="AD34" s="24"/>
      <c r="AE34" s="24"/>
      <c r="AF34" s="33"/>
      <c r="AG34" s="33"/>
    </row>
    <row r="35" spans="2:33" ht="15.75" customHeight="1" thickBot="1" x14ac:dyDescent="0.25">
      <c r="B35" s="21"/>
      <c r="C35" s="2"/>
      <c r="D35" s="2"/>
      <c r="E35" s="2"/>
      <c r="F35" s="2"/>
      <c r="G35" s="31"/>
      <c r="H35" s="31"/>
      <c r="K35" s="21"/>
      <c r="L35" s="15"/>
      <c r="M35" s="15"/>
      <c r="N35" s="15"/>
      <c r="O35" s="15"/>
      <c r="P35" s="34"/>
      <c r="Q35" s="34"/>
      <c r="R35" s="3"/>
      <c r="S35" s="22"/>
      <c r="T35" s="38"/>
      <c r="U35" s="38"/>
      <c r="V35" s="38"/>
      <c r="W35" s="38"/>
      <c r="X35" s="27"/>
      <c r="Y35" s="27"/>
      <c r="AA35" s="22"/>
      <c r="AB35" s="26"/>
      <c r="AC35" s="24"/>
      <c r="AD35" s="24"/>
      <c r="AE35" s="24"/>
      <c r="AF35" s="33"/>
      <c r="AG35" s="33"/>
    </row>
    <row r="36" spans="2:33" ht="15.75" customHeight="1" thickBot="1" x14ac:dyDescent="0.25">
      <c r="B36" s="21"/>
      <c r="C36" s="2"/>
      <c r="D36" s="2"/>
      <c r="E36" s="2"/>
      <c r="F36" s="2"/>
      <c r="G36" s="31"/>
      <c r="H36" s="31"/>
      <c r="K36" s="21"/>
      <c r="L36" s="15"/>
      <c r="M36" s="15"/>
      <c r="N36" s="15"/>
      <c r="O36" s="15"/>
      <c r="P36" s="34"/>
      <c r="Q36" s="34"/>
      <c r="R36" s="3"/>
      <c r="S36" s="22"/>
      <c r="T36" s="38"/>
      <c r="U36" s="38"/>
      <c r="V36" s="38"/>
      <c r="W36" s="38"/>
      <c r="X36" s="27"/>
      <c r="Y36" s="27"/>
      <c r="AA36" s="22"/>
      <c r="AB36" s="26"/>
      <c r="AC36" s="24"/>
      <c r="AD36" s="24"/>
      <c r="AE36" s="24"/>
      <c r="AF36" s="33"/>
      <c r="AG36" s="33"/>
    </row>
    <row r="37" spans="2:33" ht="15.75" customHeight="1" thickBot="1" x14ac:dyDescent="0.25">
      <c r="B37" s="21"/>
      <c r="C37" s="2"/>
      <c r="D37" s="2"/>
      <c r="E37" s="2"/>
      <c r="F37" s="2"/>
      <c r="G37" s="31"/>
      <c r="H37" s="31"/>
      <c r="K37" s="21"/>
      <c r="L37" s="15"/>
      <c r="M37" s="15"/>
      <c r="N37" s="15"/>
      <c r="O37" s="15"/>
      <c r="P37" s="34"/>
      <c r="Q37" s="34"/>
      <c r="R37" s="3"/>
      <c r="S37" s="22"/>
      <c r="T37" s="38"/>
      <c r="U37" s="38"/>
      <c r="V37" s="38"/>
      <c r="W37" s="38"/>
      <c r="X37" s="27"/>
      <c r="Y37" s="27"/>
      <c r="AA37" s="22"/>
      <c r="AB37" s="26"/>
      <c r="AC37" s="24"/>
      <c r="AD37" s="24"/>
      <c r="AE37" s="24"/>
      <c r="AF37" s="33"/>
      <c r="AG37" s="33"/>
    </row>
    <row r="38" spans="2:33" ht="15.75" customHeight="1" thickBot="1" x14ac:dyDescent="0.25">
      <c r="B38" s="21"/>
      <c r="C38" s="2"/>
      <c r="D38" s="2"/>
      <c r="E38" s="2"/>
      <c r="F38" s="2"/>
      <c r="G38" s="31"/>
      <c r="H38" s="31"/>
      <c r="K38" s="21"/>
      <c r="L38" s="15"/>
      <c r="M38" s="15"/>
      <c r="N38" s="15"/>
      <c r="O38" s="15"/>
      <c r="P38" s="34"/>
      <c r="Q38" s="34"/>
      <c r="R38" s="3"/>
      <c r="S38" s="22"/>
      <c r="T38" s="38"/>
      <c r="U38" s="38"/>
      <c r="V38" s="38"/>
      <c r="W38" s="38"/>
      <c r="X38" s="27"/>
      <c r="Y38" s="27"/>
      <c r="AA38" s="22"/>
      <c r="AB38" s="26"/>
      <c r="AC38" s="24"/>
      <c r="AD38" s="24"/>
      <c r="AE38" s="24"/>
      <c r="AF38" s="33"/>
      <c r="AG38" s="33"/>
    </row>
    <row r="39" spans="2:33" ht="15.75" customHeight="1" thickBot="1" x14ac:dyDescent="0.25">
      <c r="B39" s="21"/>
      <c r="C39" s="2"/>
      <c r="D39" s="2"/>
      <c r="E39" s="2"/>
      <c r="F39" s="2"/>
      <c r="G39" s="31"/>
      <c r="H39" s="31"/>
      <c r="K39" s="21"/>
      <c r="L39" s="15"/>
      <c r="M39" s="15"/>
      <c r="N39" s="15"/>
      <c r="O39" s="15"/>
      <c r="P39" s="34"/>
      <c r="Q39" s="34"/>
      <c r="R39" s="3"/>
      <c r="S39" s="22"/>
      <c r="T39" s="38"/>
      <c r="U39" s="38"/>
      <c r="V39" s="38"/>
      <c r="W39" s="38"/>
      <c r="X39" s="27"/>
      <c r="Y39" s="27"/>
      <c r="AA39" s="22"/>
      <c r="AB39" s="26"/>
      <c r="AC39" s="24"/>
      <c r="AD39" s="24"/>
      <c r="AE39" s="24"/>
      <c r="AF39" s="33"/>
      <c r="AG39" s="33"/>
    </row>
    <row r="40" spans="2:33" ht="15.75" customHeight="1" thickBot="1" x14ac:dyDescent="0.25">
      <c r="B40" s="21"/>
      <c r="C40" s="2"/>
      <c r="D40" s="2"/>
      <c r="E40" s="2"/>
      <c r="F40" s="2"/>
      <c r="G40" s="31"/>
      <c r="H40" s="31"/>
      <c r="K40" s="21"/>
      <c r="L40" s="15"/>
      <c r="M40" s="25"/>
      <c r="N40" s="25"/>
      <c r="O40" s="15"/>
      <c r="P40" s="34"/>
      <c r="Q40" s="34"/>
      <c r="R40" s="3"/>
      <c r="S40" s="22"/>
      <c r="T40" s="38"/>
      <c r="U40" s="38"/>
      <c r="V40" s="38"/>
      <c r="W40" s="38"/>
      <c r="X40" s="27"/>
      <c r="Y40" s="27"/>
      <c r="AA40" s="22"/>
      <c r="AB40" s="26"/>
      <c r="AC40" s="24"/>
      <c r="AD40" s="24"/>
      <c r="AE40" s="24"/>
      <c r="AF40" s="33"/>
      <c r="AG40" s="33"/>
    </row>
    <row r="41" spans="2:33" ht="15.75" customHeight="1" thickBot="1" x14ac:dyDescent="0.25">
      <c r="B41" s="21"/>
      <c r="C41" s="2"/>
      <c r="D41" s="2"/>
      <c r="E41" s="2"/>
      <c r="F41" s="2"/>
      <c r="G41" s="31"/>
      <c r="H41" s="31"/>
      <c r="K41" s="21"/>
      <c r="L41" s="15"/>
      <c r="M41" s="15"/>
      <c r="N41" s="15"/>
      <c r="O41" s="15"/>
      <c r="P41" s="34"/>
      <c r="Q41" s="34"/>
      <c r="R41" s="3"/>
      <c r="S41" s="22"/>
      <c r="T41" s="38"/>
      <c r="U41" s="38"/>
      <c r="V41" s="38"/>
      <c r="W41" s="38"/>
      <c r="X41" s="27"/>
      <c r="Y41" s="27"/>
      <c r="AA41" s="22"/>
      <c r="AB41" s="26"/>
      <c r="AC41" s="24"/>
      <c r="AD41" s="24"/>
      <c r="AE41" s="24"/>
      <c r="AF41" s="33"/>
      <c r="AG41" s="33"/>
    </row>
    <row r="42" spans="2:33" ht="15.75" customHeight="1" x14ac:dyDescent="0.2">
      <c r="B42" s="12"/>
      <c r="C42" s="12"/>
      <c r="D42" s="12"/>
      <c r="E42" s="12"/>
      <c r="F42" s="12"/>
      <c r="G42" s="29"/>
      <c r="H42" s="29"/>
      <c r="K42" s="12"/>
      <c r="L42" s="12"/>
      <c r="M42" s="12"/>
      <c r="N42" s="12"/>
      <c r="O42" s="12"/>
      <c r="P42" s="29"/>
      <c r="Q42" s="29"/>
      <c r="R42" s="3"/>
      <c r="S42" s="12"/>
      <c r="T42" s="12"/>
      <c r="U42" s="12"/>
      <c r="V42" s="12"/>
      <c r="W42" s="12"/>
      <c r="X42" s="29"/>
      <c r="Y42" s="29"/>
      <c r="AA42" s="12"/>
      <c r="AB42" s="17"/>
      <c r="AC42" s="17"/>
      <c r="AD42" s="17"/>
      <c r="AE42" s="17"/>
      <c r="AF42" s="29"/>
      <c r="AG42" s="29"/>
    </row>
    <row r="43" spans="2:33" ht="15.75" customHeight="1" x14ac:dyDescent="0.2">
      <c r="B43" s="12"/>
      <c r="C43" s="12"/>
      <c r="D43" s="12"/>
      <c r="E43" s="12"/>
      <c r="F43" s="12"/>
      <c r="G43" s="29"/>
      <c r="H43" s="29"/>
      <c r="K43" s="12"/>
      <c r="L43" s="12"/>
      <c r="M43" s="12"/>
      <c r="N43" s="12"/>
      <c r="O43" s="12"/>
      <c r="P43" s="29"/>
      <c r="Q43" s="29"/>
      <c r="R43" s="3"/>
      <c r="S43" s="12"/>
      <c r="T43" s="12"/>
      <c r="U43" s="12"/>
      <c r="V43" s="12"/>
      <c r="W43" s="12"/>
      <c r="X43" s="29"/>
      <c r="Y43" s="29"/>
      <c r="AA43" s="12"/>
      <c r="AB43" s="17"/>
      <c r="AC43" s="17"/>
      <c r="AD43" s="17"/>
      <c r="AE43" s="17"/>
      <c r="AF43" s="29"/>
      <c r="AG43" s="29"/>
    </row>
    <row r="44" spans="2:33" ht="15.75" customHeight="1" x14ac:dyDescent="0.2">
      <c r="B44" s="3"/>
      <c r="D44" s="3"/>
      <c r="E44" s="3"/>
      <c r="K44" s="8"/>
      <c r="L44" s="8"/>
      <c r="M44" s="8"/>
      <c r="N44" s="8"/>
      <c r="O44" s="8"/>
      <c r="P44" s="32"/>
      <c r="Q44" s="32"/>
      <c r="R44" s="3"/>
      <c r="S44" s="8"/>
      <c r="T44" s="13"/>
      <c r="U44" s="13"/>
      <c r="V44" s="13"/>
      <c r="W44" s="13"/>
      <c r="X44" s="35"/>
      <c r="Y44" s="35"/>
      <c r="AA44" s="8"/>
    </row>
    <row r="45" spans="2:33" ht="15.75" customHeight="1" x14ac:dyDescent="0.2">
      <c r="B45" s="21"/>
      <c r="C45" s="2"/>
      <c r="D45" s="2"/>
      <c r="E45" s="2"/>
      <c r="F45" s="2"/>
      <c r="G45" s="31"/>
      <c r="H45" s="31"/>
      <c r="K45" s="21"/>
      <c r="L45" s="15"/>
      <c r="M45" s="15"/>
      <c r="N45" s="15"/>
      <c r="O45" s="15"/>
      <c r="P45" s="34"/>
      <c r="Q45" s="34"/>
      <c r="R45" s="3"/>
      <c r="S45" s="21"/>
      <c r="T45" s="15"/>
      <c r="U45" s="25"/>
      <c r="V45" s="25"/>
      <c r="W45" s="15"/>
      <c r="X45" s="34"/>
      <c r="Y45" s="34"/>
      <c r="AA45" s="21"/>
      <c r="AB45" s="15"/>
      <c r="AC45" s="25"/>
      <c r="AD45" s="25"/>
      <c r="AE45" s="15"/>
      <c r="AF45" s="34"/>
      <c r="AG45" s="34"/>
    </row>
    <row r="46" spans="2:33" ht="15.75" customHeight="1" x14ac:dyDescent="0.2">
      <c r="B46" s="21"/>
      <c r="C46" s="2"/>
      <c r="D46" s="2"/>
      <c r="E46" s="2"/>
      <c r="F46" s="2"/>
      <c r="G46" s="31"/>
      <c r="H46" s="31"/>
      <c r="K46" s="21"/>
      <c r="L46" s="15"/>
      <c r="M46" s="15"/>
      <c r="N46" s="15"/>
      <c r="O46" s="15"/>
      <c r="P46" s="34"/>
      <c r="Q46" s="34"/>
      <c r="R46" s="3"/>
      <c r="S46" s="21"/>
      <c r="T46" s="15"/>
      <c r="U46" s="15"/>
      <c r="V46" s="15"/>
      <c r="W46" s="15"/>
      <c r="X46" s="34"/>
      <c r="Y46" s="34"/>
      <c r="AA46" s="21"/>
      <c r="AB46" s="15"/>
      <c r="AC46" s="15"/>
      <c r="AD46" s="15"/>
      <c r="AE46" s="15"/>
      <c r="AF46" s="34"/>
      <c r="AG46" s="34"/>
    </row>
    <row r="47" spans="2:33" ht="15.75" customHeight="1" x14ac:dyDescent="0.2">
      <c r="B47" s="21"/>
      <c r="C47" s="2"/>
      <c r="D47" s="2"/>
      <c r="E47" s="2"/>
      <c r="F47" s="2"/>
      <c r="G47" s="31"/>
      <c r="H47" s="31"/>
      <c r="K47" s="21"/>
      <c r="L47" s="15"/>
      <c r="M47" s="15"/>
      <c r="N47" s="15"/>
      <c r="O47" s="15"/>
      <c r="P47" s="34"/>
      <c r="Q47" s="34"/>
      <c r="R47" s="3"/>
      <c r="S47" s="21"/>
      <c r="T47" s="15"/>
      <c r="U47" s="15"/>
      <c r="V47" s="15"/>
      <c r="W47" s="15"/>
      <c r="X47" s="34"/>
      <c r="Y47" s="34"/>
      <c r="AA47" s="21"/>
      <c r="AB47" s="15"/>
      <c r="AC47" s="15"/>
      <c r="AD47" s="15"/>
      <c r="AE47" s="15"/>
      <c r="AF47" s="34"/>
      <c r="AG47" s="34"/>
    </row>
    <row r="48" spans="2:33" ht="15.75" customHeight="1" x14ac:dyDescent="0.2">
      <c r="B48" s="21"/>
      <c r="C48" s="2"/>
      <c r="D48" s="2"/>
      <c r="E48" s="2"/>
      <c r="F48" s="2"/>
      <c r="G48" s="31"/>
      <c r="H48" s="31"/>
      <c r="K48" s="21"/>
      <c r="L48" s="15"/>
      <c r="M48" s="15"/>
      <c r="N48" s="15"/>
      <c r="O48" s="15"/>
      <c r="P48" s="34"/>
      <c r="Q48" s="34"/>
      <c r="R48" s="3"/>
      <c r="S48" s="21"/>
      <c r="T48" s="15"/>
      <c r="U48" s="15"/>
      <c r="V48" s="15"/>
      <c r="W48" s="15"/>
      <c r="X48" s="34"/>
      <c r="Y48" s="34"/>
      <c r="AA48" s="21"/>
      <c r="AB48" s="15"/>
      <c r="AC48" s="15"/>
      <c r="AD48" s="15"/>
      <c r="AE48" s="15"/>
      <c r="AF48" s="34"/>
      <c r="AG48" s="34"/>
    </row>
    <row r="49" spans="2:33" ht="15.75" customHeight="1" x14ac:dyDescent="0.2">
      <c r="B49" s="21"/>
      <c r="C49" s="2"/>
      <c r="D49" s="2"/>
      <c r="E49" s="2"/>
      <c r="F49" s="2"/>
      <c r="G49" s="31"/>
      <c r="H49" s="31"/>
      <c r="K49" s="21"/>
      <c r="L49" s="15"/>
      <c r="M49" s="15"/>
      <c r="N49" s="15"/>
      <c r="O49" s="15"/>
      <c r="P49" s="34"/>
      <c r="Q49" s="34"/>
      <c r="R49" s="3"/>
      <c r="S49" s="21"/>
      <c r="T49" s="15"/>
      <c r="U49" s="15"/>
      <c r="V49" s="15"/>
      <c r="W49" s="15"/>
      <c r="X49" s="34"/>
      <c r="Y49" s="34"/>
      <c r="AA49" s="21"/>
      <c r="AB49" s="15"/>
      <c r="AC49" s="15"/>
      <c r="AD49" s="15"/>
      <c r="AE49" s="15"/>
      <c r="AF49" s="34"/>
      <c r="AG49" s="34"/>
    </row>
    <row r="50" spans="2:33" ht="15.75" customHeight="1" x14ac:dyDescent="0.2">
      <c r="B50" s="21"/>
      <c r="C50" s="2"/>
      <c r="D50" s="2"/>
      <c r="E50" s="2"/>
      <c r="F50" s="2"/>
      <c r="G50" s="31"/>
      <c r="H50" s="31"/>
      <c r="K50" s="21"/>
      <c r="L50" s="15"/>
      <c r="M50" s="25"/>
      <c r="N50" s="25"/>
      <c r="O50" s="15"/>
      <c r="P50" s="34"/>
      <c r="Q50" s="34"/>
      <c r="R50" s="3"/>
      <c r="S50" s="21"/>
      <c r="T50" s="15"/>
      <c r="U50" s="15"/>
      <c r="V50" s="15"/>
      <c r="W50" s="15"/>
      <c r="X50" s="34"/>
      <c r="Y50" s="34"/>
      <c r="AA50" s="21"/>
      <c r="AB50" s="15"/>
      <c r="AC50" s="15"/>
      <c r="AD50" s="15"/>
      <c r="AE50" s="15"/>
      <c r="AF50" s="34"/>
      <c r="AG50" s="34"/>
    </row>
    <row r="51" spans="2:33" ht="15.75" customHeight="1" x14ac:dyDescent="0.2">
      <c r="B51" s="21"/>
      <c r="C51" s="2"/>
      <c r="D51" s="2"/>
      <c r="E51" s="2"/>
      <c r="F51" s="2"/>
      <c r="G51" s="31"/>
      <c r="H51" s="31"/>
      <c r="K51" s="21"/>
      <c r="L51" s="15"/>
      <c r="M51" s="25"/>
      <c r="N51" s="25"/>
      <c r="O51" s="15"/>
      <c r="P51" s="34"/>
      <c r="Q51" s="34"/>
      <c r="R51" s="3"/>
      <c r="S51" s="21"/>
      <c r="T51" s="15"/>
      <c r="U51" s="15"/>
      <c r="V51" s="15"/>
      <c r="W51" s="15"/>
      <c r="X51" s="34"/>
      <c r="Y51" s="34"/>
      <c r="AA51" s="21"/>
      <c r="AB51" s="15"/>
      <c r="AC51" s="15"/>
      <c r="AD51" s="15"/>
      <c r="AE51" s="15"/>
      <c r="AF51" s="34"/>
      <c r="AG51" s="34"/>
    </row>
    <row r="52" spans="2:33" ht="15.75" customHeight="1" x14ac:dyDescent="0.2">
      <c r="B52" s="21"/>
      <c r="C52" s="2"/>
      <c r="D52" s="2"/>
      <c r="E52" s="2"/>
      <c r="F52" s="2"/>
      <c r="G52" s="31"/>
      <c r="H52" s="31"/>
      <c r="K52" s="21"/>
      <c r="L52" s="15"/>
      <c r="M52" s="25"/>
      <c r="N52" s="25"/>
      <c r="O52" s="15"/>
      <c r="P52" s="34"/>
      <c r="Q52" s="34"/>
      <c r="R52" s="3"/>
      <c r="S52" s="21"/>
      <c r="T52" s="15"/>
      <c r="U52" s="15"/>
      <c r="V52" s="15"/>
      <c r="W52" s="15"/>
      <c r="X52" s="34"/>
      <c r="Y52" s="34"/>
      <c r="AA52" s="21"/>
      <c r="AB52" s="15"/>
      <c r="AC52" s="15"/>
      <c r="AD52" s="15"/>
      <c r="AE52" s="15"/>
      <c r="AF52" s="34"/>
      <c r="AG52" s="34"/>
    </row>
    <row r="53" spans="2:33" ht="15.75" customHeight="1" x14ac:dyDescent="0.2">
      <c r="B53" s="21"/>
      <c r="C53" s="2"/>
      <c r="D53" s="2"/>
      <c r="E53" s="2"/>
      <c r="F53" s="2"/>
      <c r="G53" s="31"/>
      <c r="H53" s="31"/>
      <c r="K53" s="21"/>
      <c r="L53" s="15"/>
      <c r="M53" s="25"/>
      <c r="N53" s="25"/>
      <c r="O53" s="15"/>
      <c r="P53" s="34"/>
      <c r="Q53" s="34"/>
      <c r="R53" s="3"/>
      <c r="S53" s="21"/>
      <c r="T53" s="15"/>
      <c r="U53" s="15"/>
      <c r="V53" s="15"/>
      <c r="W53" s="15"/>
      <c r="X53" s="34"/>
      <c r="Y53" s="34"/>
      <c r="AA53" s="21"/>
      <c r="AB53" s="15"/>
      <c r="AC53" s="15"/>
      <c r="AD53" s="15"/>
      <c r="AE53" s="15"/>
      <c r="AF53" s="34"/>
      <c r="AG53" s="34"/>
    </row>
    <row r="54" spans="2:33" ht="15.75" customHeight="1" x14ac:dyDescent="0.2">
      <c r="B54" s="21"/>
      <c r="C54" s="2"/>
      <c r="D54" s="2"/>
      <c r="E54" s="2"/>
      <c r="F54" s="2"/>
      <c r="G54" s="31"/>
      <c r="H54" s="31"/>
      <c r="K54" s="12"/>
      <c r="L54" s="12"/>
      <c r="M54" s="12"/>
      <c r="N54" s="12"/>
      <c r="O54" s="12"/>
      <c r="P54" s="29"/>
      <c r="Q54" s="29"/>
      <c r="R54" s="3"/>
      <c r="S54" s="21"/>
      <c r="T54" s="15"/>
      <c r="U54" s="15"/>
      <c r="V54" s="15"/>
      <c r="W54" s="15"/>
      <c r="X54" s="34"/>
      <c r="Y54" s="34"/>
      <c r="AA54" s="21"/>
      <c r="AB54" s="15"/>
      <c r="AC54" s="15"/>
      <c r="AD54" s="15"/>
      <c r="AE54" s="15"/>
      <c r="AF54" s="34"/>
      <c r="AG54" s="34"/>
    </row>
    <row r="55" spans="2:33" ht="15.75" customHeight="1" x14ac:dyDescent="0.2">
      <c r="B55" s="12"/>
      <c r="C55" s="12"/>
      <c r="D55" s="12"/>
      <c r="E55" s="12"/>
      <c r="F55" s="12"/>
      <c r="G55" s="29"/>
      <c r="H55" s="29"/>
      <c r="K55" s="12"/>
      <c r="L55" s="12"/>
      <c r="M55" s="12"/>
      <c r="N55" s="12"/>
      <c r="O55" s="12"/>
      <c r="P55" s="29"/>
      <c r="Q55" s="29"/>
      <c r="R55" s="3"/>
      <c r="S55" s="12"/>
      <c r="T55" s="12"/>
      <c r="U55" s="12"/>
      <c r="V55" s="12"/>
      <c r="W55" s="12"/>
      <c r="X55" s="29"/>
      <c r="Y55" s="29"/>
      <c r="AA55" s="12"/>
      <c r="AB55" s="17"/>
      <c r="AC55" s="17"/>
      <c r="AD55" s="17"/>
      <c r="AE55" s="17"/>
      <c r="AF55" s="29"/>
      <c r="AG55" s="29"/>
    </row>
    <row r="56" spans="2:33" ht="15.75" customHeight="1" x14ac:dyDescent="0.2">
      <c r="B56" s="12"/>
      <c r="C56" s="12"/>
      <c r="D56" s="12"/>
      <c r="E56" s="12"/>
      <c r="F56" s="12"/>
      <c r="G56" s="29"/>
      <c r="H56" s="29"/>
      <c r="K56" s="8"/>
      <c r="L56" s="8"/>
      <c r="M56" s="8"/>
      <c r="N56" s="8"/>
      <c r="O56" s="8"/>
      <c r="P56" s="32"/>
      <c r="Q56" s="32"/>
      <c r="R56" s="3"/>
      <c r="S56" s="12"/>
      <c r="T56" s="12"/>
      <c r="U56" s="12"/>
      <c r="V56" s="12"/>
      <c r="W56" s="12"/>
      <c r="X56" s="29"/>
      <c r="Y56" s="29"/>
      <c r="AA56" s="12"/>
      <c r="AB56" s="17"/>
      <c r="AC56" s="17"/>
      <c r="AD56" s="17"/>
      <c r="AE56" s="17"/>
      <c r="AF56" s="29"/>
      <c r="AG56" s="29"/>
    </row>
    <row r="57" spans="2:33" ht="15.75" customHeight="1" x14ac:dyDescent="0.2">
      <c r="B57" s="8"/>
      <c r="C57" s="8"/>
      <c r="D57" s="8"/>
      <c r="E57" s="8"/>
      <c r="F57" s="8"/>
      <c r="G57" s="32"/>
      <c r="H57" s="32"/>
      <c r="K57" s="8"/>
      <c r="L57" s="8"/>
      <c r="M57" s="8"/>
      <c r="N57" s="8"/>
      <c r="O57" s="8"/>
      <c r="P57" s="32"/>
      <c r="Q57" s="32"/>
      <c r="R57" s="3"/>
      <c r="S57" s="8"/>
      <c r="T57" s="13"/>
      <c r="U57" s="13"/>
      <c r="V57" s="13"/>
      <c r="W57" s="13"/>
      <c r="X57" s="35"/>
      <c r="Y57" s="35"/>
      <c r="AA57" s="8"/>
    </row>
    <row r="58" spans="2:33" ht="15.75" customHeight="1" x14ac:dyDescent="0.2">
      <c r="B58" s="21"/>
      <c r="C58" s="2"/>
      <c r="D58" s="2"/>
      <c r="E58" s="2"/>
      <c r="F58" s="2"/>
      <c r="G58" s="31"/>
      <c r="H58" s="31"/>
      <c r="K58" s="8"/>
      <c r="L58" s="8"/>
      <c r="M58" s="8"/>
      <c r="N58" s="8"/>
      <c r="O58" s="8"/>
      <c r="P58" s="32"/>
      <c r="Q58" s="32"/>
      <c r="R58" s="3"/>
      <c r="S58" s="8"/>
      <c r="T58" s="13"/>
      <c r="U58" s="13"/>
      <c r="V58" s="13"/>
      <c r="W58" s="13"/>
      <c r="X58" s="35"/>
      <c r="Y58" s="35"/>
      <c r="AA58" s="8"/>
    </row>
    <row r="59" spans="2:33" ht="15.75" customHeight="1" x14ac:dyDescent="0.2">
      <c r="B59" s="21"/>
      <c r="C59" s="2"/>
      <c r="D59" s="2"/>
      <c r="E59" s="2"/>
      <c r="F59" s="2"/>
      <c r="G59" s="31"/>
      <c r="H59" s="31"/>
      <c r="K59" s="8"/>
      <c r="L59" s="8"/>
      <c r="M59" s="8"/>
      <c r="N59" s="8"/>
      <c r="O59" s="8"/>
      <c r="P59" s="32"/>
      <c r="Q59" s="32"/>
      <c r="R59" s="3"/>
      <c r="S59" s="8"/>
      <c r="T59" s="13"/>
      <c r="U59" s="13"/>
      <c r="V59" s="13"/>
      <c r="W59" s="13"/>
      <c r="X59" s="35"/>
      <c r="Y59" s="35"/>
      <c r="AA59" s="8"/>
    </row>
    <row r="60" spans="2:33" ht="15.75" customHeight="1" x14ac:dyDescent="0.2">
      <c r="B60" s="21"/>
      <c r="C60" s="2"/>
      <c r="D60" s="2"/>
      <c r="E60" s="2"/>
      <c r="F60" s="2"/>
      <c r="G60" s="31"/>
      <c r="H60" s="31"/>
      <c r="K60" s="8"/>
      <c r="L60" s="8"/>
      <c r="M60" s="8"/>
      <c r="N60" s="8"/>
      <c r="O60" s="8"/>
      <c r="P60" s="32"/>
      <c r="Q60" s="32"/>
      <c r="R60" s="3"/>
      <c r="S60" s="8"/>
      <c r="T60" s="13"/>
      <c r="U60" s="13"/>
      <c r="V60" s="13"/>
      <c r="W60" s="13"/>
      <c r="X60" s="35"/>
      <c r="Y60" s="35"/>
      <c r="AA60" s="8"/>
    </row>
    <row r="61" spans="2:33" ht="15.75" customHeight="1" x14ac:dyDescent="0.2">
      <c r="B61" s="21"/>
      <c r="C61" s="2"/>
      <c r="D61" s="2"/>
      <c r="E61" s="2"/>
      <c r="F61" s="2"/>
      <c r="G61" s="31"/>
      <c r="H61" s="31"/>
      <c r="K61" s="8"/>
      <c r="L61" s="8"/>
      <c r="M61" s="8"/>
      <c r="N61" s="8"/>
      <c r="O61" s="8"/>
      <c r="P61" s="32"/>
      <c r="Q61" s="32"/>
      <c r="R61" s="3"/>
      <c r="S61" s="8"/>
      <c r="T61" s="13"/>
      <c r="U61" s="13"/>
      <c r="V61" s="13"/>
      <c r="W61" s="13"/>
      <c r="X61" s="35"/>
      <c r="Y61" s="35"/>
      <c r="AA61" s="8"/>
    </row>
    <row r="62" spans="2:33" ht="15.75" customHeight="1" x14ac:dyDescent="0.2">
      <c r="B62" s="21"/>
      <c r="C62" s="2"/>
      <c r="D62" s="2"/>
      <c r="E62" s="2"/>
      <c r="F62" s="2"/>
      <c r="G62" s="31"/>
      <c r="H62" s="31"/>
      <c r="K62" s="8"/>
      <c r="L62" s="8"/>
      <c r="M62" s="8"/>
      <c r="N62" s="8"/>
      <c r="O62" s="8"/>
      <c r="P62" s="32"/>
      <c r="Q62" s="32"/>
      <c r="R62" s="3"/>
      <c r="S62" s="8"/>
      <c r="T62" s="13"/>
      <c r="U62" s="13"/>
      <c r="V62" s="13"/>
      <c r="W62" s="13"/>
      <c r="X62" s="35"/>
      <c r="Y62" s="35"/>
      <c r="AA62" s="12"/>
      <c r="AB62" s="17"/>
      <c r="AC62" s="17"/>
      <c r="AD62" s="17"/>
      <c r="AE62" s="17"/>
      <c r="AF62" s="29"/>
      <c r="AG62" s="29"/>
    </row>
    <row r="63" spans="2:33" ht="15.75" customHeight="1" x14ac:dyDescent="0.2">
      <c r="B63" s="21"/>
      <c r="C63" s="2"/>
      <c r="D63" s="2"/>
      <c r="E63" s="2"/>
      <c r="F63" s="2"/>
      <c r="G63" s="31"/>
      <c r="H63" s="31"/>
      <c r="K63" s="8"/>
      <c r="L63" s="8"/>
      <c r="M63" s="8"/>
      <c r="N63" s="8"/>
      <c r="O63" s="8"/>
      <c r="P63" s="32"/>
      <c r="Q63" s="32"/>
      <c r="R63" s="3"/>
      <c r="S63" s="8"/>
      <c r="T63" s="13"/>
      <c r="U63" s="13"/>
      <c r="V63" s="13"/>
      <c r="W63" s="13"/>
      <c r="X63" s="35"/>
      <c r="Y63" s="35"/>
      <c r="AA63" s="12"/>
      <c r="AB63" s="17"/>
      <c r="AC63" s="17"/>
      <c r="AD63" s="17"/>
      <c r="AE63" s="17"/>
      <c r="AF63" s="29"/>
      <c r="AG63" s="29"/>
    </row>
    <row r="64" spans="2:33" ht="15.75" customHeight="1" x14ac:dyDescent="0.2">
      <c r="B64" s="21"/>
      <c r="C64" s="2"/>
      <c r="D64" s="2"/>
      <c r="E64" s="2"/>
      <c r="F64" s="2"/>
      <c r="G64" s="31"/>
      <c r="H64" s="31"/>
      <c r="K64" s="8"/>
      <c r="L64" s="8"/>
      <c r="M64" s="8"/>
      <c r="N64" s="8"/>
      <c r="O64" s="8"/>
      <c r="P64" s="32"/>
      <c r="Q64" s="32"/>
      <c r="R64" s="3"/>
      <c r="S64" s="8"/>
      <c r="T64" s="13"/>
      <c r="U64" s="13"/>
      <c r="V64" s="13"/>
      <c r="W64" s="13"/>
      <c r="X64" s="35"/>
      <c r="Y64" s="35"/>
    </row>
    <row r="65" spans="2:27" ht="15.75" customHeight="1" x14ac:dyDescent="0.2">
      <c r="B65" s="21"/>
      <c r="C65" s="2"/>
      <c r="D65" s="2"/>
      <c r="E65" s="2"/>
      <c r="F65" s="2"/>
      <c r="G65" s="31"/>
      <c r="H65" s="31"/>
      <c r="K65" s="8"/>
      <c r="L65" s="8"/>
      <c r="M65" s="8"/>
      <c r="N65" s="8"/>
      <c r="O65" s="8"/>
      <c r="P65" s="32"/>
      <c r="Q65" s="32"/>
      <c r="R65" s="3"/>
      <c r="S65" s="8"/>
      <c r="T65" s="13"/>
      <c r="U65" s="13"/>
      <c r="V65" s="13"/>
      <c r="W65" s="13"/>
      <c r="X65" s="35"/>
      <c r="Y65" s="35"/>
      <c r="AA65" s="8"/>
    </row>
    <row r="66" spans="2:27" ht="15.75" customHeight="1" x14ac:dyDescent="0.2">
      <c r="B66" s="21"/>
      <c r="C66" s="2"/>
      <c r="D66" s="2"/>
      <c r="E66" s="2"/>
      <c r="F66" s="2"/>
      <c r="G66" s="31"/>
      <c r="H66" s="31"/>
      <c r="K66" s="8"/>
      <c r="L66" s="8"/>
      <c r="M66" s="8"/>
      <c r="N66" s="8"/>
      <c r="O66" s="8"/>
      <c r="P66" s="32"/>
      <c r="Q66" s="32"/>
      <c r="R66" s="3"/>
      <c r="S66" s="8"/>
      <c r="T66" s="13"/>
      <c r="U66" s="13"/>
      <c r="V66" s="13"/>
      <c r="W66" s="13"/>
      <c r="X66" s="35"/>
      <c r="Y66" s="35"/>
      <c r="AA66" s="8"/>
    </row>
    <row r="67" spans="2:27" ht="15.75" customHeight="1" x14ac:dyDescent="0.2">
      <c r="B67" s="21"/>
      <c r="C67" s="2"/>
      <c r="D67" s="2"/>
      <c r="E67" s="2"/>
      <c r="F67" s="2"/>
      <c r="G67" s="31"/>
      <c r="H67" s="31"/>
      <c r="K67" s="8"/>
      <c r="L67" s="8"/>
      <c r="M67" s="8"/>
      <c r="N67" s="8"/>
      <c r="O67" s="8"/>
      <c r="P67" s="32"/>
      <c r="Q67" s="32"/>
      <c r="R67" s="3"/>
      <c r="S67" s="8"/>
      <c r="T67" s="13"/>
      <c r="U67" s="13"/>
      <c r="V67" s="13"/>
      <c r="W67" s="13"/>
      <c r="X67" s="35"/>
      <c r="Y67" s="35"/>
      <c r="AA67" s="8"/>
    </row>
    <row r="68" spans="2:27" ht="15.75" customHeight="1" x14ac:dyDescent="0.2">
      <c r="B68" s="12"/>
      <c r="C68" s="12"/>
      <c r="D68" s="12"/>
      <c r="E68" s="12"/>
      <c r="F68" s="12"/>
      <c r="G68" s="29"/>
      <c r="H68" s="29"/>
      <c r="K68" s="8"/>
      <c r="L68" s="8"/>
      <c r="M68" s="8"/>
      <c r="N68" s="8"/>
      <c r="O68" s="8"/>
      <c r="P68" s="32"/>
      <c r="Q68" s="32"/>
      <c r="R68" s="3"/>
      <c r="S68" s="8"/>
      <c r="T68" s="13"/>
      <c r="U68" s="13"/>
      <c r="V68" s="13"/>
      <c r="W68" s="13"/>
      <c r="X68" s="35"/>
      <c r="Y68" s="35"/>
      <c r="AA68" s="8"/>
    </row>
    <row r="69" spans="2:27" ht="15.75" customHeight="1" x14ac:dyDescent="0.2">
      <c r="B69" s="12"/>
      <c r="C69" s="12"/>
      <c r="D69" s="12"/>
      <c r="E69" s="12"/>
      <c r="F69" s="12"/>
      <c r="G69" s="29"/>
      <c r="H69" s="29"/>
      <c r="K69" s="8"/>
      <c r="L69" s="8"/>
      <c r="M69" s="8"/>
      <c r="N69" s="8"/>
      <c r="O69" s="8"/>
      <c r="P69" s="32"/>
      <c r="Q69" s="32"/>
      <c r="R69" s="3"/>
      <c r="S69" s="8"/>
      <c r="T69" s="13"/>
      <c r="U69" s="13"/>
      <c r="V69" s="13"/>
      <c r="W69" s="13"/>
      <c r="X69" s="35"/>
      <c r="Y69" s="35"/>
      <c r="AA69" s="8"/>
    </row>
    <row r="70" spans="2:27" ht="15.75" customHeight="1" x14ac:dyDescent="0.2">
      <c r="B70" s="8"/>
      <c r="C70" s="8"/>
      <c r="D70" s="8"/>
      <c r="E70" s="8"/>
      <c r="F70" s="8"/>
      <c r="G70" s="32"/>
      <c r="H70" s="32"/>
      <c r="K70" s="8"/>
      <c r="L70" s="8"/>
      <c r="M70" s="8"/>
      <c r="N70" s="8"/>
      <c r="O70" s="8"/>
      <c r="P70" s="32"/>
      <c r="Q70" s="32"/>
      <c r="R70" s="3"/>
      <c r="S70" s="8"/>
      <c r="T70" s="13"/>
      <c r="U70" s="13"/>
      <c r="V70" s="13"/>
      <c r="W70" s="13"/>
      <c r="X70" s="35"/>
      <c r="Y70" s="35"/>
      <c r="AA70" s="8"/>
    </row>
    <row r="71" spans="2:27" ht="15.75" customHeight="1" x14ac:dyDescent="0.2">
      <c r="B71" s="21"/>
      <c r="C71" s="2"/>
      <c r="D71" s="2"/>
      <c r="E71" s="2"/>
      <c r="F71" s="2"/>
      <c r="G71" s="31"/>
      <c r="H71" s="31"/>
      <c r="K71" s="8"/>
      <c r="L71" s="8"/>
      <c r="M71" s="8"/>
      <c r="N71" s="8"/>
      <c r="O71" s="8"/>
      <c r="P71" s="32"/>
      <c r="Q71" s="32"/>
      <c r="R71" s="3"/>
      <c r="S71" s="8"/>
      <c r="T71" s="13"/>
      <c r="U71" s="13"/>
      <c r="V71" s="13"/>
      <c r="W71" s="13"/>
      <c r="X71" s="35"/>
      <c r="Y71" s="35"/>
      <c r="AA71" s="8"/>
    </row>
    <row r="72" spans="2:27" ht="15.75" customHeight="1" x14ac:dyDescent="0.2">
      <c r="B72" s="21"/>
      <c r="C72" s="2"/>
      <c r="D72" s="2"/>
      <c r="E72" s="2"/>
      <c r="F72" s="2"/>
      <c r="G72" s="31"/>
      <c r="H72" s="31"/>
      <c r="K72" s="8"/>
      <c r="L72" s="8"/>
      <c r="M72" s="8"/>
      <c r="N72" s="8"/>
      <c r="O72" s="8"/>
      <c r="P72" s="32"/>
      <c r="Q72" s="32"/>
      <c r="R72" s="3"/>
      <c r="S72" s="8"/>
      <c r="T72" s="13"/>
      <c r="U72" s="13"/>
      <c r="V72" s="13"/>
      <c r="W72" s="13"/>
      <c r="X72" s="35"/>
      <c r="Y72" s="35"/>
      <c r="AA72" s="8"/>
    </row>
    <row r="73" spans="2:27" ht="15.75" customHeight="1" x14ac:dyDescent="0.2">
      <c r="B73" s="21"/>
      <c r="C73" s="2"/>
      <c r="D73" s="2"/>
      <c r="E73" s="2"/>
      <c r="F73" s="2"/>
      <c r="G73" s="31"/>
      <c r="H73" s="31"/>
      <c r="K73" s="8"/>
      <c r="L73" s="8"/>
      <c r="M73" s="8"/>
      <c r="N73" s="8"/>
      <c r="O73" s="8"/>
      <c r="P73" s="32"/>
      <c r="Q73" s="32"/>
      <c r="R73" s="3"/>
      <c r="S73" s="8"/>
      <c r="T73" s="13"/>
      <c r="U73" s="13"/>
      <c r="V73" s="13"/>
      <c r="W73" s="13"/>
      <c r="X73" s="35"/>
      <c r="Y73" s="35"/>
      <c r="AA73" s="8"/>
    </row>
    <row r="74" spans="2:27" ht="15.75" customHeight="1" x14ac:dyDescent="0.2">
      <c r="B74" s="21"/>
      <c r="C74" s="2"/>
      <c r="D74" s="2"/>
      <c r="E74" s="2"/>
      <c r="F74" s="2"/>
      <c r="G74" s="31"/>
      <c r="H74" s="31"/>
      <c r="K74" s="8"/>
      <c r="L74" s="8"/>
      <c r="M74" s="8"/>
      <c r="N74" s="8"/>
      <c r="O74" s="8"/>
      <c r="P74" s="32"/>
      <c r="Q74" s="32"/>
      <c r="R74" s="3"/>
      <c r="S74" s="8"/>
      <c r="T74" s="13"/>
      <c r="U74" s="13"/>
      <c r="V74" s="13"/>
      <c r="W74" s="13"/>
      <c r="X74" s="35"/>
      <c r="Y74" s="35"/>
      <c r="AA74" s="8"/>
    </row>
    <row r="75" spans="2:27" ht="15.75" customHeight="1" x14ac:dyDescent="0.2">
      <c r="B75" s="21"/>
      <c r="C75" s="2"/>
      <c r="D75" s="2"/>
      <c r="E75" s="2"/>
      <c r="F75" s="2"/>
      <c r="G75" s="31"/>
      <c r="H75" s="31"/>
      <c r="K75" s="8"/>
      <c r="L75" s="8"/>
      <c r="M75" s="8"/>
      <c r="N75" s="8"/>
      <c r="O75" s="8"/>
      <c r="P75" s="32"/>
      <c r="Q75" s="32"/>
      <c r="R75" s="3"/>
      <c r="S75" s="8"/>
      <c r="T75" s="13"/>
      <c r="U75" s="13"/>
      <c r="V75" s="13"/>
      <c r="W75" s="13"/>
      <c r="X75" s="35"/>
      <c r="Y75" s="35"/>
      <c r="AA75" s="8"/>
    </row>
    <row r="76" spans="2:27" ht="15.75" customHeight="1" x14ac:dyDescent="0.2">
      <c r="B76" s="21"/>
      <c r="C76" s="2"/>
      <c r="D76" s="2"/>
      <c r="E76" s="2"/>
      <c r="F76" s="2"/>
      <c r="G76" s="31"/>
      <c r="H76" s="31"/>
      <c r="K76" s="8"/>
      <c r="L76" s="8"/>
      <c r="M76" s="8"/>
      <c r="N76" s="8"/>
      <c r="O76" s="8"/>
      <c r="P76" s="32"/>
      <c r="Q76" s="32"/>
      <c r="R76" s="3"/>
      <c r="S76" s="8"/>
      <c r="T76" s="13"/>
      <c r="U76" s="13"/>
      <c r="V76" s="13"/>
      <c r="W76" s="13"/>
      <c r="X76" s="35"/>
      <c r="Y76" s="35"/>
      <c r="AA76" s="8"/>
    </row>
    <row r="77" spans="2:27" ht="15.75" customHeight="1" x14ac:dyDescent="0.2">
      <c r="B77" s="21"/>
      <c r="C77" s="2"/>
      <c r="D77" s="2"/>
      <c r="E77" s="2"/>
      <c r="F77" s="2"/>
      <c r="G77" s="31"/>
      <c r="H77" s="31"/>
      <c r="K77" s="8"/>
      <c r="L77" s="8"/>
      <c r="M77" s="8"/>
      <c r="N77" s="8"/>
      <c r="O77" s="8"/>
      <c r="P77" s="32"/>
      <c r="Q77" s="32"/>
      <c r="R77" s="3"/>
      <c r="S77" s="8"/>
      <c r="T77" s="13"/>
      <c r="U77" s="13"/>
      <c r="V77" s="13"/>
      <c r="W77" s="13"/>
      <c r="X77" s="35"/>
      <c r="Y77" s="35"/>
      <c r="AA77" s="8"/>
    </row>
    <row r="78" spans="2:27" ht="15.75" customHeight="1" x14ac:dyDescent="0.2">
      <c r="B78" s="21"/>
      <c r="C78" s="2"/>
      <c r="D78" s="2"/>
      <c r="E78" s="2"/>
      <c r="F78" s="2"/>
      <c r="G78" s="31"/>
      <c r="H78" s="31"/>
      <c r="K78" s="8"/>
      <c r="L78" s="8"/>
      <c r="M78" s="8"/>
      <c r="N78" s="8"/>
      <c r="O78" s="8"/>
      <c r="P78" s="32"/>
      <c r="Q78" s="32"/>
      <c r="R78" s="3"/>
      <c r="S78" s="8"/>
      <c r="T78" s="13"/>
      <c r="U78" s="13"/>
      <c r="V78" s="13"/>
      <c r="W78" s="13"/>
      <c r="X78" s="35"/>
      <c r="Y78" s="35"/>
      <c r="AA78" s="8"/>
    </row>
    <row r="79" spans="2:27" ht="15.75" customHeight="1" x14ac:dyDescent="0.2">
      <c r="B79" s="21"/>
      <c r="C79" s="2"/>
      <c r="D79" s="2"/>
      <c r="E79" s="2"/>
      <c r="F79" s="2"/>
      <c r="G79" s="31"/>
      <c r="H79" s="31"/>
      <c r="K79" s="8"/>
      <c r="L79" s="8"/>
      <c r="M79" s="8"/>
      <c r="N79" s="8"/>
      <c r="O79" s="8"/>
      <c r="P79" s="32"/>
      <c r="Q79" s="32"/>
      <c r="R79" s="3"/>
      <c r="S79" s="8"/>
      <c r="T79" s="13"/>
      <c r="U79" s="13"/>
      <c r="V79" s="13"/>
      <c r="W79" s="13"/>
      <c r="X79" s="35"/>
      <c r="Y79" s="35"/>
      <c r="AA79" s="8"/>
    </row>
    <row r="80" spans="2:27" ht="15.75" customHeight="1" x14ac:dyDescent="0.2">
      <c r="B80" s="21"/>
      <c r="C80" s="2"/>
      <c r="D80" s="2"/>
      <c r="E80" s="2"/>
      <c r="F80" s="2"/>
      <c r="G80" s="31"/>
      <c r="H80" s="31"/>
      <c r="K80" s="8"/>
      <c r="L80" s="8"/>
      <c r="M80" s="8"/>
      <c r="N80" s="8"/>
      <c r="O80" s="8"/>
      <c r="P80" s="32"/>
      <c r="Q80" s="32"/>
      <c r="R80" s="3"/>
      <c r="S80" s="8"/>
      <c r="T80" s="13"/>
      <c r="U80" s="13"/>
      <c r="V80" s="13"/>
      <c r="W80" s="13"/>
      <c r="X80" s="35"/>
      <c r="Y80" s="35"/>
      <c r="AA80" s="8"/>
    </row>
    <row r="81" spans="2:33" ht="15.75" customHeight="1" x14ac:dyDescent="0.2">
      <c r="B81" s="12"/>
      <c r="C81" s="12"/>
      <c r="D81" s="12"/>
      <c r="E81" s="12"/>
      <c r="F81" s="12"/>
      <c r="G81" s="29"/>
      <c r="H81" s="29"/>
      <c r="K81" s="8"/>
      <c r="L81" s="8"/>
      <c r="M81" s="8"/>
      <c r="N81" s="8"/>
      <c r="O81" s="8"/>
      <c r="P81" s="32"/>
      <c r="Q81" s="32"/>
      <c r="R81" s="3"/>
      <c r="S81" s="8"/>
      <c r="T81" s="13"/>
      <c r="U81" s="13"/>
      <c r="V81" s="13"/>
      <c r="W81" s="13"/>
      <c r="X81" s="35"/>
      <c r="Y81" s="35"/>
      <c r="AA81" s="8"/>
    </row>
    <row r="82" spans="2:33" ht="15.75" customHeight="1" x14ac:dyDescent="0.2">
      <c r="B82" s="12"/>
      <c r="C82" s="12"/>
      <c r="D82" s="12"/>
      <c r="E82" s="12"/>
      <c r="F82" s="12"/>
      <c r="G82" s="29"/>
      <c r="H82" s="29"/>
      <c r="K82" s="8"/>
      <c r="L82" s="8"/>
      <c r="M82" s="8"/>
      <c r="N82" s="8"/>
      <c r="O82" s="8"/>
      <c r="P82" s="32"/>
      <c r="Q82" s="32"/>
      <c r="R82" s="3"/>
      <c r="S82" s="8"/>
      <c r="T82" s="13"/>
      <c r="U82" s="13"/>
      <c r="V82" s="13"/>
      <c r="W82" s="13"/>
      <c r="X82" s="35"/>
      <c r="Y82" s="35"/>
      <c r="AA82" s="12"/>
      <c r="AB82" s="17"/>
      <c r="AC82" s="17"/>
      <c r="AD82" s="17"/>
      <c r="AE82" s="17"/>
      <c r="AF82" s="29"/>
      <c r="AG82" s="29"/>
    </row>
    <row r="83" spans="2:33" ht="15.75" customHeight="1" x14ac:dyDescent="0.2">
      <c r="B83" s="12"/>
      <c r="C83" s="12"/>
      <c r="D83" s="12"/>
      <c r="E83" s="12"/>
      <c r="F83" s="12"/>
      <c r="G83" s="29"/>
      <c r="H83" s="29"/>
      <c r="K83" s="8"/>
      <c r="L83" s="8"/>
      <c r="M83" s="8"/>
      <c r="N83" s="8"/>
      <c r="O83" s="8"/>
      <c r="P83" s="32"/>
      <c r="Q83" s="32"/>
      <c r="R83" s="3"/>
      <c r="S83" s="12"/>
      <c r="T83" s="12"/>
      <c r="U83" s="12"/>
      <c r="V83" s="12"/>
      <c r="W83" s="12"/>
      <c r="X83" s="29"/>
      <c r="Y83" s="29"/>
      <c r="AA83" s="12"/>
      <c r="AB83" s="17"/>
      <c r="AC83" s="17"/>
      <c r="AD83" s="17"/>
      <c r="AE83" s="17"/>
      <c r="AF83" s="29"/>
      <c r="AG83" s="29"/>
    </row>
    <row r="84" spans="2:33" ht="15.75" customHeight="1" x14ac:dyDescent="0.2">
      <c r="B84" s="8"/>
      <c r="C84" s="8"/>
      <c r="D84" s="8"/>
      <c r="E84" s="8"/>
      <c r="F84" s="8"/>
      <c r="G84" s="32"/>
      <c r="H84" s="32"/>
      <c r="K84" s="8"/>
      <c r="L84" s="8"/>
      <c r="M84" s="8"/>
      <c r="N84" s="8"/>
      <c r="O84" s="8"/>
      <c r="P84" s="32"/>
      <c r="Q84" s="32"/>
      <c r="R84" s="3"/>
      <c r="S84" s="12"/>
      <c r="T84" s="12"/>
      <c r="U84" s="12"/>
      <c r="V84" s="12"/>
      <c r="W84" s="12"/>
      <c r="X84" s="29"/>
      <c r="Y84" s="29"/>
    </row>
    <row r="85" spans="2:33" ht="15.75" customHeight="1" x14ac:dyDescent="0.2">
      <c r="B85" s="8"/>
      <c r="C85" s="8"/>
      <c r="D85" s="8"/>
      <c r="E85" s="8"/>
      <c r="F85" s="8"/>
      <c r="G85" s="32"/>
      <c r="H85" s="32"/>
      <c r="K85" s="8"/>
      <c r="L85" s="8"/>
      <c r="M85" s="8"/>
      <c r="N85" s="8"/>
      <c r="O85" s="8"/>
      <c r="P85" s="32"/>
      <c r="Q85" s="32"/>
      <c r="R85" s="3"/>
      <c r="AA85" s="7"/>
      <c r="AB85" s="19"/>
      <c r="AC85" s="19"/>
      <c r="AD85" s="19"/>
      <c r="AE85" s="19"/>
    </row>
    <row r="86" spans="2:33" ht="15.75" customHeight="1" x14ac:dyDescent="0.2">
      <c r="B86" s="8"/>
      <c r="C86" s="8"/>
      <c r="D86" s="8"/>
      <c r="E86" s="8"/>
      <c r="F86" s="8"/>
      <c r="G86" s="32"/>
      <c r="H86" s="32"/>
      <c r="K86" s="8"/>
      <c r="L86" s="8"/>
      <c r="M86" s="8"/>
      <c r="N86" s="8"/>
      <c r="O86" s="8"/>
      <c r="P86" s="32"/>
      <c r="Q86" s="32"/>
      <c r="R86" s="3"/>
      <c r="S86" s="8"/>
      <c r="T86" s="13"/>
      <c r="U86" s="13"/>
      <c r="V86" s="13"/>
      <c r="W86" s="13"/>
      <c r="X86" s="35"/>
      <c r="Y86" s="35"/>
      <c r="AA86" s="7"/>
      <c r="AB86" s="19"/>
      <c r="AC86" s="19"/>
      <c r="AD86" s="19"/>
      <c r="AE86" s="19"/>
    </row>
    <row r="87" spans="2:33" ht="15.75" customHeight="1" x14ac:dyDescent="0.2">
      <c r="B87" s="8"/>
      <c r="C87" s="8"/>
      <c r="D87" s="8"/>
      <c r="E87" s="8"/>
      <c r="F87" s="8"/>
      <c r="G87" s="32"/>
      <c r="H87" s="32"/>
      <c r="K87" s="8"/>
      <c r="L87" s="8"/>
      <c r="M87" s="8"/>
      <c r="N87" s="8"/>
      <c r="O87" s="8"/>
      <c r="P87" s="32"/>
      <c r="Q87" s="32"/>
      <c r="R87" s="3"/>
      <c r="S87" s="8"/>
      <c r="T87" s="13"/>
      <c r="U87" s="13"/>
      <c r="V87" s="13"/>
      <c r="W87" s="13"/>
      <c r="X87" s="35"/>
      <c r="Y87" s="35"/>
      <c r="AA87" s="7"/>
      <c r="AB87" s="20"/>
      <c r="AC87" s="20"/>
      <c r="AD87" s="20"/>
      <c r="AE87" s="20"/>
    </row>
    <row r="88" spans="2:33" ht="15.75" customHeight="1" x14ac:dyDescent="0.2">
      <c r="B88" s="8"/>
      <c r="C88" s="8"/>
      <c r="D88" s="8"/>
      <c r="E88" s="8"/>
      <c r="F88" s="8"/>
      <c r="G88" s="32"/>
      <c r="H88" s="32"/>
      <c r="K88" s="8"/>
      <c r="L88" s="8"/>
      <c r="M88" s="8"/>
      <c r="N88" s="8"/>
      <c r="O88" s="8"/>
      <c r="P88" s="32"/>
      <c r="Q88" s="32"/>
      <c r="R88" s="3"/>
      <c r="S88" s="8"/>
      <c r="T88" s="13"/>
      <c r="U88" s="13"/>
      <c r="V88" s="13"/>
      <c r="W88" s="13"/>
      <c r="X88" s="35"/>
      <c r="Y88" s="35"/>
    </row>
    <row r="89" spans="2:33" ht="15.75" customHeight="1" x14ac:dyDescent="0.2">
      <c r="B89" s="8"/>
      <c r="C89" s="8"/>
      <c r="D89" s="8"/>
      <c r="E89" s="8"/>
      <c r="F89" s="8"/>
      <c r="G89" s="32"/>
      <c r="H89" s="32"/>
      <c r="K89" s="8"/>
      <c r="L89" s="8"/>
      <c r="M89" s="8"/>
      <c r="N89" s="8"/>
      <c r="O89" s="8"/>
      <c r="P89" s="32"/>
      <c r="Q89" s="32"/>
      <c r="R89" s="3"/>
      <c r="S89" s="8"/>
      <c r="T89" s="13"/>
      <c r="U89" s="13"/>
      <c r="V89" s="13"/>
      <c r="W89" s="13"/>
      <c r="X89" s="35"/>
      <c r="Y89" s="35"/>
    </row>
    <row r="90" spans="2:33" ht="15.75" customHeight="1" x14ac:dyDescent="0.2">
      <c r="B90" s="8"/>
      <c r="C90" s="8"/>
      <c r="D90" s="8"/>
      <c r="E90" s="8"/>
      <c r="F90" s="8"/>
      <c r="G90" s="32"/>
      <c r="H90" s="32"/>
      <c r="K90" s="8"/>
      <c r="L90" s="8"/>
      <c r="M90" s="8"/>
      <c r="N90" s="8"/>
      <c r="O90" s="8"/>
      <c r="P90" s="32"/>
      <c r="Q90" s="32"/>
      <c r="R90" s="3"/>
      <c r="S90" s="8"/>
      <c r="T90" s="13"/>
      <c r="U90" s="13"/>
      <c r="V90" s="13"/>
      <c r="W90" s="13"/>
      <c r="X90" s="35"/>
      <c r="Y90" s="35"/>
    </row>
    <row r="91" spans="2:33" ht="15.75" customHeight="1" x14ac:dyDescent="0.2">
      <c r="B91" s="8"/>
      <c r="C91" s="8"/>
      <c r="D91" s="8"/>
      <c r="E91" s="8"/>
      <c r="F91" s="8"/>
      <c r="G91" s="32"/>
      <c r="H91" s="32"/>
      <c r="K91" s="8"/>
      <c r="L91" s="8"/>
      <c r="M91" s="8"/>
      <c r="N91" s="8"/>
      <c r="O91" s="8"/>
      <c r="P91" s="32"/>
      <c r="Q91" s="32"/>
      <c r="R91" s="3"/>
      <c r="S91" s="8"/>
      <c r="T91" s="13"/>
      <c r="U91" s="13"/>
      <c r="V91" s="13"/>
      <c r="W91" s="13"/>
      <c r="X91" s="35"/>
      <c r="Y91" s="35"/>
    </row>
    <row r="92" spans="2:33" ht="15.75" customHeight="1" x14ac:dyDescent="0.2">
      <c r="B92" s="8"/>
      <c r="C92" s="8"/>
      <c r="D92" s="8"/>
      <c r="E92" s="8"/>
      <c r="F92" s="8"/>
      <c r="G92" s="32"/>
      <c r="H92" s="32"/>
      <c r="K92" s="8"/>
      <c r="L92" s="8"/>
      <c r="M92" s="8"/>
      <c r="N92" s="8"/>
      <c r="O92" s="8"/>
      <c r="P92" s="32"/>
      <c r="Q92" s="32"/>
      <c r="R92" s="3"/>
      <c r="S92" s="8"/>
      <c r="T92" s="13"/>
      <c r="U92" s="13"/>
      <c r="V92" s="13"/>
      <c r="W92" s="13"/>
      <c r="X92" s="35"/>
      <c r="Y92" s="35"/>
    </row>
    <row r="93" spans="2:33" ht="15.75" customHeight="1" x14ac:dyDescent="0.2">
      <c r="B93" s="8"/>
      <c r="C93" s="8"/>
      <c r="D93" s="8"/>
      <c r="E93" s="8"/>
      <c r="F93" s="8"/>
      <c r="G93" s="32"/>
      <c r="H93" s="32"/>
      <c r="K93" s="8"/>
      <c r="L93" s="8"/>
      <c r="M93" s="8"/>
      <c r="N93" s="8"/>
      <c r="O93" s="8"/>
      <c r="P93" s="32"/>
      <c r="Q93" s="32"/>
      <c r="R93" s="3"/>
      <c r="S93" s="8"/>
      <c r="T93" s="13"/>
      <c r="U93" s="13"/>
      <c r="V93" s="13"/>
      <c r="W93" s="13"/>
      <c r="X93" s="35"/>
      <c r="Y93" s="35"/>
    </row>
    <row r="94" spans="2:33" ht="15.75" customHeight="1" x14ac:dyDescent="0.2">
      <c r="B94" s="8"/>
      <c r="C94" s="8"/>
      <c r="D94" s="8"/>
      <c r="E94" s="8"/>
      <c r="F94" s="8"/>
      <c r="G94" s="32"/>
      <c r="H94" s="32"/>
      <c r="K94" s="8"/>
      <c r="L94" s="8"/>
      <c r="M94" s="8"/>
      <c r="N94" s="8"/>
      <c r="O94" s="8"/>
      <c r="P94" s="32"/>
      <c r="Q94" s="32"/>
      <c r="R94" s="3"/>
      <c r="S94" s="8"/>
      <c r="T94" s="13"/>
      <c r="U94" s="13"/>
      <c r="V94" s="13"/>
      <c r="W94" s="13"/>
      <c r="X94" s="35"/>
      <c r="Y94" s="35"/>
    </row>
    <row r="95" spans="2:33" ht="15.75" customHeight="1" x14ac:dyDescent="0.2">
      <c r="B95" s="8"/>
      <c r="C95" s="8"/>
      <c r="D95" s="8"/>
      <c r="E95" s="8"/>
      <c r="F95" s="8"/>
      <c r="G95" s="32"/>
      <c r="H95" s="32"/>
      <c r="K95" s="8"/>
      <c r="L95" s="8"/>
      <c r="M95" s="8"/>
      <c r="N95" s="8"/>
      <c r="O95" s="8"/>
      <c r="P95" s="32"/>
      <c r="Q95" s="32"/>
      <c r="R95" s="3"/>
      <c r="S95" s="8"/>
      <c r="T95" s="13"/>
      <c r="U95" s="13"/>
      <c r="V95" s="13"/>
      <c r="W95" s="13"/>
      <c r="X95" s="35"/>
      <c r="Y95" s="35"/>
    </row>
    <row r="96" spans="2:33" ht="15.75" customHeight="1" x14ac:dyDescent="0.2">
      <c r="B96" s="8"/>
      <c r="C96" s="8"/>
      <c r="D96" s="8"/>
      <c r="E96" s="8"/>
      <c r="F96" s="8"/>
      <c r="G96" s="32"/>
      <c r="H96" s="32"/>
      <c r="K96" s="8"/>
      <c r="L96" s="8"/>
      <c r="M96" s="8"/>
      <c r="N96" s="8"/>
      <c r="O96" s="8"/>
      <c r="P96" s="32"/>
      <c r="Q96" s="32"/>
      <c r="R96" s="3"/>
      <c r="S96" s="8"/>
      <c r="T96" s="13"/>
      <c r="U96" s="13"/>
      <c r="V96" s="13"/>
      <c r="W96" s="13"/>
      <c r="X96" s="35"/>
      <c r="Y96" s="35"/>
    </row>
    <row r="97" spans="2:25" ht="15.75" customHeight="1" x14ac:dyDescent="0.2">
      <c r="B97" s="8"/>
      <c r="C97" s="8"/>
      <c r="D97" s="8"/>
      <c r="E97" s="8"/>
      <c r="F97" s="8"/>
      <c r="G97" s="32"/>
      <c r="H97" s="32"/>
      <c r="K97" s="12"/>
      <c r="L97" s="12"/>
      <c r="M97" s="12"/>
      <c r="N97" s="12"/>
      <c r="O97" s="12"/>
      <c r="P97" s="29"/>
      <c r="Q97" s="29"/>
      <c r="R97" s="3"/>
      <c r="S97" s="8"/>
      <c r="T97" s="13"/>
      <c r="U97" s="13"/>
      <c r="V97" s="13"/>
      <c r="W97" s="13"/>
      <c r="X97" s="35"/>
      <c r="Y97" s="35"/>
    </row>
    <row r="98" spans="2:25" ht="15.75" customHeight="1" x14ac:dyDescent="0.2">
      <c r="B98" s="8"/>
      <c r="C98" s="8"/>
      <c r="D98" s="8"/>
      <c r="E98" s="8"/>
      <c r="F98" s="8"/>
      <c r="G98" s="32"/>
      <c r="H98" s="32"/>
      <c r="K98" s="12"/>
      <c r="L98" s="12"/>
      <c r="M98" s="12"/>
      <c r="N98" s="12"/>
      <c r="O98" s="12"/>
      <c r="P98" s="29"/>
      <c r="Q98" s="29"/>
      <c r="R98" s="3"/>
      <c r="S98" s="8"/>
      <c r="T98" s="13"/>
      <c r="U98" s="13"/>
      <c r="V98" s="13"/>
      <c r="W98" s="13"/>
      <c r="X98" s="35"/>
      <c r="Y98" s="35"/>
    </row>
    <row r="99" spans="2:25" ht="15.75" customHeight="1" x14ac:dyDescent="0.2">
      <c r="B99" s="8"/>
      <c r="C99" s="8"/>
      <c r="D99" s="8"/>
      <c r="E99" s="8"/>
      <c r="F99" s="8"/>
      <c r="G99" s="32"/>
      <c r="H99" s="32"/>
      <c r="K99" s="8"/>
      <c r="L99" s="8"/>
      <c r="M99" s="8"/>
      <c r="N99" s="8"/>
      <c r="O99" s="8"/>
      <c r="P99" s="32"/>
      <c r="Q99" s="32"/>
      <c r="R99" s="3"/>
      <c r="S99" s="8"/>
      <c r="T99" s="13"/>
      <c r="U99" s="13"/>
      <c r="V99" s="13"/>
      <c r="W99" s="13"/>
      <c r="X99" s="35"/>
      <c r="Y99" s="35"/>
    </row>
    <row r="100" spans="2:25" ht="15.75" customHeight="1" x14ac:dyDescent="0.2">
      <c r="B100" s="8"/>
      <c r="C100" s="8"/>
      <c r="D100" s="8"/>
      <c r="E100" s="8"/>
      <c r="F100" s="8"/>
      <c r="G100" s="32"/>
      <c r="H100" s="32"/>
      <c r="K100" s="8"/>
      <c r="L100" s="8"/>
      <c r="M100" s="8"/>
      <c r="N100" s="8"/>
      <c r="O100" s="8"/>
      <c r="P100" s="32"/>
      <c r="Q100" s="32"/>
      <c r="R100" s="3"/>
      <c r="S100" s="12"/>
      <c r="T100" s="12"/>
      <c r="U100" s="12"/>
      <c r="V100" s="12"/>
      <c r="W100" s="12"/>
      <c r="X100" s="29"/>
      <c r="Y100" s="29"/>
    </row>
    <row r="101" spans="2:25" ht="15.75" customHeight="1" x14ac:dyDescent="0.2">
      <c r="B101" s="8"/>
      <c r="C101" s="8"/>
      <c r="D101" s="8"/>
      <c r="E101" s="8"/>
      <c r="F101" s="8"/>
      <c r="G101" s="32"/>
      <c r="H101" s="32"/>
      <c r="K101" s="8"/>
      <c r="L101" s="8"/>
      <c r="M101" s="8"/>
      <c r="N101" s="8"/>
      <c r="O101" s="8"/>
      <c r="P101" s="32"/>
      <c r="Q101" s="32"/>
      <c r="R101" s="3"/>
      <c r="S101" s="12"/>
      <c r="T101" s="12"/>
      <c r="U101" s="12"/>
      <c r="V101" s="12"/>
      <c r="W101" s="12"/>
      <c r="X101" s="29"/>
      <c r="Y101" s="29"/>
    </row>
    <row r="102" spans="2:25" ht="15.75" customHeight="1" x14ac:dyDescent="0.2">
      <c r="B102" s="8"/>
      <c r="C102" s="8"/>
      <c r="D102" s="8"/>
      <c r="E102" s="8"/>
      <c r="F102" s="8"/>
      <c r="G102" s="32"/>
      <c r="H102" s="32"/>
      <c r="K102" s="8"/>
      <c r="L102" s="8"/>
      <c r="M102" s="8"/>
      <c r="N102" s="8"/>
      <c r="O102" s="8"/>
      <c r="P102" s="32"/>
      <c r="Q102" s="32"/>
      <c r="R102" s="3"/>
      <c r="S102" s="13"/>
      <c r="T102" s="13"/>
      <c r="U102" s="13"/>
      <c r="V102" s="13"/>
      <c r="W102" s="13"/>
      <c r="X102" s="35"/>
      <c r="Y102" s="35"/>
    </row>
    <row r="103" spans="2:25" ht="15.75" customHeight="1" x14ac:dyDescent="0.2">
      <c r="B103" s="8"/>
      <c r="C103" s="8"/>
      <c r="D103" s="8"/>
      <c r="E103" s="8"/>
      <c r="F103" s="8"/>
      <c r="G103" s="32"/>
      <c r="H103" s="32"/>
      <c r="K103" s="8"/>
      <c r="L103" s="8"/>
      <c r="M103" s="8"/>
      <c r="N103" s="8"/>
      <c r="O103" s="8"/>
      <c r="P103" s="32"/>
      <c r="Q103" s="32"/>
      <c r="R103" s="3"/>
      <c r="S103" s="8"/>
      <c r="T103" s="7"/>
      <c r="U103" s="7"/>
      <c r="V103" s="7"/>
      <c r="W103" s="7"/>
      <c r="X103" s="36"/>
      <c r="Y103" s="36"/>
    </row>
    <row r="104" spans="2:25" ht="15.75" customHeight="1" x14ac:dyDescent="0.2">
      <c r="B104" s="8"/>
      <c r="C104" s="8"/>
      <c r="D104" s="8"/>
      <c r="E104" s="8"/>
      <c r="F104" s="8"/>
      <c r="G104" s="32"/>
      <c r="H104" s="32"/>
      <c r="K104" s="8"/>
      <c r="L104" s="8"/>
      <c r="M104" s="8"/>
      <c r="N104" s="8"/>
      <c r="O104" s="8"/>
      <c r="P104" s="32"/>
      <c r="Q104" s="32"/>
      <c r="R104" s="3"/>
      <c r="S104" s="8"/>
      <c r="T104" s="7"/>
      <c r="U104" s="7"/>
      <c r="V104" s="7"/>
      <c r="W104" s="7"/>
      <c r="X104" s="36"/>
      <c r="Y104" s="36"/>
    </row>
    <row r="105" spans="2:25" ht="15.75" customHeight="1" x14ac:dyDescent="0.2">
      <c r="B105" s="8"/>
      <c r="C105" s="8"/>
      <c r="D105" s="8"/>
      <c r="E105" s="8"/>
      <c r="F105" s="8"/>
      <c r="G105" s="32"/>
      <c r="H105" s="32"/>
      <c r="K105" s="8"/>
      <c r="L105" s="8"/>
      <c r="M105" s="8"/>
      <c r="N105" s="8"/>
      <c r="O105" s="8"/>
      <c r="P105" s="32"/>
      <c r="Q105" s="32"/>
      <c r="R105" s="3"/>
      <c r="S105" s="8"/>
      <c r="T105" s="7"/>
      <c r="U105" s="7"/>
      <c r="V105" s="7"/>
      <c r="W105" s="7"/>
      <c r="X105" s="36"/>
      <c r="Y105" s="36"/>
    </row>
    <row r="106" spans="2:25" ht="15.75" customHeight="1" x14ac:dyDescent="0.2">
      <c r="B106" s="8"/>
      <c r="C106" s="8"/>
      <c r="D106" s="8"/>
      <c r="E106" s="8"/>
      <c r="F106" s="8"/>
      <c r="G106" s="32"/>
      <c r="H106" s="32"/>
      <c r="K106" s="8"/>
      <c r="L106" s="8"/>
      <c r="M106" s="8"/>
      <c r="N106" s="8"/>
      <c r="O106" s="8"/>
      <c r="P106" s="32"/>
      <c r="Q106" s="32"/>
      <c r="R106" s="3"/>
      <c r="S106" s="8"/>
      <c r="T106" s="7"/>
      <c r="U106" s="7"/>
      <c r="V106" s="7"/>
      <c r="W106" s="7"/>
      <c r="X106" s="36"/>
      <c r="Y106" s="36"/>
    </row>
    <row r="107" spans="2:25" ht="15.75" customHeight="1" x14ac:dyDescent="0.2">
      <c r="B107" s="8"/>
      <c r="C107" s="8"/>
      <c r="D107" s="8"/>
      <c r="E107" s="8"/>
      <c r="F107" s="8"/>
      <c r="G107" s="32"/>
      <c r="H107" s="32"/>
      <c r="K107" s="8"/>
      <c r="L107" s="8"/>
      <c r="M107" s="8"/>
      <c r="N107" s="8"/>
      <c r="O107" s="8"/>
      <c r="P107" s="32"/>
      <c r="Q107" s="32"/>
      <c r="R107" s="3"/>
      <c r="S107" s="8"/>
      <c r="T107" s="7"/>
      <c r="U107" s="7"/>
      <c r="V107" s="7"/>
      <c r="W107" s="7"/>
      <c r="X107" s="36"/>
      <c r="Y107" s="36"/>
    </row>
    <row r="108" spans="2:25" ht="15.75" customHeight="1" x14ac:dyDescent="0.2">
      <c r="B108" s="8"/>
      <c r="C108" s="8"/>
      <c r="D108" s="8"/>
      <c r="E108" s="8"/>
      <c r="F108" s="8"/>
      <c r="G108" s="32"/>
      <c r="H108" s="32"/>
      <c r="K108" s="8"/>
      <c r="L108" s="8"/>
      <c r="M108" s="8"/>
      <c r="N108" s="8"/>
      <c r="O108" s="8"/>
      <c r="P108" s="32"/>
      <c r="Q108" s="32"/>
      <c r="R108" s="3"/>
      <c r="S108" s="8"/>
      <c r="T108" s="7"/>
      <c r="U108" s="7"/>
      <c r="V108" s="7"/>
      <c r="W108" s="7"/>
      <c r="X108" s="36"/>
      <c r="Y108" s="36"/>
    </row>
    <row r="109" spans="2:25" ht="15.75" customHeight="1" x14ac:dyDescent="0.2">
      <c r="B109" s="8"/>
      <c r="C109" s="8"/>
      <c r="D109" s="8"/>
      <c r="E109" s="8"/>
      <c r="F109" s="8"/>
      <c r="G109" s="32"/>
      <c r="H109" s="32"/>
      <c r="K109" s="8"/>
      <c r="L109" s="8"/>
      <c r="M109" s="8"/>
      <c r="N109" s="8"/>
      <c r="O109" s="8"/>
      <c r="P109" s="32"/>
      <c r="Q109" s="32"/>
      <c r="R109" s="3"/>
      <c r="S109" s="8"/>
      <c r="T109" s="7"/>
      <c r="U109" s="7"/>
      <c r="V109" s="7"/>
      <c r="W109" s="7"/>
      <c r="X109" s="36"/>
      <c r="Y109" s="36"/>
    </row>
    <row r="110" spans="2:25" ht="15.75" customHeight="1" x14ac:dyDescent="0.2">
      <c r="B110" s="8"/>
      <c r="C110" s="8"/>
      <c r="D110" s="8"/>
      <c r="E110" s="8"/>
      <c r="F110" s="8"/>
      <c r="G110" s="32"/>
      <c r="H110" s="32"/>
      <c r="K110" s="8"/>
      <c r="L110" s="8"/>
      <c r="M110" s="8"/>
      <c r="N110" s="8"/>
      <c r="O110" s="8"/>
      <c r="P110" s="32"/>
      <c r="Q110" s="32"/>
      <c r="R110" s="3"/>
      <c r="S110" s="8"/>
      <c r="T110" s="7"/>
      <c r="U110" s="7"/>
      <c r="V110" s="7"/>
      <c r="W110" s="7"/>
      <c r="X110" s="36"/>
      <c r="Y110" s="36"/>
    </row>
    <row r="111" spans="2:25" ht="15.75" customHeight="1" x14ac:dyDescent="0.2">
      <c r="B111" s="8"/>
      <c r="C111" s="8"/>
      <c r="D111" s="8"/>
      <c r="E111" s="8"/>
      <c r="F111" s="8"/>
      <c r="G111" s="32"/>
      <c r="H111" s="32"/>
      <c r="K111" s="8"/>
      <c r="L111" s="8"/>
      <c r="M111" s="8"/>
      <c r="N111" s="8"/>
      <c r="O111" s="8"/>
      <c r="P111" s="32"/>
      <c r="Q111" s="32"/>
      <c r="R111" s="3"/>
      <c r="S111" s="8"/>
      <c r="T111" s="7"/>
      <c r="U111" s="7"/>
      <c r="V111" s="7"/>
      <c r="W111" s="7"/>
      <c r="X111" s="36"/>
      <c r="Y111" s="36"/>
    </row>
    <row r="112" spans="2:25" ht="15.75" customHeight="1" x14ac:dyDescent="0.2">
      <c r="B112" s="8"/>
      <c r="C112" s="8"/>
      <c r="D112" s="8"/>
      <c r="E112" s="8"/>
      <c r="F112" s="8"/>
      <c r="G112" s="32"/>
      <c r="H112" s="32"/>
      <c r="K112" s="8"/>
      <c r="L112" s="8"/>
      <c r="M112" s="8"/>
      <c r="N112" s="8"/>
      <c r="O112" s="8"/>
      <c r="P112" s="32"/>
      <c r="Q112" s="32"/>
      <c r="R112" s="3"/>
      <c r="S112" s="8"/>
      <c r="T112" s="7"/>
      <c r="U112" s="7"/>
      <c r="V112" s="7"/>
      <c r="W112" s="7"/>
      <c r="X112" s="36"/>
      <c r="Y112" s="36"/>
    </row>
    <row r="113" spans="2:25" ht="15.75" customHeight="1" x14ac:dyDescent="0.2">
      <c r="B113" s="8"/>
      <c r="C113" s="8"/>
      <c r="D113" s="8"/>
      <c r="E113" s="8"/>
      <c r="F113" s="8"/>
      <c r="G113" s="32"/>
      <c r="H113" s="32"/>
      <c r="K113" s="8"/>
      <c r="L113" s="8"/>
      <c r="M113" s="8"/>
      <c r="N113" s="8"/>
      <c r="O113" s="8"/>
      <c r="P113" s="32"/>
      <c r="Q113" s="32"/>
      <c r="R113" s="3"/>
      <c r="S113" s="8"/>
      <c r="T113" s="7"/>
      <c r="U113" s="7"/>
      <c r="V113" s="7"/>
      <c r="W113" s="7"/>
      <c r="X113" s="36"/>
      <c r="Y113" s="36"/>
    </row>
    <row r="114" spans="2:25" ht="15.75" customHeight="1" x14ac:dyDescent="0.2">
      <c r="B114" s="8"/>
      <c r="C114" s="8"/>
      <c r="D114" s="8"/>
      <c r="E114" s="8"/>
      <c r="F114" s="8"/>
      <c r="G114" s="32"/>
      <c r="H114" s="32"/>
      <c r="K114" s="8"/>
      <c r="L114" s="8"/>
      <c r="M114" s="8"/>
      <c r="N114" s="8"/>
      <c r="O114" s="8"/>
      <c r="P114" s="32"/>
      <c r="Q114" s="32"/>
      <c r="R114" s="3"/>
      <c r="S114" s="8"/>
      <c r="T114" s="7"/>
      <c r="U114" s="7"/>
      <c r="V114" s="7"/>
      <c r="W114" s="7"/>
      <c r="X114" s="36"/>
      <c r="Y114" s="36"/>
    </row>
    <row r="115" spans="2:25" ht="15.75" customHeight="1" x14ac:dyDescent="0.2">
      <c r="B115" s="12"/>
      <c r="C115" s="12"/>
      <c r="D115" s="12"/>
      <c r="E115" s="12"/>
      <c r="F115" s="12"/>
      <c r="G115" s="29"/>
      <c r="H115" s="29"/>
      <c r="K115" s="8"/>
      <c r="L115" s="8"/>
      <c r="M115" s="8"/>
      <c r="N115" s="8"/>
      <c r="O115" s="8"/>
      <c r="P115" s="32"/>
      <c r="Q115" s="32"/>
      <c r="R115" s="3"/>
      <c r="S115" s="8"/>
      <c r="T115" s="7"/>
      <c r="U115" s="7"/>
      <c r="V115" s="7"/>
      <c r="W115" s="7"/>
      <c r="X115" s="36"/>
      <c r="Y115" s="36"/>
    </row>
    <row r="116" spans="2:25" ht="15.75" customHeight="1" x14ac:dyDescent="0.2">
      <c r="B116" s="12"/>
      <c r="C116" s="12"/>
      <c r="D116" s="12"/>
      <c r="E116" s="12"/>
      <c r="F116" s="12"/>
      <c r="G116" s="29"/>
      <c r="H116" s="29"/>
      <c r="K116" s="8"/>
      <c r="L116" s="8"/>
      <c r="M116" s="8"/>
      <c r="N116" s="8"/>
      <c r="O116" s="8"/>
      <c r="P116" s="32"/>
      <c r="Q116" s="32"/>
      <c r="R116" s="3"/>
      <c r="S116" s="8"/>
      <c r="T116" s="7"/>
      <c r="U116" s="7"/>
      <c r="V116" s="7"/>
      <c r="W116" s="7"/>
      <c r="X116" s="36"/>
      <c r="Y116" s="36"/>
    </row>
    <row r="117" spans="2:25" ht="15.75" customHeight="1" x14ac:dyDescent="0.2">
      <c r="B117" s="8"/>
      <c r="C117" s="8"/>
      <c r="D117" s="8"/>
      <c r="E117" s="8"/>
      <c r="F117" s="8"/>
      <c r="G117" s="32"/>
      <c r="H117" s="32"/>
      <c r="K117" s="8"/>
      <c r="L117" s="8"/>
      <c r="M117" s="8"/>
      <c r="N117" s="8"/>
      <c r="O117" s="8"/>
      <c r="P117" s="32"/>
      <c r="Q117" s="32"/>
      <c r="R117" s="3"/>
      <c r="S117" s="8"/>
      <c r="T117" s="7"/>
      <c r="U117" s="7"/>
      <c r="V117" s="7"/>
      <c r="W117" s="7"/>
      <c r="X117" s="36"/>
      <c r="Y117" s="36"/>
    </row>
    <row r="118" spans="2:25" ht="15.75" customHeight="1" x14ac:dyDescent="0.2">
      <c r="B118" s="8"/>
      <c r="C118" s="8"/>
      <c r="D118" s="8"/>
      <c r="E118" s="8"/>
      <c r="F118" s="8"/>
      <c r="G118" s="32"/>
      <c r="H118" s="32"/>
      <c r="K118" s="8"/>
      <c r="L118" s="8"/>
      <c r="M118" s="8"/>
      <c r="N118" s="8"/>
      <c r="O118" s="8"/>
      <c r="P118" s="32"/>
      <c r="Q118" s="32"/>
      <c r="R118" s="3"/>
      <c r="S118" s="8"/>
      <c r="T118" s="7"/>
      <c r="U118" s="7"/>
      <c r="V118" s="7"/>
      <c r="W118" s="7"/>
      <c r="X118" s="36"/>
      <c r="Y118" s="36"/>
    </row>
    <row r="119" spans="2:25" ht="15.75" customHeight="1" x14ac:dyDescent="0.2">
      <c r="B119" s="8"/>
      <c r="C119" s="8"/>
      <c r="D119" s="8"/>
      <c r="E119" s="8"/>
      <c r="F119" s="8"/>
      <c r="G119" s="32"/>
      <c r="H119" s="32"/>
      <c r="K119" s="8"/>
      <c r="L119" s="8"/>
      <c r="M119" s="8"/>
      <c r="N119" s="8"/>
      <c r="O119" s="8"/>
      <c r="P119" s="32"/>
      <c r="Q119" s="32"/>
      <c r="R119" s="3"/>
      <c r="S119" s="8"/>
      <c r="T119" s="7"/>
      <c r="U119" s="7"/>
      <c r="V119" s="7"/>
      <c r="W119" s="7"/>
      <c r="X119" s="36"/>
      <c r="Y119" s="36"/>
    </row>
    <row r="120" spans="2:25" ht="15.75" customHeight="1" x14ac:dyDescent="0.2">
      <c r="B120" s="8"/>
      <c r="C120" s="8"/>
      <c r="D120" s="8"/>
      <c r="E120" s="8"/>
      <c r="F120" s="8"/>
      <c r="G120" s="32"/>
      <c r="H120" s="32"/>
      <c r="K120" s="8"/>
      <c r="L120" s="8"/>
      <c r="M120" s="8"/>
      <c r="N120" s="8"/>
      <c r="O120" s="8"/>
      <c r="P120" s="32"/>
      <c r="Q120" s="32"/>
      <c r="R120" s="3"/>
      <c r="S120" s="8"/>
      <c r="T120" s="7"/>
      <c r="U120" s="7"/>
      <c r="V120" s="7"/>
      <c r="W120" s="7"/>
      <c r="X120" s="36"/>
      <c r="Y120" s="36"/>
    </row>
    <row r="121" spans="2:25" ht="15.75" customHeight="1" x14ac:dyDescent="0.2">
      <c r="B121" s="8"/>
      <c r="C121" s="8"/>
      <c r="D121" s="8"/>
      <c r="E121" s="8"/>
      <c r="F121" s="8"/>
      <c r="G121" s="32"/>
      <c r="H121" s="32"/>
      <c r="K121" s="8"/>
      <c r="L121" s="8"/>
      <c r="M121" s="8"/>
      <c r="N121" s="8"/>
      <c r="O121" s="8"/>
      <c r="P121" s="32"/>
      <c r="Q121" s="32"/>
      <c r="R121" s="3"/>
      <c r="S121" s="8"/>
      <c r="T121" s="7"/>
      <c r="U121" s="7"/>
      <c r="V121" s="7"/>
      <c r="W121" s="7"/>
      <c r="X121" s="36"/>
      <c r="Y121" s="36"/>
    </row>
    <row r="122" spans="2:25" ht="15.75" customHeight="1" x14ac:dyDescent="0.2">
      <c r="B122" s="8"/>
      <c r="C122" s="8"/>
      <c r="D122" s="8"/>
      <c r="E122" s="8"/>
      <c r="F122" s="8"/>
      <c r="G122" s="32"/>
      <c r="H122" s="32"/>
      <c r="K122" s="8"/>
      <c r="L122" s="8"/>
      <c r="M122" s="8"/>
      <c r="N122" s="8"/>
      <c r="O122" s="8"/>
      <c r="P122" s="32"/>
      <c r="Q122" s="32"/>
      <c r="R122" s="3"/>
      <c r="S122" s="8"/>
      <c r="T122" s="7"/>
      <c r="U122" s="7"/>
      <c r="V122" s="7"/>
      <c r="W122" s="7"/>
      <c r="X122" s="36"/>
      <c r="Y122" s="36"/>
    </row>
    <row r="123" spans="2:25" ht="15.75" customHeight="1" x14ac:dyDescent="0.2">
      <c r="B123" s="8"/>
      <c r="C123" s="8"/>
      <c r="D123" s="8"/>
      <c r="E123" s="8"/>
      <c r="F123" s="8"/>
      <c r="G123" s="32"/>
      <c r="H123" s="32"/>
      <c r="K123" s="8"/>
      <c r="L123" s="8"/>
      <c r="M123" s="8"/>
      <c r="N123" s="8"/>
      <c r="O123" s="8"/>
      <c r="P123" s="32"/>
      <c r="Q123" s="32"/>
      <c r="R123" s="3"/>
      <c r="S123" s="8"/>
      <c r="T123" s="7"/>
      <c r="U123" s="7"/>
      <c r="V123" s="7"/>
      <c r="W123" s="7"/>
      <c r="X123" s="36"/>
      <c r="Y123" s="36"/>
    </row>
    <row r="124" spans="2:25" ht="15.75" customHeight="1" x14ac:dyDescent="0.2">
      <c r="B124" s="12"/>
      <c r="C124" s="12"/>
      <c r="D124" s="12"/>
      <c r="E124" s="12"/>
      <c r="F124" s="12"/>
      <c r="G124" s="29"/>
      <c r="H124" s="29"/>
      <c r="K124" s="8"/>
      <c r="L124" s="8"/>
      <c r="M124" s="8"/>
      <c r="N124" s="8"/>
      <c r="O124" s="8"/>
      <c r="P124" s="32"/>
      <c r="Q124" s="32"/>
      <c r="R124" s="3"/>
      <c r="S124" s="8"/>
      <c r="T124" s="7"/>
      <c r="U124" s="7"/>
      <c r="V124" s="7"/>
      <c r="W124" s="7"/>
      <c r="X124" s="36"/>
      <c r="Y124" s="36"/>
    </row>
    <row r="125" spans="2:25" ht="15.75" customHeight="1" x14ac:dyDescent="0.2">
      <c r="B125" s="12"/>
      <c r="C125" s="12"/>
      <c r="D125" s="12"/>
      <c r="E125" s="12"/>
      <c r="F125" s="12"/>
      <c r="G125" s="29"/>
      <c r="H125" s="29"/>
      <c r="K125" s="8"/>
      <c r="L125" s="8"/>
      <c r="M125" s="8"/>
      <c r="N125" s="8"/>
      <c r="O125" s="8"/>
      <c r="P125" s="32"/>
      <c r="Q125" s="32"/>
      <c r="R125" s="3"/>
      <c r="S125" s="8"/>
      <c r="T125" s="7"/>
      <c r="U125" s="7"/>
      <c r="V125" s="7"/>
      <c r="W125" s="7"/>
      <c r="X125" s="36"/>
      <c r="Y125" s="36"/>
    </row>
    <row r="126" spans="2:25" ht="15.75" customHeight="1" x14ac:dyDescent="0.2">
      <c r="B126" s="8"/>
      <c r="C126" s="8"/>
      <c r="D126" s="8"/>
      <c r="E126" s="8"/>
      <c r="F126" s="8"/>
      <c r="G126" s="32"/>
      <c r="H126" s="32"/>
      <c r="K126" s="8"/>
      <c r="L126" s="8"/>
      <c r="M126" s="8"/>
      <c r="N126" s="8"/>
      <c r="O126" s="8"/>
      <c r="P126" s="32"/>
      <c r="Q126" s="32"/>
      <c r="R126" s="3"/>
      <c r="S126" s="8"/>
      <c r="T126" s="7"/>
      <c r="U126" s="7"/>
      <c r="V126" s="7"/>
      <c r="W126" s="7"/>
      <c r="X126" s="36"/>
      <c r="Y126" s="36"/>
    </row>
    <row r="127" spans="2:25" ht="15.75" customHeight="1" x14ac:dyDescent="0.2">
      <c r="K127" s="8"/>
      <c r="L127" s="8"/>
      <c r="M127" s="8"/>
      <c r="N127" s="8"/>
      <c r="O127" s="8"/>
      <c r="P127" s="32"/>
      <c r="Q127" s="32"/>
      <c r="R127" s="3"/>
      <c r="S127" s="8"/>
      <c r="T127" s="7"/>
      <c r="U127" s="7"/>
      <c r="V127" s="7"/>
      <c r="W127" s="7"/>
      <c r="X127" s="36"/>
      <c r="Y127" s="36"/>
    </row>
    <row r="128" spans="2:25" ht="15.75" customHeight="1" x14ac:dyDescent="0.2">
      <c r="K128" s="8"/>
      <c r="L128" s="8"/>
      <c r="M128" s="8"/>
      <c r="N128" s="8"/>
      <c r="O128" s="8"/>
      <c r="P128" s="32"/>
      <c r="Q128" s="32"/>
      <c r="R128" s="3"/>
      <c r="S128" s="8"/>
      <c r="T128" s="7"/>
      <c r="U128" s="7"/>
      <c r="V128" s="7"/>
      <c r="W128" s="7"/>
      <c r="X128" s="36"/>
      <c r="Y128" s="36"/>
    </row>
    <row r="129" spans="11:25" ht="15.75" customHeight="1" x14ac:dyDescent="0.2">
      <c r="K129" s="8"/>
      <c r="L129" s="8"/>
      <c r="M129" s="8"/>
      <c r="N129" s="8"/>
      <c r="O129" s="8"/>
      <c r="P129" s="32"/>
      <c r="Q129" s="32"/>
      <c r="R129" s="3"/>
      <c r="S129" s="8"/>
      <c r="T129" s="7"/>
      <c r="U129" s="7"/>
      <c r="V129" s="7"/>
      <c r="W129" s="7"/>
      <c r="X129" s="36"/>
      <c r="Y129" s="36"/>
    </row>
    <row r="130" spans="11:25" ht="15.75" customHeight="1" x14ac:dyDescent="0.2">
      <c r="K130" s="8"/>
      <c r="L130" s="8"/>
      <c r="M130" s="8"/>
      <c r="N130" s="8"/>
      <c r="O130" s="8"/>
      <c r="P130" s="32"/>
      <c r="Q130" s="32"/>
      <c r="R130" s="3"/>
      <c r="S130" s="8"/>
      <c r="T130" s="7"/>
      <c r="U130" s="7"/>
      <c r="V130" s="7"/>
      <c r="W130" s="7"/>
      <c r="X130" s="36"/>
      <c r="Y130" s="36"/>
    </row>
    <row r="131" spans="11:25" ht="15.75" customHeight="1" x14ac:dyDescent="0.2">
      <c r="K131" s="8"/>
      <c r="L131" s="8"/>
      <c r="M131" s="8"/>
      <c r="N131" s="8"/>
      <c r="O131" s="8"/>
      <c r="P131" s="32"/>
      <c r="Q131" s="32"/>
      <c r="R131" s="3"/>
      <c r="S131" s="8"/>
      <c r="T131" s="7"/>
      <c r="U131" s="7"/>
      <c r="V131" s="7"/>
      <c r="W131" s="7"/>
      <c r="X131" s="36"/>
      <c r="Y131" s="36"/>
    </row>
    <row r="132" spans="11:25" ht="15.75" customHeight="1" x14ac:dyDescent="0.2">
      <c r="K132" s="8"/>
      <c r="L132" s="8"/>
      <c r="M132" s="8"/>
      <c r="N132" s="8"/>
      <c r="O132" s="8"/>
      <c r="P132" s="32"/>
      <c r="Q132" s="32"/>
      <c r="R132" s="3"/>
      <c r="S132" s="8"/>
      <c r="T132" s="7"/>
      <c r="U132" s="7"/>
      <c r="V132" s="7"/>
      <c r="W132" s="7"/>
      <c r="X132" s="36"/>
      <c r="Y132" s="36"/>
    </row>
    <row r="133" spans="11:25" ht="15.75" customHeight="1" x14ac:dyDescent="0.2">
      <c r="K133" s="8"/>
      <c r="L133" s="8"/>
      <c r="M133" s="8"/>
      <c r="N133" s="8"/>
      <c r="O133" s="8"/>
      <c r="P133" s="32"/>
      <c r="Q133" s="32"/>
      <c r="R133" s="3"/>
      <c r="S133" s="8"/>
      <c r="T133" s="7"/>
      <c r="U133" s="7"/>
      <c r="V133" s="7"/>
      <c r="W133" s="7"/>
      <c r="X133" s="36"/>
      <c r="Y133" s="36"/>
    </row>
    <row r="134" spans="11:25" ht="15.75" customHeight="1" x14ac:dyDescent="0.2">
      <c r="K134" s="8"/>
      <c r="L134" s="8"/>
      <c r="M134" s="8"/>
      <c r="N134" s="8"/>
      <c r="O134" s="8"/>
      <c r="P134" s="32"/>
      <c r="Q134" s="32"/>
      <c r="R134" s="3"/>
      <c r="S134" s="8"/>
      <c r="T134" s="7"/>
      <c r="U134" s="7"/>
      <c r="V134" s="7"/>
      <c r="W134" s="7"/>
      <c r="X134" s="36"/>
      <c r="Y134" s="36"/>
    </row>
    <row r="135" spans="11:25" ht="15.75" customHeight="1" x14ac:dyDescent="0.2">
      <c r="K135" s="8"/>
      <c r="L135" s="8"/>
      <c r="M135" s="8"/>
      <c r="N135" s="8"/>
      <c r="O135" s="8"/>
      <c r="P135" s="32"/>
      <c r="Q135" s="32"/>
      <c r="R135" s="3"/>
      <c r="S135" s="8"/>
      <c r="T135" s="7"/>
      <c r="U135" s="7"/>
      <c r="V135" s="7"/>
      <c r="W135" s="7"/>
      <c r="X135" s="36"/>
      <c r="Y135" s="36"/>
    </row>
    <row r="136" spans="11:25" ht="15.75" customHeight="1" x14ac:dyDescent="0.2">
      <c r="K136" s="8"/>
      <c r="L136" s="8"/>
      <c r="M136" s="8"/>
      <c r="N136" s="8"/>
      <c r="O136" s="8"/>
      <c r="P136" s="32"/>
      <c r="Q136" s="32"/>
      <c r="R136" s="3"/>
      <c r="S136" s="8"/>
      <c r="T136" s="7"/>
      <c r="U136" s="7"/>
      <c r="V136" s="7"/>
      <c r="W136" s="7"/>
      <c r="X136" s="36"/>
      <c r="Y136" s="36"/>
    </row>
    <row r="137" spans="11:25" ht="15.75" customHeight="1" x14ac:dyDescent="0.2">
      <c r="K137" s="8"/>
      <c r="L137" s="8"/>
      <c r="M137" s="8"/>
      <c r="N137" s="8"/>
      <c r="O137" s="8"/>
      <c r="P137" s="32"/>
      <c r="Q137" s="32"/>
      <c r="R137" s="3"/>
      <c r="S137" s="8"/>
      <c r="T137" s="7"/>
      <c r="U137" s="7"/>
      <c r="V137" s="7"/>
      <c r="W137" s="7"/>
      <c r="X137" s="36"/>
      <c r="Y137" s="36"/>
    </row>
    <row r="138" spans="11:25" ht="15.75" customHeight="1" x14ac:dyDescent="0.2">
      <c r="K138" s="8"/>
      <c r="L138" s="8"/>
      <c r="M138" s="8"/>
      <c r="N138" s="8"/>
      <c r="O138" s="8"/>
      <c r="P138" s="32"/>
      <c r="Q138" s="32"/>
      <c r="R138" s="3"/>
      <c r="S138" s="8"/>
      <c r="T138" s="7"/>
      <c r="U138" s="7"/>
      <c r="V138" s="7"/>
      <c r="W138" s="7"/>
      <c r="X138" s="36"/>
      <c r="Y138" s="36"/>
    </row>
    <row r="139" spans="11:25" ht="15.75" customHeight="1" x14ac:dyDescent="0.2">
      <c r="K139" s="8"/>
      <c r="L139" s="8"/>
      <c r="M139" s="8"/>
      <c r="N139" s="8"/>
      <c r="O139" s="8"/>
      <c r="P139" s="32"/>
      <c r="Q139" s="32"/>
      <c r="R139" s="3"/>
      <c r="S139" s="8"/>
      <c r="T139" s="7"/>
      <c r="U139" s="7"/>
      <c r="V139" s="7"/>
      <c r="W139" s="7"/>
      <c r="X139" s="36"/>
      <c r="Y139" s="36"/>
    </row>
    <row r="140" spans="11:25" ht="15.75" customHeight="1" x14ac:dyDescent="0.2">
      <c r="K140" s="8"/>
      <c r="L140" s="8"/>
      <c r="M140" s="8"/>
      <c r="N140" s="8"/>
      <c r="O140" s="8"/>
      <c r="P140" s="32"/>
      <c r="Q140" s="32"/>
      <c r="R140" s="3"/>
      <c r="S140" s="8"/>
      <c r="T140" s="7"/>
      <c r="U140" s="7"/>
      <c r="V140" s="7"/>
      <c r="W140" s="7"/>
      <c r="X140" s="36"/>
      <c r="Y140" s="36"/>
    </row>
    <row r="141" spans="11:25" ht="15.75" customHeight="1" x14ac:dyDescent="0.2">
      <c r="K141" s="8"/>
      <c r="L141" s="8"/>
      <c r="M141" s="8"/>
      <c r="N141" s="8"/>
      <c r="O141" s="8"/>
      <c r="P141" s="32"/>
      <c r="Q141" s="32"/>
      <c r="R141" s="3"/>
      <c r="S141" s="12"/>
      <c r="T141" s="12"/>
      <c r="U141" s="12"/>
      <c r="V141" s="12"/>
      <c r="W141" s="12"/>
      <c r="X141" s="29"/>
      <c r="Y141" s="29"/>
    </row>
    <row r="142" spans="11:25" ht="15.75" customHeight="1" x14ac:dyDescent="0.2">
      <c r="K142" s="8"/>
      <c r="L142" s="8"/>
      <c r="M142" s="8"/>
      <c r="N142" s="8"/>
      <c r="O142" s="8"/>
      <c r="P142" s="32"/>
      <c r="Q142" s="32"/>
      <c r="R142" s="3"/>
      <c r="S142" s="12"/>
      <c r="T142" s="12"/>
      <c r="U142" s="12"/>
      <c r="V142" s="12"/>
      <c r="W142" s="12"/>
      <c r="X142" s="29"/>
      <c r="Y142" s="29"/>
    </row>
    <row r="143" spans="11:25" ht="15.75" customHeight="1" x14ac:dyDescent="0.2">
      <c r="K143" s="8"/>
      <c r="L143" s="8"/>
      <c r="M143" s="8"/>
      <c r="N143" s="8"/>
      <c r="O143" s="8"/>
      <c r="P143" s="32"/>
      <c r="Q143" s="32"/>
      <c r="R143" s="3"/>
      <c r="S143" s="7"/>
      <c r="T143" s="7"/>
      <c r="U143" s="7"/>
      <c r="V143" s="7"/>
      <c r="W143" s="7"/>
      <c r="X143" s="36"/>
      <c r="Y143" s="36"/>
    </row>
    <row r="144" spans="11:25" ht="15.75" customHeight="1" x14ac:dyDescent="0.2">
      <c r="K144" s="8"/>
      <c r="L144" s="8"/>
      <c r="M144" s="8"/>
      <c r="N144" s="8"/>
      <c r="O144" s="8"/>
      <c r="P144" s="32"/>
      <c r="Q144" s="32"/>
      <c r="R144" s="3"/>
      <c r="S144" s="8"/>
      <c r="T144" s="7"/>
      <c r="U144" s="7"/>
      <c r="V144" s="7"/>
      <c r="W144" s="7"/>
      <c r="X144" s="36"/>
      <c r="Y144" s="36"/>
    </row>
    <row r="145" spans="11:25" ht="15.75" customHeight="1" x14ac:dyDescent="0.2">
      <c r="K145" s="8"/>
      <c r="L145" s="8"/>
      <c r="M145" s="8"/>
      <c r="N145" s="8"/>
      <c r="O145" s="8"/>
      <c r="P145" s="32"/>
      <c r="Q145" s="32"/>
      <c r="R145" s="3"/>
      <c r="S145" s="8"/>
      <c r="T145" s="7"/>
      <c r="U145" s="7"/>
      <c r="V145" s="7"/>
      <c r="W145" s="7"/>
      <c r="X145" s="36"/>
      <c r="Y145" s="36"/>
    </row>
    <row r="146" spans="11:25" ht="15.75" customHeight="1" x14ac:dyDescent="0.2">
      <c r="K146" s="8"/>
      <c r="L146" s="8"/>
      <c r="M146" s="8"/>
      <c r="N146" s="8"/>
      <c r="O146" s="8"/>
      <c r="P146" s="32"/>
      <c r="Q146" s="32"/>
      <c r="R146" s="3"/>
      <c r="S146" s="8"/>
      <c r="T146" s="7"/>
      <c r="U146" s="7"/>
      <c r="V146" s="7"/>
      <c r="W146" s="7"/>
      <c r="X146" s="36"/>
      <c r="Y146" s="36"/>
    </row>
    <row r="147" spans="11:25" ht="15.75" customHeight="1" x14ac:dyDescent="0.2">
      <c r="K147" s="8"/>
      <c r="L147" s="8"/>
      <c r="M147" s="8"/>
      <c r="N147" s="8"/>
      <c r="O147" s="8"/>
      <c r="P147" s="32"/>
      <c r="Q147" s="32"/>
      <c r="R147" s="3"/>
      <c r="S147" s="8"/>
      <c r="T147" s="7"/>
      <c r="U147" s="7"/>
      <c r="V147" s="7"/>
      <c r="W147" s="7"/>
      <c r="X147" s="36"/>
      <c r="Y147" s="36"/>
    </row>
    <row r="148" spans="11:25" ht="15.75" customHeight="1" x14ac:dyDescent="0.2">
      <c r="K148" s="8"/>
      <c r="L148" s="8"/>
      <c r="M148" s="8"/>
      <c r="N148" s="8"/>
      <c r="O148" s="8"/>
      <c r="P148" s="32"/>
      <c r="Q148" s="32"/>
      <c r="R148" s="3"/>
      <c r="S148" s="8"/>
      <c r="T148" s="7"/>
      <c r="U148" s="7"/>
      <c r="V148" s="7"/>
      <c r="W148" s="7"/>
      <c r="X148" s="36"/>
      <c r="Y148" s="36"/>
    </row>
    <row r="149" spans="11:25" ht="15.75" customHeight="1" x14ac:dyDescent="0.2">
      <c r="K149" s="8"/>
      <c r="L149" s="8"/>
      <c r="M149" s="8"/>
      <c r="N149" s="8"/>
      <c r="O149" s="8"/>
      <c r="P149" s="32"/>
      <c r="Q149" s="32"/>
      <c r="R149" s="3"/>
      <c r="S149" s="8"/>
      <c r="T149" s="7"/>
      <c r="U149" s="7"/>
      <c r="V149" s="7"/>
      <c r="W149" s="7"/>
      <c r="X149" s="36"/>
      <c r="Y149" s="36"/>
    </row>
    <row r="150" spans="11:25" ht="15.75" customHeight="1" x14ac:dyDescent="0.2">
      <c r="K150" s="8"/>
      <c r="L150" s="8"/>
      <c r="M150" s="8"/>
      <c r="N150" s="8"/>
      <c r="O150" s="8"/>
      <c r="P150" s="32"/>
      <c r="Q150" s="32"/>
      <c r="R150" s="3"/>
      <c r="S150" s="8"/>
      <c r="T150" s="7"/>
      <c r="U150" s="7"/>
      <c r="V150" s="7"/>
      <c r="W150" s="7"/>
      <c r="X150" s="36"/>
      <c r="Y150" s="36"/>
    </row>
    <row r="151" spans="11:25" ht="15.75" customHeight="1" x14ac:dyDescent="0.2">
      <c r="K151" s="12"/>
      <c r="L151" s="12"/>
      <c r="M151" s="12"/>
      <c r="N151" s="12"/>
      <c r="O151" s="12"/>
      <c r="P151" s="29"/>
      <c r="Q151" s="29"/>
      <c r="R151" s="3"/>
      <c r="S151" s="8"/>
      <c r="T151" s="7"/>
      <c r="U151" s="7"/>
      <c r="V151" s="7"/>
      <c r="W151" s="7"/>
      <c r="X151" s="36"/>
      <c r="Y151" s="36"/>
    </row>
    <row r="152" spans="11:25" ht="15.75" customHeight="1" x14ac:dyDescent="0.2">
      <c r="K152" s="12"/>
      <c r="L152" s="12"/>
      <c r="M152" s="12"/>
      <c r="N152" s="12"/>
      <c r="O152" s="12"/>
      <c r="P152" s="29"/>
      <c r="Q152" s="29"/>
      <c r="R152" s="3"/>
      <c r="S152" s="8"/>
      <c r="T152" s="7"/>
      <c r="U152" s="7"/>
      <c r="V152" s="7"/>
      <c r="W152" s="7"/>
      <c r="X152" s="36"/>
      <c r="Y152" s="36"/>
    </row>
    <row r="153" spans="11:25" ht="15.75" customHeight="1" x14ac:dyDescent="0.2">
      <c r="K153" s="8"/>
      <c r="L153" s="8"/>
      <c r="M153" s="8"/>
      <c r="N153" s="8"/>
      <c r="O153" s="8"/>
      <c r="P153" s="32"/>
      <c r="Q153" s="32"/>
      <c r="R153" s="3"/>
      <c r="S153" s="8"/>
      <c r="T153" s="7"/>
      <c r="U153" s="7"/>
      <c r="V153" s="7"/>
      <c r="W153" s="7"/>
      <c r="X153" s="36"/>
      <c r="Y153" s="36"/>
    </row>
    <row r="154" spans="11:25" ht="15.75" customHeight="1" x14ac:dyDescent="0.2">
      <c r="K154" s="8"/>
      <c r="L154" s="8"/>
      <c r="M154" s="8"/>
      <c r="N154" s="8"/>
      <c r="O154" s="8"/>
      <c r="P154" s="32"/>
      <c r="Q154" s="32"/>
      <c r="R154" s="3"/>
      <c r="S154" s="8"/>
      <c r="T154" s="7"/>
      <c r="U154" s="7"/>
      <c r="V154" s="7"/>
      <c r="W154" s="7"/>
      <c r="X154" s="36"/>
      <c r="Y154" s="36"/>
    </row>
    <row r="155" spans="11:25" ht="15.75" customHeight="1" x14ac:dyDescent="0.2">
      <c r="K155" s="8"/>
      <c r="L155" s="8"/>
      <c r="M155" s="8"/>
      <c r="N155" s="8"/>
      <c r="O155" s="8"/>
      <c r="P155" s="32"/>
      <c r="Q155" s="32"/>
      <c r="R155" s="3"/>
      <c r="S155" s="8"/>
      <c r="T155" s="7"/>
      <c r="U155" s="7"/>
      <c r="V155" s="7"/>
      <c r="W155" s="7"/>
      <c r="X155" s="36"/>
      <c r="Y155" s="36"/>
    </row>
    <row r="156" spans="11:25" ht="15.75" customHeight="1" x14ac:dyDescent="0.2">
      <c r="K156" s="8"/>
      <c r="L156" s="8"/>
      <c r="M156" s="8"/>
      <c r="N156" s="8"/>
      <c r="O156" s="8"/>
      <c r="P156" s="32"/>
      <c r="Q156" s="32"/>
      <c r="R156" s="3"/>
      <c r="S156" s="8"/>
      <c r="T156" s="7"/>
      <c r="U156" s="7"/>
      <c r="V156" s="7"/>
      <c r="W156" s="7"/>
      <c r="X156" s="36"/>
      <c r="Y156" s="36"/>
    </row>
    <row r="157" spans="11:25" ht="15.75" customHeight="1" x14ac:dyDescent="0.2">
      <c r="K157" s="8"/>
      <c r="L157" s="8"/>
      <c r="M157" s="8"/>
      <c r="N157" s="8"/>
      <c r="O157" s="8"/>
      <c r="P157" s="32"/>
      <c r="Q157" s="32"/>
      <c r="R157" s="3"/>
      <c r="S157" s="8"/>
      <c r="T157" s="7"/>
      <c r="U157" s="7"/>
      <c r="V157" s="7"/>
      <c r="W157" s="7"/>
      <c r="X157" s="36"/>
      <c r="Y157" s="36"/>
    </row>
    <row r="158" spans="11:25" ht="15.75" customHeight="1" x14ac:dyDescent="0.2">
      <c r="K158" s="8"/>
      <c r="L158" s="8"/>
      <c r="M158" s="8"/>
      <c r="N158" s="8"/>
      <c r="O158" s="8"/>
      <c r="P158" s="32"/>
      <c r="Q158" s="32"/>
      <c r="R158" s="3"/>
      <c r="S158" s="8"/>
      <c r="T158" s="7"/>
      <c r="U158" s="7"/>
      <c r="V158" s="7"/>
      <c r="W158" s="7"/>
      <c r="X158" s="36"/>
      <c r="Y158" s="36"/>
    </row>
    <row r="159" spans="11:25" ht="15.75" customHeight="1" x14ac:dyDescent="0.2">
      <c r="K159" s="8"/>
      <c r="L159" s="8"/>
      <c r="M159" s="8"/>
      <c r="N159" s="8"/>
      <c r="O159" s="8"/>
      <c r="P159" s="32"/>
      <c r="Q159" s="32"/>
      <c r="R159" s="3"/>
      <c r="S159" s="8"/>
      <c r="T159" s="7"/>
      <c r="U159" s="7"/>
      <c r="V159" s="7"/>
      <c r="W159" s="7"/>
      <c r="X159" s="36"/>
      <c r="Y159" s="36"/>
    </row>
    <row r="160" spans="11:25" ht="15.75" customHeight="1" x14ac:dyDescent="0.2">
      <c r="K160" s="8"/>
      <c r="L160" s="8"/>
      <c r="M160" s="8"/>
      <c r="N160" s="8"/>
      <c r="O160" s="8"/>
      <c r="P160" s="32"/>
      <c r="Q160" s="32"/>
      <c r="R160" s="3"/>
      <c r="S160" s="8"/>
      <c r="T160" s="7"/>
      <c r="U160" s="7"/>
      <c r="V160" s="7"/>
      <c r="W160" s="7"/>
      <c r="X160" s="36"/>
      <c r="Y160" s="36"/>
    </row>
    <row r="161" spans="11:25" ht="15.75" customHeight="1" x14ac:dyDescent="0.2">
      <c r="K161" s="8"/>
      <c r="L161" s="8"/>
      <c r="M161" s="8"/>
      <c r="N161" s="8"/>
      <c r="O161" s="8"/>
      <c r="P161" s="32"/>
      <c r="Q161" s="32"/>
      <c r="R161" s="3"/>
      <c r="S161" s="8"/>
      <c r="T161" s="7"/>
      <c r="U161" s="7"/>
      <c r="V161" s="7"/>
      <c r="W161" s="7"/>
      <c r="X161" s="36"/>
      <c r="Y161" s="36"/>
    </row>
    <row r="162" spans="11:25" ht="15.75" customHeight="1" x14ac:dyDescent="0.2">
      <c r="K162" s="8"/>
      <c r="L162" s="8"/>
      <c r="M162" s="8"/>
      <c r="N162" s="8"/>
      <c r="O162" s="8"/>
      <c r="P162" s="32"/>
      <c r="Q162" s="32"/>
      <c r="R162" s="3"/>
      <c r="S162" s="8"/>
      <c r="T162" s="7"/>
      <c r="U162" s="7"/>
      <c r="V162" s="7"/>
      <c r="W162" s="7"/>
      <c r="X162" s="36"/>
      <c r="Y162" s="36"/>
    </row>
    <row r="163" spans="11:25" ht="15.75" customHeight="1" x14ac:dyDescent="0.2">
      <c r="K163" s="8"/>
      <c r="L163" s="8"/>
      <c r="M163" s="8"/>
      <c r="N163" s="8"/>
      <c r="O163" s="8"/>
      <c r="P163" s="32"/>
      <c r="Q163" s="32"/>
      <c r="R163" s="3"/>
      <c r="S163" s="8"/>
      <c r="T163" s="7"/>
      <c r="U163" s="7"/>
      <c r="V163" s="7"/>
      <c r="W163" s="7"/>
      <c r="X163" s="36"/>
      <c r="Y163" s="36"/>
    </row>
    <row r="164" spans="11:25" ht="15.75" customHeight="1" x14ac:dyDescent="0.2">
      <c r="K164" s="8"/>
      <c r="L164" s="8"/>
      <c r="M164" s="8"/>
      <c r="N164" s="8"/>
      <c r="O164" s="8"/>
      <c r="P164" s="32"/>
      <c r="Q164" s="32"/>
      <c r="R164" s="3"/>
      <c r="S164" s="8"/>
      <c r="T164" s="7"/>
      <c r="U164" s="7"/>
      <c r="V164" s="7"/>
      <c r="W164" s="7"/>
      <c r="X164" s="36"/>
      <c r="Y164" s="36"/>
    </row>
    <row r="165" spans="11:25" ht="15.75" customHeight="1" x14ac:dyDescent="0.2">
      <c r="K165" s="8"/>
      <c r="L165" s="8"/>
      <c r="M165" s="8"/>
      <c r="N165" s="8"/>
      <c r="O165" s="8"/>
      <c r="P165" s="32"/>
      <c r="Q165" s="32"/>
      <c r="R165" s="3"/>
      <c r="S165" s="8"/>
      <c r="T165" s="7"/>
      <c r="U165" s="7"/>
      <c r="V165" s="7"/>
      <c r="W165" s="7"/>
      <c r="X165" s="36"/>
      <c r="Y165" s="36"/>
    </row>
    <row r="166" spans="11:25" ht="15.75" customHeight="1" x14ac:dyDescent="0.2">
      <c r="K166" s="8"/>
      <c r="L166" s="8"/>
      <c r="M166" s="8"/>
      <c r="N166" s="8"/>
      <c r="O166" s="8"/>
      <c r="P166" s="32"/>
      <c r="Q166" s="32"/>
      <c r="R166" s="3"/>
      <c r="S166" s="8"/>
      <c r="T166" s="7"/>
      <c r="U166" s="7"/>
      <c r="V166" s="7"/>
      <c r="W166" s="7"/>
      <c r="X166" s="36"/>
      <c r="Y166" s="36"/>
    </row>
    <row r="167" spans="11:25" ht="15.75" customHeight="1" x14ac:dyDescent="0.2">
      <c r="K167" s="8"/>
      <c r="L167" s="8"/>
      <c r="M167" s="8"/>
      <c r="N167" s="8"/>
      <c r="O167" s="8"/>
      <c r="P167" s="32"/>
      <c r="Q167" s="32"/>
      <c r="R167" s="3"/>
      <c r="S167" s="8"/>
      <c r="T167" s="7"/>
      <c r="U167" s="7"/>
      <c r="V167" s="7"/>
      <c r="W167" s="7"/>
      <c r="X167" s="36"/>
      <c r="Y167" s="36"/>
    </row>
    <row r="168" spans="11:25" ht="15.75" customHeight="1" x14ac:dyDescent="0.2">
      <c r="K168" s="8"/>
      <c r="L168" s="8"/>
      <c r="M168" s="8"/>
      <c r="N168" s="8"/>
      <c r="O168" s="8"/>
      <c r="P168" s="32"/>
      <c r="Q168" s="32"/>
      <c r="R168" s="3"/>
      <c r="S168" s="8"/>
      <c r="T168" s="7"/>
      <c r="U168" s="7"/>
      <c r="V168" s="7"/>
      <c r="W168" s="7"/>
      <c r="X168" s="36"/>
      <c r="Y168" s="36"/>
    </row>
    <row r="169" spans="11:25" ht="15.75" customHeight="1" x14ac:dyDescent="0.2">
      <c r="K169" s="8"/>
      <c r="L169" s="8"/>
      <c r="M169" s="8"/>
      <c r="N169" s="8"/>
      <c r="O169" s="8"/>
      <c r="P169" s="32"/>
      <c r="Q169" s="32"/>
      <c r="R169" s="3"/>
      <c r="S169" s="8"/>
      <c r="T169" s="7"/>
      <c r="U169" s="7"/>
      <c r="V169" s="7"/>
      <c r="W169" s="7"/>
      <c r="X169" s="36"/>
      <c r="Y169" s="36"/>
    </row>
    <row r="170" spans="11:25" ht="15.75" customHeight="1" x14ac:dyDescent="0.2">
      <c r="K170" s="8"/>
      <c r="L170" s="8"/>
      <c r="M170" s="8"/>
      <c r="N170" s="8"/>
      <c r="O170" s="8"/>
      <c r="P170" s="32"/>
      <c r="Q170" s="32"/>
      <c r="R170" s="3"/>
      <c r="S170" s="8"/>
      <c r="T170" s="7"/>
      <c r="U170" s="7"/>
      <c r="V170" s="7"/>
      <c r="W170" s="7"/>
      <c r="X170" s="36"/>
      <c r="Y170" s="36"/>
    </row>
    <row r="171" spans="11:25" ht="15.75" customHeight="1" x14ac:dyDescent="0.2">
      <c r="K171" s="8"/>
      <c r="L171" s="8"/>
      <c r="M171" s="8"/>
      <c r="N171" s="8"/>
      <c r="O171" s="8"/>
      <c r="P171" s="32"/>
      <c r="Q171" s="32"/>
      <c r="R171" s="3"/>
      <c r="S171" s="8"/>
      <c r="T171" s="7"/>
      <c r="U171" s="7"/>
      <c r="V171" s="7"/>
      <c r="W171" s="7"/>
      <c r="X171" s="36"/>
      <c r="Y171" s="36"/>
    </row>
    <row r="172" spans="11:25" ht="15.75" customHeight="1" x14ac:dyDescent="0.2">
      <c r="K172" s="8"/>
      <c r="L172" s="8"/>
      <c r="M172" s="8"/>
      <c r="N172" s="8"/>
      <c r="O172" s="8"/>
      <c r="P172" s="32"/>
      <c r="Q172" s="32"/>
      <c r="R172" s="3"/>
      <c r="S172" s="8"/>
      <c r="T172" s="7"/>
      <c r="U172" s="7"/>
      <c r="V172" s="7"/>
      <c r="W172" s="7"/>
      <c r="X172" s="36"/>
      <c r="Y172" s="36"/>
    </row>
    <row r="173" spans="11:25" ht="15.75" customHeight="1" x14ac:dyDescent="0.2">
      <c r="K173" s="8"/>
      <c r="L173" s="8"/>
      <c r="M173" s="8"/>
      <c r="N173" s="8"/>
      <c r="O173" s="8"/>
      <c r="P173" s="32"/>
      <c r="Q173" s="32"/>
      <c r="R173" s="3"/>
      <c r="S173" s="8"/>
      <c r="T173" s="7"/>
      <c r="U173" s="7"/>
      <c r="V173" s="7"/>
      <c r="W173" s="7"/>
      <c r="X173" s="36"/>
      <c r="Y173" s="36"/>
    </row>
    <row r="174" spans="11:25" ht="15.75" customHeight="1" x14ac:dyDescent="0.2">
      <c r="K174" s="8"/>
      <c r="L174" s="8"/>
      <c r="M174" s="8"/>
      <c r="N174" s="8"/>
      <c r="O174" s="8"/>
      <c r="P174" s="32"/>
      <c r="Q174" s="32"/>
      <c r="R174" s="3"/>
      <c r="S174" s="8"/>
      <c r="T174" s="7"/>
      <c r="U174" s="7"/>
      <c r="V174" s="7"/>
      <c r="W174" s="7"/>
      <c r="X174" s="36"/>
      <c r="Y174" s="36"/>
    </row>
    <row r="175" spans="11:25" ht="15.75" customHeight="1" x14ac:dyDescent="0.2">
      <c r="K175" s="8"/>
      <c r="L175" s="8"/>
      <c r="M175" s="8"/>
      <c r="N175" s="8"/>
      <c r="O175" s="8"/>
      <c r="P175" s="32"/>
      <c r="Q175" s="32"/>
      <c r="R175" s="3"/>
      <c r="S175" s="8"/>
      <c r="T175" s="7"/>
      <c r="U175" s="7"/>
      <c r="V175" s="7"/>
      <c r="W175" s="7"/>
      <c r="X175" s="36"/>
      <c r="Y175" s="36"/>
    </row>
    <row r="176" spans="11:25" ht="15.75" customHeight="1" x14ac:dyDescent="0.2">
      <c r="K176" s="12"/>
      <c r="L176" s="12"/>
      <c r="M176" s="12"/>
      <c r="N176" s="12"/>
      <c r="O176" s="12"/>
      <c r="P176" s="29"/>
      <c r="Q176" s="29"/>
      <c r="R176" s="3"/>
      <c r="S176" s="8"/>
      <c r="T176" s="7"/>
      <c r="U176" s="7"/>
      <c r="V176" s="7"/>
      <c r="W176" s="7"/>
      <c r="X176" s="36"/>
      <c r="Y176" s="36"/>
    </row>
    <row r="177" spans="11:25" ht="15.75" customHeight="1" x14ac:dyDescent="0.2">
      <c r="K177" s="12"/>
      <c r="L177" s="12"/>
      <c r="M177" s="12"/>
      <c r="N177" s="12"/>
      <c r="O177" s="12"/>
      <c r="P177" s="29"/>
      <c r="Q177" s="29"/>
      <c r="R177" s="3"/>
      <c r="S177" s="8"/>
      <c r="T177" s="7"/>
      <c r="U177" s="7"/>
      <c r="V177" s="7"/>
      <c r="W177" s="7"/>
      <c r="X177" s="36"/>
      <c r="Y177" s="36"/>
    </row>
    <row r="178" spans="11:25" ht="15.75" customHeight="1" x14ac:dyDescent="0.2">
      <c r="K178" s="8"/>
      <c r="L178" s="8"/>
      <c r="M178" s="8"/>
      <c r="N178" s="8"/>
      <c r="O178" s="8"/>
      <c r="P178" s="32"/>
      <c r="Q178" s="32"/>
      <c r="R178" s="3"/>
      <c r="S178" s="8"/>
      <c r="T178" s="7"/>
      <c r="U178" s="7"/>
      <c r="V178" s="7"/>
      <c r="W178" s="7"/>
      <c r="X178" s="36"/>
      <c r="Y178" s="36"/>
    </row>
    <row r="179" spans="11:25" ht="15.75" customHeight="1" x14ac:dyDescent="0.2">
      <c r="R179" s="3"/>
      <c r="S179" s="8"/>
      <c r="T179" s="7"/>
      <c r="U179" s="7"/>
      <c r="V179" s="7"/>
      <c r="W179" s="7"/>
      <c r="X179" s="36"/>
      <c r="Y179" s="36"/>
    </row>
    <row r="180" spans="11:25" ht="15.75" customHeight="1" x14ac:dyDescent="0.2">
      <c r="R180" s="3"/>
      <c r="S180" s="8"/>
      <c r="T180" s="7"/>
      <c r="U180" s="7"/>
      <c r="V180" s="7"/>
      <c r="W180" s="7"/>
      <c r="X180" s="36"/>
      <c r="Y180" s="36"/>
    </row>
    <row r="181" spans="11:25" ht="15.75" customHeight="1" x14ac:dyDescent="0.2">
      <c r="R181" s="3"/>
      <c r="S181" s="8"/>
      <c r="T181" s="7"/>
      <c r="U181" s="7"/>
      <c r="V181" s="7"/>
      <c r="W181" s="7"/>
      <c r="X181" s="36"/>
      <c r="Y181" s="36"/>
    </row>
    <row r="182" spans="11:25" ht="15.75" customHeight="1" x14ac:dyDescent="0.2">
      <c r="R182" s="3"/>
      <c r="S182" s="8"/>
      <c r="T182" s="7"/>
      <c r="U182" s="7"/>
      <c r="V182" s="7"/>
      <c r="W182" s="7"/>
      <c r="X182" s="36"/>
      <c r="Y182" s="36"/>
    </row>
    <row r="183" spans="11:25" ht="15.75" customHeight="1" x14ac:dyDescent="0.2">
      <c r="R183" s="3"/>
      <c r="S183" s="8"/>
      <c r="T183" s="7"/>
      <c r="U183" s="7"/>
      <c r="V183" s="7"/>
      <c r="W183" s="7"/>
      <c r="X183" s="36"/>
      <c r="Y183" s="36"/>
    </row>
    <row r="184" spans="11:25" ht="15.75" customHeight="1" x14ac:dyDescent="0.2">
      <c r="R184" s="3"/>
      <c r="S184" s="8"/>
      <c r="T184" s="7"/>
      <c r="U184" s="7"/>
      <c r="V184" s="7"/>
      <c r="W184" s="7"/>
      <c r="X184" s="36"/>
      <c r="Y184" s="36"/>
    </row>
    <row r="185" spans="11:25" ht="15.75" customHeight="1" x14ac:dyDescent="0.2">
      <c r="R185" s="3"/>
      <c r="S185" s="8"/>
      <c r="T185" s="7"/>
      <c r="U185" s="7"/>
      <c r="V185" s="7"/>
      <c r="W185" s="7"/>
      <c r="X185" s="36"/>
      <c r="Y185" s="36"/>
    </row>
    <row r="186" spans="11:25" ht="15.75" customHeight="1" x14ac:dyDescent="0.2">
      <c r="R186" s="3"/>
      <c r="S186" s="12"/>
      <c r="T186" s="12"/>
      <c r="U186" s="12"/>
      <c r="V186" s="12"/>
      <c r="W186" s="12"/>
      <c r="X186" s="29"/>
      <c r="Y186" s="29"/>
    </row>
    <row r="187" spans="11:25" ht="15.75" customHeight="1" x14ac:dyDescent="0.2">
      <c r="R187" s="3"/>
      <c r="S187" s="12"/>
      <c r="T187" s="12"/>
      <c r="U187" s="12"/>
      <c r="V187" s="12"/>
      <c r="W187" s="12"/>
      <c r="X187" s="29"/>
      <c r="Y187" s="29"/>
    </row>
    <row r="188" spans="11:25" ht="15.75" customHeight="1" x14ac:dyDescent="0.2">
      <c r="S188" s="7"/>
      <c r="T188" s="6"/>
      <c r="U188" s="10"/>
      <c r="V188" s="10"/>
      <c r="W188" s="10"/>
      <c r="X188" s="37"/>
      <c r="Y188" s="37"/>
    </row>
    <row r="189" spans="11:25" ht="15.75" customHeight="1" x14ac:dyDescent="0.2"/>
    <row r="190" spans="11:25" ht="15.75" customHeight="1" x14ac:dyDescent="0.2"/>
    <row r="191" spans="11:25" ht="15.75" customHeight="1" x14ac:dyDescent="0.2"/>
    <row r="192" spans="11:25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7">
    <mergeCell ref="B4:B8"/>
    <mergeCell ref="C11:P11"/>
    <mergeCell ref="C1:P1"/>
    <mergeCell ref="D4:I4"/>
    <mergeCell ref="K4:P4"/>
    <mergeCell ref="D3:I3"/>
    <mergeCell ref="K3:P3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992"/>
  <sheetViews>
    <sheetView topLeftCell="F1" zoomScale="87" zoomScaleNormal="87" workbookViewId="0">
      <selection sqref="A1:O1"/>
    </sheetView>
  </sheetViews>
  <sheetFormatPr defaultColWidth="14.42578125" defaultRowHeight="15" customHeight="1" x14ac:dyDescent="0.2"/>
  <cols>
    <col min="1" max="1" width="22" style="4" customWidth="1"/>
    <col min="2" max="2" width="5.5703125" style="4" customWidth="1"/>
    <col min="3" max="3" width="5.7109375" style="4" customWidth="1"/>
    <col min="4" max="4" width="8.7109375" style="4" customWidth="1"/>
    <col min="5" max="5" width="7" style="4" customWidth="1"/>
    <col min="6" max="6" width="9.5703125" style="30" customWidth="1"/>
    <col min="7" max="7" width="8.28515625" style="30" customWidth="1"/>
    <col min="8" max="8" width="6.28515625" style="4" customWidth="1"/>
    <col min="9" max="9" width="8.85546875" style="4" customWidth="1"/>
    <col min="10" max="11" width="7.28515625" style="4" customWidth="1"/>
    <col min="12" max="12" width="8.140625" style="4" customWidth="1"/>
    <col min="13" max="13" width="10" style="4" customWidth="1"/>
    <col min="14" max="14" width="10.42578125" style="30" customWidth="1"/>
    <col min="15" max="15" width="8.85546875" style="30" customWidth="1"/>
    <col min="16" max="16" width="8.85546875" style="4" customWidth="1"/>
    <col min="17" max="17" width="7.7109375" style="4" customWidth="1"/>
    <col min="18" max="18" width="7" style="4" customWidth="1"/>
    <col min="19" max="19" width="9.140625" style="4" customWidth="1"/>
    <col min="20" max="20" width="10.85546875" style="4" customWidth="1"/>
    <col min="21" max="21" width="9" style="4" customWidth="1"/>
    <col min="22" max="22" width="10" style="30" customWidth="1"/>
    <col min="23" max="23" width="9.5703125" style="30" customWidth="1"/>
    <col min="24" max="24" width="7.42578125" style="4" customWidth="1"/>
    <col min="25" max="25" width="13.28515625" style="4" customWidth="1"/>
    <col min="26" max="26" width="5.5703125" style="4" customWidth="1"/>
    <col min="27" max="27" width="7.7109375" style="4" customWidth="1"/>
    <col min="28" max="28" width="7.85546875" style="4" customWidth="1"/>
    <col min="29" max="29" width="7" style="4" customWidth="1"/>
    <col min="30" max="30" width="8.42578125" style="30" customWidth="1"/>
    <col min="31" max="31" width="7" style="30" customWidth="1"/>
    <col min="32" max="32" width="14.42578125" style="4"/>
    <col min="33" max="33" width="6.5703125" style="4" customWidth="1"/>
    <col min="34" max="34" width="9.7109375" style="4" customWidth="1"/>
    <col min="35" max="35" width="6.5703125" style="4" customWidth="1"/>
    <col min="36" max="36" width="9.7109375" style="4" customWidth="1"/>
    <col min="37" max="37" width="6.5703125" style="4" customWidth="1"/>
    <col min="38" max="38" width="9.7109375" style="4" customWidth="1"/>
    <col min="39" max="39" width="6.5703125" style="4" customWidth="1"/>
    <col min="40" max="40" width="9.7109375" style="4" customWidth="1"/>
    <col min="41" max="16384" width="14.42578125" style="4"/>
  </cols>
  <sheetData>
    <row r="1" spans="1:40" ht="61.5" customHeight="1" x14ac:dyDescent="0.2">
      <c r="A1" s="110" t="s">
        <v>706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40" ht="15.75" customHeight="1" x14ac:dyDescent="0.2">
      <c r="A2" s="99" t="s">
        <v>3</v>
      </c>
      <c r="B2" s="99"/>
      <c r="C2" s="99"/>
      <c r="D2" s="99"/>
      <c r="E2" s="99"/>
      <c r="F2" s="99"/>
      <c r="G2" s="99"/>
      <c r="H2" s="98"/>
      <c r="I2" s="99" t="s">
        <v>4</v>
      </c>
      <c r="J2" s="99"/>
      <c r="K2" s="99"/>
      <c r="L2" s="99"/>
      <c r="M2" s="99"/>
      <c r="N2" s="99"/>
      <c r="O2" s="99"/>
      <c r="P2" s="99"/>
      <c r="Q2" s="99" t="s">
        <v>5</v>
      </c>
      <c r="R2" s="99"/>
      <c r="S2" s="99"/>
      <c r="T2" s="99"/>
      <c r="U2" s="99"/>
      <c r="V2" s="99"/>
      <c r="W2" s="99"/>
      <c r="X2" s="98"/>
      <c r="Y2" s="99" t="s">
        <v>6</v>
      </c>
      <c r="Z2" s="99"/>
      <c r="AA2" s="99"/>
      <c r="AB2" s="99"/>
      <c r="AC2" s="99"/>
      <c r="AD2" s="99"/>
      <c r="AE2" s="99"/>
    </row>
    <row r="3" spans="1:40" ht="15.75" customHeight="1" thickBot="1" x14ac:dyDescent="0.3">
      <c r="A3" s="5" t="s">
        <v>38</v>
      </c>
      <c r="B3" s="5" t="s">
        <v>0</v>
      </c>
      <c r="C3" s="5" t="s">
        <v>1</v>
      </c>
      <c r="D3" s="5" t="s">
        <v>39</v>
      </c>
      <c r="E3" s="5" t="s">
        <v>2</v>
      </c>
      <c r="F3" s="27" t="s">
        <v>40</v>
      </c>
      <c r="G3" s="27" t="s">
        <v>41</v>
      </c>
      <c r="H3" s="98"/>
      <c r="I3" s="5" t="s">
        <v>691</v>
      </c>
      <c r="J3" s="5" t="s">
        <v>0</v>
      </c>
      <c r="K3" s="5" t="s">
        <v>1</v>
      </c>
      <c r="L3" s="5" t="s">
        <v>39</v>
      </c>
      <c r="M3" s="5" t="s">
        <v>2</v>
      </c>
      <c r="N3" s="27" t="s">
        <v>40</v>
      </c>
      <c r="O3" s="27" t="s">
        <v>41</v>
      </c>
      <c r="P3" s="99"/>
      <c r="Q3" s="5" t="s">
        <v>691</v>
      </c>
      <c r="R3" s="5" t="s">
        <v>0</v>
      </c>
      <c r="S3" s="5" t="s">
        <v>1</v>
      </c>
      <c r="T3" s="5" t="s">
        <v>39</v>
      </c>
      <c r="U3" s="5" t="s">
        <v>2</v>
      </c>
      <c r="V3" s="27" t="s">
        <v>40</v>
      </c>
      <c r="W3" s="27" t="s">
        <v>41</v>
      </c>
      <c r="X3" s="98"/>
      <c r="Y3" s="5" t="s">
        <v>691</v>
      </c>
      <c r="Z3" s="5" t="s">
        <v>0</v>
      </c>
      <c r="AA3" s="5" t="s">
        <v>1</v>
      </c>
      <c r="AB3" s="5" t="s">
        <v>39</v>
      </c>
      <c r="AC3" s="5" t="s">
        <v>2</v>
      </c>
      <c r="AD3" s="27" t="s">
        <v>40</v>
      </c>
      <c r="AE3" s="27" t="s">
        <v>41</v>
      </c>
      <c r="AG3" s="111" t="s">
        <v>697</v>
      </c>
      <c r="AH3" s="111"/>
      <c r="AI3" s="111"/>
      <c r="AJ3" s="111"/>
      <c r="AK3" s="111"/>
      <c r="AL3" s="111"/>
      <c r="AM3" s="111"/>
      <c r="AN3" s="111"/>
    </row>
    <row r="4" spans="1:40" ht="15.75" customHeight="1" x14ac:dyDescent="0.25">
      <c r="A4" s="3" t="s">
        <v>21</v>
      </c>
      <c r="B4" s="4">
        <v>3</v>
      </c>
      <c r="C4" s="4">
        <v>341</v>
      </c>
      <c r="D4" s="4">
        <v>315</v>
      </c>
      <c r="E4" s="4">
        <f t="shared" ref="E4:E42" si="0">SUM(C4,D4)</f>
        <v>656</v>
      </c>
      <c r="F4" s="36">
        <f t="shared" ref="F4:F42" si="1">PERCENTILE(C4/E4, 1)</f>
        <v>0.51981707317073167</v>
      </c>
      <c r="G4" s="36">
        <f t="shared" ref="G4:G42" si="2">PERCENTILE(D4/E4, 1)</f>
        <v>0.48018292682926828</v>
      </c>
      <c r="H4" s="98"/>
      <c r="I4" s="8" t="s">
        <v>113</v>
      </c>
      <c r="J4" s="8">
        <v>6</v>
      </c>
      <c r="K4" s="8">
        <v>47</v>
      </c>
      <c r="L4" s="8">
        <v>44</v>
      </c>
      <c r="M4" s="8">
        <f t="shared" ref="M4:M45" si="3">SUM(K4,L4)</f>
        <v>91</v>
      </c>
      <c r="N4" s="32">
        <f>PERCENTILE(K4/M4, 1)</f>
        <v>0.51648351648351654</v>
      </c>
      <c r="O4" s="32">
        <f t="shared" ref="O4:O45" si="4">PERCENTILE(L4/M4, 1)</f>
        <v>0.48351648351648352</v>
      </c>
      <c r="P4" s="99"/>
      <c r="Q4" s="8" t="s">
        <v>274</v>
      </c>
      <c r="R4" s="13">
        <v>13</v>
      </c>
      <c r="S4" s="13">
        <v>96</v>
      </c>
      <c r="T4" s="13">
        <v>19</v>
      </c>
      <c r="U4" s="13">
        <f t="shared" ref="U4:U42" si="5">SUM(S4,T4)</f>
        <v>115</v>
      </c>
      <c r="V4" s="35">
        <f t="shared" ref="V4:V42" si="6">PERCENTILE(S4/U4, 1)</f>
        <v>0.83478260869565213</v>
      </c>
      <c r="W4" s="35">
        <f t="shared" ref="W4:W42" si="7">PERCENTILE(T4/U4, 1)</f>
        <v>0.16521739130434782</v>
      </c>
      <c r="X4" s="98"/>
      <c r="Y4" s="8" t="s">
        <v>442</v>
      </c>
      <c r="Z4" s="4">
        <v>21</v>
      </c>
      <c r="AA4" s="4">
        <v>28</v>
      </c>
      <c r="AB4" s="4">
        <v>5</v>
      </c>
      <c r="AC4" s="4">
        <f t="shared" ref="AC4:AC16" si="8">SUM(AA4,AB4)</f>
        <v>33</v>
      </c>
      <c r="AD4" s="30">
        <f t="shared" ref="AD4:AD16" si="9">PERCENTILE(AA4/AC4, 1)</f>
        <v>0.84848484848484851</v>
      </c>
      <c r="AE4" s="30">
        <f t="shared" ref="AE4:AE16" si="10">PERCENTILE(AB4/AC4, 1)</f>
        <v>0.15151515151515152</v>
      </c>
      <c r="AG4" s="124" t="s">
        <v>3</v>
      </c>
      <c r="AH4" s="123"/>
      <c r="AI4" s="122" t="s">
        <v>4</v>
      </c>
      <c r="AJ4" s="123"/>
      <c r="AK4" s="122" t="s">
        <v>5</v>
      </c>
      <c r="AL4" s="123"/>
      <c r="AM4" s="118" t="s">
        <v>6</v>
      </c>
      <c r="AN4" s="119"/>
    </row>
    <row r="5" spans="1:40" ht="15.75" customHeight="1" x14ac:dyDescent="0.2">
      <c r="A5" s="3" t="s">
        <v>7</v>
      </c>
      <c r="B5" s="4">
        <v>3</v>
      </c>
      <c r="C5" s="4">
        <v>413</v>
      </c>
      <c r="D5" s="4">
        <v>305</v>
      </c>
      <c r="E5" s="4">
        <f t="shared" si="0"/>
        <v>718</v>
      </c>
      <c r="F5" s="36">
        <f t="shared" si="1"/>
        <v>0.57520891364902504</v>
      </c>
      <c r="G5" s="36">
        <f t="shared" si="2"/>
        <v>0.42479108635097496</v>
      </c>
      <c r="H5" s="98"/>
      <c r="I5" s="8" t="s">
        <v>114</v>
      </c>
      <c r="J5" s="8">
        <v>6</v>
      </c>
      <c r="K5" s="8">
        <v>106</v>
      </c>
      <c r="L5" s="8">
        <v>91</v>
      </c>
      <c r="M5" s="8">
        <f t="shared" si="3"/>
        <v>197</v>
      </c>
      <c r="N5" s="32">
        <f t="shared" ref="N5:N45" si="11">PERCENTILE(K5/M5, 1)</f>
        <v>0.53807106598984766</v>
      </c>
      <c r="O5" s="32">
        <f t="shared" si="4"/>
        <v>0.46192893401015228</v>
      </c>
      <c r="P5" s="99"/>
      <c r="Q5" s="8" t="s">
        <v>275</v>
      </c>
      <c r="R5" s="13">
        <v>13</v>
      </c>
      <c r="S5" s="13">
        <v>335</v>
      </c>
      <c r="T5" s="13">
        <v>67</v>
      </c>
      <c r="U5" s="13">
        <f t="shared" si="5"/>
        <v>402</v>
      </c>
      <c r="V5" s="35">
        <f t="shared" si="6"/>
        <v>0.83333333333333337</v>
      </c>
      <c r="W5" s="35">
        <f t="shared" si="7"/>
        <v>0.16666666666666666</v>
      </c>
      <c r="X5" s="98"/>
      <c r="Y5" s="8" t="s">
        <v>443</v>
      </c>
      <c r="Z5" s="4">
        <v>21</v>
      </c>
      <c r="AA5" s="4">
        <v>59</v>
      </c>
      <c r="AB5" s="4">
        <v>5</v>
      </c>
      <c r="AC5" s="4">
        <f t="shared" si="8"/>
        <v>64</v>
      </c>
      <c r="AD5" s="30">
        <f t="shared" si="9"/>
        <v>0.921875</v>
      </c>
      <c r="AE5" s="30">
        <f t="shared" si="10"/>
        <v>7.8125E-2</v>
      </c>
      <c r="AG5" s="120" t="s">
        <v>698</v>
      </c>
      <c r="AH5" s="113"/>
      <c r="AI5" s="113"/>
      <c r="AJ5" s="113"/>
      <c r="AK5" s="113"/>
      <c r="AL5" s="113"/>
      <c r="AM5" s="113"/>
      <c r="AN5" s="121"/>
    </row>
    <row r="6" spans="1:40" ht="15.75" customHeight="1" x14ac:dyDescent="0.2">
      <c r="A6" s="3" t="s">
        <v>8</v>
      </c>
      <c r="B6" s="4">
        <v>3</v>
      </c>
      <c r="C6" s="4">
        <v>371</v>
      </c>
      <c r="D6" s="4">
        <v>317</v>
      </c>
      <c r="E6" s="4">
        <f t="shared" si="0"/>
        <v>688</v>
      </c>
      <c r="F6" s="36">
        <f t="shared" si="1"/>
        <v>0.53924418604651159</v>
      </c>
      <c r="G6" s="36">
        <f t="shared" si="2"/>
        <v>0.46075581395348836</v>
      </c>
      <c r="H6" s="98"/>
      <c r="I6" s="8" t="s">
        <v>115</v>
      </c>
      <c r="J6" s="8">
        <v>6</v>
      </c>
      <c r="K6" s="8">
        <v>33</v>
      </c>
      <c r="L6" s="8">
        <v>18</v>
      </c>
      <c r="M6" s="8">
        <f t="shared" si="3"/>
        <v>51</v>
      </c>
      <c r="N6" s="32">
        <f t="shared" si="11"/>
        <v>0.6470588235294118</v>
      </c>
      <c r="O6" s="32">
        <f t="shared" si="4"/>
        <v>0.35294117647058826</v>
      </c>
      <c r="P6" s="99"/>
      <c r="Q6" s="8" t="s">
        <v>276</v>
      </c>
      <c r="R6" s="13">
        <v>13</v>
      </c>
      <c r="S6" s="13">
        <v>271</v>
      </c>
      <c r="T6" s="13">
        <v>45</v>
      </c>
      <c r="U6" s="13">
        <f t="shared" si="5"/>
        <v>316</v>
      </c>
      <c r="V6" s="35">
        <f t="shared" si="6"/>
        <v>0.85759493670886078</v>
      </c>
      <c r="W6" s="35">
        <f t="shared" si="7"/>
        <v>0.14240506329113925</v>
      </c>
      <c r="X6" s="98"/>
      <c r="Y6" s="8" t="s">
        <v>444</v>
      </c>
      <c r="Z6" s="4">
        <v>21</v>
      </c>
      <c r="AA6" s="4">
        <v>37</v>
      </c>
      <c r="AB6" s="4">
        <v>6</v>
      </c>
      <c r="AC6" s="4">
        <f t="shared" si="8"/>
        <v>43</v>
      </c>
      <c r="AD6" s="30">
        <f t="shared" si="9"/>
        <v>0.86046511627906974</v>
      </c>
      <c r="AE6" s="30">
        <f t="shared" si="10"/>
        <v>0.13953488372093023</v>
      </c>
      <c r="AG6" s="39" t="s">
        <v>694</v>
      </c>
      <c r="AH6" s="40" t="s">
        <v>695</v>
      </c>
      <c r="AI6" s="41" t="s">
        <v>694</v>
      </c>
      <c r="AJ6" s="40" t="s">
        <v>695</v>
      </c>
      <c r="AK6" s="41" t="s">
        <v>694</v>
      </c>
      <c r="AL6" s="40" t="s">
        <v>695</v>
      </c>
      <c r="AM6" s="41" t="s">
        <v>694</v>
      </c>
      <c r="AN6" s="42" t="s">
        <v>695</v>
      </c>
    </row>
    <row r="7" spans="1:40" ht="15.75" customHeight="1" x14ac:dyDescent="0.2">
      <c r="A7" s="3" t="s">
        <v>9</v>
      </c>
      <c r="B7" s="4">
        <v>3</v>
      </c>
      <c r="C7" s="4">
        <v>321</v>
      </c>
      <c r="D7" s="4">
        <v>282</v>
      </c>
      <c r="E7" s="4">
        <f t="shared" si="0"/>
        <v>603</v>
      </c>
      <c r="F7" s="36">
        <f t="shared" si="1"/>
        <v>0.53233830845771146</v>
      </c>
      <c r="G7" s="36">
        <f t="shared" si="2"/>
        <v>0.46766169154228854</v>
      </c>
      <c r="H7" s="98"/>
      <c r="I7" s="8" t="s">
        <v>116</v>
      </c>
      <c r="J7" s="8">
        <v>6</v>
      </c>
      <c r="K7" s="8">
        <v>531</v>
      </c>
      <c r="L7" s="8">
        <v>359</v>
      </c>
      <c r="M7" s="8">
        <f t="shared" si="3"/>
        <v>890</v>
      </c>
      <c r="N7" s="32">
        <f t="shared" si="11"/>
        <v>0.59662921348314601</v>
      </c>
      <c r="O7" s="32">
        <f t="shared" si="4"/>
        <v>0.40337078651685393</v>
      </c>
      <c r="P7" s="99"/>
      <c r="Q7" s="8" t="s">
        <v>277</v>
      </c>
      <c r="R7" s="13">
        <v>13</v>
      </c>
      <c r="S7" s="13">
        <v>215</v>
      </c>
      <c r="T7" s="13">
        <v>41</v>
      </c>
      <c r="U7" s="13">
        <f t="shared" si="5"/>
        <v>256</v>
      </c>
      <c r="V7" s="35">
        <f t="shared" si="6"/>
        <v>0.83984375</v>
      </c>
      <c r="W7" s="35">
        <f t="shared" si="7"/>
        <v>0.16015625</v>
      </c>
      <c r="X7" s="98"/>
      <c r="Y7" s="8" t="s">
        <v>445</v>
      </c>
      <c r="Z7" s="4">
        <v>21</v>
      </c>
      <c r="AA7" s="4">
        <v>27</v>
      </c>
      <c r="AB7" s="4">
        <v>1</v>
      </c>
      <c r="AC7" s="4">
        <f t="shared" si="8"/>
        <v>28</v>
      </c>
      <c r="AD7" s="30">
        <f t="shared" si="9"/>
        <v>0.9642857142857143</v>
      </c>
      <c r="AE7" s="30">
        <f t="shared" si="10"/>
        <v>3.5714285714285712E-2</v>
      </c>
      <c r="AG7" s="45">
        <v>0.55026910912429094</v>
      </c>
      <c r="AH7" s="51">
        <v>0.449730890875709</v>
      </c>
      <c r="AI7" s="29">
        <v>0.58212237600145567</v>
      </c>
      <c r="AJ7" s="51">
        <v>0.41787762399854422</v>
      </c>
      <c r="AK7" s="29">
        <v>0.85939893809969758</v>
      </c>
      <c r="AL7" s="51">
        <v>0.14060106190030217</v>
      </c>
      <c r="AM7" s="29">
        <v>0.91711773400117325</v>
      </c>
      <c r="AN7" s="46">
        <v>8.2882265998826671E-2</v>
      </c>
    </row>
    <row r="8" spans="1:40" ht="15.75" customHeight="1" x14ac:dyDescent="0.2">
      <c r="A8" s="3" t="s">
        <v>10</v>
      </c>
      <c r="B8" s="4">
        <v>3</v>
      </c>
      <c r="C8" s="4">
        <v>329</v>
      </c>
      <c r="D8" s="4">
        <v>279</v>
      </c>
      <c r="E8" s="4">
        <f t="shared" si="0"/>
        <v>608</v>
      </c>
      <c r="F8" s="36">
        <f t="shared" si="1"/>
        <v>0.54111842105263153</v>
      </c>
      <c r="G8" s="36">
        <f t="shared" si="2"/>
        <v>0.45888157894736842</v>
      </c>
      <c r="H8" s="98"/>
      <c r="I8" s="8" t="s">
        <v>117</v>
      </c>
      <c r="J8" s="8">
        <v>6</v>
      </c>
      <c r="K8" s="8">
        <v>472</v>
      </c>
      <c r="L8" s="8">
        <v>345</v>
      </c>
      <c r="M8" s="8">
        <f t="shared" si="3"/>
        <v>817</v>
      </c>
      <c r="N8" s="32">
        <f t="shared" si="11"/>
        <v>0.57772337821297426</v>
      </c>
      <c r="O8" s="32">
        <f t="shared" si="4"/>
        <v>0.42227662178702569</v>
      </c>
      <c r="P8" s="99"/>
      <c r="Q8" s="8" t="s">
        <v>278</v>
      </c>
      <c r="R8" s="13">
        <v>13</v>
      </c>
      <c r="S8" s="13">
        <v>201</v>
      </c>
      <c r="T8" s="13">
        <v>37</v>
      </c>
      <c r="U8" s="13">
        <f t="shared" si="5"/>
        <v>238</v>
      </c>
      <c r="V8" s="35">
        <f t="shared" si="6"/>
        <v>0.84453781512605042</v>
      </c>
      <c r="W8" s="35">
        <f t="shared" si="7"/>
        <v>0.15546218487394958</v>
      </c>
      <c r="X8" s="98"/>
      <c r="Y8" s="8" t="s">
        <v>446</v>
      </c>
      <c r="Z8" s="4">
        <v>21</v>
      </c>
      <c r="AA8" s="4">
        <v>37</v>
      </c>
      <c r="AB8" s="4">
        <v>3</v>
      </c>
      <c r="AC8" s="4">
        <f t="shared" si="8"/>
        <v>40</v>
      </c>
      <c r="AD8" s="30">
        <f t="shared" si="9"/>
        <v>0.92500000000000004</v>
      </c>
      <c r="AE8" s="30">
        <f t="shared" si="10"/>
        <v>7.4999999999999997E-2</v>
      </c>
      <c r="AG8" s="45">
        <v>0.55404040142838018</v>
      </c>
      <c r="AH8" s="51">
        <v>0.44595959857161976</v>
      </c>
      <c r="AI8" s="29">
        <v>0.60038243104357913</v>
      </c>
      <c r="AJ8" s="51">
        <v>0.39961756895642098</v>
      </c>
      <c r="AK8" s="29">
        <v>0.89211816408505429</v>
      </c>
      <c r="AL8" s="51">
        <v>0.10854850258161244</v>
      </c>
      <c r="AM8" s="29">
        <v>0.9636744209175091</v>
      </c>
      <c r="AN8" s="46">
        <v>3.6325579082490921E-2</v>
      </c>
    </row>
    <row r="9" spans="1:40" ht="15.75" customHeight="1" x14ac:dyDescent="0.2">
      <c r="A9" s="3" t="s">
        <v>11</v>
      </c>
      <c r="B9" s="4">
        <v>3</v>
      </c>
      <c r="C9" s="4">
        <v>302</v>
      </c>
      <c r="D9" s="4">
        <v>259</v>
      </c>
      <c r="E9" s="4">
        <f t="shared" si="0"/>
        <v>561</v>
      </c>
      <c r="F9" s="36">
        <f t="shared" si="1"/>
        <v>0.53832442067736186</v>
      </c>
      <c r="G9" s="36">
        <f t="shared" si="2"/>
        <v>0.46167557932263814</v>
      </c>
      <c r="H9" s="98"/>
      <c r="I9" s="8" t="s">
        <v>118</v>
      </c>
      <c r="J9" s="8">
        <v>6</v>
      </c>
      <c r="K9" s="8">
        <v>316</v>
      </c>
      <c r="L9" s="8">
        <v>216</v>
      </c>
      <c r="M9" s="8">
        <f t="shared" si="3"/>
        <v>532</v>
      </c>
      <c r="N9" s="32">
        <f t="shared" si="11"/>
        <v>0.59398496240601506</v>
      </c>
      <c r="O9" s="32">
        <f t="shared" si="4"/>
        <v>0.40601503759398494</v>
      </c>
      <c r="P9" s="99"/>
      <c r="Q9" s="8" t="s">
        <v>279</v>
      </c>
      <c r="R9" s="13">
        <v>13</v>
      </c>
      <c r="S9" s="13">
        <v>153</v>
      </c>
      <c r="T9" s="13">
        <v>16</v>
      </c>
      <c r="U9" s="13">
        <f t="shared" si="5"/>
        <v>169</v>
      </c>
      <c r="V9" s="35">
        <f t="shared" si="6"/>
        <v>0.90532544378698221</v>
      </c>
      <c r="W9" s="35">
        <f t="shared" si="7"/>
        <v>9.4674556213017749E-2</v>
      </c>
      <c r="X9" s="98"/>
      <c r="Y9" s="8" t="s">
        <v>447</v>
      </c>
      <c r="Z9" s="4">
        <v>21</v>
      </c>
      <c r="AA9" s="4">
        <v>35</v>
      </c>
      <c r="AB9" s="4">
        <v>3</v>
      </c>
      <c r="AC9" s="4">
        <f t="shared" si="8"/>
        <v>38</v>
      </c>
      <c r="AD9" s="30">
        <f t="shared" si="9"/>
        <v>0.92105263157894735</v>
      </c>
      <c r="AE9" s="30">
        <f t="shared" si="10"/>
        <v>7.8947368421052627E-2</v>
      </c>
      <c r="AG9" s="45">
        <v>0.57242359924852126</v>
      </c>
      <c r="AH9" s="51">
        <v>0.42757640075147874</v>
      </c>
      <c r="AI9" s="29">
        <v>0.61344073601895555</v>
      </c>
      <c r="AJ9" s="51">
        <v>0.38655926398104451</v>
      </c>
      <c r="AK9" s="29">
        <v>0.8696667832047239</v>
      </c>
      <c r="AL9" s="51">
        <v>0.13033321679527615</v>
      </c>
      <c r="AM9" s="29">
        <v>0.91962162833260841</v>
      </c>
      <c r="AN9" s="46">
        <v>8.0378371667391646E-2</v>
      </c>
    </row>
    <row r="10" spans="1:40" ht="15.75" customHeight="1" x14ac:dyDescent="0.2">
      <c r="A10" s="3" t="s">
        <v>12</v>
      </c>
      <c r="B10" s="4">
        <v>3</v>
      </c>
      <c r="C10" s="4">
        <v>228</v>
      </c>
      <c r="D10" s="4">
        <v>195</v>
      </c>
      <c r="E10" s="4">
        <f t="shared" si="0"/>
        <v>423</v>
      </c>
      <c r="F10" s="36">
        <f t="shared" si="1"/>
        <v>0.53900709219858156</v>
      </c>
      <c r="G10" s="36">
        <f t="shared" si="2"/>
        <v>0.46099290780141844</v>
      </c>
      <c r="H10" s="98"/>
      <c r="I10" s="8" t="s">
        <v>119</v>
      </c>
      <c r="J10" s="8">
        <v>6</v>
      </c>
      <c r="K10" s="8">
        <v>256</v>
      </c>
      <c r="L10" s="8">
        <v>186</v>
      </c>
      <c r="M10" s="8">
        <f t="shared" si="3"/>
        <v>442</v>
      </c>
      <c r="N10" s="32">
        <f t="shared" si="11"/>
        <v>0.579185520361991</v>
      </c>
      <c r="O10" s="32">
        <f t="shared" si="4"/>
        <v>0.42081447963800905</v>
      </c>
      <c r="P10" s="99"/>
      <c r="Q10" s="8" t="s">
        <v>280</v>
      </c>
      <c r="R10" s="13">
        <v>13</v>
      </c>
      <c r="S10" s="13">
        <v>326</v>
      </c>
      <c r="T10" s="13">
        <v>56</v>
      </c>
      <c r="U10" s="13">
        <f t="shared" si="5"/>
        <v>382</v>
      </c>
      <c r="V10" s="35">
        <f t="shared" si="6"/>
        <v>0.8534031413612565</v>
      </c>
      <c r="W10" s="35">
        <f t="shared" si="7"/>
        <v>0.14659685863874344</v>
      </c>
      <c r="X10" s="98"/>
      <c r="Y10" s="8" t="s">
        <v>448</v>
      </c>
      <c r="Z10" s="4">
        <v>21</v>
      </c>
      <c r="AA10" s="4">
        <v>34</v>
      </c>
      <c r="AB10" s="4">
        <v>3</v>
      </c>
      <c r="AC10" s="4">
        <f t="shared" si="8"/>
        <v>37</v>
      </c>
      <c r="AD10" s="30">
        <f t="shared" si="9"/>
        <v>0.91891891891891897</v>
      </c>
      <c r="AE10" s="30">
        <f t="shared" si="10"/>
        <v>8.1081081081081086E-2</v>
      </c>
      <c r="AG10" s="45">
        <v>0.58314066670825415</v>
      </c>
      <c r="AH10" s="51">
        <v>0.41685933329174596</v>
      </c>
      <c r="AI10" s="29">
        <v>0.62568220213515402</v>
      </c>
      <c r="AJ10" s="51">
        <v>0.37431779786484581</v>
      </c>
      <c r="AK10" s="29">
        <v>0.91562454166271745</v>
      </c>
      <c r="AL10" s="51">
        <v>8.4375458337282536E-2</v>
      </c>
      <c r="AM10" s="29">
        <v>0.87966129882934407</v>
      </c>
      <c r="AN10" s="46">
        <v>0.12033870117065593</v>
      </c>
    </row>
    <row r="11" spans="1:40" ht="15.75" customHeight="1" thickBot="1" x14ac:dyDescent="0.3">
      <c r="A11" s="3" t="s">
        <v>13</v>
      </c>
      <c r="B11" s="4">
        <v>3</v>
      </c>
      <c r="C11" s="4">
        <v>381</v>
      </c>
      <c r="D11" s="4">
        <v>307</v>
      </c>
      <c r="E11" s="4">
        <f t="shared" si="0"/>
        <v>688</v>
      </c>
      <c r="F11" s="36">
        <f t="shared" si="1"/>
        <v>0.55377906976744184</v>
      </c>
      <c r="G11" s="36">
        <f t="shared" si="2"/>
        <v>0.44622093023255816</v>
      </c>
      <c r="H11" s="98"/>
      <c r="I11" s="8" t="s">
        <v>120</v>
      </c>
      <c r="J11" s="8">
        <v>6</v>
      </c>
      <c r="K11" s="8">
        <v>291</v>
      </c>
      <c r="L11" s="8">
        <v>192</v>
      </c>
      <c r="M11" s="8">
        <f t="shared" si="3"/>
        <v>483</v>
      </c>
      <c r="N11" s="32">
        <f t="shared" si="11"/>
        <v>0.60248447204968947</v>
      </c>
      <c r="O11" s="32">
        <f t="shared" si="4"/>
        <v>0.39751552795031053</v>
      </c>
      <c r="P11" s="99"/>
      <c r="Q11" s="8" t="s">
        <v>281</v>
      </c>
      <c r="R11" s="13">
        <v>13</v>
      </c>
      <c r="S11" s="13">
        <v>95</v>
      </c>
      <c r="T11" s="13">
        <v>8</v>
      </c>
      <c r="U11" s="13">
        <f t="shared" si="5"/>
        <v>103</v>
      </c>
      <c r="V11" s="35">
        <f t="shared" si="6"/>
        <v>0.92233009708737868</v>
      </c>
      <c r="W11" s="35">
        <f t="shared" si="7"/>
        <v>7.7669902912621352E-2</v>
      </c>
      <c r="X11" s="98"/>
      <c r="Y11" s="8" t="s">
        <v>449</v>
      </c>
      <c r="Z11" s="4">
        <v>21</v>
      </c>
      <c r="AA11" s="4">
        <v>67</v>
      </c>
      <c r="AB11" s="4">
        <v>7</v>
      </c>
      <c r="AC11" s="4">
        <f t="shared" si="8"/>
        <v>74</v>
      </c>
      <c r="AD11" s="30">
        <f t="shared" si="9"/>
        <v>0.90540540540540537</v>
      </c>
      <c r="AE11" s="30">
        <f t="shared" si="10"/>
        <v>9.45945945945946E-2</v>
      </c>
      <c r="AG11" s="47"/>
      <c r="AH11" s="52"/>
      <c r="AI11" s="48"/>
      <c r="AJ11" s="53"/>
      <c r="AK11" s="49">
        <v>0.9339163826993061</v>
      </c>
      <c r="AL11" s="54">
        <v>6.6083617300693787E-2</v>
      </c>
      <c r="AM11" s="48"/>
      <c r="AN11" s="50">
        <v>738</v>
      </c>
    </row>
    <row r="12" spans="1:40" ht="15.75" customHeight="1" x14ac:dyDescent="0.2">
      <c r="A12" s="3" t="s">
        <v>14</v>
      </c>
      <c r="B12" s="4">
        <v>3</v>
      </c>
      <c r="C12" s="4">
        <v>160</v>
      </c>
      <c r="D12" s="4">
        <v>146</v>
      </c>
      <c r="E12" s="4">
        <f t="shared" si="0"/>
        <v>306</v>
      </c>
      <c r="F12" s="36">
        <f t="shared" si="1"/>
        <v>0.52287581699346408</v>
      </c>
      <c r="G12" s="36">
        <f t="shared" si="2"/>
        <v>0.47712418300653597</v>
      </c>
      <c r="H12" s="98"/>
      <c r="I12" s="8" t="s">
        <v>121</v>
      </c>
      <c r="J12" s="8">
        <v>6</v>
      </c>
      <c r="K12" s="8">
        <v>294</v>
      </c>
      <c r="L12" s="8">
        <v>181</v>
      </c>
      <c r="M12" s="8">
        <f t="shared" si="3"/>
        <v>475</v>
      </c>
      <c r="N12" s="32">
        <f t="shared" si="11"/>
        <v>0.61894736842105258</v>
      </c>
      <c r="O12" s="32">
        <f t="shared" si="4"/>
        <v>0.38105263157894737</v>
      </c>
      <c r="P12" s="99"/>
      <c r="Q12" s="8" t="s">
        <v>282</v>
      </c>
      <c r="R12" s="13">
        <v>13</v>
      </c>
      <c r="S12" s="13">
        <v>178</v>
      </c>
      <c r="T12" s="13">
        <v>33</v>
      </c>
      <c r="U12" s="13">
        <f t="shared" si="5"/>
        <v>211</v>
      </c>
      <c r="V12" s="35">
        <f t="shared" si="6"/>
        <v>0.84360189573459721</v>
      </c>
      <c r="W12" s="35">
        <f t="shared" si="7"/>
        <v>0.15639810426540285</v>
      </c>
      <c r="X12" s="98"/>
      <c r="Y12" s="8" t="s">
        <v>450</v>
      </c>
      <c r="Z12" s="4">
        <v>21</v>
      </c>
      <c r="AA12" s="4">
        <v>49</v>
      </c>
      <c r="AB12" s="4">
        <v>2</v>
      </c>
      <c r="AC12" s="4">
        <f t="shared" si="8"/>
        <v>51</v>
      </c>
      <c r="AD12" s="30">
        <f t="shared" si="9"/>
        <v>0.96078431372549022</v>
      </c>
      <c r="AE12" s="30">
        <f t="shared" si="10"/>
        <v>3.9215686274509803E-2</v>
      </c>
      <c r="AG12" s="113"/>
      <c r="AH12" s="113"/>
      <c r="AI12" s="113"/>
      <c r="AJ12" s="113"/>
      <c r="AK12" s="113"/>
      <c r="AL12" s="113"/>
      <c r="AM12" s="113"/>
      <c r="AN12" s="113"/>
    </row>
    <row r="13" spans="1:40" ht="15.75" customHeight="1" x14ac:dyDescent="0.2">
      <c r="A13" s="3" t="s">
        <v>15</v>
      </c>
      <c r="B13" s="4">
        <v>3</v>
      </c>
      <c r="C13" s="4">
        <v>408</v>
      </c>
      <c r="D13" s="4">
        <v>303</v>
      </c>
      <c r="E13" s="4">
        <f t="shared" si="0"/>
        <v>711</v>
      </c>
      <c r="F13" s="36">
        <f t="shared" si="1"/>
        <v>0.57383966244725737</v>
      </c>
      <c r="G13" s="36">
        <f t="shared" si="2"/>
        <v>0.42616033755274263</v>
      </c>
      <c r="H13" s="98"/>
      <c r="I13" s="8" t="s">
        <v>122</v>
      </c>
      <c r="J13" s="8">
        <v>6</v>
      </c>
      <c r="K13" s="8">
        <v>437</v>
      </c>
      <c r="L13" s="8">
        <v>288</v>
      </c>
      <c r="M13" s="8">
        <f t="shared" si="3"/>
        <v>725</v>
      </c>
      <c r="N13" s="32">
        <f t="shared" si="11"/>
        <v>0.60275862068965513</v>
      </c>
      <c r="O13" s="32">
        <f t="shared" si="4"/>
        <v>0.39724137931034481</v>
      </c>
      <c r="P13" s="99"/>
      <c r="Q13" s="8" t="s">
        <v>283</v>
      </c>
      <c r="R13" s="13">
        <v>13</v>
      </c>
      <c r="S13" s="13">
        <v>133</v>
      </c>
      <c r="T13" s="13">
        <v>21</v>
      </c>
      <c r="U13" s="13">
        <f t="shared" si="5"/>
        <v>154</v>
      </c>
      <c r="V13" s="35">
        <f t="shared" si="6"/>
        <v>0.86363636363636365</v>
      </c>
      <c r="W13" s="35">
        <f t="shared" si="7"/>
        <v>0.13636363636363635</v>
      </c>
      <c r="X13" s="98"/>
      <c r="Y13" s="8" t="s">
        <v>451</v>
      </c>
      <c r="Z13" s="4">
        <v>21</v>
      </c>
      <c r="AA13" s="4">
        <v>21</v>
      </c>
      <c r="AB13" s="4">
        <v>0</v>
      </c>
      <c r="AC13" s="4">
        <f t="shared" si="8"/>
        <v>21</v>
      </c>
      <c r="AD13" s="30">
        <f t="shared" si="9"/>
        <v>1</v>
      </c>
      <c r="AE13" s="30">
        <f t="shared" si="10"/>
        <v>0</v>
      </c>
      <c r="AG13" s="98"/>
      <c r="AH13" s="98"/>
      <c r="AI13" s="98"/>
      <c r="AJ13" s="98"/>
      <c r="AK13" s="98"/>
      <c r="AL13" s="98"/>
      <c r="AM13" s="98"/>
      <c r="AN13" s="98"/>
    </row>
    <row r="14" spans="1:40" ht="15.75" customHeight="1" x14ac:dyDescent="0.2">
      <c r="A14" s="3" t="s">
        <v>16</v>
      </c>
      <c r="B14" s="4">
        <v>3</v>
      </c>
      <c r="C14" s="4">
        <v>334</v>
      </c>
      <c r="D14" s="4">
        <v>274</v>
      </c>
      <c r="E14" s="4">
        <f t="shared" si="0"/>
        <v>608</v>
      </c>
      <c r="F14" s="30">
        <f t="shared" si="1"/>
        <v>0.54934210526315785</v>
      </c>
      <c r="G14" s="30">
        <f t="shared" si="2"/>
        <v>0.45065789473684209</v>
      </c>
      <c r="H14" s="98"/>
      <c r="I14" s="8" t="s">
        <v>123</v>
      </c>
      <c r="J14" s="8">
        <v>6</v>
      </c>
      <c r="K14" s="8">
        <v>392</v>
      </c>
      <c r="L14" s="8">
        <v>267</v>
      </c>
      <c r="M14" s="8">
        <f t="shared" si="3"/>
        <v>659</v>
      </c>
      <c r="N14" s="32">
        <f t="shared" si="11"/>
        <v>0.59484066767830046</v>
      </c>
      <c r="O14" s="32">
        <f t="shared" si="4"/>
        <v>0.40515933232169954</v>
      </c>
      <c r="P14" s="99"/>
      <c r="Q14" s="8" t="s">
        <v>284</v>
      </c>
      <c r="R14" s="13">
        <v>13</v>
      </c>
      <c r="S14" s="13">
        <v>301</v>
      </c>
      <c r="T14" s="13">
        <v>61</v>
      </c>
      <c r="U14" s="13">
        <f t="shared" si="5"/>
        <v>362</v>
      </c>
      <c r="V14" s="35">
        <f t="shared" si="6"/>
        <v>0.83149171270718236</v>
      </c>
      <c r="W14" s="35">
        <f t="shared" si="7"/>
        <v>0.16850828729281769</v>
      </c>
      <c r="X14" s="98"/>
      <c r="Y14" s="8" t="s">
        <v>452</v>
      </c>
      <c r="Z14" s="4">
        <v>21</v>
      </c>
      <c r="AA14" s="4">
        <v>56</v>
      </c>
      <c r="AB14" s="4">
        <v>5</v>
      </c>
      <c r="AC14" s="4">
        <f t="shared" si="8"/>
        <v>61</v>
      </c>
      <c r="AD14" s="30">
        <f t="shared" si="9"/>
        <v>0.91803278688524592</v>
      </c>
      <c r="AE14" s="30">
        <f t="shared" si="10"/>
        <v>8.1967213114754092E-2</v>
      </c>
      <c r="AG14" s="41"/>
      <c r="AH14" s="41"/>
      <c r="AI14" s="41"/>
      <c r="AJ14" s="41"/>
    </row>
    <row r="15" spans="1:40" ht="15.75" customHeight="1" x14ac:dyDescent="0.2">
      <c r="A15" s="3" t="s">
        <v>17</v>
      </c>
      <c r="B15" s="4">
        <v>3</v>
      </c>
      <c r="C15" s="4">
        <v>233</v>
      </c>
      <c r="D15" s="4">
        <v>198</v>
      </c>
      <c r="E15" s="4">
        <f t="shared" si="0"/>
        <v>431</v>
      </c>
      <c r="F15" s="30">
        <f t="shared" si="1"/>
        <v>0.54060324825986084</v>
      </c>
      <c r="G15" s="30">
        <f t="shared" si="2"/>
        <v>0.45939675174013922</v>
      </c>
      <c r="H15" s="98"/>
      <c r="I15" s="8" t="s">
        <v>124</v>
      </c>
      <c r="J15" s="8">
        <v>6</v>
      </c>
      <c r="K15" s="8">
        <v>319</v>
      </c>
      <c r="L15" s="8">
        <v>213</v>
      </c>
      <c r="M15" s="8">
        <f t="shared" si="3"/>
        <v>532</v>
      </c>
      <c r="N15" s="32">
        <f t="shared" si="11"/>
        <v>0.59962406015037595</v>
      </c>
      <c r="O15" s="32">
        <f t="shared" si="4"/>
        <v>0.40037593984962405</v>
      </c>
      <c r="P15" s="99"/>
      <c r="Q15" s="8" t="s">
        <v>285</v>
      </c>
      <c r="R15" s="13">
        <v>13</v>
      </c>
      <c r="S15" s="13">
        <v>77</v>
      </c>
      <c r="T15" s="13">
        <v>9</v>
      </c>
      <c r="U15" s="13">
        <f t="shared" si="5"/>
        <v>86</v>
      </c>
      <c r="V15" s="35">
        <f t="shared" si="6"/>
        <v>0.89534883720930236</v>
      </c>
      <c r="W15" s="35">
        <f t="shared" si="7"/>
        <v>0.10465116279069768</v>
      </c>
      <c r="X15" s="98"/>
      <c r="Y15" s="8" t="s">
        <v>453</v>
      </c>
      <c r="Z15" s="4">
        <v>21</v>
      </c>
      <c r="AA15" s="4">
        <v>28</v>
      </c>
      <c r="AB15" s="4">
        <v>3</v>
      </c>
      <c r="AC15" s="4">
        <f t="shared" si="8"/>
        <v>31</v>
      </c>
      <c r="AD15" s="30">
        <f t="shared" si="9"/>
        <v>0.90322580645161288</v>
      </c>
      <c r="AE15" s="30">
        <f t="shared" si="10"/>
        <v>9.6774193548387094E-2</v>
      </c>
      <c r="AG15" s="44"/>
      <c r="AH15" s="44"/>
      <c r="AI15" s="44"/>
      <c r="AJ15" s="44"/>
    </row>
    <row r="16" spans="1:40" ht="15.75" customHeight="1" thickBot="1" x14ac:dyDescent="0.3">
      <c r="A16" s="3" t="s">
        <v>18</v>
      </c>
      <c r="B16" s="4">
        <v>3</v>
      </c>
      <c r="C16" s="4">
        <v>316</v>
      </c>
      <c r="D16" s="4">
        <v>266</v>
      </c>
      <c r="E16" s="4">
        <f t="shared" si="0"/>
        <v>582</v>
      </c>
      <c r="F16" s="30">
        <f t="shared" si="1"/>
        <v>0.54295532646048106</v>
      </c>
      <c r="G16" s="30">
        <f t="shared" si="2"/>
        <v>0.45704467353951889</v>
      </c>
      <c r="H16" s="98"/>
      <c r="I16" s="8" t="s">
        <v>125</v>
      </c>
      <c r="J16" s="8">
        <v>6</v>
      </c>
      <c r="K16" s="8">
        <v>419</v>
      </c>
      <c r="L16" s="8">
        <v>331</v>
      </c>
      <c r="M16" s="8">
        <f t="shared" si="3"/>
        <v>750</v>
      </c>
      <c r="N16" s="32">
        <f t="shared" si="11"/>
        <v>0.55866666666666664</v>
      </c>
      <c r="O16" s="32">
        <f t="shared" si="4"/>
        <v>0.44133333333333336</v>
      </c>
      <c r="P16" s="99"/>
      <c r="Q16" s="8" t="s">
        <v>286</v>
      </c>
      <c r="R16" s="13">
        <v>13</v>
      </c>
      <c r="S16" s="13">
        <v>314</v>
      </c>
      <c r="T16" s="13">
        <v>59</v>
      </c>
      <c r="U16" s="13">
        <f t="shared" si="5"/>
        <v>373</v>
      </c>
      <c r="V16" s="35">
        <f t="shared" si="6"/>
        <v>0.8418230563002681</v>
      </c>
      <c r="W16" s="35">
        <f t="shared" si="7"/>
        <v>0.1581769436997319</v>
      </c>
      <c r="X16" s="98"/>
      <c r="Y16" s="8" t="s">
        <v>454</v>
      </c>
      <c r="Z16" s="4">
        <v>21</v>
      </c>
      <c r="AA16" s="4">
        <v>42</v>
      </c>
      <c r="AB16" s="4">
        <v>6</v>
      </c>
      <c r="AC16" s="4">
        <f t="shared" si="8"/>
        <v>48</v>
      </c>
      <c r="AD16" s="30">
        <f t="shared" si="9"/>
        <v>0.875</v>
      </c>
      <c r="AE16" s="30">
        <f t="shared" si="10"/>
        <v>0.125</v>
      </c>
      <c r="AG16" s="111" t="s">
        <v>696</v>
      </c>
      <c r="AH16" s="111"/>
      <c r="AI16" s="111"/>
      <c r="AJ16" s="111"/>
      <c r="AK16" s="111"/>
      <c r="AL16" s="111"/>
      <c r="AM16" s="111"/>
      <c r="AN16" s="111"/>
    </row>
    <row r="17" spans="1:40" ht="15.75" customHeight="1" thickTop="1" x14ac:dyDescent="0.25">
      <c r="A17" s="3" t="s">
        <v>19</v>
      </c>
      <c r="B17" s="4">
        <v>3</v>
      </c>
      <c r="C17" s="4">
        <v>299</v>
      </c>
      <c r="D17" s="4">
        <v>262</v>
      </c>
      <c r="E17" s="4">
        <f t="shared" si="0"/>
        <v>561</v>
      </c>
      <c r="F17" s="30">
        <f t="shared" si="1"/>
        <v>0.53297682709447414</v>
      </c>
      <c r="G17" s="30">
        <f t="shared" si="2"/>
        <v>0.46702317290552586</v>
      </c>
      <c r="H17" s="98"/>
      <c r="I17" s="8" t="s">
        <v>126</v>
      </c>
      <c r="J17" s="8">
        <v>6</v>
      </c>
      <c r="K17" s="8">
        <v>261</v>
      </c>
      <c r="L17" s="8">
        <v>201</v>
      </c>
      <c r="M17" s="8">
        <f t="shared" si="3"/>
        <v>462</v>
      </c>
      <c r="N17" s="32">
        <f t="shared" si="11"/>
        <v>0.56493506493506496</v>
      </c>
      <c r="O17" s="32">
        <f t="shared" si="4"/>
        <v>0.43506493506493504</v>
      </c>
      <c r="P17" s="99"/>
      <c r="Q17" s="8" t="s">
        <v>287</v>
      </c>
      <c r="R17" s="13">
        <v>13</v>
      </c>
      <c r="S17" s="13">
        <v>207</v>
      </c>
      <c r="T17" s="13">
        <v>32</v>
      </c>
      <c r="U17" s="13">
        <f t="shared" si="5"/>
        <v>239</v>
      </c>
      <c r="V17" s="35">
        <f t="shared" si="6"/>
        <v>0.86610878661087864</v>
      </c>
      <c r="W17" s="35">
        <f t="shared" si="7"/>
        <v>0.13389121338912133</v>
      </c>
      <c r="X17" s="98"/>
      <c r="Y17" s="12" t="s">
        <v>42</v>
      </c>
      <c r="Z17" s="12"/>
      <c r="AA17" s="12">
        <f>SUM(AA4:AA16)</f>
        <v>520</v>
      </c>
      <c r="AB17" s="12">
        <f t="shared" ref="AB17:AC17" si="12">SUM(AB4:AB16)</f>
        <v>49</v>
      </c>
      <c r="AC17" s="12">
        <f t="shared" si="12"/>
        <v>569</v>
      </c>
      <c r="AD17" s="29"/>
      <c r="AE17" s="29"/>
      <c r="AG17" s="115" t="s">
        <v>3</v>
      </c>
      <c r="AH17" s="116"/>
      <c r="AI17" s="115" t="s">
        <v>4</v>
      </c>
      <c r="AJ17" s="116"/>
      <c r="AK17" s="115" t="s">
        <v>5</v>
      </c>
      <c r="AL17" s="116"/>
      <c r="AM17" s="115" t="s">
        <v>6</v>
      </c>
      <c r="AN17" s="117"/>
    </row>
    <row r="18" spans="1:40" ht="15.75" customHeight="1" x14ac:dyDescent="0.2">
      <c r="A18" s="3" t="s">
        <v>20</v>
      </c>
      <c r="B18" s="4">
        <v>3</v>
      </c>
      <c r="C18" s="4">
        <v>281</v>
      </c>
      <c r="D18" s="4">
        <v>200</v>
      </c>
      <c r="E18" s="4">
        <f t="shared" si="0"/>
        <v>481</v>
      </c>
      <c r="F18" s="30">
        <f t="shared" si="1"/>
        <v>0.58419958419958418</v>
      </c>
      <c r="G18" s="30">
        <f t="shared" si="2"/>
        <v>0.41580041580041582</v>
      </c>
      <c r="H18" s="98"/>
      <c r="I18" s="8" t="s">
        <v>127</v>
      </c>
      <c r="J18" s="8">
        <v>6</v>
      </c>
      <c r="K18" s="8">
        <v>105</v>
      </c>
      <c r="L18" s="8">
        <v>71</v>
      </c>
      <c r="M18" s="8">
        <f t="shared" si="3"/>
        <v>176</v>
      </c>
      <c r="N18" s="32">
        <f t="shared" si="11"/>
        <v>0.59659090909090906</v>
      </c>
      <c r="O18" s="32">
        <f t="shared" si="4"/>
        <v>0.40340909090909088</v>
      </c>
      <c r="P18" s="99"/>
      <c r="Q18" s="8" t="s">
        <v>288</v>
      </c>
      <c r="R18" s="13">
        <v>13</v>
      </c>
      <c r="S18" s="13">
        <v>192</v>
      </c>
      <c r="T18" s="13">
        <v>56</v>
      </c>
      <c r="U18" s="13">
        <f t="shared" si="5"/>
        <v>248</v>
      </c>
      <c r="V18" s="35">
        <f t="shared" si="6"/>
        <v>0.77419354838709675</v>
      </c>
      <c r="W18" s="35">
        <f t="shared" si="7"/>
        <v>0.22580645161290322</v>
      </c>
      <c r="X18" s="98"/>
      <c r="Y18" s="12" t="s">
        <v>692</v>
      </c>
      <c r="Z18" s="12"/>
      <c r="AA18" s="12"/>
      <c r="AB18" s="12"/>
      <c r="AC18" s="12"/>
      <c r="AD18" s="29">
        <f>AVERAGE(AD4:AD16)</f>
        <v>0.91711773400117325</v>
      </c>
      <c r="AE18" s="29">
        <f>AVERAGE(AE4:AE16)</f>
        <v>8.2882265998826671E-2</v>
      </c>
      <c r="AG18" s="112" t="s">
        <v>693</v>
      </c>
      <c r="AH18" s="113"/>
      <c r="AI18" s="113"/>
      <c r="AJ18" s="113"/>
      <c r="AK18" s="113"/>
      <c r="AL18" s="113"/>
      <c r="AM18" s="113"/>
      <c r="AN18" s="114"/>
    </row>
    <row r="19" spans="1:40" ht="15.75" customHeight="1" x14ac:dyDescent="0.2">
      <c r="A19" s="3" t="s">
        <v>22</v>
      </c>
      <c r="B19" s="4">
        <v>3</v>
      </c>
      <c r="C19" s="4">
        <v>381</v>
      </c>
      <c r="D19" s="4">
        <v>294</v>
      </c>
      <c r="E19" s="4">
        <f t="shared" si="0"/>
        <v>675</v>
      </c>
      <c r="F19" s="30">
        <f t="shared" si="1"/>
        <v>0.56444444444444442</v>
      </c>
      <c r="G19" s="30">
        <f t="shared" si="2"/>
        <v>0.43555555555555553</v>
      </c>
      <c r="H19" s="98"/>
      <c r="I19" s="8" t="s">
        <v>128</v>
      </c>
      <c r="J19" s="8">
        <v>6</v>
      </c>
      <c r="K19" s="8">
        <v>100</v>
      </c>
      <c r="L19" s="8">
        <v>75</v>
      </c>
      <c r="M19" s="8">
        <f t="shared" si="3"/>
        <v>175</v>
      </c>
      <c r="N19" s="32">
        <f t="shared" si="11"/>
        <v>0.5714285714285714</v>
      </c>
      <c r="O19" s="32">
        <f t="shared" si="4"/>
        <v>0.42857142857142855</v>
      </c>
      <c r="P19" s="99"/>
      <c r="Q19" s="8" t="s">
        <v>289</v>
      </c>
      <c r="R19" s="13">
        <v>13</v>
      </c>
      <c r="S19" s="13">
        <v>105</v>
      </c>
      <c r="T19" s="13">
        <v>17</v>
      </c>
      <c r="U19" s="13">
        <f t="shared" si="5"/>
        <v>122</v>
      </c>
      <c r="V19" s="35">
        <f t="shared" si="6"/>
        <v>0.86065573770491799</v>
      </c>
      <c r="W19" s="35">
        <f t="shared" si="7"/>
        <v>0.13934426229508196</v>
      </c>
      <c r="X19" s="98"/>
      <c r="AG19" s="55" t="s">
        <v>694</v>
      </c>
      <c r="AH19" s="40" t="s">
        <v>695</v>
      </c>
      <c r="AI19" s="41" t="s">
        <v>694</v>
      </c>
      <c r="AJ19" s="40" t="s">
        <v>695</v>
      </c>
      <c r="AK19" s="41" t="s">
        <v>694</v>
      </c>
      <c r="AL19" s="40" t="s">
        <v>695</v>
      </c>
      <c r="AM19" s="41" t="s">
        <v>694</v>
      </c>
      <c r="AN19" s="40" t="s">
        <v>695</v>
      </c>
    </row>
    <row r="20" spans="1:40" ht="15.75" customHeight="1" x14ac:dyDescent="0.2">
      <c r="A20" s="3" t="s">
        <v>23</v>
      </c>
      <c r="B20" s="4">
        <v>3</v>
      </c>
      <c r="C20" s="4">
        <v>163</v>
      </c>
      <c r="D20" s="4">
        <v>131</v>
      </c>
      <c r="E20" s="4">
        <f t="shared" si="0"/>
        <v>294</v>
      </c>
      <c r="F20" s="30">
        <f t="shared" si="1"/>
        <v>0.55442176870748294</v>
      </c>
      <c r="G20" s="30">
        <f t="shared" si="2"/>
        <v>0.445578231292517</v>
      </c>
      <c r="H20" s="98"/>
      <c r="I20" s="8" t="s">
        <v>129</v>
      </c>
      <c r="J20" s="8">
        <v>6</v>
      </c>
      <c r="K20" s="8">
        <v>370</v>
      </c>
      <c r="L20" s="8">
        <v>238</v>
      </c>
      <c r="M20" s="8">
        <f t="shared" si="3"/>
        <v>608</v>
      </c>
      <c r="N20" s="32">
        <f t="shared" si="11"/>
        <v>0.60855263157894735</v>
      </c>
      <c r="O20" s="32">
        <f t="shared" si="4"/>
        <v>0.39144736842105265</v>
      </c>
      <c r="P20" s="99"/>
      <c r="Q20" s="8" t="s">
        <v>290</v>
      </c>
      <c r="R20" s="13">
        <v>13</v>
      </c>
      <c r="S20" s="13">
        <v>217</v>
      </c>
      <c r="T20" s="13">
        <v>41</v>
      </c>
      <c r="U20" s="13">
        <f t="shared" si="5"/>
        <v>258</v>
      </c>
      <c r="V20" s="35">
        <f t="shared" si="6"/>
        <v>0.84108527131782951</v>
      </c>
      <c r="W20" s="35">
        <f t="shared" si="7"/>
        <v>0.15891472868217055</v>
      </c>
      <c r="X20" s="98"/>
      <c r="Y20" s="8" t="s">
        <v>455</v>
      </c>
      <c r="Z20" s="4">
        <v>21</v>
      </c>
      <c r="AA20" s="4">
        <v>121</v>
      </c>
      <c r="AB20" s="4">
        <v>3</v>
      </c>
      <c r="AC20" s="4">
        <f t="shared" ref="AC20:AC48" si="13">SUM(AA20,AB20)</f>
        <v>124</v>
      </c>
      <c r="AD20" s="30">
        <f t="shared" ref="AD20:AD48" si="14">PERCENTILE(AA20/AC20, 1)</f>
        <v>0.97580645161290325</v>
      </c>
      <c r="AE20" s="30">
        <f t="shared" ref="AE20:AE48" si="15">PERCENTILE(AB20/AC20, 1)</f>
        <v>2.4193548387096774E-2</v>
      </c>
      <c r="AG20" s="56">
        <v>8644</v>
      </c>
      <c r="AH20" s="57">
        <v>7058</v>
      </c>
      <c r="AI20" s="12">
        <v>9716</v>
      </c>
      <c r="AJ20" s="57">
        <v>6726</v>
      </c>
      <c r="AK20" s="12">
        <v>8048</v>
      </c>
      <c r="AL20" s="57">
        <v>1395</v>
      </c>
      <c r="AM20" s="12">
        <v>520</v>
      </c>
      <c r="AN20" s="57">
        <v>49</v>
      </c>
    </row>
    <row r="21" spans="1:40" ht="15.75" customHeight="1" x14ac:dyDescent="0.2">
      <c r="A21" s="3" t="s">
        <v>24</v>
      </c>
      <c r="B21" s="4">
        <v>3</v>
      </c>
      <c r="C21" s="4">
        <v>75</v>
      </c>
      <c r="D21" s="4">
        <v>67</v>
      </c>
      <c r="E21" s="4">
        <f t="shared" si="0"/>
        <v>142</v>
      </c>
      <c r="F21" s="30">
        <f t="shared" si="1"/>
        <v>0.528169014084507</v>
      </c>
      <c r="G21" s="30">
        <f t="shared" si="2"/>
        <v>0.47183098591549294</v>
      </c>
      <c r="H21" s="98"/>
      <c r="I21" s="8" t="s">
        <v>130</v>
      </c>
      <c r="J21" s="8">
        <v>6</v>
      </c>
      <c r="K21" s="8">
        <v>193</v>
      </c>
      <c r="L21" s="8">
        <v>153</v>
      </c>
      <c r="M21" s="8">
        <f t="shared" si="3"/>
        <v>346</v>
      </c>
      <c r="N21" s="32">
        <f t="shared" si="11"/>
        <v>0.55780346820809246</v>
      </c>
      <c r="O21" s="32">
        <f t="shared" si="4"/>
        <v>0.44219653179190749</v>
      </c>
      <c r="P21" s="99"/>
      <c r="Q21" s="8" t="s">
        <v>291</v>
      </c>
      <c r="R21" s="13">
        <v>13</v>
      </c>
      <c r="S21" s="13">
        <v>96</v>
      </c>
      <c r="T21" s="13">
        <v>17</v>
      </c>
      <c r="U21" s="13">
        <f t="shared" si="5"/>
        <v>113</v>
      </c>
      <c r="V21" s="35">
        <f t="shared" si="6"/>
        <v>0.84955752212389379</v>
      </c>
      <c r="W21" s="35">
        <f t="shared" si="7"/>
        <v>0.15044247787610621</v>
      </c>
      <c r="X21" s="98"/>
      <c r="Y21" s="8" t="s">
        <v>456</v>
      </c>
      <c r="Z21" s="4">
        <v>21</v>
      </c>
      <c r="AA21" s="4">
        <v>111</v>
      </c>
      <c r="AB21" s="4">
        <v>1</v>
      </c>
      <c r="AC21" s="4">
        <f t="shared" si="13"/>
        <v>112</v>
      </c>
      <c r="AD21" s="30">
        <f t="shared" si="14"/>
        <v>0.9910714285714286</v>
      </c>
      <c r="AE21" s="30">
        <f t="shared" si="15"/>
        <v>8.9285714285714281E-3</v>
      </c>
      <c r="AG21" s="56">
        <v>9821</v>
      </c>
      <c r="AH21" s="57">
        <v>8136</v>
      </c>
      <c r="AI21" s="12">
        <v>8552</v>
      </c>
      <c r="AJ21" s="57">
        <v>5511</v>
      </c>
      <c r="AK21" s="12">
        <v>1134</v>
      </c>
      <c r="AL21" s="57">
        <v>137</v>
      </c>
      <c r="AM21" s="12">
        <v>3825</v>
      </c>
      <c r="AN21" s="57">
        <v>166</v>
      </c>
    </row>
    <row r="22" spans="1:40" ht="15.75" customHeight="1" x14ac:dyDescent="0.2">
      <c r="A22" s="3" t="s">
        <v>25</v>
      </c>
      <c r="B22" s="4">
        <v>3</v>
      </c>
      <c r="C22" s="4">
        <v>105</v>
      </c>
      <c r="D22" s="4">
        <v>82</v>
      </c>
      <c r="E22" s="4">
        <f t="shared" si="0"/>
        <v>187</v>
      </c>
      <c r="F22" s="30">
        <f t="shared" si="1"/>
        <v>0.56149732620320858</v>
      </c>
      <c r="G22" s="30">
        <f t="shared" si="2"/>
        <v>0.43850267379679142</v>
      </c>
      <c r="H22" s="98"/>
      <c r="I22" s="8" t="s">
        <v>131</v>
      </c>
      <c r="J22" s="8">
        <v>6</v>
      </c>
      <c r="K22" s="8">
        <v>77</v>
      </c>
      <c r="L22" s="8">
        <v>59</v>
      </c>
      <c r="M22" s="8">
        <f t="shared" si="3"/>
        <v>136</v>
      </c>
      <c r="N22" s="32">
        <f t="shared" si="11"/>
        <v>0.56617647058823528</v>
      </c>
      <c r="O22" s="32">
        <f t="shared" si="4"/>
        <v>0.43382352941176472</v>
      </c>
      <c r="P22" s="99"/>
      <c r="Q22" s="8" t="s">
        <v>294</v>
      </c>
      <c r="R22" s="13">
        <v>13</v>
      </c>
      <c r="S22" s="13">
        <v>115</v>
      </c>
      <c r="T22" s="13">
        <v>15</v>
      </c>
      <c r="U22" s="13">
        <f t="shared" si="5"/>
        <v>130</v>
      </c>
      <c r="V22" s="35">
        <f t="shared" si="6"/>
        <v>0.88461538461538458</v>
      </c>
      <c r="W22" s="35">
        <f t="shared" si="7"/>
        <v>0.11538461538461539</v>
      </c>
      <c r="X22" s="98"/>
      <c r="Y22" s="8" t="s">
        <v>457</v>
      </c>
      <c r="Z22" s="4">
        <v>21</v>
      </c>
      <c r="AA22" s="4">
        <v>125</v>
      </c>
      <c r="AB22" s="4">
        <v>3</v>
      </c>
      <c r="AC22" s="4">
        <f t="shared" si="13"/>
        <v>128</v>
      </c>
      <c r="AD22" s="30">
        <f t="shared" si="14"/>
        <v>0.9765625</v>
      </c>
      <c r="AE22" s="30">
        <f t="shared" si="15"/>
        <v>2.34375E-2</v>
      </c>
      <c r="AG22" s="56">
        <v>9993</v>
      </c>
      <c r="AH22" s="57">
        <v>7598</v>
      </c>
      <c r="AI22" s="12">
        <v>22765</v>
      </c>
      <c r="AJ22" s="57">
        <v>14698</v>
      </c>
      <c r="AK22" s="12">
        <v>1183</v>
      </c>
      <c r="AL22" s="57">
        <v>176</v>
      </c>
      <c r="AM22" s="12">
        <v>306</v>
      </c>
      <c r="AN22" s="57">
        <v>26</v>
      </c>
    </row>
    <row r="23" spans="1:40" ht="15.75" customHeight="1" x14ac:dyDescent="0.2">
      <c r="A23" s="3" t="s">
        <v>26</v>
      </c>
      <c r="B23" s="4">
        <v>3</v>
      </c>
      <c r="C23" s="4">
        <v>80</v>
      </c>
      <c r="D23" s="4">
        <v>60</v>
      </c>
      <c r="E23" s="4">
        <f t="shared" si="0"/>
        <v>140</v>
      </c>
      <c r="F23" s="30">
        <f t="shared" si="1"/>
        <v>0.5714285714285714</v>
      </c>
      <c r="G23" s="30">
        <f t="shared" si="2"/>
        <v>0.42857142857142855</v>
      </c>
      <c r="H23" s="98"/>
      <c r="I23" s="8" t="s">
        <v>132</v>
      </c>
      <c r="J23" s="8">
        <v>6</v>
      </c>
      <c r="K23" s="8">
        <v>88</v>
      </c>
      <c r="L23" s="8">
        <v>71</v>
      </c>
      <c r="M23" s="8">
        <f t="shared" si="3"/>
        <v>159</v>
      </c>
      <c r="N23" s="32">
        <f t="shared" si="11"/>
        <v>0.55345911949685533</v>
      </c>
      <c r="O23" s="32">
        <f t="shared" si="4"/>
        <v>0.44654088050314467</v>
      </c>
      <c r="P23" s="99"/>
      <c r="Q23" s="8" t="s">
        <v>295</v>
      </c>
      <c r="R23" s="13">
        <v>13</v>
      </c>
      <c r="S23" s="13">
        <v>80</v>
      </c>
      <c r="T23" s="13">
        <v>12</v>
      </c>
      <c r="U23" s="13">
        <f t="shared" si="5"/>
        <v>92</v>
      </c>
      <c r="V23" s="35">
        <f t="shared" si="6"/>
        <v>0.86956521739130432</v>
      </c>
      <c r="W23" s="35">
        <f t="shared" si="7"/>
        <v>0.13043478260869565</v>
      </c>
      <c r="X23" s="98"/>
      <c r="Y23" s="8" t="s">
        <v>458</v>
      </c>
      <c r="Z23" s="4">
        <v>21</v>
      </c>
      <c r="AA23" s="4">
        <v>120</v>
      </c>
      <c r="AB23" s="4">
        <v>5</v>
      </c>
      <c r="AC23" s="4">
        <f t="shared" si="13"/>
        <v>125</v>
      </c>
      <c r="AD23" s="30">
        <f t="shared" si="14"/>
        <v>0.96</v>
      </c>
      <c r="AE23" s="30">
        <f t="shared" si="15"/>
        <v>0.04</v>
      </c>
      <c r="AG23" s="56">
        <v>319</v>
      </c>
      <c r="AH23" s="57">
        <v>216</v>
      </c>
      <c r="AI23" s="12">
        <v>1491</v>
      </c>
      <c r="AJ23" s="57">
        <v>924</v>
      </c>
      <c r="AK23" s="12">
        <v>9759</v>
      </c>
      <c r="AL23" s="57">
        <v>949</v>
      </c>
      <c r="AM23" s="12">
        <v>674</v>
      </c>
      <c r="AN23" s="57">
        <v>94</v>
      </c>
    </row>
    <row r="24" spans="1:40" ht="15.75" customHeight="1" thickBot="1" x14ac:dyDescent="0.3">
      <c r="A24" s="3" t="s">
        <v>27</v>
      </c>
      <c r="B24" s="4">
        <v>3</v>
      </c>
      <c r="C24" s="4">
        <v>185</v>
      </c>
      <c r="D24" s="4">
        <v>162</v>
      </c>
      <c r="E24" s="4">
        <f t="shared" si="0"/>
        <v>347</v>
      </c>
      <c r="F24" s="30">
        <f t="shared" si="1"/>
        <v>0.5331412103746398</v>
      </c>
      <c r="G24" s="30">
        <f t="shared" si="2"/>
        <v>0.4668587896253602</v>
      </c>
      <c r="H24" s="98"/>
      <c r="I24" s="8" t="s">
        <v>133</v>
      </c>
      <c r="J24" s="8">
        <v>6</v>
      </c>
      <c r="K24" s="8">
        <v>369</v>
      </c>
      <c r="L24" s="8">
        <v>247</v>
      </c>
      <c r="M24" s="8">
        <f t="shared" si="3"/>
        <v>616</v>
      </c>
      <c r="N24" s="32">
        <f t="shared" si="11"/>
        <v>0.59902597402597402</v>
      </c>
      <c r="O24" s="32">
        <f t="shared" si="4"/>
        <v>0.40097402597402598</v>
      </c>
      <c r="P24" s="99"/>
      <c r="Q24" s="8" t="s">
        <v>296</v>
      </c>
      <c r="R24" s="13">
        <v>13</v>
      </c>
      <c r="S24" s="13">
        <v>207</v>
      </c>
      <c r="T24" s="13">
        <v>29</v>
      </c>
      <c r="U24" s="13">
        <f t="shared" si="5"/>
        <v>236</v>
      </c>
      <c r="V24" s="35">
        <f t="shared" si="6"/>
        <v>0.8771186440677966</v>
      </c>
      <c r="W24" s="35">
        <f t="shared" si="7"/>
        <v>0.1228813559322034</v>
      </c>
      <c r="X24" s="98"/>
      <c r="Y24" s="8" t="s">
        <v>459</v>
      </c>
      <c r="Z24" s="4">
        <v>21</v>
      </c>
      <c r="AA24" s="4">
        <v>100</v>
      </c>
      <c r="AB24" s="4">
        <v>1</v>
      </c>
      <c r="AC24" s="4">
        <f t="shared" si="13"/>
        <v>101</v>
      </c>
      <c r="AD24" s="30">
        <f t="shared" si="14"/>
        <v>0.99009900990099009</v>
      </c>
      <c r="AE24" s="30">
        <f t="shared" si="15"/>
        <v>9.9009900990099011E-3</v>
      </c>
      <c r="AG24" s="58"/>
      <c r="AH24" s="63"/>
      <c r="AI24" s="59"/>
      <c r="AJ24" s="64"/>
      <c r="AK24" s="60">
        <v>5597</v>
      </c>
      <c r="AL24" s="65">
        <v>398</v>
      </c>
      <c r="AM24" s="61"/>
      <c r="AN24" s="62"/>
    </row>
    <row r="25" spans="1:40" ht="15.75" customHeight="1" thickTop="1" x14ac:dyDescent="0.25">
      <c r="A25" s="3" t="s">
        <v>28</v>
      </c>
      <c r="B25" s="4">
        <v>3</v>
      </c>
      <c r="C25" s="4">
        <v>80</v>
      </c>
      <c r="D25" s="4">
        <v>74</v>
      </c>
      <c r="E25" s="4">
        <f t="shared" si="0"/>
        <v>154</v>
      </c>
      <c r="F25" s="30">
        <f t="shared" si="1"/>
        <v>0.51948051948051943</v>
      </c>
      <c r="G25" s="30">
        <f t="shared" si="2"/>
        <v>0.48051948051948051</v>
      </c>
      <c r="H25" s="98"/>
      <c r="I25" s="8" t="s">
        <v>134</v>
      </c>
      <c r="J25" s="8">
        <v>6</v>
      </c>
      <c r="K25" s="8">
        <v>143</v>
      </c>
      <c r="L25" s="8">
        <v>99</v>
      </c>
      <c r="M25" s="8">
        <f t="shared" si="3"/>
        <v>242</v>
      </c>
      <c r="N25" s="32">
        <f t="shared" si="11"/>
        <v>0.59090909090909094</v>
      </c>
      <c r="O25" s="32">
        <f t="shared" si="4"/>
        <v>0.40909090909090912</v>
      </c>
      <c r="P25" s="99"/>
      <c r="Q25" s="8" t="s">
        <v>297</v>
      </c>
      <c r="R25" s="13">
        <v>13</v>
      </c>
      <c r="S25" s="13">
        <v>162</v>
      </c>
      <c r="T25" s="13">
        <v>24</v>
      </c>
      <c r="U25" s="13">
        <f t="shared" si="5"/>
        <v>186</v>
      </c>
      <c r="V25" s="35">
        <f t="shared" si="6"/>
        <v>0.87096774193548387</v>
      </c>
      <c r="W25" s="35">
        <f t="shared" si="7"/>
        <v>0.12903225806451613</v>
      </c>
      <c r="X25" s="98"/>
      <c r="Y25" s="8" t="s">
        <v>460</v>
      </c>
      <c r="Z25" s="4">
        <v>21</v>
      </c>
      <c r="AA25" s="4">
        <v>124</v>
      </c>
      <c r="AB25" s="4">
        <v>2</v>
      </c>
      <c r="AC25" s="4">
        <f t="shared" si="13"/>
        <v>126</v>
      </c>
      <c r="AD25" s="30">
        <f t="shared" si="14"/>
        <v>0.98412698412698407</v>
      </c>
      <c r="AE25" s="30">
        <f t="shared" si="15"/>
        <v>1.5873015873015872E-2</v>
      </c>
      <c r="AG25" s="43"/>
      <c r="AH25" s="43"/>
      <c r="AI25" s="43"/>
      <c r="AJ25" s="43"/>
    </row>
    <row r="26" spans="1:40" ht="15.75" customHeight="1" x14ac:dyDescent="0.2">
      <c r="A26" s="3" t="s">
        <v>29</v>
      </c>
      <c r="B26" s="4">
        <v>3</v>
      </c>
      <c r="C26" s="4">
        <v>308</v>
      </c>
      <c r="D26" s="4">
        <v>258</v>
      </c>
      <c r="E26" s="4">
        <f t="shared" si="0"/>
        <v>566</v>
      </c>
      <c r="F26" s="30">
        <f t="shared" si="1"/>
        <v>0.54416961130742048</v>
      </c>
      <c r="G26" s="30">
        <f t="shared" si="2"/>
        <v>0.45583038869257952</v>
      </c>
      <c r="H26" s="98"/>
      <c r="I26" s="8" t="s">
        <v>135</v>
      </c>
      <c r="J26" s="8">
        <v>6</v>
      </c>
      <c r="K26" s="8">
        <v>107</v>
      </c>
      <c r="L26" s="8">
        <v>88</v>
      </c>
      <c r="M26" s="8">
        <f t="shared" si="3"/>
        <v>195</v>
      </c>
      <c r="N26" s="32">
        <f t="shared" si="11"/>
        <v>0.54871794871794877</v>
      </c>
      <c r="O26" s="32">
        <f t="shared" si="4"/>
        <v>0.45128205128205129</v>
      </c>
      <c r="P26" s="99"/>
      <c r="Q26" s="8" t="s">
        <v>298</v>
      </c>
      <c r="R26" s="13">
        <v>13</v>
      </c>
      <c r="S26" s="13">
        <v>47</v>
      </c>
      <c r="T26" s="13">
        <v>5</v>
      </c>
      <c r="U26" s="13">
        <f t="shared" si="5"/>
        <v>52</v>
      </c>
      <c r="V26" s="35">
        <f t="shared" si="6"/>
        <v>0.90384615384615385</v>
      </c>
      <c r="W26" s="35">
        <f t="shared" si="7"/>
        <v>9.6153846153846159E-2</v>
      </c>
      <c r="X26" s="98"/>
      <c r="Y26" s="8" t="s">
        <v>461</v>
      </c>
      <c r="Z26" s="4">
        <v>21</v>
      </c>
      <c r="AA26" s="4">
        <v>45</v>
      </c>
      <c r="AB26" s="4">
        <v>0</v>
      </c>
      <c r="AC26" s="4">
        <f t="shared" si="13"/>
        <v>45</v>
      </c>
      <c r="AD26" s="30">
        <f t="shared" si="14"/>
        <v>1</v>
      </c>
      <c r="AE26" s="30">
        <f t="shared" si="15"/>
        <v>0</v>
      </c>
    </row>
    <row r="27" spans="1:40" ht="15.75" customHeight="1" x14ac:dyDescent="0.2">
      <c r="A27" s="3" t="s">
        <v>30</v>
      </c>
      <c r="B27" s="4">
        <v>3</v>
      </c>
      <c r="C27" s="4">
        <v>330</v>
      </c>
      <c r="D27" s="4">
        <v>228</v>
      </c>
      <c r="E27" s="4">
        <f t="shared" si="0"/>
        <v>558</v>
      </c>
      <c r="F27" s="30">
        <f t="shared" si="1"/>
        <v>0.59139784946236562</v>
      </c>
      <c r="G27" s="30">
        <f t="shared" si="2"/>
        <v>0.40860215053763443</v>
      </c>
      <c r="H27" s="98"/>
      <c r="I27" s="8" t="s">
        <v>136</v>
      </c>
      <c r="J27" s="8">
        <v>6</v>
      </c>
      <c r="K27" s="8">
        <v>239</v>
      </c>
      <c r="L27" s="8">
        <v>142</v>
      </c>
      <c r="M27" s="8">
        <f t="shared" si="3"/>
        <v>381</v>
      </c>
      <c r="N27" s="32">
        <f t="shared" si="11"/>
        <v>0.62729658792650922</v>
      </c>
      <c r="O27" s="32">
        <f t="shared" si="4"/>
        <v>0.37270341207349084</v>
      </c>
      <c r="P27" s="99"/>
      <c r="Q27" s="8" t="s">
        <v>299</v>
      </c>
      <c r="R27" s="13">
        <v>13</v>
      </c>
      <c r="S27" s="13">
        <v>125</v>
      </c>
      <c r="T27" s="13">
        <v>17</v>
      </c>
      <c r="U27" s="13">
        <f t="shared" si="5"/>
        <v>142</v>
      </c>
      <c r="V27" s="35">
        <f t="shared" si="6"/>
        <v>0.88028169014084512</v>
      </c>
      <c r="W27" s="35">
        <f t="shared" si="7"/>
        <v>0.11971830985915492</v>
      </c>
      <c r="X27" s="98"/>
      <c r="Y27" s="8" t="s">
        <v>462</v>
      </c>
      <c r="Z27" s="4">
        <v>21</v>
      </c>
      <c r="AA27" s="4">
        <v>66</v>
      </c>
      <c r="AB27" s="4">
        <v>0</v>
      </c>
      <c r="AC27" s="4">
        <f t="shared" si="13"/>
        <v>66</v>
      </c>
      <c r="AD27" s="30">
        <f t="shared" si="14"/>
        <v>1</v>
      </c>
      <c r="AE27" s="30">
        <f t="shared" si="15"/>
        <v>0</v>
      </c>
    </row>
    <row r="28" spans="1:40" ht="15.75" customHeight="1" x14ac:dyDescent="0.2">
      <c r="A28" s="3" t="s">
        <v>22</v>
      </c>
      <c r="B28" s="4">
        <v>3</v>
      </c>
      <c r="C28" s="4">
        <v>304</v>
      </c>
      <c r="D28" s="4">
        <v>257</v>
      </c>
      <c r="E28" s="4">
        <f t="shared" si="0"/>
        <v>561</v>
      </c>
      <c r="F28" s="30">
        <f t="shared" si="1"/>
        <v>0.54188948306595364</v>
      </c>
      <c r="G28" s="30">
        <f t="shared" si="2"/>
        <v>0.45811051693404636</v>
      </c>
      <c r="H28" s="98"/>
      <c r="I28" s="8" t="s">
        <v>137</v>
      </c>
      <c r="J28" s="8">
        <v>6</v>
      </c>
      <c r="K28" s="8">
        <v>598</v>
      </c>
      <c r="L28" s="8">
        <v>375</v>
      </c>
      <c r="M28" s="8">
        <f t="shared" si="3"/>
        <v>973</v>
      </c>
      <c r="N28" s="32">
        <f t="shared" si="11"/>
        <v>0.61459403905447074</v>
      </c>
      <c r="O28" s="32">
        <f t="shared" si="4"/>
        <v>0.38540596094552931</v>
      </c>
      <c r="P28" s="99"/>
      <c r="Q28" s="8" t="s">
        <v>300</v>
      </c>
      <c r="R28" s="13">
        <v>13</v>
      </c>
      <c r="S28" s="13">
        <v>181</v>
      </c>
      <c r="T28" s="13">
        <v>30</v>
      </c>
      <c r="U28" s="13">
        <f t="shared" si="5"/>
        <v>211</v>
      </c>
      <c r="V28" s="35">
        <f t="shared" si="6"/>
        <v>0.85781990521327012</v>
      </c>
      <c r="W28" s="35">
        <f t="shared" si="7"/>
        <v>0.14218009478672985</v>
      </c>
      <c r="X28" s="98"/>
      <c r="Y28" s="8" t="s">
        <v>463</v>
      </c>
      <c r="Z28" s="4">
        <v>21</v>
      </c>
      <c r="AA28" s="4">
        <v>64</v>
      </c>
      <c r="AB28" s="4">
        <v>1</v>
      </c>
      <c r="AC28" s="4">
        <f t="shared" si="13"/>
        <v>65</v>
      </c>
      <c r="AD28" s="30">
        <f t="shared" si="14"/>
        <v>0.98461538461538467</v>
      </c>
      <c r="AE28" s="30">
        <f t="shared" si="15"/>
        <v>1.5384615384615385E-2</v>
      </c>
    </row>
    <row r="29" spans="1:40" ht="15.75" customHeight="1" x14ac:dyDescent="0.2">
      <c r="A29" s="3" t="s">
        <v>23</v>
      </c>
      <c r="B29" s="4">
        <v>3</v>
      </c>
      <c r="C29" s="4">
        <v>318</v>
      </c>
      <c r="D29" s="4">
        <v>267</v>
      </c>
      <c r="E29" s="4">
        <f t="shared" si="0"/>
        <v>585</v>
      </c>
      <c r="F29" s="30">
        <f t="shared" si="1"/>
        <v>0.54358974358974355</v>
      </c>
      <c r="G29" s="30">
        <f t="shared" si="2"/>
        <v>0.4564102564102564</v>
      </c>
      <c r="H29" s="98"/>
      <c r="I29" s="8" t="s">
        <v>138</v>
      </c>
      <c r="J29" s="8">
        <v>6</v>
      </c>
      <c r="K29" s="8">
        <v>296</v>
      </c>
      <c r="L29" s="8">
        <v>196</v>
      </c>
      <c r="M29" s="8">
        <f t="shared" si="3"/>
        <v>492</v>
      </c>
      <c r="N29" s="32">
        <f t="shared" si="11"/>
        <v>0.60162601626016265</v>
      </c>
      <c r="O29" s="32">
        <f t="shared" si="4"/>
        <v>0.3983739837398374</v>
      </c>
      <c r="P29" s="99"/>
      <c r="Q29" s="8" t="s">
        <v>301</v>
      </c>
      <c r="R29" s="13">
        <v>13</v>
      </c>
      <c r="S29" s="13">
        <v>187</v>
      </c>
      <c r="T29" s="13">
        <v>30</v>
      </c>
      <c r="U29" s="13">
        <f t="shared" si="5"/>
        <v>217</v>
      </c>
      <c r="V29" s="35">
        <f t="shared" si="6"/>
        <v>0.86175115207373276</v>
      </c>
      <c r="W29" s="35">
        <f t="shared" si="7"/>
        <v>0.13824884792626729</v>
      </c>
      <c r="X29" s="98"/>
      <c r="Y29" s="8" t="s">
        <v>464</v>
      </c>
      <c r="Z29" s="4">
        <v>21</v>
      </c>
      <c r="AA29" s="4">
        <v>128</v>
      </c>
      <c r="AB29" s="4">
        <v>9</v>
      </c>
      <c r="AC29" s="4">
        <f t="shared" si="13"/>
        <v>137</v>
      </c>
      <c r="AD29" s="30">
        <f t="shared" si="14"/>
        <v>0.93430656934306566</v>
      </c>
      <c r="AE29" s="30">
        <f t="shared" si="15"/>
        <v>6.569343065693431E-2</v>
      </c>
    </row>
    <row r="30" spans="1:40" ht="15.75" customHeight="1" x14ac:dyDescent="0.2">
      <c r="A30" s="3" t="s">
        <v>24</v>
      </c>
      <c r="B30" s="4">
        <v>3</v>
      </c>
      <c r="C30" s="4">
        <v>378</v>
      </c>
      <c r="D30" s="4">
        <v>285</v>
      </c>
      <c r="E30" s="4">
        <f t="shared" si="0"/>
        <v>663</v>
      </c>
      <c r="F30" s="30">
        <f t="shared" si="1"/>
        <v>0.57013574660633481</v>
      </c>
      <c r="G30" s="30">
        <f t="shared" si="2"/>
        <v>0.42986425339366519</v>
      </c>
      <c r="H30" s="98"/>
      <c r="I30" s="8" t="s">
        <v>139</v>
      </c>
      <c r="J30" s="8">
        <v>6</v>
      </c>
      <c r="K30" s="8">
        <v>360</v>
      </c>
      <c r="L30" s="8">
        <v>242</v>
      </c>
      <c r="M30" s="8">
        <f t="shared" si="3"/>
        <v>602</v>
      </c>
      <c r="N30" s="32">
        <f t="shared" si="11"/>
        <v>0.59800664451827246</v>
      </c>
      <c r="O30" s="32">
        <f t="shared" si="4"/>
        <v>0.4019933554817276</v>
      </c>
      <c r="P30" s="99"/>
      <c r="Q30" s="8" t="s">
        <v>292</v>
      </c>
      <c r="R30" s="13">
        <v>13</v>
      </c>
      <c r="S30" s="13">
        <v>298</v>
      </c>
      <c r="T30" s="13">
        <v>47</v>
      </c>
      <c r="U30" s="13">
        <f t="shared" si="5"/>
        <v>345</v>
      </c>
      <c r="V30" s="35">
        <f t="shared" si="6"/>
        <v>0.86376811594202896</v>
      </c>
      <c r="W30" s="35">
        <f t="shared" si="7"/>
        <v>0.13623188405797101</v>
      </c>
      <c r="X30" s="98"/>
      <c r="Y30" s="8" t="s">
        <v>465</v>
      </c>
      <c r="Z30" s="4">
        <v>21</v>
      </c>
      <c r="AA30" s="4">
        <v>170</v>
      </c>
      <c r="AB30" s="4">
        <v>9</v>
      </c>
      <c r="AC30" s="4">
        <f t="shared" si="13"/>
        <v>179</v>
      </c>
      <c r="AD30" s="30">
        <f t="shared" si="14"/>
        <v>0.94972067039106145</v>
      </c>
      <c r="AE30" s="30">
        <f t="shared" si="15"/>
        <v>5.027932960893855E-2</v>
      </c>
    </row>
    <row r="31" spans="1:40" ht="15.75" customHeight="1" x14ac:dyDescent="0.2">
      <c r="A31" s="3" t="s">
        <v>26</v>
      </c>
      <c r="B31" s="4">
        <v>3</v>
      </c>
      <c r="C31" s="4">
        <v>227</v>
      </c>
      <c r="D31" s="4">
        <v>186</v>
      </c>
      <c r="E31" s="4">
        <f t="shared" si="0"/>
        <v>413</v>
      </c>
      <c r="F31" s="30">
        <f t="shared" si="1"/>
        <v>0.54963680387409197</v>
      </c>
      <c r="G31" s="30">
        <f t="shared" si="2"/>
        <v>0.45036319612590797</v>
      </c>
      <c r="H31" s="98"/>
      <c r="I31" s="8" t="s">
        <v>140</v>
      </c>
      <c r="J31" s="8">
        <v>6</v>
      </c>
      <c r="K31" s="8">
        <v>291</v>
      </c>
      <c r="L31" s="8">
        <v>212</v>
      </c>
      <c r="M31" s="8">
        <f t="shared" si="3"/>
        <v>503</v>
      </c>
      <c r="N31" s="32">
        <f t="shared" si="11"/>
        <v>0.57852882703777331</v>
      </c>
      <c r="O31" s="32">
        <f t="shared" si="4"/>
        <v>0.42147117296222664</v>
      </c>
      <c r="P31" s="99"/>
      <c r="Q31" s="8" t="s">
        <v>302</v>
      </c>
      <c r="R31" s="13">
        <v>13</v>
      </c>
      <c r="S31" s="13">
        <v>257</v>
      </c>
      <c r="T31" s="13">
        <v>38</v>
      </c>
      <c r="U31" s="13">
        <f t="shared" si="5"/>
        <v>295</v>
      </c>
      <c r="V31" s="35">
        <f t="shared" si="6"/>
        <v>0.87118644067796613</v>
      </c>
      <c r="W31" s="35">
        <f t="shared" si="7"/>
        <v>0.12881355932203389</v>
      </c>
      <c r="X31" s="98"/>
      <c r="Y31" s="8" t="s">
        <v>466</v>
      </c>
      <c r="Z31" s="4">
        <v>21</v>
      </c>
      <c r="AA31" s="4">
        <v>92</v>
      </c>
      <c r="AB31" s="4">
        <v>3</v>
      </c>
      <c r="AC31" s="4">
        <f t="shared" si="13"/>
        <v>95</v>
      </c>
      <c r="AD31" s="30">
        <f t="shared" si="14"/>
        <v>0.96842105263157896</v>
      </c>
      <c r="AE31" s="30">
        <f t="shared" si="15"/>
        <v>3.1578947368421054E-2</v>
      </c>
    </row>
    <row r="32" spans="1:40" ht="15.75" customHeight="1" x14ac:dyDescent="0.2">
      <c r="A32" s="3" t="s">
        <v>27</v>
      </c>
      <c r="B32" s="4">
        <v>3</v>
      </c>
      <c r="C32" s="4">
        <v>102</v>
      </c>
      <c r="D32" s="4">
        <v>74</v>
      </c>
      <c r="E32" s="4">
        <f t="shared" si="0"/>
        <v>176</v>
      </c>
      <c r="F32" s="30">
        <f t="shared" si="1"/>
        <v>0.57954545454545459</v>
      </c>
      <c r="G32" s="30">
        <f t="shared" si="2"/>
        <v>0.42045454545454547</v>
      </c>
      <c r="H32" s="98"/>
      <c r="I32" s="8" t="s">
        <v>141</v>
      </c>
      <c r="J32" s="8">
        <v>6</v>
      </c>
      <c r="K32" s="8">
        <v>421</v>
      </c>
      <c r="L32" s="8">
        <v>259</v>
      </c>
      <c r="M32" s="8">
        <f t="shared" si="3"/>
        <v>680</v>
      </c>
      <c r="N32" s="32">
        <f t="shared" si="11"/>
        <v>0.61911764705882355</v>
      </c>
      <c r="O32" s="32">
        <f t="shared" si="4"/>
        <v>0.38088235294117645</v>
      </c>
      <c r="P32" s="99"/>
      <c r="Q32" s="8" t="s">
        <v>305</v>
      </c>
      <c r="R32" s="13">
        <v>13</v>
      </c>
      <c r="S32" s="13">
        <v>261</v>
      </c>
      <c r="T32" s="13">
        <v>61</v>
      </c>
      <c r="U32" s="13">
        <f t="shared" si="5"/>
        <v>322</v>
      </c>
      <c r="V32" s="35">
        <f t="shared" si="6"/>
        <v>0.81055900621118016</v>
      </c>
      <c r="W32" s="35">
        <f t="shared" si="7"/>
        <v>0.18944099378881987</v>
      </c>
      <c r="X32" s="98"/>
      <c r="Y32" s="8" t="s">
        <v>467</v>
      </c>
      <c r="Z32" s="4">
        <v>21</v>
      </c>
      <c r="AA32" s="4">
        <v>107</v>
      </c>
      <c r="AB32" s="4">
        <v>2</v>
      </c>
      <c r="AC32" s="4">
        <f t="shared" si="13"/>
        <v>109</v>
      </c>
      <c r="AD32" s="30">
        <f t="shared" si="14"/>
        <v>0.98165137614678899</v>
      </c>
      <c r="AE32" s="30">
        <f t="shared" si="15"/>
        <v>1.834862385321101E-2</v>
      </c>
    </row>
    <row r="33" spans="1:31" ht="15.75" customHeight="1" x14ac:dyDescent="0.2">
      <c r="A33" s="3" t="s">
        <v>28</v>
      </c>
      <c r="B33" s="4">
        <v>3</v>
      </c>
      <c r="C33" s="4">
        <v>131</v>
      </c>
      <c r="D33" s="4">
        <v>100</v>
      </c>
      <c r="E33" s="4">
        <f t="shared" si="0"/>
        <v>231</v>
      </c>
      <c r="F33" s="30">
        <f t="shared" si="1"/>
        <v>0.5670995670995671</v>
      </c>
      <c r="G33" s="30">
        <f t="shared" si="2"/>
        <v>0.4329004329004329</v>
      </c>
      <c r="H33" s="98"/>
      <c r="I33" s="8" t="s">
        <v>142</v>
      </c>
      <c r="J33" s="8">
        <v>6</v>
      </c>
      <c r="K33" s="8">
        <v>310</v>
      </c>
      <c r="L33" s="8">
        <v>203</v>
      </c>
      <c r="M33" s="8">
        <f t="shared" si="3"/>
        <v>513</v>
      </c>
      <c r="N33" s="32">
        <f t="shared" si="11"/>
        <v>0.6042884990253411</v>
      </c>
      <c r="O33" s="32">
        <f t="shared" si="4"/>
        <v>0.39571150097465885</v>
      </c>
      <c r="P33" s="99"/>
      <c r="Q33" s="8" t="s">
        <v>306</v>
      </c>
      <c r="R33" s="13">
        <v>13</v>
      </c>
      <c r="S33" s="13">
        <v>275</v>
      </c>
      <c r="T33" s="13">
        <v>57</v>
      </c>
      <c r="U33" s="13">
        <f t="shared" si="5"/>
        <v>332</v>
      </c>
      <c r="V33" s="35">
        <f t="shared" si="6"/>
        <v>0.82831325301204817</v>
      </c>
      <c r="W33" s="35">
        <f t="shared" si="7"/>
        <v>0.1716867469879518</v>
      </c>
      <c r="X33" s="98"/>
      <c r="Y33" s="8" t="s">
        <v>468</v>
      </c>
      <c r="Z33" s="4">
        <v>21</v>
      </c>
      <c r="AA33" s="4">
        <v>205</v>
      </c>
      <c r="AB33" s="4">
        <v>8</v>
      </c>
      <c r="AC33" s="4">
        <f t="shared" si="13"/>
        <v>213</v>
      </c>
      <c r="AD33" s="30">
        <f t="shared" si="14"/>
        <v>0.96244131455399062</v>
      </c>
      <c r="AE33" s="30">
        <f t="shared" si="15"/>
        <v>3.7558685446009391E-2</v>
      </c>
    </row>
    <row r="34" spans="1:31" ht="15.75" customHeight="1" x14ac:dyDescent="0.2">
      <c r="A34" s="3" t="s">
        <v>29</v>
      </c>
      <c r="B34" s="4">
        <v>3</v>
      </c>
      <c r="C34" s="4">
        <v>33</v>
      </c>
      <c r="D34" s="4">
        <v>22</v>
      </c>
      <c r="E34" s="4">
        <f t="shared" si="0"/>
        <v>55</v>
      </c>
      <c r="F34" s="30">
        <f t="shared" si="1"/>
        <v>0.6</v>
      </c>
      <c r="G34" s="30">
        <f t="shared" si="2"/>
        <v>0.4</v>
      </c>
      <c r="H34" s="98"/>
      <c r="I34" s="8" t="s">
        <v>143</v>
      </c>
      <c r="J34" s="8">
        <v>6</v>
      </c>
      <c r="K34" s="8">
        <v>478</v>
      </c>
      <c r="L34" s="8">
        <v>319</v>
      </c>
      <c r="M34" s="8">
        <f t="shared" si="3"/>
        <v>797</v>
      </c>
      <c r="N34" s="32">
        <f t="shared" si="11"/>
        <v>0.59974905897114184</v>
      </c>
      <c r="O34" s="32">
        <f t="shared" si="4"/>
        <v>0.40025094102885822</v>
      </c>
      <c r="P34" s="99"/>
      <c r="Q34" s="8" t="s">
        <v>307</v>
      </c>
      <c r="R34" s="13">
        <v>13</v>
      </c>
      <c r="S34" s="13">
        <v>311</v>
      </c>
      <c r="T34" s="13">
        <v>50</v>
      </c>
      <c r="U34" s="13">
        <f t="shared" si="5"/>
        <v>361</v>
      </c>
      <c r="V34" s="35">
        <f t="shared" si="6"/>
        <v>0.86149584487534625</v>
      </c>
      <c r="W34" s="35">
        <f t="shared" si="7"/>
        <v>0.13850415512465375</v>
      </c>
      <c r="X34" s="98"/>
      <c r="Y34" s="8" t="s">
        <v>469</v>
      </c>
      <c r="Z34" s="4">
        <v>21</v>
      </c>
      <c r="AA34" s="4">
        <v>108</v>
      </c>
      <c r="AB34" s="4">
        <v>10</v>
      </c>
      <c r="AC34" s="4">
        <f t="shared" si="13"/>
        <v>118</v>
      </c>
      <c r="AD34" s="30">
        <f t="shared" si="14"/>
        <v>0.9152542372881356</v>
      </c>
      <c r="AE34" s="30">
        <f t="shared" si="15"/>
        <v>8.4745762711864403E-2</v>
      </c>
    </row>
    <row r="35" spans="1:31" ht="15.75" customHeight="1" x14ac:dyDescent="0.2">
      <c r="A35" s="3" t="s">
        <v>30</v>
      </c>
      <c r="B35" s="4">
        <v>3</v>
      </c>
      <c r="C35" s="4">
        <v>161</v>
      </c>
      <c r="D35" s="4">
        <v>133</v>
      </c>
      <c r="E35" s="4">
        <f t="shared" si="0"/>
        <v>294</v>
      </c>
      <c r="F35" s="30">
        <f t="shared" si="1"/>
        <v>0.54761904761904767</v>
      </c>
      <c r="G35" s="30">
        <f t="shared" si="2"/>
        <v>0.45238095238095238</v>
      </c>
      <c r="H35" s="98"/>
      <c r="I35" s="8" t="s">
        <v>144</v>
      </c>
      <c r="J35" s="8">
        <v>6</v>
      </c>
      <c r="K35" s="8">
        <v>23</v>
      </c>
      <c r="L35" s="8">
        <v>19</v>
      </c>
      <c r="M35" s="8">
        <f t="shared" si="3"/>
        <v>42</v>
      </c>
      <c r="N35" s="32">
        <f t="shared" si="11"/>
        <v>0.54761904761904767</v>
      </c>
      <c r="O35" s="32">
        <f t="shared" si="4"/>
        <v>0.45238095238095238</v>
      </c>
      <c r="P35" s="99"/>
      <c r="Q35" s="8" t="s">
        <v>304</v>
      </c>
      <c r="R35" s="13">
        <v>13</v>
      </c>
      <c r="S35" s="13">
        <v>280</v>
      </c>
      <c r="T35" s="13">
        <v>60</v>
      </c>
      <c r="U35" s="13">
        <f t="shared" si="5"/>
        <v>340</v>
      </c>
      <c r="V35" s="35">
        <f t="shared" si="6"/>
        <v>0.82352941176470584</v>
      </c>
      <c r="W35" s="35">
        <f t="shared" si="7"/>
        <v>0.17647058823529413</v>
      </c>
      <c r="X35" s="98"/>
      <c r="Y35" s="8" t="s">
        <v>470</v>
      </c>
      <c r="Z35" s="4">
        <v>21</v>
      </c>
      <c r="AA35" s="4">
        <v>202</v>
      </c>
      <c r="AB35" s="4">
        <v>21</v>
      </c>
      <c r="AC35" s="4">
        <f t="shared" si="13"/>
        <v>223</v>
      </c>
      <c r="AD35" s="30">
        <f t="shared" si="14"/>
        <v>0.905829596412556</v>
      </c>
      <c r="AE35" s="30">
        <f t="shared" si="15"/>
        <v>9.417040358744394E-2</v>
      </c>
    </row>
    <row r="36" spans="1:31" ht="15.75" customHeight="1" x14ac:dyDescent="0.2">
      <c r="A36" s="3" t="s">
        <v>31</v>
      </c>
      <c r="B36" s="4">
        <v>3</v>
      </c>
      <c r="C36" s="4">
        <v>64</v>
      </c>
      <c r="D36" s="4">
        <v>53</v>
      </c>
      <c r="E36" s="4">
        <f t="shared" si="0"/>
        <v>117</v>
      </c>
      <c r="F36" s="30">
        <f t="shared" si="1"/>
        <v>0.54700854700854706</v>
      </c>
      <c r="G36" s="30">
        <f t="shared" si="2"/>
        <v>0.45299145299145299</v>
      </c>
      <c r="H36" s="98"/>
      <c r="I36" s="8" t="s">
        <v>145</v>
      </c>
      <c r="J36" s="8">
        <v>6</v>
      </c>
      <c r="K36" s="8">
        <v>67</v>
      </c>
      <c r="L36" s="8">
        <v>60</v>
      </c>
      <c r="M36" s="8">
        <f t="shared" si="3"/>
        <v>127</v>
      </c>
      <c r="N36" s="32">
        <f t="shared" si="11"/>
        <v>0.52755905511811019</v>
      </c>
      <c r="O36" s="32">
        <f t="shared" si="4"/>
        <v>0.47244094488188976</v>
      </c>
      <c r="P36" s="99"/>
      <c r="Q36" s="8" t="s">
        <v>308</v>
      </c>
      <c r="R36" s="13">
        <v>13</v>
      </c>
      <c r="S36" s="13">
        <v>320</v>
      </c>
      <c r="T36" s="13">
        <v>61</v>
      </c>
      <c r="U36" s="13">
        <f t="shared" si="5"/>
        <v>381</v>
      </c>
      <c r="V36" s="35">
        <f t="shared" si="6"/>
        <v>0.83989501312335957</v>
      </c>
      <c r="W36" s="35">
        <f t="shared" si="7"/>
        <v>0.16010498687664043</v>
      </c>
      <c r="X36" s="98"/>
      <c r="Y36" s="8" t="s">
        <v>471</v>
      </c>
      <c r="Z36" s="4">
        <v>21</v>
      </c>
      <c r="AA36" s="4">
        <v>140</v>
      </c>
      <c r="AB36" s="4">
        <v>7</v>
      </c>
      <c r="AC36" s="4">
        <f t="shared" si="13"/>
        <v>147</v>
      </c>
      <c r="AD36" s="30">
        <f t="shared" si="14"/>
        <v>0.95238095238095233</v>
      </c>
      <c r="AE36" s="30">
        <f t="shared" si="15"/>
        <v>4.7619047619047616E-2</v>
      </c>
    </row>
    <row r="37" spans="1:31" ht="15.75" customHeight="1" x14ac:dyDescent="0.2">
      <c r="A37" s="3" t="s">
        <v>34</v>
      </c>
      <c r="B37" s="4">
        <v>3</v>
      </c>
      <c r="C37" s="4">
        <v>51</v>
      </c>
      <c r="D37" s="4">
        <v>42</v>
      </c>
      <c r="E37" s="4">
        <f t="shared" si="0"/>
        <v>93</v>
      </c>
      <c r="F37" s="30">
        <f t="shared" si="1"/>
        <v>0.54838709677419351</v>
      </c>
      <c r="G37" s="30">
        <f t="shared" si="2"/>
        <v>0.45161290322580644</v>
      </c>
      <c r="H37" s="98"/>
      <c r="I37" s="8" t="s">
        <v>146</v>
      </c>
      <c r="J37" s="8">
        <v>6</v>
      </c>
      <c r="K37" s="8">
        <v>60</v>
      </c>
      <c r="L37" s="8">
        <v>48</v>
      </c>
      <c r="M37" s="8">
        <f t="shared" si="3"/>
        <v>108</v>
      </c>
      <c r="N37" s="32">
        <f t="shared" si="11"/>
        <v>0.55555555555555558</v>
      </c>
      <c r="O37" s="32">
        <f t="shared" si="4"/>
        <v>0.44444444444444442</v>
      </c>
      <c r="P37" s="99"/>
      <c r="Q37" s="8" t="s">
        <v>309</v>
      </c>
      <c r="R37" s="13">
        <v>13</v>
      </c>
      <c r="S37" s="13">
        <v>543</v>
      </c>
      <c r="T37" s="13">
        <v>89</v>
      </c>
      <c r="U37" s="13">
        <f t="shared" si="5"/>
        <v>632</v>
      </c>
      <c r="V37" s="35">
        <f t="shared" si="6"/>
        <v>0.85917721518987344</v>
      </c>
      <c r="W37" s="35">
        <f t="shared" si="7"/>
        <v>0.14082278481012658</v>
      </c>
      <c r="X37" s="98"/>
      <c r="Y37" s="8" t="s">
        <v>472</v>
      </c>
      <c r="Z37" s="4">
        <v>21</v>
      </c>
      <c r="AA37" s="4">
        <v>219</v>
      </c>
      <c r="AB37" s="4">
        <v>7</v>
      </c>
      <c r="AC37" s="4">
        <f t="shared" si="13"/>
        <v>226</v>
      </c>
      <c r="AD37" s="30">
        <f t="shared" si="14"/>
        <v>0.96902654867256632</v>
      </c>
      <c r="AE37" s="30">
        <f t="shared" si="15"/>
        <v>3.0973451327433628E-2</v>
      </c>
    </row>
    <row r="38" spans="1:31" ht="15.75" customHeight="1" x14ac:dyDescent="0.2">
      <c r="A38" s="3" t="s">
        <v>35</v>
      </c>
      <c r="B38" s="4">
        <v>3</v>
      </c>
      <c r="C38" s="4">
        <v>67</v>
      </c>
      <c r="D38" s="4">
        <v>65</v>
      </c>
      <c r="E38" s="4">
        <f t="shared" si="0"/>
        <v>132</v>
      </c>
      <c r="F38" s="30">
        <f t="shared" si="1"/>
        <v>0.50757575757575757</v>
      </c>
      <c r="G38" s="30">
        <f t="shared" si="2"/>
        <v>0.49242424242424243</v>
      </c>
      <c r="H38" s="98"/>
      <c r="I38" s="8" t="s">
        <v>147</v>
      </c>
      <c r="J38" s="8">
        <v>6</v>
      </c>
      <c r="K38" s="8">
        <v>125</v>
      </c>
      <c r="L38" s="8">
        <v>111</v>
      </c>
      <c r="M38" s="8">
        <f t="shared" si="3"/>
        <v>236</v>
      </c>
      <c r="N38" s="32">
        <f t="shared" si="11"/>
        <v>0.52966101694915257</v>
      </c>
      <c r="O38" s="32">
        <f t="shared" si="4"/>
        <v>0.47033898305084748</v>
      </c>
      <c r="P38" s="99"/>
      <c r="Q38" s="8" t="s">
        <v>310</v>
      </c>
      <c r="R38" s="13">
        <v>13</v>
      </c>
      <c r="S38" s="13">
        <v>282</v>
      </c>
      <c r="T38" s="13">
        <v>40</v>
      </c>
      <c r="U38" s="13">
        <f t="shared" si="5"/>
        <v>322</v>
      </c>
      <c r="V38" s="35">
        <f t="shared" si="6"/>
        <v>0.87577639751552794</v>
      </c>
      <c r="W38" s="35">
        <f t="shared" si="7"/>
        <v>0.12422360248447205</v>
      </c>
      <c r="X38" s="98"/>
      <c r="Y38" s="8" t="s">
        <v>474</v>
      </c>
      <c r="Z38" s="4">
        <v>21</v>
      </c>
      <c r="AA38" s="4">
        <v>122</v>
      </c>
      <c r="AB38" s="4">
        <v>9</v>
      </c>
      <c r="AC38" s="4">
        <f t="shared" si="13"/>
        <v>131</v>
      </c>
      <c r="AD38" s="30">
        <f t="shared" si="14"/>
        <v>0.93129770992366412</v>
      </c>
      <c r="AE38" s="30">
        <f t="shared" si="15"/>
        <v>6.8702290076335881E-2</v>
      </c>
    </row>
    <row r="39" spans="1:31" ht="15.75" customHeight="1" x14ac:dyDescent="0.2">
      <c r="A39" s="3" t="s">
        <v>36</v>
      </c>
      <c r="B39" s="4">
        <v>3</v>
      </c>
      <c r="C39" s="4">
        <v>113</v>
      </c>
      <c r="D39" s="4">
        <v>89</v>
      </c>
      <c r="E39" s="4">
        <f t="shared" si="0"/>
        <v>202</v>
      </c>
      <c r="F39" s="30">
        <f t="shared" si="1"/>
        <v>0.55940594059405946</v>
      </c>
      <c r="G39" s="30">
        <f t="shared" si="2"/>
        <v>0.4405940594059406</v>
      </c>
      <c r="H39" s="98"/>
      <c r="I39" s="8" t="s">
        <v>148</v>
      </c>
      <c r="J39" s="8">
        <v>6</v>
      </c>
      <c r="K39" s="8">
        <v>98</v>
      </c>
      <c r="L39" s="8">
        <v>59</v>
      </c>
      <c r="M39" s="8">
        <f t="shared" si="3"/>
        <v>157</v>
      </c>
      <c r="N39" s="32">
        <f t="shared" si="11"/>
        <v>0.62420382165605093</v>
      </c>
      <c r="O39" s="32">
        <f t="shared" si="4"/>
        <v>0.37579617834394907</v>
      </c>
      <c r="P39" s="99"/>
      <c r="Q39" s="8" t="s">
        <v>311</v>
      </c>
      <c r="R39" s="13">
        <v>13</v>
      </c>
      <c r="S39" s="13">
        <v>213</v>
      </c>
      <c r="T39" s="13">
        <v>39</v>
      </c>
      <c r="U39" s="13">
        <f t="shared" si="5"/>
        <v>252</v>
      </c>
      <c r="V39" s="35">
        <f t="shared" si="6"/>
        <v>0.84523809523809523</v>
      </c>
      <c r="W39" s="35">
        <f t="shared" si="7"/>
        <v>0.15476190476190477</v>
      </c>
      <c r="X39" s="98"/>
      <c r="Y39" s="8" t="s">
        <v>475</v>
      </c>
      <c r="Z39" s="4">
        <v>21</v>
      </c>
      <c r="AA39" s="4">
        <v>218</v>
      </c>
      <c r="AB39" s="4">
        <v>16</v>
      </c>
      <c r="AC39" s="4">
        <f t="shared" si="13"/>
        <v>234</v>
      </c>
      <c r="AD39" s="30">
        <f t="shared" si="14"/>
        <v>0.93162393162393164</v>
      </c>
      <c r="AE39" s="30">
        <f t="shared" si="15"/>
        <v>6.8376068376068383E-2</v>
      </c>
    </row>
    <row r="40" spans="1:31" ht="15.75" customHeight="1" x14ac:dyDescent="0.2">
      <c r="A40" s="3" t="s">
        <v>37</v>
      </c>
      <c r="B40" s="4">
        <v>3</v>
      </c>
      <c r="C40" s="4">
        <v>111</v>
      </c>
      <c r="D40" s="4">
        <v>85</v>
      </c>
      <c r="E40" s="4">
        <f t="shared" si="0"/>
        <v>196</v>
      </c>
      <c r="F40" s="30">
        <f t="shared" si="1"/>
        <v>0.56632653061224492</v>
      </c>
      <c r="G40" s="30">
        <f t="shared" si="2"/>
        <v>0.43367346938775508</v>
      </c>
      <c r="H40" s="98"/>
      <c r="I40" s="8" t="s">
        <v>149</v>
      </c>
      <c r="J40" s="8">
        <v>6</v>
      </c>
      <c r="K40" s="8">
        <v>44</v>
      </c>
      <c r="L40" s="8">
        <v>32</v>
      </c>
      <c r="M40" s="8">
        <f t="shared" si="3"/>
        <v>76</v>
      </c>
      <c r="N40" s="32">
        <f t="shared" si="11"/>
        <v>0.57894736842105265</v>
      </c>
      <c r="O40" s="32">
        <f t="shared" si="4"/>
        <v>0.42105263157894735</v>
      </c>
      <c r="P40" s="99"/>
      <c r="Q40" s="8" t="s">
        <v>312</v>
      </c>
      <c r="R40" s="13">
        <v>13</v>
      </c>
      <c r="S40" s="13">
        <v>208</v>
      </c>
      <c r="T40" s="13">
        <v>35</v>
      </c>
      <c r="U40" s="13">
        <f t="shared" si="5"/>
        <v>243</v>
      </c>
      <c r="V40" s="35">
        <f t="shared" si="6"/>
        <v>0.8559670781893004</v>
      </c>
      <c r="W40" s="35">
        <f t="shared" si="7"/>
        <v>0.1440329218106996</v>
      </c>
      <c r="X40" s="98"/>
      <c r="Y40" s="8" t="s">
        <v>473</v>
      </c>
      <c r="Z40" s="4">
        <v>21</v>
      </c>
      <c r="AA40" s="4">
        <v>176</v>
      </c>
      <c r="AB40" s="4">
        <v>7</v>
      </c>
      <c r="AC40" s="4">
        <f t="shared" si="13"/>
        <v>183</v>
      </c>
      <c r="AD40" s="30">
        <f t="shared" si="14"/>
        <v>0.96174863387978138</v>
      </c>
      <c r="AE40" s="30">
        <f t="shared" si="15"/>
        <v>3.825136612021858E-2</v>
      </c>
    </row>
    <row r="41" spans="1:31" ht="15.75" customHeight="1" x14ac:dyDescent="0.2">
      <c r="A41" s="3" t="s">
        <v>32</v>
      </c>
      <c r="B41" s="4">
        <v>3</v>
      </c>
      <c r="C41" s="3">
        <v>88</v>
      </c>
      <c r="D41" s="3">
        <v>69</v>
      </c>
      <c r="E41" s="4">
        <f t="shared" si="0"/>
        <v>157</v>
      </c>
      <c r="F41" s="30">
        <f t="shared" si="1"/>
        <v>0.56050955414012738</v>
      </c>
      <c r="G41" s="30">
        <f t="shared" si="2"/>
        <v>0.43949044585987262</v>
      </c>
      <c r="H41" s="98"/>
      <c r="I41" s="8" t="s">
        <v>150</v>
      </c>
      <c r="J41" s="8">
        <v>6</v>
      </c>
      <c r="K41" s="8">
        <v>157</v>
      </c>
      <c r="L41" s="8">
        <v>95</v>
      </c>
      <c r="M41" s="8">
        <f t="shared" si="3"/>
        <v>252</v>
      </c>
      <c r="N41" s="32">
        <f t="shared" si="11"/>
        <v>0.62301587301587302</v>
      </c>
      <c r="O41" s="32">
        <f t="shared" si="4"/>
        <v>0.37698412698412698</v>
      </c>
      <c r="P41" s="99"/>
      <c r="Q41" s="8" t="s">
        <v>313</v>
      </c>
      <c r="R41" s="13">
        <v>13</v>
      </c>
      <c r="S41" s="13">
        <v>61</v>
      </c>
      <c r="T41" s="13">
        <v>4</v>
      </c>
      <c r="U41" s="13">
        <f t="shared" si="5"/>
        <v>65</v>
      </c>
      <c r="V41" s="35">
        <f t="shared" si="6"/>
        <v>0.93846153846153846</v>
      </c>
      <c r="W41" s="35">
        <f t="shared" si="7"/>
        <v>6.1538461538461542E-2</v>
      </c>
      <c r="X41" s="98"/>
      <c r="Y41" s="8" t="s">
        <v>476</v>
      </c>
      <c r="Z41" s="4">
        <v>21</v>
      </c>
      <c r="AA41" s="4">
        <v>278</v>
      </c>
      <c r="AB41" s="4">
        <v>11</v>
      </c>
      <c r="AC41" s="4">
        <f t="shared" si="13"/>
        <v>289</v>
      </c>
      <c r="AD41" s="30">
        <f t="shared" si="14"/>
        <v>0.96193771626297575</v>
      </c>
      <c r="AE41" s="30">
        <f t="shared" si="15"/>
        <v>3.8062283737024222E-2</v>
      </c>
    </row>
    <row r="42" spans="1:31" ht="15.75" customHeight="1" x14ac:dyDescent="0.2">
      <c r="A42" s="3" t="s">
        <v>33</v>
      </c>
      <c r="B42" s="4">
        <v>3</v>
      </c>
      <c r="C42" s="3">
        <v>72</v>
      </c>
      <c r="D42" s="3">
        <v>67</v>
      </c>
      <c r="E42" s="4">
        <f t="shared" si="0"/>
        <v>139</v>
      </c>
      <c r="F42" s="30">
        <f t="shared" si="1"/>
        <v>0.51798561151079137</v>
      </c>
      <c r="G42" s="30">
        <f t="shared" si="2"/>
        <v>0.48201438848920863</v>
      </c>
      <c r="H42" s="98"/>
      <c r="I42" s="8" t="s">
        <v>151</v>
      </c>
      <c r="J42" s="8">
        <v>6</v>
      </c>
      <c r="K42" s="8">
        <v>264</v>
      </c>
      <c r="L42" s="8">
        <v>199</v>
      </c>
      <c r="M42" s="8">
        <f t="shared" si="3"/>
        <v>463</v>
      </c>
      <c r="N42" s="32">
        <f t="shared" si="11"/>
        <v>0.57019438444924408</v>
      </c>
      <c r="O42" s="32">
        <f t="shared" si="4"/>
        <v>0.42980561555075592</v>
      </c>
      <c r="P42" s="99"/>
      <c r="Q42" s="8" t="s">
        <v>314</v>
      </c>
      <c r="R42" s="13">
        <v>13</v>
      </c>
      <c r="S42" s="13">
        <v>123</v>
      </c>
      <c r="T42" s="13">
        <v>17</v>
      </c>
      <c r="U42" s="13">
        <f t="shared" si="5"/>
        <v>140</v>
      </c>
      <c r="V42" s="35">
        <f t="shared" si="6"/>
        <v>0.87857142857142856</v>
      </c>
      <c r="W42" s="35">
        <f t="shared" si="7"/>
        <v>0.12142857142857143</v>
      </c>
      <c r="X42" s="98"/>
      <c r="Y42" s="8" t="s">
        <v>477</v>
      </c>
      <c r="Z42" s="4">
        <v>21</v>
      </c>
      <c r="AA42" s="4">
        <v>116</v>
      </c>
      <c r="AB42" s="4">
        <v>3</v>
      </c>
      <c r="AC42" s="4">
        <f t="shared" si="13"/>
        <v>119</v>
      </c>
      <c r="AD42" s="30">
        <f t="shared" si="14"/>
        <v>0.97478991596638653</v>
      </c>
      <c r="AE42" s="30">
        <f t="shared" si="15"/>
        <v>2.5210084033613446E-2</v>
      </c>
    </row>
    <row r="43" spans="1:31" ht="15.75" customHeight="1" x14ac:dyDescent="0.2">
      <c r="A43" s="12" t="s">
        <v>42</v>
      </c>
      <c r="B43" s="12"/>
      <c r="C43" s="12">
        <f>SUM(C4:C42)</f>
        <v>8644</v>
      </c>
      <c r="D43" s="12">
        <f>SUM(D4:D42)</f>
        <v>7058</v>
      </c>
      <c r="E43" s="12">
        <f>SUM(E4:E42)</f>
        <v>15702</v>
      </c>
      <c r="F43" s="29"/>
      <c r="G43" s="29"/>
      <c r="H43" s="98"/>
      <c r="I43" s="8" t="s">
        <v>152</v>
      </c>
      <c r="J43" s="8">
        <v>6</v>
      </c>
      <c r="K43" s="8">
        <v>31</v>
      </c>
      <c r="L43" s="8">
        <v>30</v>
      </c>
      <c r="M43" s="8">
        <f t="shared" si="3"/>
        <v>61</v>
      </c>
      <c r="N43" s="32">
        <f t="shared" si="11"/>
        <v>0.50819672131147542</v>
      </c>
      <c r="O43" s="32">
        <f t="shared" si="4"/>
        <v>0.49180327868852458</v>
      </c>
      <c r="P43" s="99"/>
      <c r="Q43" s="12" t="s">
        <v>42</v>
      </c>
      <c r="R43" s="12"/>
      <c r="S43" s="12">
        <f>SUM(S4:S42)</f>
        <v>8048</v>
      </c>
      <c r="T43" s="12">
        <f t="shared" ref="T43" si="16">SUM(T4:T42)</f>
        <v>1395</v>
      </c>
      <c r="U43" s="12">
        <f>SUM(U4:U42)</f>
        <v>9443</v>
      </c>
      <c r="V43" s="29"/>
      <c r="W43" s="29"/>
      <c r="X43" s="98"/>
      <c r="Y43" s="8" t="s">
        <v>478</v>
      </c>
      <c r="Z43" s="4">
        <v>21</v>
      </c>
      <c r="AA43" s="4">
        <v>167</v>
      </c>
      <c r="AB43" s="4">
        <v>5</v>
      </c>
      <c r="AC43" s="4">
        <f t="shared" si="13"/>
        <v>172</v>
      </c>
      <c r="AD43" s="30">
        <f t="shared" si="14"/>
        <v>0.97093023255813948</v>
      </c>
      <c r="AE43" s="30">
        <f t="shared" si="15"/>
        <v>2.9069767441860465E-2</v>
      </c>
    </row>
    <row r="44" spans="1:31" ht="15.75" customHeight="1" x14ac:dyDescent="0.2">
      <c r="A44" s="12" t="s">
        <v>692</v>
      </c>
      <c r="B44" s="12"/>
      <c r="C44" s="12"/>
      <c r="D44" s="12"/>
      <c r="E44" s="12"/>
      <c r="F44" s="29">
        <f>AVERAGE(F4:F42)</f>
        <v>0.55026910912429094</v>
      </c>
      <c r="G44" s="29">
        <f>AVERAGE(G4:G42)</f>
        <v>0.449730890875709</v>
      </c>
      <c r="H44" s="98"/>
      <c r="I44" s="8" t="s">
        <v>153</v>
      </c>
      <c r="J44" s="8">
        <v>6</v>
      </c>
      <c r="K44" s="8">
        <v>53</v>
      </c>
      <c r="L44" s="8">
        <v>43</v>
      </c>
      <c r="M44" s="8">
        <f t="shared" si="3"/>
        <v>96</v>
      </c>
      <c r="N44" s="32">
        <f t="shared" si="11"/>
        <v>0.55208333333333337</v>
      </c>
      <c r="O44" s="32">
        <f t="shared" si="4"/>
        <v>0.44791666666666669</v>
      </c>
      <c r="P44" s="99"/>
      <c r="Q44" s="12" t="s">
        <v>692</v>
      </c>
      <c r="R44" s="12"/>
      <c r="S44" s="12"/>
      <c r="T44" s="12"/>
      <c r="U44" s="12"/>
      <c r="V44" s="29">
        <f>AVERAGE(V4:V42)</f>
        <v>0.85939893809969758</v>
      </c>
      <c r="W44" s="29">
        <f>AVERAGE(W4:W42)</f>
        <v>0.14060106190030217</v>
      </c>
      <c r="X44" s="98"/>
      <c r="Y44" s="8" t="s">
        <v>479</v>
      </c>
      <c r="Z44" s="4">
        <v>21</v>
      </c>
      <c r="AA44" s="4">
        <v>200</v>
      </c>
      <c r="AB44" s="4">
        <v>12</v>
      </c>
      <c r="AC44" s="4">
        <f t="shared" si="13"/>
        <v>212</v>
      </c>
      <c r="AD44" s="30">
        <f t="shared" si="14"/>
        <v>0.94339622641509435</v>
      </c>
      <c r="AE44" s="30">
        <f t="shared" si="15"/>
        <v>5.6603773584905662E-2</v>
      </c>
    </row>
    <row r="45" spans="1:31" ht="15.75" customHeight="1" x14ac:dyDescent="0.2">
      <c r="B45" s="11"/>
      <c r="H45" s="98"/>
      <c r="I45" s="8" t="s">
        <v>154</v>
      </c>
      <c r="J45" s="8">
        <v>6</v>
      </c>
      <c r="K45" s="8">
        <v>75</v>
      </c>
      <c r="L45" s="8">
        <v>49</v>
      </c>
      <c r="M45" s="8">
        <f t="shared" si="3"/>
        <v>124</v>
      </c>
      <c r="N45" s="32">
        <f t="shared" si="11"/>
        <v>0.60483870967741937</v>
      </c>
      <c r="O45" s="32">
        <f t="shared" si="4"/>
        <v>0.39516129032258063</v>
      </c>
      <c r="P45" s="99"/>
      <c r="Q45" s="13"/>
      <c r="R45" s="13"/>
      <c r="S45" s="13"/>
      <c r="T45" s="13"/>
      <c r="U45" s="13"/>
      <c r="V45" s="35"/>
      <c r="W45" s="35"/>
      <c r="X45" s="98"/>
      <c r="Y45" s="8" t="s">
        <v>480</v>
      </c>
      <c r="Z45" s="4">
        <v>21</v>
      </c>
      <c r="AA45" s="4">
        <v>73</v>
      </c>
      <c r="AB45" s="4">
        <v>0</v>
      </c>
      <c r="AC45" s="4">
        <f t="shared" si="13"/>
        <v>73</v>
      </c>
      <c r="AD45" s="30">
        <f t="shared" si="14"/>
        <v>1</v>
      </c>
      <c r="AE45" s="30">
        <f t="shared" si="15"/>
        <v>0</v>
      </c>
    </row>
    <row r="46" spans="1:31" ht="15.75" customHeight="1" x14ac:dyDescent="0.2">
      <c r="A46" s="8" t="s">
        <v>43</v>
      </c>
      <c r="B46" s="8">
        <v>3</v>
      </c>
      <c r="C46" s="8">
        <v>549</v>
      </c>
      <c r="D46" s="8">
        <v>480</v>
      </c>
      <c r="E46" s="8">
        <f t="shared" ref="E46:E79" si="17">SUM(C46,D46)</f>
        <v>1029</v>
      </c>
      <c r="F46" s="32">
        <f t="shared" ref="F46:F79" si="18">PERCENTILE(C46/E46, 1)</f>
        <v>0.53352769679300294</v>
      </c>
      <c r="G46" s="32">
        <f t="shared" ref="G46:G79" si="19">PERCENTILE(D46/E46, 1)</f>
        <v>0.46647230320699706</v>
      </c>
      <c r="H46" s="98"/>
      <c r="I46" s="12" t="s">
        <v>42</v>
      </c>
      <c r="J46" s="12"/>
      <c r="K46" s="12">
        <f>SUM(K4:K45)</f>
        <v>9716</v>
      </c>
      <c r="L46" s="12">
        <f t="shared" ref="L46:M46" si="20">SUM(L4:L45)</f>
        <v>6726</v>
      </c>
      <c r="M46" s="12">
        <f t="shared" si="20"/>
        <v>16442</v>
      </c>
      <c r="N46" s="29"/>
      <c r="O46" s="29"/>
      <c r="P46" s="99"/>
      <c r="Q46" s="8" t="s">
        <v>315</v>
      </c>
      <c r="R46" s="13">
        <v>13</v>
      </c>
      <c r="S46" s="13">
        <v>41</v>
      </c>
      <c r="T46" s="13">
        <v>6</v>
      </c>
      <c r="U46" s="13">
        <f t="shared" ref="U46:U51" si="21">SUM(S46,T46)</f>
        <v>47</v>
      </c>
      <c r="V46" s="35">
        <f t="shared" ref="V46:V80" si="22">PERCENTILE(S46/U46, 1)</f>
        <v>0.87234042553191493</v>
      </c>
      <c r="W46" s="35">
        <f t="shared" ref="W46:W51" si="23">PERCENTILE(T46/U46, 1)</f>
        <v>0.1276595744680851</v>
      </c>
      <c r="X46" s="98"/>
      <c r="Y46" s="8" t="s">
        <v>481</v>
      </c>
      <c r="Z46" s="4">
        <v>21</v>
      </c>
      <c r="AA46" s="4">
        <v>59</v>
      </c>
      <c r="AB46" s="4">
        <v>2</v>
      </c>
      <c r="AC46" s="4">
        <f t="shared" si="13"/>
        <v>61</v>
      </c>
      <c r="AD46" s="30">
        <f t="shared" si="14"/>
        <v>0.96721311475409832</v>
      </c>
      <c r="AE46" s="30">
        <f t="shared" si="15"/>
        <v>3.2786885245901641E-2</v>
      </c>
    </row>
    <row r="47" spans="1:31" ht="15.75" customHeight="1" x14ac:dyDescent="0.2">
      <c r="A47" s="8" t="s">
        <v>44</v>
      </c>
      <c r="B47" s="8">
        <v>3</v>
      </c>
      <c r="C47" s="8">
        <v>334</v>
      </c>
      <c r="D47" s="8">
        <v>271</v>
      </c>
      <c r="E47" s="8">
        <f t="shared" si="17"/>
        <v>605</v>
      </c>
      <c r="F47" s="32">
        <f t="shared" si="18"/>
        <v>0.55206611570247932</v>
      </c>
      <c r="G47" s="32">
        <f t="shared" si="19"/>
        <v>0.44793388429752068</v>
      </c>
      <c r="H47" s="98"/>
      <c r="I47" s="12" t="s">
        <v>692</v>
      </c>
      <c r="J47" s="12"/>
      <c r="K47" s="12"/>
      <c r="L47" s="12"/>
      <c r="M47" s="12"/>
      <c r="N47" s="29">
        <f>AVERAGE(N4:N45)</f>
        <v>0.58212237600145567</v>
      </c>
      <c r="O47" s="29">
        <f>AVERAGE(O4:O45)</f>
        <v>0.41787762399854422</v>
      </c>
      <c r="P47" s="99"/>
      <c r="Q47" s="8" t="s">
        <v>316</v>
      </c>
      <c r="R47" s="13">
        <v>13</v>
      </c>
      <c r="S47" s="13">
        <v>42</v>
      </c>
      <c r="T47" s="13">
        <v>10</v>
      </c>
      <c r="U47" s="13">
        <f t="shared" si="21"/>
        <v>52</v>
      </c>
      <c r="V47" s="35">
        <f t="shared" si="22"/>
        <v>0.80769230769230771</v>
      </c>
      <c r="W47" s="35">
        <f t="shared" si="23"/>
        <v>0.19230769230769232</v>
      </c>
      <c r="X47" s="98"/>
      <c r="Y47" s="8" t="s">
        <v>482</v>
      </c>
      <c r="Z47" s="4">
        <v>21</v>
      </c>
      <c r="AA47" s="4">
        <v>42</v>
      </c>
      <c r="AB47" s="4">
        <v>2</v>
      </c>
      <c r="AC47" s="4">
        <f t="shared" si="13"/>
        <v>44</v>
      </c>
      <c r="AD47" s="30">
        <f t="shared" si="14"/>
        <v>0.95454545454545459</v>
      </c>
      <c r="AE47" s="30">
        <f t="shared" si="15"/>
        <v>4.5454545454545456E-2</v>
      </c>
    </row>
    <row r="48" spans="1:31" ht="15.75" customHeight="1" x14ac:dyDescent="0.2">
      <c r="A48" s="8" t="s">
        <v>45</v>
      </c>
      <c r="B48" s="8">
        <v>3</v>
      </c>
      <c r="C48" s="8">
        <v>359</v>
      </c>
      <c r="D48" s="8">
        <v>282</v>
      </c>
      <c r="E48" s="8">
        <f t="shared" si="17"/>
        <v>641</v>
      </c>
      <c r="F48" s="32">
        <f t="shared" si="18"/>
        <v>0.56006240249609984</v>
      </c>
      <c r="G48" s="32">
        <f t="shared" si="19"/>
        <v>0.43993759750390016</v>
      </c>
      <c r="H48" s="98"/>
      <c r="I48" s="8"/>
      <c r="J48" s="8"/>
      <c r="K48" s="8"/>
      <c r="L48" s="8"/>
      <c r="M48" s="8"/>
      <c r="N48" s="32"/>
      <c r="O48" s="32"/>
      <c r="P48" s="99"/>
      <c r="Q48" s="8" t="s">
        <v>317</v>
      </c>
      <c r="R48" s="13">
        <v>13</v>
      </c>
      <c r="S48" s="13">
        <v>48</v>
      </c>
      <c r="T48" s="13">
        <v>6</v>
      </c>
      <c r="U48" s="13">
        <f t="shared" si="21"/>
        <v>54</v>
      </c>
      <c r="V48" s="35">
        <f t="shared" si="22"/>
        <v>0.88888888888888884</v>
      </c>
      <c r="W48" s="35">
        <f t="shared" si="23"/>
        <v>0.1111111111111111</v>
      </c>
      <c r="X48" s="98"/>
      <c r="Y48" s="8" t="s">
        <v>483</v>
      </c>
      <c r="Z48" s="4">
        <v>21</v>
      </c>
      <c r="AA48" s="4">
        <v>127</v>
      </c>
      <c r="AB48" s="4">
        <v>7</v>
      </c>
      <c r="AC48" s="4">
        <f t="shared" si="13"/>
        <v>134</v>
      </c>
      <c r="AD48" s="30">
        <f t="shared" si="14"/>
        <v>0.94776119402985071</v>
      </c>
      <c r="AE48" s="30">
        <f t="shared" si="15"/>
        <v>5.2238805970149252E-2</v>
      </c>
    </row>
    <row r="49" spans="1:31" ht="15.75" customHeight="1" x14ac:dyDescent="0.2">
      <c r="A49" s="8" t="s">
        <v>46</v>
      </c>
      <c r="B49" s="8">
        <v>3</v>
      </c>
      <c r="C49" s="8">
        <v>214</v>
      </c>
      <c r="D49" s="8">
        <v>141</v>
      </c>
      <c r="E49" s="8">
        <f t="shared" si="17"/>
        <v>355</v>
      </c>
      <c r="F49" s="32">
        <f t="shared" si="18"/>
        <v>0.60281690140845068</v>
      </c>
      <c r="G49" s="32">
        <f t="shared" si="19"/>
        <v>0.39718309859154932</v>
      </c>
      <c r="H49" s="98"/>
      <c r="I49" s="8" t="s">
        <v>155</v>
      </c>
      <c r="J49" s="8">
        <v>6</v>
      </c>
      <c r="K49" s="8">
        <v>178</v>
      </c>
      <c r="L49" s="8">
        <v>109</v>
      </c>
      <c r="M49" s="8">
        <f t="shared" ref="M49:M94" si="24">SUM(K49,L49)</f>
        <v>287</v>
      </c>
      <c r="N49" s="32">
        <f t="shared" ref="N49:N94" si="25">PERCENTILE(K49/M49, 1)</f>
        <v>0.62020905923344949</v>
      </c>
      <c r="O49" s="32">
        <f t="shared" ref="O49:O94" si="26">PERCENTILE(L49/M49, 1)</f>
        <v>0.37979094076655051</v>
      </c>
      <c r="P49" s="99"/>
      <c r="Q49" s="8" t="s">
        <v>318</v>
      </c>
      <c r="R49" s="13">
        <v>13</v>
      </c>
      <c r="S49" s="13">
        <v>26</v>
      </c>
      <c r="T49" s="13">
        <v>4</v>
      </c>
      <c r="U49" s="13">
        <f t="shared" si="21"/>
        <v>30</v>
      </c>
      <c r="V49" s="35">
        <f t="shared" si="22"/>
        <v>0.8666666666666667</v>
      </c>
      <c r="W49" s="35">
        <f t="shared" si="23"/>
        <v>0.13333333333333333</v>
      </c>
      <c r="X49" s="98"/>
      <c r="Y49" s="12" t="s">
        <v>42</v>
      </c>
      <c r="Z49" s="12"/>
      <c r="AA49" s="12">
        <f>SUM(AA20:AA48)</f>
        <v>3825</v>
      </c>
      <c r="AB49" s="12">
        <f t="shared" ref="AB49:AC49" si="27">SUM(AB20:AB48)</f>
        <v>166</v>
      </c>
      <c r="AC49" s="12">
        <f t="shared" si="27"/>
        <v>3991</v>
      </c>
      <c r="AD49" s="29"/>
      <c r="AE49" s="29"/>
    </row>
    <row r="50" spans="1:31" ht="15.75" customHeight="1" x14ac:dyDescent="0.2">
      <c r="A50" s="8" t="s">
        <v>47</v>
      </c>
      <c r="B50" s="8">
        <v>3</v>
      </c>
      <c r="C50" s="8">
        <v>247</v>
      </c>
      <c r="D50" s="8">
        <v>186</v>
      </c>
      <c r="E50" s="8">
        <f t="shared" si="17"/>
        <v>433</v>
      </c>
      <c r="F50" s="32">
        <f t="shared" si="18"/>
        <v>0.57043879907621242</v>
      </c>
      <c r="G50" s="32">
        <f t="shared" si="19"/>
        <v>0.42956120092378752</v>
      </c>
      <c r="H50" s="98"/>
      <c r="I50" s="8" t="s">
        <v>156</v>
      </c>
      <c r="J50" s="8">
        <v>6</v>
      </c>
      <c r="K50" s="8">
        <v>148</v>
      </c>
      <c r="L50" s="8">
        <v>105</v>
      </c>
      <c r="M50" s="8">
        <f t="shared" si="24"/>
        <v>253</v>
      </c>
      <c r="N50" s="32">
        <f t="shared" si="25"/>
        <v>0.58498023715415015</v>
      </c>
      <c r="O50" s="32">
        <f t="shared" si="26"/>
        <v>0.41501976284584979</v>
      </c>
      <c r="P50" s="99"/>
      <c r="Q50" s="8" t="s">
        <v>319</v>
      </c>
      <c r="R50" s="13">
        <v>13</v>
      </c>
      <c r="S50" s="13">
        <v>36</v>
      </c>
      <c r="T50" s="13">
        <v>3</v>
      </c>
      <c r="U50" s="13">
        <f t="shared" si="21"/>
        <v>39</v>
      </c>
      <c r="V50" s="35">
        <f t="shared" si="22"/>
        <v>0.92307692307692313</v>
      </c>
      <c r="W50" s="35">
        <f t="shared" si="23"/>
        <v>7.6923076923076927E-2</v>
      </c>
      <c r="X50" s="98"/>
      <c r="Y50" s="12" t="s">
        <v>692</v>
      </c>
      <c r="Z50" s="12"/>
      <c r="AA50" s="12"/>
      <c r="AB50" s="12"/>
      <c r="AC50" s="12"/>
      <c r="AD50" s="29">
        <f>AVERAGE(AD20:AD48)</f>
        <v>0.9636744209175091</v>
      </c>
      <c r="AE50" s="29">
        <f>AVERAGE(AE20:AE48)</f>
        <v>3.6325579082490921E-2</v>
      </c>
    </row>
    <row r="51" spans="1:31" ht="15.75" customHeight="1" x14ac:dyDescent="0.2">
      <c r="A51" s="8" t="s">
        <v>48</v>
      </c>
      <c r="B51" s="8">
        <v>3</v>
      </c>
      <c r="C51" s="8">
        <v>341</v>
      </c>
      <c r="D51" s="8">
        <v>290</v>
      </c>
      <c r="E51" s="8">
        <f t="shared" si="17"/>
        <v>631</v>
      </c>
      <c r="F51" s="32">
        <f t="shared" si="18"/>
        <v>0.54041204437400947</v>
      </c>
      <c r="G51" s="32">
        <f t="shared" si="19"/>
        <v>0.45958795562599047</v>
      </c>
      <c r="H51" s="98"/>
      <c r="I51" s="8" t="s">
        <v>157</v>
      </c>
      <c r="J51" s="8">
        <v>6</v>
      </c>
      <c r="K51" s="8">
        <v>212</v>
      </c>
      <c r="L51" s="8">
        <v>157</v>
      </c>
      <c r="M51" s="8">
        <f t="shared" si="24"/>
        <v>369</v>
      </c>
      <c r="N51" s="32">
        <f t="shared" si="25"/>
        <v>0.57452574525745259</v>
      </c>
      <c r="O51" s="32">
        <f t="shared" si="26"/>
        <v>0.42547425474254741</v>
      </c>
      <c r="P51" s="99"/>
      <c r="Q51" s="8" t="s">
        <v>320</v>
      </c>
      <c r="R51" s="13">
        <v>13</v>
      </c>
      <c r="S51" s="13">
        <v>23</v>
      </c>
      <c r="T51" s="13">
        <v>3</v>
      </c>
      <c r="U51" s="13">
        <f t="shared" si="21"/>
        <v>26</v>
      </c>
      <c r="V51" s="35">
        <f t="shared" si="22"/>
        <v>0.88461538461538458</v>
      </c>
      <c r="W51" s="35">
        <f t="shared" si="23"/>
        <v>0.11538461538461539</v>
      </c>
      <c r="X51" s="98"/>
    </row>
    <row r="52" spans="1:31" ht="15.75" customHeight="1" x14ac:dyDescent="0.2">
      <c r="A52" s="8" t="s">
        <v>49</v>
      </c>
      <c r="B52" s="8">
        <v>3</v>
      </c>
      <c r="C52" s="8">
        <v>502</v>
      </c>
      <c r="D52" s="8">
        <v>442</v>
      </c>
      <c r="E52" s="8">
        <f t="shared" si="17"/>
        <v>944</v>
      </c>
      <c r="F52" s="32">
        <f t="shared" si="18"/>
        <v>0.53177966101694918</v>
      </c>
      <c r="G52" s="32">
        <f t="shared" si="19"/>
        <v>0.46822033898305082</v>
      </c>
      <c r="H52" s="98"/>
      <c r="I52" s="8" t="s">
        <v>158</v>
      </c>
      <c r="J52" s="8">
        <v>6</v>
      </c>
      <c r="K52" s="8">
        <v>300</v>
      </c>
      <c r="L52" s="8">
        <v>184</v>
      </c>
      <c r="M52" s="8">
        <f t="shared" si="24"/>
        <v>484</v>
      </c>
      <c r="N52" s="32">
        <f t="shared" si="25"/>
        <v>0.6198347107438017</v>
      </c>
      <c r="O52" s="32">
        <f t="shared" si="26"/>
        <v>0.38016528925619836</v>
      </c>
      <c r="P52" s="99"/>
      <c r="Q52" s="8" t="s">
        <v>321</v>
      </c>
      <c r="R52" s="13">
        <v>13</v>
      </c>
      <c r="S52" s="13">
        <v>19</v>
      </c>
      <c r="T52" s="13">
        <v>1</v>
      </c>
      <c r="U52" s="13">
        <f t="shared" ref="U52:U53" si="28">SUM(S52,T53)</f>
        <v>27</v>
      </c>
      <c r="V52" s="35">
        <f t="shared" si="22"/>
        <v>0.70370370370370372</v>
      </c>
      <c r="W52" s="35">
        <f t="shared" ref="W52:W56" si="29">PERCENTILE(T53/U52, 1)</f>
        <v>0.29629629629629628</v>
      </c>
      <c r="X52" s="98"/>
      <c r="Y52" s="8" t="s">
        <v>484</v>
      </c>
      <c r="Z52" s="4">
        <v>21</v>
      </c>
      <c r="AA52" s="4">
        <v>42</v>
      </c>
      <c r="AB52" s="4">
        <v>6</v>
      </c>
      <c r="AC52" s="4">
        <f t="shared" ref="AC52:AC60" si="30">SUM(AA52,AB52)</f>
        <v>48</v>
      </c>
      <c r="AD52" s="30">
        <f t="shared" ref="AD52:AD60" si="31">PERCENTILE(AA52/AC52, 1)</f>
        <v>0.875</v>
      </c>
      <c r="AE52" s="30">
        <f t="shared" ref="AE52:AE60" si="32">PERCENTILE(AB52/AC52, 1)</f>
        <v>0.125</v>
      </c>
    </row>
    <row r="53" spans="1:31" ht="15.75" customHeight="1" x14ac:dyDescent="0.2">
      <c r="A53" s="8" t="s">
        <v>50</v>
      </c>
      <c r="B53" s="8">
        <v>3</v>
      </c>
      <c r="C53" s="8">
        <v>557</v>
      </c>
      <c r="D53" s="8">
        <v>478</v>
      </c>
      <c r="E53" s="8">
        <f t="shared" si="17"/>
        <v>1035</v>
      </c>
      <c r="F53" s="32">
        <f t="shared" si="18"/>
        <v>0.53816425120772948</v>
      </c>
      <c r="G53" s="32">
        <f t="shared" si="19"/>
        <v>0.46183574879227052</v>
      </c>
      <c r="H53" s="98"/>
      <c r="I53" s="8" t="s">
        <v>159</v>
      </c>
      <c r="J53" s="8">
        <v>6</v>
      </c>
      <c r="K53" s="8">
        <v>191</v>
      </c>
      <c r="L53" s="8">
        <v>140</v>
      </c>
      <c r="M53" s="8">
        <f t="shared" si="24"/>
        <v>331</v>
      </c>
      <c r="N53" s="32">
        <f t="shared" si="25"/>
        <v>0.57703927492447127</v>
      </c>
      <c r="O53" s="32">
        <f t="shared" si="26"/>
        <v>0.42296072507552868</v>
      </c>
      <c r="P53" s="99"/>
      <c r="Q53" s="8" t="s">
        <v>322</v>
      </c>
      <c r="R53" s="13">
        <v>13</v>
      </c>
      <c r="S53" s="13">
        <v>41</v>
      </c>
      <c r="T53" s="13">
        <v>8</v>
      </c>
      <c r="U53" s="13">
        <f t="shared" si="28"/>
        <v>44</v>
      </c>
      <c r="V53" s="35">
        <f t="shared" si="22"/>
        <v>0.93181818181818177</v>
      </c>
      <c r="W53" s="35">
        <f t="shared" si="29"/>
        <v>6.8181818181818177E-2</v>
      </c>
      <c r="X53" s="98"/>
      <c r="Y53" s="8" t="s">
        <v>485</v>
      </c>
      <c r="Z53" s="4">
        <v>21</v>
      </c>
      <c r="AA53" s="4">
        <v>66</v>
      </c>
      <c r="AB53" s="4">
        <v>5</v>
      </c>
      <c r="AC53" s="4">
        <f t="shared" si="30"/>
        <v>71</v>
      </c>
      <c r="AD53" s="30">
        <f t="shared" si="31"/>
        <v>0.92957746478873238</v>
      </c>
      <c r="AE53" s="30">
        <f t="shared" si="32"/>
        <v>7.0422535211267609E-2</v>
      </c>
    </row>
    <row r="54" spans="1:31" ht="15.75" customHeight="1" x14ac:dyDescent="0.2">
      <c r="A54" s="8" t="s">
        <v>51</v>
      </c>
      <c r="B54" s="8">
        <v>3</v>
      </c>
      <c r="C54" s="8">
        <v>523</v>
      </c>
      <c r="D54" s="8">
        <v>459</v>
      </c>
      <c r="E54" s="8">
        <f t="shared" si="17"/>
        <v>982</v>
      </c>
      <c r="F54" s="32">
        <f t="shared" si="18"/>
        <v>0.53258655804480648</v>
      </c>
      <c r="G54" s="32">
        <f t="shared" si="19"/>
        <v>0.46741344195519346</v>
      </c>
      <c r="H54" s="98"/>
      <c r="I54" s="8" t="s">
        <v>160</v>
      </c>
      <c r="J54" s="8">
        <v>6</v>
      </c>
      <c r="K54" s="8">
        <v>258</v>
      </c>
      <c r="L54" s="8">
        <v>173</v>
      </c>
      <c r="M54" s="8">
        <f t="shared" si="24"/>
        <v>431</v>
      </c>
      <c r="N54" s="32">
        <f t="shared" si="25"/>
        <v>0.59860788863109049</v>
      </c>
      <c r="O54" s="32">
        <f t="shared" si="26"/>
        <v>0.40139211136890951</v>
      </c>
      <c r="P54" s="99"/>
      <c r="Q54" s="8" t="s">
        <v>323</v>
      </c>
      <c r="R54" s="13">
        <v>13</v>
      </c>
      <c r="S54" s="13">
        <v>23</v>
      </c>
      <c r="T54" s="13">
        <v>3</v>
      </c>
      <c r="U54" s="13">
        <f t="shared" ref="U54:U80" si="33">SUM(S54,T54)</f>
        <v>26</v>
      </c>
      <c r="V54" s="35">
        <f t="shared" si="22"/>
        <v>0.88461538461538458</v>
      </c>
      <c r="W54" s="35">
        <f t="shared" si="29"/>
        <v>0.11538461538461539</v>
      </c>
      <c r="X54" s="98"/>
      <c r="Y54" s="8" t="s">
        <v>486</v>
      </c>
      <c r="Z54" s="4">
        <v>21</v>
      </c>
      <c r="AA54" s="4">
        <v>25</v>
      </c>
      <c r="AB54" s="4">
        <v>0</v>
      </c>
      <c r="AC54" s="4">
        <f t="shared" si="30"/>
        <v>25</v>
      </c>
      <c r="AD54" s="30">
        <f t="shared" si="31"/>
        <v>1</v>
      </c>
      <c r="AE54" s="30">
        <f t="shared" si="32"/>
        <v>0</v>
      </c>
    </row>
    <row r="55" spans="1:31" ht="15.75" customHeight="1" x14ac:dyDescent="0.2">
      <c r="A55" s="8" t="s">
        <v>52</v>
      </c>
      <c r="B55" s="8">
        <v>3</v>
      </c>
      <c r="C55" s="8">
        <v>44</v>
      </c>
      <c r="D55" s="8">
        <v>29</v>
      </c>
      <c r="E55" s="8">
        <f t="shared" si="17"/>
        <v>73</v>
      </c>
      <c r="F55" s="32">
        <f t="shared" si="18"/>
        <v>0.60273972602739723</v>
      </c>
      <c r="G55" s="32">
        <f t="shared" si="19"/>
        <v>0.39726027397260272</v>
      </c>
      <c r="H55" s="98"/>
      <c r="I55" s="8" t="s">
        <v>161</v>
      </c>
      <c r="J55" s="8">
        <v>6</v>
      </c>
      <c r="K55" s="8">
        <v>295</v>
      </c>
      <c r="L55" s="8">
        <v>175</v>
      </c>
      <c r="M55" s="8">
        <f t="shared" si="24"/>
        <v>470</v>
      </c>
      <c r="N55" s="32">
        <f t="shared" si="25"/>
        <v>0.62765957446808507</v>
      </c>
      <c r="O55" s="32">
        <f t="shared" si="26"/>
        <v>0.37234042553191488</v>
      </c>
      <c r="P55" s="99"/>
      <c r="Q55" s="8" t="s">
        <v>324</v>
      </c>
      <c r="R55" s="13">
        <v>13</v>
      </c>
      <c r="S55" s="13">
        <v>33</v>
      </c>
      <c r="T55" s="13">
        <v>3</v>
      </c>
      <c r="U55" s="13">
        <f t="shared" si="33"/>
        <v>36</v>
      </c>
      <c r="V55" s="35">
        <f t="shared" si="22"/>
        <v>0.91666666666666663</v>
      </c>
      <c r="W55" s="35">
        <f t="shared" si="29"/>
        <v>0.16666666666666666</v>
      </c>
      <c r="X55" s="98"/>
      <c r="Y55" s="8" t="s">
        <v>487</v>
      </c>
      <c r="Z55" s="4">
        <v>21</v>
      </c>
      <c r="AA55" s="4">
        <v>26</v>
      </c>
      <c r="AB55" s="4">
        <v>1</v>
      </c>
      <c r="AC55" s="4">
        <f t="shared" si="30"/>
        <v>27</v>
      </c>
      <c r="AD55" s="30">
        <f t="shared" si="31"/>
        <v>0.96296296296296291</v>
      </c>
      <c r="AE55" s="30">
        <f t="shared" si="32"/>
        <v>3.7037037037037035E-2</v>
      </c>
    </row>
    <row r="56" spans="1:31" ht="15.75" customHeight="1" x14ac:dyDescent="0.2">
      <c r="A56" s="8" t="s">
        <v>53</v>
      </c>
      <c r="B56" s="8">
        <v>3</v>
      </c>
      <c r="C56" s="8">
        <v>43</v>
      </c>
      <c r="D56" s="8">
        <v>49</v>
      </c>
      <c r="E56" s="8">
        <f t="shared" si="17"/>
        <v>92</v>
      </c>
      <c r="F56" s="32">
        <f t="shared" si="18"/>
        <v>0.46739130434782611</v>
      </c>
      <c r="G56" s="32">
        <f t="shared" si="19"/>
        <v>0.53260869565217395</v>
      </c>
      <c r="H56" s="98"/>
      <c r="I56" s="8" t="s">
        <v>162</v>
      </c>
      <c r="J56" s="8">
        <v>6</v>
      </c>
      <c r="K56" s="8">
        <v>262</v>
      </c>
      <c r="L56" s="8">
        <v>207</v>
      </c>
      <c r="M56" s="8">
        <f t="shared" si="24"/>
        <v>469</v>
      </c>
      <c r="N56" s="32">
        <f t="shared" si="25"/>
        <v>0.55863539445628996</v>
      </c>
      <c r="O56" s="32">
        <f t="shared" si="26"/>
        <v>0.44136460554371004</v>
      </c>
      <c r="P56" s="99"/>
      <c r="Q56" s="8" t="s">
        <v>325</v>
      </c>
      <c r="R56" s="13">
        <v>13</v>
      </c>
      <c r="S56" s="13">
        <v>44</v>
      </c>
      <c r="T56" s="13">
        <v>6</v>
      </c>
      <c r="U56" s="13">
        <f t="shared" si="33"/>
        <v>50</v>
      </c>
      <c r="V56" s="35">
        <f t="shared" si="22"/>
        <v>0.88</v>
      </c>
      <c r="W56" s="35">
        <f t="shared" si="29"/>
        <v>0.06</v>
      </c>
      <c r="X56" s="98"/>
      <c r="Y56" s="8" t="s">
        <v>488</v>
      </c>
      <c r="Z56" s="4">
        <v>21</v>
      </c>
      <c r="AA56" s="4">
        <v>17</v>
      </c>
      <c r="AB56" s="4">
        <v>4</v>
      </c>
      <c r="AC56" s="4">
        <f t="shared" si="30"/>
        <v>21</v>
      </c>
      <c r="AD56" s="30">
        <f t="shared" si="31"/>
        <v>0.80952380952380953</v>
      </c>
      <c r="AE56" s="30">
        <f t="shared" si="32"/>
        <v>0.19047619047619047</v>
      </c>
    </row>
    <row r="57" spans="1:31" ht="15.75" customHeight="1" x14ac:dyDescent="0.2">
      <c r="A57" s="8" t="s">
        <v>54</v>
      </c>
      <c r="B57" s="8">
        <v>3</v>
      </c>
      <c r="C57" s="8">
        <v>443</v>
      </c>
      <c r="D57" s="8">
        <v>372</v>
      </c>
      <c r="E57" s="8">
        <f t="shared" si="17"/>
        <v>815</v>
      </c>
      <c r="F57" s="32">
        <f t="shared" si="18"/>
        <v>0.54355828220858893</v>
      </c>
      <c r="G57" s="32">
        <f t="shared" si="19"/>
        <v>0.45644171779141102</v>
      </c>
      <c r="H57" s="98"/>
      <c r="I57" s="8" t="s">
        <v>163</v>
      </c>
      <c r="J57" s="8">
        <v>6</v>
      </c>
      <c r="K57" s="8">
        <v>261</v>
      </c>
      <c r="L57" s="8">
        <v>188</v>
      </c>
      <c r="M57" s="8">
        <f t="shared" si="24"/>
        <v>449</v>
      </c>
      <c r="N57" s="32">
        <f t="shared" si="25"/>
        <v>0.58129175946547884</v>
      </c>
      <c r="O57" s="32">
        <f t="shared" si="26"/>
        <v>0.41870824053452116</v>
      </c>
      <c r="P57" s="99"/>
      <c r="Q57" s="8" t="s">
        <v>326</v>
      </c>
      <c r="R57" s="13">
        <v>13</v>
      </c>
      <c r="S57" s="13">
        <v>22</v>
      </c>
      <c r="T57" s="13">
        <v>3</v>
      </c>
      <c r="U57" s="13">
        <f t="shared" si="33"/>
        <v>25</v>
      </c>
      <c r="V57" s="35">
        <f t="shared" si="22"/>
        <v>0.88</v>
      </c>
      <c r="W57" s="35">
        <f t="shared" ref="W57:W80" si="34">PERCENTILE(T57/U57, 1)</f>
        <v>0.12</v>
      </c>
      <c r="X57" s="98"/>
      <c r="Y57" s="8" t="s">
        <v>489</v>
      </c>
      <c r="Z57" s="4">
        <v>21</v>
      </c>
      <c r="AA57" s="4">
        <v>38</v>
      </c>
      <c r="AB57" s="4">
        <v>3</v>
      </c>
      <c r="AC57" s="4">
        <f t="shared" si="30"/>
        <v>41</v>
      </c>
      <c r="AD57" s="30">
        <f t="shared" si="31"/>
        <v>0.92682926829268297</v>
      </c>
      <c r="AE57" s="30">
        <f t="shared" si="32"/>
        <v>7.3170731707317069E-2</v>
      </c>
    </row>
    <row r="58" spans="1:31" ht="15.75" customHeight="1" x14ac:dyDescent="0.2">
      <c r="A58" s="8" t="s">
        <v>55</v>
      </c>
      <c r="B58" s="8">
        <v>3</v>
      </c>
      <c r="C58" s="8">
        <v>545</v>
      </c>
      <c r="D58" s="8">
        <v>507</v>
      </c>
      <c r="E58" s="8">
        <f t="shared" si="17"/>
        <v>1052</v>
      </c>
      <c r="F58" s="32">
        <f t="shared" si="18"/>
        <v>0.51806083650190116</v>
      </c>
      <c r="G58" s="32">
        <f t="shared" si="19"/>
        <v>0.48193916349809884</v>
      </c>
      <c r="H58" s="98"/>
      <c r="I58" s="8" t="s">
        <v>164</v>
      </c>
      <c r="J58" s="8">
        <v>6</v>
      </c>
      <c r="K58" s="8">
        <v>174</v>
      </c>
      <c r="L58" s="8">
        <v>126</v>
      </c>
      <c r="M58" s="8">
        <f t="shared" si="24"/>
        <v>300</v>
      </c>
      <c r="N58" s="32">
        <f t="shared" si="25"/>
        <v>0.57999999999999996</v>
      </c>
      <c r="O58" s="32">
        <f t="shared" si="26"/>
        <v>0.42</v>
      </c>
      <c r="P58" s="99"/>
      <c r="Q58" s="8" t="s">
        <v>327</v>
      </c>
      <c r="R58" s="13">
        <v>13</v>
      </c>
      <c r="S58" s="13">
        <v>49</v>
      </c>
      <c r="T58" s="13">
        <v>2</v>
      </c>
      <c r="U58" s="13">
        <f t="shared" si="33"/>
        <v>51</v>
      </c>
      <c r="V58" s="35">
        <f t="shared" si="22"/>
        <v>0.96078431372549022</v>
      </c>
      <c r="W58" s="35">
        <f t="shared" si="34"/>
        <v>3.9215686274509803E-2</v>
      </c>
      <c r="X58" s="98"/>
      <c r="Y58" s="8" t="s">
        <v>490</v>
      </c>
      <c r="Z58" s="4">
        <v>21</v>
      </c>
      <c r="AA58" s="4">
        <v>27</v>
      </c>
      <c r="AB58" s="4">
        <v>2</v>
      </c>
      <c r="AC58" s="4">
        <f t="shared" si="30"/>
        <v>29</v>
      </c>
      <c r="AD58" s="30">
        <f t="shared" si="31"/>
        <v>0.93103448275862066</v>
      </c>
      <c r="AE58" s="30">
        <f t="shared" si="32"/>
        <v>6.8965517241379309E-2</v>
      </c>
    </row>
    <row r="59" spans="1:31" ht="15.75" customHeight="1" x14ac:dyDescent="0.2">
      <c r="A59" s="8" t="s">
        <v>56</v>
      </c>
      <c r="B59" s="8">
        <v>3</v>
      </c>
      <c r="C59" s="8">
        <v>275</v>
      </c>
      <c r="D59" s="8">
        <v>225</v>
      </c>
      <c r="E59" s="8">
        <f t="shared" si="17"/>
        <v>500</v>
      </c>
      <c r="F59" s="32">
        <f t="shared" si="18"/>
        <v>0.55000000000000004</v>
      </c>
      <c r="G59" s="32">
        <f t="shared" si="19"/>
        <v>0.45</v>
      </c>
      <c r="H59" s="98"/>
      <c r="I59" s="8" t="s">
        <v>165</v>
      </c>
      <c r="J59" s="8">
        <v>6</v>
      </c>
      <c r="K59" s="8">
        <v>270</v>
      </c>
      <c r="L59" s="8">
        <v>175</v>
      </c>
      <c r="M59" s="8">
        <f t="shared" si="24"/>
        <v>445</v>
      </c>
      <c r="N59" s="32">
        <f t="shared" si="25"/>
        <v>0.6067415730337079</v>
      </c>
      <c r="O59" s="32">
        <f t="shared" si="26"/>
        <v>0.39325842696629215</v>
      </c>
      <c r="P59" s="99"/>
      <c r="Q59" s="8" t="s">
        <v>328</v>
      </c>
      <c r="R59" s="13">
        <v>13</v>
      </c>
      <c r="S59" s="13">
        <v>75</v>
      </c>
      <c r="T59" s="13">
        <v>10</v>
      </c>
      <c r="U59" s="13">
        <f t="shared" si="33"/>
        <v>85</v>
      </c>
      <c r="V59" s="35">
        <f t="shared" si="22"/>
        <v>0.88235294117647056</v>
      </c>
      <c r="W59" s="35">
        <f t="shared" si="34"/>
        <v>0.11764705882352941</v>
      </c>
      <c r="X59" s="98"/>
      <c r="Y59" s="8" t="s">
        <v>491</v>
      </c>
      <c r="Z59" s="4">
        <v>21</v>
      </c>
      <c r="AA59" s="4">
        <v>26</v>
      </c>
      <c r="AB59" s="4">
        <v>4</v>
      </c>
      <c r="AC59" s="4">
        <f t="shared" si="30"/>
        <v>30</v>
      </c>
      <c r="AD59" s="30">
        <f t="shared" si="31"/>
        <v>0.8666666666666667</v>
      </c>
      <c r="AE59" s="30">
        <f t="shared" si="32"/>
        <v>0.13333333333333333</v>
      </c>
    </row>
    <row r="60" spans="1:31" ht="15.75" customHeight="1" x14ac:dyDescent="0.2">
      <c r="A60" s="8" t="s">
        <v>57</v>
      </c>
      <c r="B60" s="8">
        <v>3</v>
      </c>
      <c r="C60" s="8">
        <v>197</v>
      </c>
      <c r="D60" s="8">
        <v>158</v>
      </c>
      <c r="E60" s="8">
        <f t="shared" si="17"/>
        <v>355</v>
      </c>
      <c r="F60" s="32">
        <f t="shared" si="18"/>
        <v>0.55492957746478877</v>
      </c>
      <c r="G60" s="32">
        <f t="shared" si="19"/>
        <v>0.44507042253521129</v>
      </c>
      <c r="H60" s="98"/>
      <c r="I60" s="8" t="s">
        <v>166</v>
      </c>
      <c r="J60" s="8">
        <v>6</v>
      </c>
      <c r="K60" s="8">
        <v>218</v>
      </c>
      <c r="L60" s="8">
        <v>119</v>
      </c>
      <c r="M60" s="8">
        <f t="shared" si="24"/>
        <v>337</v>
      </c>
      <c r="N60" s="32">
        <f t="shared" si="25"/>
        <v>0.64688427299703266</v>
      </c>
      <c r="O60" s="32">
        <f t="shared" si="26"/>
        <v>0.35311572700296734</v>
      </c>
      <c r="P60" s="99"/>
      <c r="Q60" s="8" t="s">
        <v>329</v>
      </c>
      <c r="R60" s="13">
        <v>13</v>
      </c>
      <c r="S60" s="13">
        <v>59</v>
      </c>
      <c r="T60" s="13">
        <v>5</v>
      </c>
      <c r="U60" s="13">
        <f t="shared" si="33"/>
        <v>64</v>
      </c>
      <c r="V60" s="35">
        <f t="shared" si="22"/>
        <v>0.921875</v>
      </c>
      <c r="W60" s="35">
        <f t="shared" si="34"/>
        <v>7.8125E-2</v>
      </c>
      <c r="X60" s="98"/>
      <c r="Y60" s="8" t="s">
        <v>492</v>
      </c>
      <c r="Z60" s="4">
        <v>21</v>
      </c>
      <c r="AA60" s="4">
        <v>39</v>
      </c>
      <c r="AB60" s="4">
        <v>1</v>
      </c>
      <c r="AC60" s="4">
        <f t="shared" si="30"/>
        <v>40</v>
      </c>
      <c r="AD60" s="30">
        <f t="shared" si="31"/>
        <v>0.97499999999999998</v>
      </c>
      <c r="AE60" s="30">
        <f t="shared" si="32"/>
        <v>2.5000000000000001E-2</v>
      </c>
    </row>
    <row r="61" spans="1:31" ht="15.75" customHeight="1" x14ac:dyDescent="0.2">
      <c r="A61" s="8" t="s">
        <v>58</v>
      </c>
      <c r="B61" s="8">
        <v>3</v>
      </c>
      <c r="C61" s="8">
        <v>111</v>
      </c>
      <c r="D61" s="8">
        <v>98</v>
      </c>
      <c r="E61" s="8">
        <f t="shared" si="17"/>
        <v>209</v>
      </c>
      <c r="F61" s="32">
        <f t="shared" si="18"/>
        <v>0.53110047846889952</v>
      </c>
      <c r="G61" s="32">
        <f t="shared" si="19"/>
        <v>0.46889952153110048</v>
      </c>
      <c r="H61" s="98"/>
      <c r="I61" s="8" t="s">
        <v>167</v>
      </c>
      <c r="J61" s="8">
        <v>6</v>
      </c>
      <c r="K61" s="8">
        <v>295</v>
      </c>
      <c r="L61" s="8">
        <v>207</v>
      </c>
      <c r="M61" s="8">
        <f t="shared" si="24"/>
        <v>502</v>
      </c>
      <c r="N61" s="32">
        <f t="shared" si="25"/>
        <v>0.58764940239043828</v>
      </c>
      <c r="O61" s="32">
        <f t="shared" si="26"/>
        <v>0.41235059760956178</v>
      </c>
      <c r="P61" s="99"/>
      <c r="Q61" s="8" t="s">
        <v>330</v>
      </c>
      <c r="R61" s="13">
        <v>13</v>
      </c>
      <c r="S61" s="13">
        <v>24</v>
      </c>
      <c r="T61" s="13">
        <v>0</v>
      </c>
      <c r="U61" s="13">
        <f t="shared" si="33"/>
        <v>24</v>
      </c>
      <c r="V61" s="35">
        <f t="shared" si="22"/>
        <v>1</v>
      </c>
      <c r="W61" s="35">
        <f t="shared" si="34"/>
        <v>0</v>
      </c>
      <c r="X61" s="98"/>
      <c r="Y61" s="12" t="s">
        <v>42</v>
      </c>
      <c r="Z61" s="12"/>
      <c r="AA61" s="12">
        <f>SUM(AA52:AA60)</f>
        <v>306</v>
      </c>
      <c r="AB61" s="12">
        <f t="shared" ref="AB61:AC61" si="35">SUM(AB52:AB60)</f>
        <v>26</v>
      </c>
      <c r="AC61" s="12">
        <f t="shared" si="35"/>
        <v>332</v>
      </c>
      <c r="AD61" s="29"/>
      <c r="AE61" s="29"/>
    </row>
    <row r="62" spans="1:31" ht="15.75" customHeight="1" x14ac:dyDescent="0.2">
      <c r="A62" s="8" t="s">
        <v>59</v>
      </c>
      <c r="B62" s="8">
        <v>3</v>
      </c>
      <c r="C62" s="8">
        <v>152</v>
      </c>
      <c r="D62" s="8">
        <v>115</v>
      </c>
      <c r="E62" s="8">
        <f t="shared" si="17"/>
        <v>267</v>
      </c>
      <c r="F62" s="32">
        <f t="shared" si="18"/>
        <v>0.56928838951310856</v>
      </c>
      <c r="G62" s="32">
        <f t="shared" si="19"/>
        <v>0.43071161048689138</v>
      </c>
      <c r="H62" s="98"/>
      <c r="I62" s="8" t="s">
        <v>168</v>
      </c>
      <c r="J62" s="8">
        <v>6</v>
      </c>
      <c r="K62" s="8">
        <v>278</v>
      </c>
      <c r="L62" s="8">
        <v>171</v>
      </c>
      <c r="M62" s="8">
        <f t="shared" si="24"/>
        <v>449</v>
      </c>
      <c r="N62" s="32">
        <f t="shared" si="25"/>
        <v>0.61915367483296213</v>
      </c>
      <c r="O62" s="32">
        <f t="shared" si="26"/>
        <v>0.38084632516703787</v>
      </c>
      <c r="P62" s="99"/>
      <c r="Q62" s="8" t="s">
        <v>331</v>
      </c>
      <c r="R62" s="13">
        <v>13</v>
      </c>
      <c r="S62" s="13">
        <v>31</v>
      </c>
      <c r="T62" s="13">
        <v>5</v>
      </c>
      <c r="U62" s="13">
        <f t="shared" si="33"/>
        <v>36</v>
      </c>
      <c r="V62" s="35">
        <f t="shared" si="22"/>
        <v>0.86111111111111116</v>
      </c>
      <c r="W62" s="35">
        <f t="shared" si="34"/>
        <v>0.1388888888888889</v>
      </c>
      <c r="X62" s="98"/>
      <c r="Y62" s="12" t="s">
        <v>692</v>
      </c>
      <c r="Z62" s="12"/>
      <c r="AA62" s="12"/>
      <c r="AB62" s="12"/>
      <c r="AC62" s="12"/>
      <c r="AD62" s="29">
        <f>AVERAGE(AD52:AD60)</f>
        <v>0.91962162833260841</v>
      </c>
      <c r="AE62" s="29">
        <f>AVERAGE(AE52:AE60)</f>
        <v>8.0378371667391646E-2</v>
      </c>
    </row>
    <row r="63" spans="1:31" ht="15.75" customHeight="1" x14ac:dyDescent="0.2">
      <c r="A63" s="8" t="s">
        <v>60</v>
      </c>
      <c r="B63" s="8">
        <v>3</v>
      </c>
      <c r="C63" s="8">
        <v>119</v>
      </c>
      <c r="D63" s="8">
        <v>68</v>
      </c>
      <c r="E63" s="8">
        <f t="shared" si="17"/>
        <v>187</v>
      </c>
      <c r="F63" s="32">
        <f t="shared" si="18"/>
        <v>0.63636363636363635</v>
      </c>
      <c r="G63" s="32">
        <f t="shared" si="19"/>
        <v>0.36363636363636365</v>
      </c>
      <c r="H63" s="98"/>
      <c r="I63" s="8" t="s">
        <v>169</v>
      </c>
      <c r="J63" s="8">
        <v>6</v>
      </c>
      <c r="K63" s="8">
        <v>287</v>
      </c>
      <c r="L63" s="8">
        <v>201</v>
      </c>
      <c r="M63" s="8">
        <f t="shared" si="24"/>
        <v>488</v>
      </c>
      <c r="N63" s="32">
        <f t="shared" si="25"/>
        <v>0.58811475409836067</v>
      </c>
      <c r="O63" s="32">
        <f t="shared" si="26"/>
        <v>0.41188524590163933</v>
      </c>
      <c r="P63" s="99"/>
      <c r="Q63" s="8" t="s">
        <v>332</v>
      </c>
      <c r="R63" s="13">
        <v>13</v>
      </c>
      <c r="S63" s="13">
        <v>44</v>
      </c>
      <c r="T63" s="13">
        <v>7</v>
      </c>
      <c r="U63" s="13">
        <f t="shared" si="33"/>
        <v>51</v>
      </c>
      <c r="V63" s="35">
        <f t="shared" si="22"/>
        <v>0.86274509803921573</v>
      </c>
      <c r="W63" s="35">
        <f t="shared" si="34"/>
        <v>0.13725490196078433</v>
      </c>
      <c r="X63" s="98"/>
    </row>
    <row r="64" spans="1:31" ht="15.75" customHeight="1" x14ac:dyDescent="0.2">
      <c r="A64" s="8" t="s">
        <v>61</v>
      </c>
      <c r="B64" s="8">
        <v>3</v>
      </c>
      <c r="C64" s="8">
        <v>258</v>
      </c>
      <c r="D64" s="8">
        <v>197</v>
      </c>
      <c r="E64" s="8">
        <f t="shared" si="17"/>
        <v>455</v>
      </c>
      <c r="F64" s="32">
        <f t="shared" si="18"/>
        <v>0.56703296703296702</v>
      </c>
      <c r="G64" s="32">
        <f t="shared" si="19"/>
        <v>0.43296703296703298</v>
      </c>
      <c r="H64" s="98"/>
      <c r="I64" s="8" t="s">
        <v>170</v>
      </c>
      <c r="J64" s="8">
        <v>6</v>
      </c>
      <c r="K64" s="8">
        <v>200</v>
      </c>
      <c r="L64" s="8">
        <v>133</v>
      </c>
      <c r="M64" s="8">
        <f t="shared" si="24"/>
        <v>333</v>
      </c>
      <c r="N64" s="32">
        <f t="shared" si="25"/>
        <v>0.60060060060060061</v>
      </c>
      <c r="O64" s="32">
        <f t="shared" si="26"/>
        <v>0.39939939939939939</v>
      </c>
      <c r="P64" s="99"/>
      <c r="Q64" s="8" t="s">
        <v>333</v>
      </c>
      <c r="R64" s="13">
        <v>13</v>
      </c>
      <c r="S64" s="13">
        <v>66</v>
      </c>
      <c r="T64" s="13">
        <v>10</v>
      </c>
      <c r="U64" s="13">
        <f t="shared" si="33"/>
        <v>76</v>
      </c>
      <c r="V64" s="35">
        <f t="shared" si="22"/>
        <v>0.86842105263157898</v>
      </c>
      <c r="W64" s="35">
        <f t="shared" si="34"/>
        <v>0.13157894736842105</v>
      </c>
      <c r="X64" s="98"/>
      <c r="Y64" s="8" t="s">
        <v>493</v>
      </c>
      <c r="Z64" s="4">
        <v>21</v>
      </c>
      <c r="AA64" s="4">
        <v>21</v>
      </c>
      <c r="AB64" s="4">
        <v>0</v>
      </c>
      <c r="AC64" s="4">
        <f t="shared" ref="AC64:AC80" si="36">SUM(AA64,AB64)</f>
        <v>21</v>
      </c>
      <c r="AD64" s="30">
        <f t="shared" ref="AD64:AD80" si="37">PERCENTILE(AA64/AC64, 1)</f>
        <v>1</v>
      </c>
      <c r="AE64" s="30">
        <f t="shared" ref="AE64:AE80" si="38">PERCENTILE(AB64/AC64, 1)</f>
        <v>0</v>
      </c>
    </row>
    <row r="65" spans="1:31" ht="15.75" customHeight="1" x14ac:dyDescent="0.2">
      <c r="A65" s="8" t="s">
        <v>62</v>
      </c>
      <c r="B65" s="8">
        <v>3</v>
      </c>
      <c r="C65" s="8">
        <v>460</v>
      </c>
      <c r="D65" s="8">
        <v>394</v>
      </c>
      <c r="E65" s="8">
        <f t="shared" si="17"/>
        <v>854</v>
      </c>
      <c r="F65" s="32">
        <f t="shared" si="18"/>
        <v>0.53864168618266983</v>
      </c>
      <c r="G65" s="32">
        <f t="shared" si="19"/>
        <v>0.46135831381733022</v>
      </c>
      <c r="H65" s="98"/>
      <c r="I65" s="8" t="s">
        <v>171</v>
      </c>
      <c r="J65" s="8">
        <v>6</v>
      </c>
      <c r="K65" s="8">
        <v>113</v>
      </c>
      <c r="L65" s="8">
        <v>71</v>
      </c>
      <c r="M65" s="8">
        <f t="shared" si="24"/>
        <v>184</v>
      </c>
      <c r="N65" s="32">
        <f t="shared" si="25"/>
        <v>0.61413043478260865</v>
      </c>
      <c r="O65" s="32">
        <f t="shared" si="26"/>
        <v>0.3858695652173913</v>
      </c>
      <c r="P65" s="99"/>
      <c r="Q65" s="8" t="s">
        <v>334</v>
      </c>
      <c r="R65" s="13">
        <v>13</v>
      </c>
      <c r="S65" s="13">
        <v>40</v>
      </c>
      <c r="T65" s="13">
        <v>4</v>
      </c>
      <c r="U65" s="13">
        <f t="shared" si="33"/>
        <v>44</v>
      </c>
      <c r="V65" s="35">
        <f t="shared" si="22"/>
        <v>0.90909090909090906</v>
      </c>
      <c r="W65" s="35">
        <f t="shared" si="34"/>
        <v>9.0909090909090912E-2</v>
      </c>
      <c r="X65" s="98"/>
      <c r="Y65" s="8" t="s">
        <v>494</v>
      </c>
      <c r="Z65" s="4">
        <v>21</v>
      </c>
      <c r="AA65" s="4">
        <v>22</v>
      </c>
      <c r="AB65" s="4">
        <v>2</v>
      </c>
      <c r="AC65" s="4">
        <f t="shared" si="36"/>
        <v>24</v>
      </c>
      <c r="AD65" s="30">
        <f t="shared" si="37"/>
        <v>0.91666666666666663</v>
      </c>
      <c r="AE65" s="30">
        <f t="shared" si="38"/>
        <v>8.3333333333333329E-2</v>
      </c>
    </row>
    <row r="66" spans="1:31" ht="15.75" customHeight="1" x14ac:dyDescent="0.2">
      <c r="A66" s="8" t="s">
        <v>63</v>
      </c>
      <c r="B66" s="8">
        <v>3</v>
      </c>
      <c r="C66" s="8">
        <v>413</v>
      </c>
      <c r="D66" s="8">
        <v>371</v>
      </c>
      <c r="E66" s="8">
        <f t="shared" si="17"/>
        <v>784</v>
      </c>
      <c r="F66" s="32">
        <f t="shared" si="18"/>
        <v>0.5267857142857143</v>
      </c>
      <c r="G66" s="32">
        <f t="shared" si="19"/>
        <v>0.4732142857142857</v>
      </c>
      <c r="H66" s="98"/>
      <c r="I66" s="8" t="s">
        <v>172</v>
      </c>
      <c r="J66" s="8">
        <v>6</v>
      </c>
      <c r="K66" s="8">
        <v>60</v>
      </c>
      <c r="L66" s="8">
        <v>38</v>
      </c>
      <c r="M66" s="8">
        <f t="shared" si="24"/>
        <v>98</v>
      </c>
      <c r="N66" s="32">
        <f t="shared" si="25"/>
        <v>0.61224489795918369</v>
      </c>
      <c r="O66" s="32">
        <f t="shared" si="26"/>
        <v>0.38775510204081631</v>
      </c>
      <c r="P66" s="99"/>
      <c r="Q66" s="8" t="s">
        <v>335</v>
      </c>
      <c r="R66" s="13">
        <v>13</v>
      </c>
      <c r="S66" s="13">
        <v>32</v>
      </c>
      <c r="T66" s="13">
        <v>3</v>
      </c>
      <c r="U66" s="13">
        <f t="shared" si="33"/>
        <v>35</v>
      </c>
      <c r="V66" s="35">
        <f t="shared" si="22"/>
        <v>0.91428571428571426</v>
      </c>
      <c r="W66" s="35">
        <f t="shared" si="34"/>
        <v>8.5714285714285715E-2</v>
      </c>
      <c r="X66" s="98"/>
      <c r="Y66" s="8" t="s">
        <v>495</v>
      </c>
      <c r="Z66" s="4">
        <v>21</v>
      </c>
      <c r="AA66" s="4">
        <v>51</v>
      </c>
      <c r="AB66" s="4">
        <v>4</v>
      </c>
      <c r="AC66" s="4">
        <f t="shared" si="36"/>
        <v>55</v>
      </c>
      <c r="AD66" s="30">
        <f t="shared" si="37"/>
        <v>0.92727272727272725</v>
      </c>
      <c r="AE66" s="30">
        <f t="shared" si="38"/>
        <v>7.2727272727272724E-2</v>
      </c>
    </row>
    <row r="67" spans="1:31" ht="15.75" customHeight="1" x14ac:dyDescent="0.2">
      <c r="A67" s="8" t="s">
        <v>64</v>
      </c>
      <c r="B67" s="8">
        <v>3</v>
      </c>
      <c r="C67" s="8">
        <v>362</v>
      </c>
      <c r="D67" s="8">
        <v>314</v>
      </c>
      <c r="E67" s="8">
        <f t="shared" si="17"/>
        <v>676</v>
      </c>
      <c r="F67" s="32">
        <f t="shared" si="18"/>
        <v>0.53550295857988162</v>
      </c>
      <c r="G67" s="32">
        <f t="shared" si="19"/>
        <v>0.46449704142011833</v>
      </c>
      <c r="H67" s="98"/>
      <c r="I67" s="8" t="s">
        <v>173</v>
      </c>
      <c r="J67" s="8">
        <v>6</v>
      </c>
      <c r="K67" s="8">
        <v>130</v>
      </c>
      <c r="L67" s="8">
        <v>108</v>
      </c>
      <c r="M67" s="8">
        <f t="shared" si="24"/>
        <v>238</v>
      </c>
      <c r="N67" s="32">
        <f t="shared" si="25"/>
        <v>0.54621848739495793</v>
      </c>
      <c r="O67" s="32">
        <f t="shared" si="26"/>
        <v>0.45378151260504201</v>
      </c>
      <c r="P67" s="99"/>
      <c r="Q67" s="8" t="s">
        <v>293</v>
      </c>
      <c r="R67" s="13">
        <v>13</v>
      </c>
      <c r="S67" s="13">
        <v>39</v>
      </c>
      <c r="T67" s="13">
        <v>3</v>
      </c>
      <c r="U67" s="13">
        <f t="shared" si="33"/>
        <v>42</v>
      </c>
      <c r="V67" s="35">
        <f t="shared" si="22"/>
        <v>0.9285714285714286</v>
      </c>
      <c r="W67" s="35">
        <f t="shared" si="34"/>
        <v>7.1428571428571425E-2</v>
      </c>
      <c r="X67" s="98"/>
      <c r="Y67" s="8" t="s">
        <v>496</v>
      </c>
      <c r="Z67" s="4">
        <v>21</v>
      </c>
      <c r="AA67" s="4">
        <v>33</v>
      </c>
      <c r="AB67" s="4">
        <v>3</v>
      </c>
      <c r="AC67" s="4">
        <f t="shared" si="36"/>
        <v>36</v>
      </c>
      <c r="AD67" s="30">
        <f t="shared" si="37"/>
        <v>0.91666666666666663</v>
      </c>
      <c r="AE67" s="30">
        <f t="shared" si="38"/>
        <v>8.3333333333333329E-2</v>
      </c>
    </row>
    <row r="68" spans="1:31" ht="15.75" customHeight="1" x14ac:dyDescent="0.2">
      <c r="A68" s="8" t="s">
        <v>65</v>
      </c>
      <c r="B68" s="8">
        <v>3</v>
      </c>
      <c r="C68" s="8">
        <v>76</v>
      </c>
      <c r="D68" s="8">
        <v>59</v>
      </c>
      <c r="E68" s="8">
        <f t="shared" si="17"/>
        <v>135</v>
      </c>
      <c r="F68" s="32">
        <f t="shared" si="18"/>
        <v>0.562962962962963</v>
      </c>
      <c r="G68" s="32">
        <f t="shared" si="19"/>
        <v>0.43703703703703706</v>
      </c>
      <c r="H68" s="98"/>
      <c r="I68" s="8" t="s">
        <v>174</v>
      </c>
      <c r="J68" s="8">
        <v>6</v>
      </c>
      <c r="K68" s="8">
        <v>56</v>
      </c>
      <c r="L68" s="8">
        <v>46</v>
      </c>
      <c r="M68" s="8">
        <f t="shared" si="24"/>
        <v>102</v>
      </c>
      <c r="N68" s="32">
        <f t="shared" si="25"/>
        <v>0.5490196078431373</v>
      </c>
      <c r="O68" s="32">
        <f t="shared" si="26"/>
        <v>0.45098039215686275</v>
      </c>
      <c r="P68" s="99"/>
      <c r="Q68" s="8" t="s">
        <v>336</v>
      </c>
      <c r="R68" s="13">
        <v>13</v>
      </c>
      <c r="S68" s="13">
        <v>29</v>
      </c>
      <c r="T68" s="13">
        <v>2</v>
      </c>
      <c r="U68" s="13">
        <f t="shared" si="33"/>
        <v>31</v>
      </c>
      <c r="V68" s="35">
        <f t="shared" si="22"/>
        <v>0.93548387096774188</v>
      </c>
      <c r="W68" s="35">
        <f t="shared" si="34"/>
        <v>6.4516129032258063E-2</v>
      </c>
      <c r="X68" s="98"/>
      <c r="Y68" s="8" t="s">
        <v>497</v>
      </c>
      <c r="Z68" s="4">
        <v>21</v>
      </c>
      <c r="AA68" s="4">
        <v>63</v>
      </c>
      <c r="AB68" s="4">
        <v>7</v>
      </c>
      <c r="AC68" s="4">
        <f t="shared" si="36"/>
        <v>70</v>
      </c>
      <c r="AD68" s="30">
        <f t="shared" si="37"/>
        <v>0.9</v>
      </c>
      <c r="AE68" s="30">
        <f t="shared" si="38"/>
        <v>0.1</v>
      </c>
    </row>
    <row r="69" spans="1:31" ht="15.75" customHeight="1" x14ac:dyDescent="0.2">
      <c r="A69" s="8" t="s">
        <v>66</v>
      </c>
      <c r="B69" s="8">
        <v>3</v>
      </c>
      <c r="C69" s="8">
        <v>323</v>
      </c>
      <c r="D69" s="8">
        <v>238</v>
      </c>
      <c r="E69" s="8">
        <f t="shared" si="17"/>
        <v>561</v>
      </c>
      <c r="F69" s="32">
        <f t="shared" si="18"/>
        <v>0.5757575757575758</v>
      </c>
      <c r="G69" s="32">
        <f t="shared" si="19"/>
        <v>0.42424242424242425</v>
      </c>
      <c r="H69" s="98"/>
      <c r="I69" s="8" t="s">
        <v>175</v>
      </c>
      <c r="J69" s="8">
        <v>6</v>
      </c>
      <c r="K69" s="8">
        <v>209</v>
      </c>
      <c r="L69" s="8">
        <v>136</v>
      </c>
      <c r="M69" s="8">
        <f t="shared" si="24"/>
        <v>345</v>
      </c>
      <c r="N69" s="32">
        <f t="shared" si="25"/>
        <v>0.60579710144927534</v>
      </c>
      <c r="O69" s="32">
        <f t="shared" si="26"/>
        <v>0.39420289855072466</v>
      </c>
      <c r="P69" s="99"/>
      <c r="Q69" s="8" t="s">
        <v>337</v>
      </c>
      <c r="R69" s="13">
        <v>13</v>
      </c>
      <c r="S69" s="13">
        <v>28</v>
      </c>
      <c r="T69" s="13">
        <v>3</v>
      </c>
      <c r="U69" s="13">
        <f t="shared" si="33"/>
        <v>31</v>
      </c>
      <c r="V69" s="35">
        <f t="shared" si="22"/>
        <v>0.90322580645161288</v>
      </c>
      <c r="W69" s="35">
        <f t="shared" si="34"/>
        <v>9.6774193548387094E-2</v>
      </c>
      <c r="X69" s="98"/>
      <c r="Y69" s="8" t="s">
        <v>498</v>
      </c>
      <c r="Z69" s="4">
        <v>21</v>
      </c>
      <c r="AA69" s="4">
        <v>56</v>
      </c>
      <c r="AB69" s="4">
        <v>6</v>
      </c>
      <c r="AC69" s="4">
        <f t="shared" si="36"/>
        <v>62</v>
      </c>
      <c r="AD69" s="30">
        <f t="shared" si="37"/>
        <v>0.90322580645161288</v>
      </c>
      <c r="AE69" s="30">
        <f t="shared" si="38"/>
        <v>9.6774193548387094E-2</v>
      </c>
    </row>
    <row r="70" spans="1:31" ht="15.75" customHeight="1" x14ac:dyDescent="0.2">
      <c r="A70" s="8" t="s">
        <v>67</v>
      </c>
      <c r="B70" s="8">
        <v>3</v>
      </c>
      <c r="C70" s="8">
        <v>263</v>
      </c>
      <c r="D70" s="8">
        <v>224</v>
      </c>
      <c r="E70" s="8">
        <f t="shared" si="17"/>
        <v>487</v>
      </c>
      <c r="F70" s="32">
        <f t="shared" si="18"/>
        <v>0.54004106776180694</v>
      </c>
      <c r="G70" s="32">
        <f t="shared" si="19"/>
        <v>0.45995893223819301</v>
      </c>
      <c r="H70" s="98"/>
      <c r="I70" s="8" t="s">
        <v>176</v>
      </c>
      <c r="J70" s="8">
        <v>6</v>
      </c>
      <c r="K70" s="8">
        <v>84</v>
      </c>
      <c r="L70" s="8">
        <v>63</v>
      </c>
      <c r="M70" s="8">
        <f t="shared" si="24"/>
        <v>147</v>
      </c>
      <c r="N70" s="32">
        <f t="shared" si="25"/>
        <v>0.5714285714285714</v>
      </c>
      <c r="O70" s="32">
        <f t="shared" si="26"/>
        <v>0.42857142857142855</v>
      </c>
      <c r="P70" s="99"/>
      <c r="Q70" s="8" t="s">
        <v>303</v>
      </c>
      <c r="R70" s="13">
        <v>13</v>
      </c>
      <c r="S70" s="13">
        <v>59</v>
      </c>
      <c r="T70" s="13">
        <v>6</v>
      </c>
      <c r="U70" s="13">
        <f t="shared" si="33"/>
        <v>65</v>
      </c>
      <c r="V70" s="35">
        <f t="shared" si="22"/>
        <v>0.90769230769230769</v>
      </c>
      <c r="W70" s="35">
        <f t="shared" si="34"/>
        <v>9.2307692307692313E-2</v>
      </c>
      <c r="X70" s="98"/>
      <c r="Y70" s="8" t="s">
        <v>499</v>
      </c>
      <c r="Z70" s="4">
        <v>21</v>
      </c>
      <c r="AA70" s="4">
        <v>37</v>
      </c>
      <c r="AB70" s="4">
        <v>9</v>
      </c>
      <c r="AC70" s="4">
        <f t="shared" si="36"/>
        <v>46</v>
      </c>
      <c r="AD70" s="30">
        <f t="shared" si="37"/>
        <v>0.80434782608695654</v>
      </c>
      <c r="AE70" s="30">
        <f t="shared" si="38"/>
        <v>0.19565217391304349</v>
      </c>
    </row>
    <row r="71" spans="1:31" ht="15.75" customHeight="1" x14ac:dyDescent="0.2">
      <c r="A71" s="8" t="s">
        <v>68</v>
      </c>
      <c r="B71" s="8">
        <v>3</v>
      </c>
      <c r="C71" s="8">
        <v>299</v>
      </c>
      <c r="D71" s="8">
        <v>261</v>
      </c>
      <c r="E71" s="8">
        <f t="shared" si="17"/>
        <v>560</v>
      </c>
      <c r="F71" s="32">
        <f t="shared" si="18"/>
        <v>0.53392857142857142</v>
      </c>
      <c r="G71" s="32">
        <f t="shared" si="19"/>
        <v>0.46607142857142858</v>
      </c>
      <c r="H71" s="98"/>
      <c r="I71" s="8" t="s">
        <v>177</v>
      </c>
      <c r="J71" s="8">
        <v>6</v>
      </c>
      <c r="K71" s="8">
        <v>126</v>
      </c>
      <c r="L71" s="8">
        <v>86</v>
      </c>
      <c r="M71" s="8">
        <f t="shared" si="24"/>
        <v>212</v>
      </c>
      <c r="N71" s="32">
        <f t="shared" si="25"/>
        <v>0.59433962264150941</v>
      </c>
      <c r="O71" s="32">
        <f t="shared" si="26"/>
        <v>0.40566037735849059</v>
      </c>
      <c r="P71" s="99"/>
      <c r="Q71" s="8" t="s">
        <v>338</v>
      </c>
      <c r="R71" s="13">
        <v>13</v>
      </c>
      <c r="S71" s="13">
        <v>21</v>
      </c>
      <c r="T71" s="13">
        <v>4</v>
      </c>
      <c r="U71" s="13">
        <f t="shared" si="33"/>
        <v>25</v>
      </c>
      <c r="V71" s="35">
        <f t="shared" si="22"/>
        <v>0.84</v>
      </c>
      <c r="W71" s="35">
        <f t="shared" si="34"/>
        <v>0.16</v>
      </c>
      <c r="X71" s="98"/>
      <c r="Y71" s="8" t="s">
        <v>500</v>
      </c>
      <c r="Z71" s="4">
        <v>21</v>
      </c>
      <c r="AA71" s="4">
        <v>47</v>
      </c>
      <c r="AB71" s="4">
        <v>7</v>
      </c>
      <c r="AC71" s="4">
        <f t="shared" si="36"/>
        <v>54</v>
      </c>
      <c r="AD71" s="30">
        <f t="shared" si="37"/>
        <v>0.87037037037037035</v>
      </c>
      <c r="AE71" s="30">
        <f t="shared" si="38"/>
        <v>0.12962962962962962</v>
      </c>
    </row>
    <row r="72" spans="1:31" ht="15.75" customHeight="1" x14ac:dyDescent="0.2">
      <c r="A72" s="8" t="s">
        <v>69</v>
      </c>
      <c r="B72" s="8">
        <v>3</v>
      </c>
      <c r="C72" s="8">
        <v>331</v>
      </c>
      <c r="D72" s="8">
        <v>263</v>
      </c>
      <c r="E72" s="8">
        <f t="shared" si="17"/>
        <v>594</v>
      </c>
      <c r="F72" s="32">
        <f t="shared" si="18"/>
        <v>0.5572390572390572</v>
      </c>
      <c r="G72" s="32">
        <f t="shared" si="19"/>
        <v>0.44276094276094274</v>
      </c>
      <c r="H72" s="98"/>
      <c r="I72" s="8" t="s">
        <v>178</v>
      </c>
      <c r="J72" s="8">
        <v>6</v>
      </c>
      <c r="K72" s="8">
        <v>419</v>
      </c>
      <c r="L72" s="8">
        <v>83</v>
      </c>
      <c r="M72" s="8">
        <f t="shared" si="24"/>
        <v>502</v>
      </c>
      <c r="N72" s="32">
        <f t="shared" si="25"/>
        <v>0.83466135458167334</v>
      </c>
      <c r="O72" s="32">
        <f t="shared" si="26"/>
        <v>0.16533864541832669</v>
      </c>
      <c r="P72" s="99"/>
      <c r="Q72" s="8" t="s">
        <v>339</v>
      </c>
      <c r="R72" s="13">
        <v>13</v>
      </c>
      <c r="S72" s="13">
        <v>24</v>
      </c>
      <c r="T72" s="13">
        <v>5</v>
      </c>
      <c r="U72" s="13">
        <f t="shared" si="33"/>
        <v>29</v>
      </c>
      <c r="V72" s="35">
        <f t="shared" si="22"/>
        <v>0.82758620689655171</v>
      </c>
      <c r="W72" s="35">
        <f t="shared" si="34"/>
        <v>0.17241379310344829</v>
      </c>
      <c r="X72" s="98"/>
      <c r="Y72" s="8" t="s">
        <v>501</v>
      </c>
      <c r="Z72" s="4">
        <v>21</v>
      </c>
      <c r="AA72" s="4">
        <v>34</v>
      </c>
      <c r="AB72" s="4">
        <v>7</v>
      </c>
      <c r="AC72" s="4">
        <f t="shared" si="36"/>
        <v>41</v>
      </c>
      <c r="AD72" s="30">
        <f t="shared" si="37"/>
        <v>0.82926829268292679</v>
      </c>
      <c r="AE72" s="30">
        <f t="shared" si="38"/>
        <v>0.17073170731707318</v>
      </c>
    </row>
    <row r="73" spans="1:31" ht="15.75" customHeight="1" x14ac:dyDescent="0.2">
      <c r="A73" s="8" t="s">
        <v>70</v>
      </c>
      <c r="B73" s="8">
        <v>3</v>
      </c>
      <c r="C73" s="8">
        <v>354</v>
      </c>
      <c r="D73" s="8">
        <v>270</v>
      </c>
      <c r="E73" s="8">
        <f t="shared" si="17"/>
        <v>624</v>
      </c>
      <c r="F73" s="32">
        <f t="shared" si="18"/>
        <v>0.56730769230769229</v>
      </c>
      <c r="G73" s="32">
        <f t="shared" si="19"/>
        <v>0.43269230769230771</v>
      </c>
      <c r="H73" s="98"/>
      <c r="I73" s="8" t="s">
        <v>179</v>
      </c>
      <c r="J73" s="8">
        <v>6</v>
      </c>
      <c r="K73" s="8">
        <v>170</v>
      </c>
      <c r="L73" s="8">
        <v>119</v>
      </c>
      <c r="M73" s="8">
        <f t="shared" si="24"/>
        <v>289</v>
      </c>
      <c r="N73" s="32">
        <f t="shared" si="25"/>
        <v>0.58823529411764708</v>
      </c>
      <c r="O73" s="32">
        <f t="shared" si="26"/>
        <v>0.41176470588235292</v>
      </c>
      <c r="P73" s="99"/>
      <c r="Q73" s="8" t="s">
        <v>340</v>
      </c>
      <c r="R73" s="13">
        <v>13</v>
      </c>
      <c r="S73" s="13">
        <v>25</v>
      </c>
      <c r="T73" s="13">
        <v>1</v>
      </c>
      <c r="U73" s="13">
        <f t="shared" si="33"/>
        <v>26</v>
      </c>
      <c r="V73" s="35">
        <f t="shared" si="22"/>
        <v>0.96153846153846156</v>
      </c>
      <c r="W73" s="35">
        <f t="shared" si="34"/>
        <v>3.8461538461538464E-2</v>
      </c>
      <c r="X73" s="98"/>
      <c r="Y73" s="8" t="s">
        <v>502</v>
      </c>
      <c r="Z73" s="4">
        <v>21</v>
      </c>
      <c r="AA73" s="4">
        <v>27</v>
      </c>
      <c r="AB73" s="4">
        <v>4</v>
      </c>
      <c r="AC73" s="4">
        <f t="shared" si="36"/>
        <v>31</v>
      </c>
      <c r="AD73" s="30">
        <f t="shared" si="37"/>
        <v>0.87096774193548387</v>
      </c>
      <c r="AE73" s="30">
        <f t="shared" si="38"/>
        <v>0.12903225806451613</v>
      </c>
    </row>
    <row r="74" spans="1:31" ht="15.75" customHeight="1" x14ac:dyDescent="0.2">
      <c r="A74" s="8" t="s">
        <v>71</v>
      </c>
      <c r="B74" s="8">
        <v>3</v>
      </c>
      <c r="C74" s="8">
        <v>289</v>
      </c>
      <c r="D74" s="8">
        <v>260</v>
      </c>
      <c r="E74" s="8">
        <f t="shared" si="17"/>
        <v>549</v>
      </c>
      <c r="F74" s="32">
        <f t="shared" si="18"/>
        <v>0.5264116575591985</v>
      </c>
      <c r="G74" s="32">
        <f t="shared" si="19"/>
        <v>0.47358834244080145</v>
      </c>
      <c r="H74" s="98"/>
      <c r="I74" s="8" t="s">
        <v>180</v>
      </c>
      <c r="J74" s="8">
        <v>6</v>
      </c>
      <c r="K74" s="8">
        <v>227</v>
      </c>
      <c r="L74" s="8">
        <v>159</v>
      </c>
      <c r="M74" s="8">
        <f t="shared" si="24"/>
        <v>386</v>
      </c>
      <c r="N74" s="32">
        <f t="shared" si="25"/>
        <v>0.58808290155440412</v>
      </c>
      <c r="O74" s="32">
        <f t="shared" si="26"/>
        <v>0.41191709844559588</v>
      </c>
      <c r="P74" s="99"/>
      <c r="Q74" s="8" t="s">
        <v>341</v>
      </c>
      <c r="R74" s="13">
        <v>13</v>
      </c>
      <c r="S74" s="13">
        <v>12</v>
      </c>
      <c r="T74" s="13">
        <v>3</v>
      </c>
      <c r="U74" s="13">
        <f t="shared" si="33"/>
        <v>15</v>
      </c>
      <c r="V74" s="35">
        <f t="shared" si="22"/>
        <v>0.8</v>
      </c>
      <c r="W74" s="35">
        <f t="shared" si="34"/>
        <v>0.2</v>
      </c>
      <c r="X74" s="98"/>
      <c r="Y74" s="8" t="s">
        <v>503</v>
      </c>
      <c r="Z74" s="4">
        <v>21</v>
      </c>
      <c r="AA74" s="4">
        <v>65</v>
      </c>
      <c r="AB74" s="4">
        <v>8</v>
      </c>
      <c r="AC74" s="4">
        <f t="shared" si="36"/>
        <v>73</v>
      </c>
      <c r="AD74" s="30">
        <f t="shared" si="37"/>
        <v>0.8904109589041096</v>
      </c>
      <c r="AE74" s="30">
        <f t="shared" si="38"/>
        <v>0.1095890410958904</v>
      </c>
    </row>
    <row r="75" spans="1:31" ht="15.75" customHeight="1" x14ac:dyDescent="0.2">
      <c r="A75" s="8" t="s">
        <v>72</v>
      </c>
      <c r="B75" s="8">
        <v>3</v>
      </c>
      <c r="C75" s="8">
        <v>397</v>
      </c>
      <c r="D75" s="8">
        <v>319</v>
      </c>
      <c r="E75" s="8">
        <f t="shared" si="17"/>
        <v>716</v>
      </c>
      <c r="F75" s="32">
        <f t="shared" si="18"/>
        <v>0.5544692737430168</v>
      </c>
      <c r="G75" s="32">
        <f t="shared" si="19"/>
        <v>0.44553072625698326</v>
      </c>
      <c r="H75" s="98"/>
      <c r="I75" s="8" t="s">
        <v>181</v>
      </c>
      <c r="J75" s="8">
        <v>6</v>
      </c>
      <c r="K75" s="8">
        <v>236</v>
      </c>
      <c r="L75" s="8">
        <v>173</v>
      </c>
      <c r="M75" s="8">
        <f t="shared" si="24"/>
        <v>409</v>
      </c>
      <c r="N75" s="32">
        <f t="shared" si="25"/>
        <v>0.57701711491442542</v>
      </c>
      <c r="O75" s="32">
        <f t="shared" si="26"/>
        <v>0.42298288508557458</v>
      </c>
      <c r="P75" s="99"/>
      <c r="Q75" s="8" t="s">
        <v>342</v>
      </c>
      <c r="R75" s="13">
        <v>13</v>
      </c>
      <c r="S75" s="13">
        <v>14</v>
      </c>
      <c r="T75" s="13">
        <v>3</v>
      </c>
      <c r="U75" s="13">
        <f t="shared" si="33"/>
        <v>17</v>
      </c>
      <c r="V75" s="35">
        <f t="shared" si="22"/>
        <v>0.82352941176470584</v>
      </c>
      <c r="W75" s="35">
        <f t="shared" si="34"/>
        <v>0.17647058823529413</v>
      </c>
      <c r="X75" s="98"/>
      <c r="Y75" s="8" t="s">
        <v>504</v>
      </c>
      <c r="Z75" s="4">
        <v>21</v>
      </c>
      <c r="AA75" s="4">
        <v>45</v>
      </c>
      <c r="AB75" s="4">
        <v>5</v>
      </c>
      <c r="AC75" s="4">
        <f t="shared" si="36"/>
        <v>50</v>
      </c>
      <c r="AD75" s="30">
        <f t="shared" si="37"/>
        <v>0.9</v>
      </c>
      <c r="AE75" s="30">
        <f t="shared" si="38"/>
        <v>0.1</v>
      </c>
    </row>
    <row r="76" spans="1:31" ht="15.75" customHeight="1" x14ac:dyDescent="0.2">
      <c r="A76" s="8" t="s">
        <v>73</v>
      </c>
      <c r="B76" s="8">
        <v>3</v>
      </c>
      <c r="C76" s="8">
        <v>19</v>
      </c>
      <c r="D76" s="8">
        <v>14</v>
      </c>
      <c r="E76" s="8">
        <f t="shared" si="17"/>
        <v>33</v>
      </c>
      <c r="F76" s="32">
        <f t="shared" si="18"/>
        <v>0.5757575757575758</v>
      </c>
      <c r="G76" s="32">
        <f t="shared" si="19"/>
        <v>0.42424242424242425</v>
      </c>
      <c r="H76" s="98"/>
      <c r="I76" s="8" t="s">
        <v>182</v>
      </c>
      <c r="J76" s="8">
        <v>6</v>
      </c>
      <c r="K76" s="8">
        <v>228</v>
      </c>
      <c r="L76" s="8">
        <v>164</v>
      </c>
      <c r="M76" s="8">
        <f t="shared" si="24"/>
        <v>392</v>
      </c>
      <c r="N76" s="32">
        <f t="shared" si="25"/>
        <v>0.58163265306122447</v>
      </c>
      <c r="O76" s="32">
        <f t="shared" si="26"/>
        <v>0.41836734693877553</v>
      </c>
      <c r="P76" s="99"/>
      <c r="Q76" s="8" t="s">
        <v>343</v>
      </c>
      <c r="R76" s="13">
        <v>13</v>
      </c>
      <c r="S76" s="13">
        <v>14</v>
      </c>
      <c r="T76" s="13">
        <v>1</v>
      </c>
      <c r="U76" s="13">
        <f t="shared" si="33"/>
        <v>15</v>
      </c>
      <c r="V76" s="35">
        <f t="shared" si="22"/>
        <v>0.93333333333333335</v>
      </c>
      <c r="W76" s="35">
        <f t="shared" si="34"/>
        <v>6.6666666666666666E-2</v>
      </c>
      <c r="X76" s="98"/>
      <c r="Y76" s="8" t="s">
        <v>505</v>
      </c>
      <c r="Z76" s="4">
        <v>21</v>
      </c>
      <c r="AA76" s="4">
        <v>35</v>
      </c>
      <c r="AB76" s="4">
        <v>8</v>
      </c>
      <c r="AC76" s="4">
        <f t="shared" si="36"/>
        <v>43</v>
      </c>
      <c r="AD76" s="30">
        <f t="shared" si="37"/>
        <v>0.81395348837209303</v>
      </c>
      <c r="AE76" s="30">
        <f t="shared" si="38"/>
        <v>0.18604651162790697</v>
      </c>
    </row>
    <row r="77" spans="1:31" ht="15.75" customHeight="1" x14ac:dyDescent="0.2">
      <c r="A77" s="8" t="s">
        <v>74</v>
      </c>
      <c r="B77" s="8">
        <v>3</v>
      </c>
      <c r="C77" s="8">
        <v>293</v>
      </c>
      <c r="D77" s="8">
        <v>211</v>
      </c>
      <c r="E77" s="8">
        <f t="shared" si="17"/>
        <v>504</v>
      </c>
      <c r="F77" s="32">
        <f t="shared" si="18"/>
        <v>0.58134920634920639</v>
      </c>
      <c r="G77" s="32">
        <f t="shared" si="19"/>
        <v>0.41865079365079366</v>
      </c>
      <c r="H77" s="98"/>
      <c r="I77" s="8" t="s">
        <v>183</v>
      </c>
      <c r="J77" s="8">
        <v>6</v>
      </c>
      <c r="K77" s="8">
        <v>253</v>
      </c>
      <c r="L77" s="8">
        <v>173</v>
      </c>
      <c r="M77" s="8">
        <f t="shared" si="24"/>
        <v>426</v>
      </c>
      <c r="N77" s="32">
        <f t="shared" si="25"/>
        <v>0.5938967136150235</v>
      </c>
      <c r="O77" s="32">
        <f t="shared" si="26"/>
        <v>0.4061032863849765</v>
      </c>
      <c r="P77" s="99"/>
      <c r="Q77" s="8" t="s">
        <v>344</v>
      </c>
      <c r="R77" s="13">
        <v>13</v>
      </c>
      <c r="S77" s="13">
        <v>10</v>
      </c>
      <c r="T77" s="13">
        <v>1</v>
      </c>
      <c r="U77" s="13">
        <f t="shared" si="33"/>
        <v>11</v>
      </c>
      <c r="V77" s="35">
        <f t="shared" si="22"/>
        <v>0.90909090909090906</v>
      </c>
      <c r="W77" s="35">
        <f t="shared" si="34"/>
        <v>9.0909090909090912E-2</v>
      </c>
      <c r="X77" s="98"/>
      <c r="Y77" s="8" t="s">
        <v>506</v>
      </c>
      <c r="Z77" s="4">
        <v>21</v>
      </c>
      <c r="AA77" s="4">
        <v>34</v>
      </c>
      <c r="AB77" s="4">
        <v>7</v>
      </c>
      <c r="AC77" s="4">
        <f t="shared" si="36"/>
        <v>41</v>
      </c>
      <c r="AD77" s="30">
        <f t="shared" si="37"/>
        <v>0.82926829268292679</v>
      </c>
      <c r="AE77" s="30">
        <f t="shared" si="38"/>
        <v>0.17073170731707318</v>
      </c>
    </row>
    <row r="78" spans="1:31" ht="15.75" customHeight="1" x14ac:dyDescent="0.2">
      <c r="A78" s="8" t="s">
        <v>75</v>
      </c>
      <c r="B78" s="8">
        <v>3</v>
      </c>
      <c r="C78" s="8">
        <v>79</v>
      </c>
      <c r="D78" s="8">
        <v>47</v>
      </c>
      <c r="E78" s="8">
        <f t="shared" si="17"/>
        <v>126</v>
      </c>
      <c r="F78" s="32">
        <f t="shared" si="18"/>
        <v>0.62698412698412698</v>
      </c>
      <c r="G78" s="32">
        <f t="shared" si="19"/>
        <v>0.37301587301587302</v>
      </c>
      <c r="H78" s="98"/>
      <c r="I78" s="8" t="s">
        <v>184</v>
      </c>
      <c r="J78" s="8">
        <v>6</v>
      </c>
      <c r="K78" s="8">
        <v>201</v>
      </c>
      <c r="L78" s="8">
        <v>140</v>
      </c>
      <c r="M78" s="8">
        <f t="shared" si="24"/>
        <v>341</v>
      </c>
      <c r="N78" s="32">
        <f t="shared" si="25"/>
        <v>0.58944281524926689</v>
      </c>
      <c r="O78" s="32">
        <f t="shared" si="26"/>
        <v>0.41055718475073316</v>
      </c>
      <c r="P78" s="99"/>
      <c r="Q78" s="8" t="s">
        <v>345</v>
      </c>
      <c r="R78" s="13">
        <v>13</v>
      </c>
      <c r="S78" s="13">
        <v>12</v>
      </c>
      <c r="T78" s="13">
        <v>0</v>
      </c>
      <c r="U78" s="13">
        <f t="shared" si="33"/>
        <v>12</v>
      </c>
      <c r="V78" s="35">
        <f t="shared" si="22"/>
        <v>1</v>
      </c>
      <c r="W78" s="35">
        <f t="shared" si="34"/>
        <v>0</v>
      </c>
      <c r="X78" s="98"/>
      <c r="Y78" s="8" t="s">
        <v>507</v>
      </c>
      <c r="Z78" s="4">
        <v>21</v>
      </c>
      <c r="AA78" s="4">
        <v>32</v>
      </c>
      <c r="AB78" s="4">
        <v>6</v>
      </c>
      <c r="AC78" s="4">
        <f t="shared" si="36"/>
        <v>38</v>
      </c>
      <c r="AD78" s="30">
        <f t="shared" si="37"/>
        <v>0.84210526315789469</v>
      </c>
      <c r="AE78" s="30">
        <f t="shared" si="38"/>
        <v>0.15789473684210525</v>
      </c>
    </row>
    <row r="79" spans="1:31" ht="15.75" customHeight="1" x14ac:dyDescent="0.2">
      <c r="A79" s="8" t="s">
        <v>76</v>
      </c>
      <c r="B79" s="8">
        <v>3</v>
      </c>
      <c r="C79" s="8">
        <v>50</v>
      </c>
      <c r="D79" s="8">
        <v>44</v>
      </c>
      <c r="E79" s="8">
        <f t="shared" si="17"/>
        <v>94</v>
      </c>
      <c r="F79" s="32">
        <f t="shared" si="18"/>
        <v>0.53191489361702127</v>
      </c>
      <c r="G79" s="32">
        <f t="shared" si="19"/>
        <v>0.46808510638297873</v>
      </c>
      <c r="H79" s="98"/>
      <c r="I79" s="8" t="s">
        <v>185</v>
      </c>
      <c r="J79" s="8">
        <v>6</v>
      </c>
      <c r="K79" s="8">
        <v>117</v>
      </c>
      <c r="L79" s="8">
        <v>71</v>
      </c>
      <c r="M79" s="8">
        <f t="shared" si="24"/>
        <v>188</v>
      </c>
      <c r="N79" s="32">
        <f t="shared" si="25"/>
        <v>0.62234042553191493</v>
      </c>
      <c r="O79" s="32">
        <f t="shared" si="26"/>
        <v>0.37765957446808512</v>
      </c>
      <c r="P79" s="99"/>
      <c r="Q79" s="8" t="s">
        <v>346</v>
      </c>
      <c r="R79" s="13">
        <v>13</v>
      </c>
      <c r="S79" s="13">
        <v>14</v>
      </c>
      <c r="T79" s="13">
        <v>0</v>
      </c>
      <c r="U79" s="13">
        <f t="shared" si="33"/>
        <v>14</v>
      </c>
      <c r="V79" s="35">
        <f t="shared" si="22"/>
        <v>1</v>
      </c>
      <c r="W79" s="35">
        <f t="shared" si="34"/>
        <v>0</v>
      </c>
      <c r="X79" s="98"/>
      <c r="Y79" s="8" t="s">
        <v>508</v>
      </c>
      <c r="Z79" s="4">
        <v>21</v>
      </c>
      <c r="AA79" s="4">
        <v>33</v>
      </c>
      <c r="AB79" s="4">
        <v>4</v>
      </c>
      <c r="AC79" s="4">
        <f t="shared" si="36"/>
        <v>37</v>
      </c>
      <c r="AD79" s="30">
        <f t="shared" si="37"/>
        <v>0.89189189189189189</v>
      </c>
      <c r="AE79" s="30">
        <f t="shared" si="38"/>
        <v>0.10810810810810811</v>
      </c>
    </row>
    <row r="80" spans="1:31" ht="15.75" customHeight="1" x14ac:dyDescent="0.2">
      <c r="A80" s="12" t="s">
        <v>42</v>
      </c>
      <c r="B80" s="12" t="s">
        <v>2</v>
      </c>
      <c r="C80" s="12">
        <f>SUM(C46:C79)</f>
        <v>9821</v>
      </c>
      <c r="D80" s="12">
        <f t="shared" ref="D80:E80" si="39">SUM(D46:D79)</f>
        <v>8136</v>
      </c>
      <c r="E80" s="12">
        <f t="shared" si="39"/>
        <v>17957</v>
      </c>
      <c r="F80" s="29"/>
      <c r="G80" s="29"/>
      <c r="H80" s="98"/>
      <c r="I80" s="8" t="s">
        <v>186</v>
      </c>
      <c r="J80" s="8">
        <v>6</v>
      </c>
      <c r="K80" s="8">
        <v>215</v>
      </c>
      <c r="L80" s="8">
        <v>136</v>
      </c>
      <c r="M80" s="8">
        <f t="shared" si="24"/>
        <v>351</v>
      </c>
      <c r="N80" s="32">
        <f t="shared" si="25"/>
        <v>0.61253561253561251</v>
      </c>
      <c r="O80" s="32">
        <f t="shared" si="26"/>
        <v>0.38746438746438744</v>
      </c>
      <c r="P80" s="99"/>
      <c r="Q80" s="8" t="s">
        <v>347</v>
      </c>
      <c r="R80" s="13">
        <v>13</v>
      </c>
      <c r="S80" s="13">
        <v>15</v>
      </c>
      <c r="T80" s="13">
        <v>3</v>
      </c>
      <c r="U80" s="13">
        <f t="shared" si="33"/>
        <v>18</v>
      </c>
      <c r="V80" s="35">
        <f t="shared" si="22"/>
        <v>0.83333333333333337</v>
      </c>
      <c r="W80" s="35">
        <f t="shared" si="34"/>
        <v>0.16666666666666666</v>
      </c>
      <c r="X80" s="98"/>
      <c r="Y80" s="8" t="s">
        <v>509</v>
      </c>
      <c r="Z80" s="4">
        <v>21</v>
      </c>
      <c r="AA80" s="4">
        <v>39</v>
      </c>
      <c r="AB80" s="4">
        <v>7</v>
      </c>
      <c r="AC80" s="4">
        <f t="shared" si="36"/>
        <v>46</v>
      </c>
      <c r="AD80" s="30">
        <f t="shared" si="37"/>
        <v>0.84782608695652173</v>
      </c>
      <c r="AE80" s="30">
        <f t="shared" si="38"/>
        <v>0.15217391304347827</v>
      </c>
    </row>
    <row r="81" spans="1:31" ht="15.75" customHeight="1" x14ac:dyDescent="0.2">
      <c r="A81" s="12" t="s">
        <v>692</v>
      </c>
      <c r="B81" s="12"/>
      <c r="C81" s="12"/>
      <c r="D81" s="12"/>
      <c r="E81" s="12"/>
      <c r="F81" s="29">
        <f>AVERAGE(F46:F79)</f>
        <v>0.55404040142838018</v>
      </c>
      <c r="G81" s="29">
        <f>AVERAGE(G46:G79)</f>
        <v>0.44595959857161976</v>
      </c>
      <c r="H81" s="98"/>
      <c r="I81" s="8" t="s">
        <v>187</v>
      </c>
      <c r="J81" s="8">
        <v>6</v>
      </c>
      <c r="K81" s="8">
        <v>235</v>
      </c>
      <c r="L81" s="8">
        <v>151</v>
      </c>
      <c r="M81" s="8">
        <f t="shared" si="24"/>
        <v>386</v>
      </c>
      <c r="N81" s="32">
        <f t="shared" si="25"/>
        <v>0.60880829015544047</v>
      </c>
      <c r="O81" s="32">
        <f t="shared" si="26"/>
        <v>0.39119170984455959</v>
      </c>
      <c r="P81" s="99"/>
      <c r="Q81" s="12" t="s">
        <v>42</v>
      </c>
      <c r="R81" s="12"/>
      <c r="S81" s="12">
        <f>SUM(S46:S80)</f>
        <v>1134</v>
      </c>
      <c r="T81" s="12">
        <f t="shared" ref="T81:U81" si="40">SUM(T46:T80)</f>
        <v>137</v>
      </c>
      <c r="U81" s="12">
        <f t="shared" si="40"/>
        <v>1273</v>
      </c>
      <c r="V81" s="29"/>
      <c r="W81" s="29"/>
      <c r="X81" s="98"/>
      <c r="Y81" s="12" t="s">
        <v>42</v>
      </c>
      <c r="Z81" s="12"/>
      <c r="AA81" s="12">
        <f>SUM(AA64:AA80)</f>
        <v>674</v>
      </c>
      <c r="AB81" s="12">
        <f t="shared" ref="AB81:AC81" si="41">SUM(AB64:AB80)</f>
        <v>94</v>
      </c>
      <c r="AC81" s="12">
        <f t="shared" si="41"/>
        <v>768</v>
      </c>
      <c r="AD81" s="29"/>
      <c r="AE81" s="29"/>
    </row>
    <row r="82" spans="1:31" ht="15.75" customHeight="1" x14ac:dyDescent="0.2">
      <c r="A82" s="8"/>
      <c r="B82" s="8"/>
      <c r="C82" s="8"/>
      <c r="D82" s="8"/>
      <c r="E82" s="8"/>
      <c r="F82" s="32"/>
      <c r="G82" s="32"/>
      <c r="H82" s="98"/>
      <c r="I82" s="8" t="s">
        <v>188</v>
      </c>
      <c r="J82" s="8">
        <v>6</v>
      </c>
      <c r="K82" s="8">
        <v>120</v>
      </c>
      <c r="L82" s="8">
        <v>72</v>
      </c>
      <c r="M82" s="8">
        <f t="shared" si="24"/>
        <v>192</v>
      </c>
      <c r="N82" s="32">
        <f t="shared" si="25"/>
        <v>0.625</v>
      </c>
      <c r="O82" s="32">
        <f t="shared" si="26"/>
        <v>0.375</v>
      </c>
      <c r="P82" s="99"/>
      <c r="Q82" s="12" t="s">
        <v>692</v>
      </c>
      <c r="R82" s="12"/>
      <c r="S82" s="12"/>
      <c r="T82" s="12"/>
      <c r="U82" s="12"/>
      <c r="V82" s="29">
        <f>AVERAGE(V46:V80)</f>
        <v>0.89211816408505429</v>
      </c>
      <c r="W82" s="29">
        <f>AVERAGE(W46:W80)</f>
        <v>0.10854850258161244</v>
      </c>
      <c r="X82" s="98"/>
      <c r="Y82" s="12" t="s">
        <v>692</v>
      </c>
      <c r="Z82" s="12"/>
      <c r="AA82" s="12"/>
      <c r="AB82" s="12"/>
      <c r="AC82" s="12"/>
      <c r="AD82" s="29">
        <f>AVERAGE(AD64:AD80)</f>
        <v>0.87966129882934407</v>
      </c>
      <c r="AE82" s="29">
        <f>AVERAGE(AE64:AE80)</f>
        <v>0.12033870117065593</v>
      </c>
    </row>
    <row r="83" spans="1:31" ht="15.75" customHeight="1" x14ac:dyDescent="0.2">
      <c r="A83" s="8" t="s">
        <v>77</v>
      </c>
      <c r="B83" s="8">
        <v>3</v>
      </c>
      <c r="C83" s="8">
        <v>353</v>
      </c>
      <c r="D83" s="8">
        <v>252</v>
      </c>
      <c r="E83" s="8">
        <f t="shared" ref="E83:E112" si="42">SUM(C83,D83)</f>
        <v>605</v>
      </c>
      <c r="F83" s="32">
        <f t="shared" ref="F83:F112" si="43">PERCENTILE(C83/E83, 1)</f>
        <v>0.58347107438016532</v>
      </c>
      <c r="G83" s="32">
        <f t="shared" ref="G83:G112" si="44">PERCENTILE(D83/E83, 1)</f>
        <v>0.41652892561983473</v>
      </c>
      <c r="H83" s="98"/>
      <c r="I83" s="8" t="s">
        <v>189</v>
      </c>
      <c r="J83" s="8">
        <v>6</v>
      </c>
      <c r="K83" s="8">
        <v>75</v>
      </c>
      <c r="L83" s="8">
        <v>41</v>
      </c>
      <c r="M83" s="8">
        <f t="shared" si="24"/>
        <v>116</v>
      </c>
      <c r="N83" s="32">
        <f t="shared" si="25"/>
        <v>0.64655172413793105</v>
      </c>
      <c r="O83" s="32">
        <f t="shared" si="26"/>
        <v>0.35344827586206895</v>
      </c>
      <c r="P83" s="99"/>
      <c r="X83" s="98"/>
      <c r="Y83" s="7"/>
      <c r="Z83" s="7"/>
      <c r="AA83" s="7"/>
      <c r="AB83" s="7"/>
      <c r="AC83" s="7"/>
    </row>
    <row r="84" spans="1:31" ht="15.75" customHeight="1" x14ac:dyDescent="0.2">
      <c r="A84" s="8" t="s">
        <v>78</v>
      </c>
      <c r="B84" s="8">
        <v>3</v>
      </c>
      <c r="C84" s="8">
        <v>225</v>
      </c>
      <c r="D84" s="8">
        <v>200</v>
      </c>
      <c r="E84" s="8">
        <f t="shared" si="42"/>
        <v>425</v>
      </c>
      <c r="F84" s="32">
        <f t="shared" si="43"/>
        <v>0.52941176470588236</v>
      </c>
      <c r="G84" s="32">
        <f t="shared" si="44"/>
        <v>0.47058823529411764</v>
      </c>
      <c r="H84" s="98"/>
      <c r="I84" s="8" t="s">
        <v>196</v>
      </c>
      <c r="J84" s="8">
        <v>6</v>
      </c>
      <c r="K84" s="8">
        <v>201</v>
      </c>
      <c r="L84" s="8">
        <v>140</v>
      </c>
      <c r="M84" s="8">
        <f t="shared" si="24"/>
        <v>341</v>
      </c>
      <c r="N84" s="32">
        <f t="shared" si="25"/>
        <v>0.58944281524926689</v>
      </c>
      <c r="O84" s="32">
        <f t="shared" si="26"/>
        <v>0.41055718475073316</v>
      </c>
      <c r="P84" s="99"/>
      <c r="Q84" s="8" t="s">
        <v>348</v>
      </c>
      <c r="R84" s="13">
        <v>13</v>
      </c>
      <c r="S84" s="13">
        <v>58</v>
      </c>
      <c r="T84" s="13">
        <v>12</v>
      </c>
      <c r="U84" s="13">
        <f t="shared" ref="U84:U97" si="45">SUM(S84,T84)</f>
        <v>70</v>
      </c>
      <c r="V84" s="35">
        <f t="shared" ref="V84:V97" si="46">PERCENTILE(S84/U84, 1)</f>
        <v>0.82857142857142863</v>
      </c>
      <c r="W84" s="35">
        <f t="shared" ref="W84:W97" si="47">PERCENTILE(T84/U84, 1)</f>
        <v>0.17142857142857143</v>
      </c>
      <c r="X84" s="98"/>
      <c r="Y84" s="7"/>
      <c r="Z84" s="7"/>
      <c r="AA84" s="7"/>
      <c r="AB84" s="7"/>
      <c r="AC84" s="7"/>
    </row>
    <row r="85" spans="1:31" ht="15.75" customHeight="1" x14ac:dyDescent="0.2">
      <c r="A85" s="8" t="s">
        <v>79</v>
      </c>
      <c r="B85" s="8">
        <v>3</v>
      </c>
      <c r="C85" s="8">
        <v>374</v>
      </c>
      <c r="D85" s="8">
        <v>300</v>
      </c>
      <c r="E85" s="8">
        <f t="shared" si="42"/>
        <v>674</v>
      </c>
      <c r="F85" s="32">
        <f t="shared" si="43"/>
        <v>0.55489614243323437</v>
      </c>
      <c r="G85" s="32">
        <f t="shared" si="44"/>
        <v>0.44510385756676557</v>
      </c>
      <c r="H85" s="98"/>
      <c r="I85" s="8" t="s">
        <v>190</v>
      </c>
      <c r="J85" s="8">
        <v>6</v>
      </c>
      <c r="K85" s="8">
        <v>117</v>
      </c>
      <c r="L85" s="8">
        <v>71</v>
      </c>
      <c r="M85" s="8">
        <f t="shared" si="24"/>
        <v>188</v>
      </c>
      <c r="N85" s="32">
        <f t="shared" si="25"/>
        <v>0.62234042553191493</v>
      </c>
      <c r="O85" s="32">
        <f t="shared" si="26"/>
        <v>0.37765957446808512</v>
      </c>
      <c r="P85" s="99"/>
      <c r="Q85" s="8" t="s">
        <v>349</v>
      </c>
      <c r="R85" s="13">
        <v>13</v>
      </c>
      <c r="S85" s="13">
        <v>71</v>
      </c>
      <c r="T85" s="13">
        <v>11</v>
      </c>
      <c r="U85" s="13">
        <f t="shared" si="45"/>
        <v>82</v>
      </c>
      <c r="V85" s="35">
        <f t="shared" si="46"/>
        <v>0.86585365853658536</v>
      </c>
      <c r="W85" s="35">
        <f t="shared" si="47"/>
        <v>0.13414634146341464</v>
      </c>
      <c r="X85" s="98"/>
      <c r="Y85" s="7"/>
      <c r="Z85" s="10"/>
      <c r="AA85" s="10"/>
      <c r="AB85" s="10"/>
      <c r="AC85" s="10"/>
    </row>
    <row r="86" spans="1:31" ht="15.75" customHeight="1" x14ac:dyDescent="0.2">
      <c r="A86" s="8" t="s">
        <v>80</v>
      </c>
      <c r="B86" s="8">
        <v>3</v>
      </c>
      <c r="C86" s="8">
        <v>278</v>
      </c>
      <c r="D86" s="8">
        <v>216</v>
      </c>
      <c r="E86" s="8">
        <f t="shared" si="42"/>
        <v>494</v>
      </c>
      <c r="F86" s="32">
        <f t="shared" si="43"/>
        <v>0.56275303643724695</v>
      </c>
      <c r="G86" s="32">
        <f t="shared" si="44"/>
        <v>0.43724696356275305</v>
      </c>
      <c r="H86" s="98"/>
      <c r="I86" s="8" t="s">
        <v>191</v>
      </c>
      <c r="J86" s="8">
        <v>6</v>
      </c>
      <c r="K86" s="8">
        <v>215</v>
      </c>
      <c r="L86" s="8">
        <v>136</v>
      </c>
      <c r="M86" s="8">
        <f t="shared" si="24"/>
        <v>351</v>
      </c>
      <c r="N86" s="32">
        <f t="shared" si="25"/>
        <v>0.61253561253561251</v>
      </c>
      <c r="O86" s="32">
        <f t="shared" si="26"/>
        <v>0.38746438746438744</v>
      </c>
      <c r="P86" s="99"/>
      <c r="Q86" s="8" t="s">
        <v>350</v>
      </c>
      <c r="R86" s="13">
        <v>13</v>
      </c>
      <c r="S86" s="13">
        <v>52</v>
      </c>
      <c r="T86" s="13">
        <v>6</v>
      </c>
      <c r="U86" s="13">
        <f t="shared" si="45"/>
        <v>58</v>
      </c>
      <c r="V86" s="35">
        <f t="shared" si="46"/>
        <v>0.89655172413793105</v>
      </c>
      <c r="W86" s="35">
        <f t="shared" si="47"/>
        <v>0.10344827586206896</v>
      </c>
      <c r="X86" s="98"/>
    </row>
    <row r="87" spans="1:31" ht="15.75" customHeight="1" x14ac:dyDescent="0.2">
      <c r="A87" s="8" t="s">
        <v>81</v>
      </c>
      <c r="B87" s="8">
        <v>3</v>
      </c>
      <c r="C87" s="8">
        <v>167</v>
      </c>
      <c r="D87" s="8">
        <v>132</v>
      </c>
      <c r="E87" s="8">
        <f t="shared" si="42"/>
        <v>299</v>
      </c>
      <c r="F87" s="32">
        <f t="shared" si="43"/>
        <v>0.55852842809364545</v>
      </c>
      <c r="G87" s="32">
        <f t="shared" si="44"/>
        <v>0.4414715719063545</v>
      </c>
      <c r="H87" s="98"/>
      <c r="I87" s="8" t="s">
        <v>192</v>
      </c>
      <c r="J87" s="8">
        <v>6</v>
      </c>
      <c r="K87" s="8">
        <v>365</v>
      </c>
      <c r="L87" s="8">
        <v>151</v>
      </c>
      <c r="M87" s="8">
        <f t="shared" si="24"/>
        <v>516</v>
      </c>
      <c r="N87" s="32">
        <f t="shared" si="25"/>
        <v>0.70736434108527135</v>
      </c>
      <c r="O87" s="32">
        <f t="shared" si="26"/>
        <v>0.2926356589147287</v>
      </c>
      <c r="P87" s="99"/>
      <c r="Q87" s="8" t="s">
        <v>351</v>
      </c>
      <c r="R87" s="13">
        <v>13</v>
      </c>
      <c r="S87" s="13">
        <v>60</v>
      </c>
      <c r="T87" s="13">
        <v>7</v>
      </c>
      <c r="U87" s="13">
        <f t="shared" si="45"/>
        <v>67</v>
      </c>
      <c r="V87" s="35">
        <f t="shared" si="46"/>
        <v>0.89552238805970152</v>
      </c>
      <c r="W87" s="35">
        <f t="shared" si="47"/>
        <v>0.1044776119402985</v>
      </c>
      <c r="X87" s="98"/>
    </row>
    <row r="88" spans="1:31" ht="15.75" customHeight="1" x14ac:dyDescent="0.2">
      <c r="A88" s="8" t="s">
        <v>82</v>
      </c>
      <c r="B88" s="8">
        <v>3</v>
      </c>
      <c r="C88" s="8">
        <v>434</v>
      </c>
      <c r="D88" s="8">
        <v>397</v>
      </c>
      <c r="E88" s="8">
        <f t="shared" si="42"/>
        <v>831</v>
      </c>
      <c r="F88" s="32">
        <f t="shared" si="43"/>
        <v>0.52226233453670279</v>
      </c>
      <c r="G88" s="32">
        <f t="shared" si="44"/>
        <v>0.47773766546329721</v>
      </c>
      <c r="H88" s="98"/>
      <c r="I88" s="8" t="s">
        <v>193</v>
      </c>
      <c r="J88" s="8">
        <v>6</v>
      </c>
      <c r="K88" s="8">
        <v>120</v>
      </c>
      <c r="L88" s="8">
        <v>72</v>
      </c>
      <c r="M88" s="8">
        <f t="shared" si="24"/>
        <v>192</v>
      </c>
      <c r="N88" s="32">
        <f t="shared" si="25"/>
        <v>0.625</v>
      </c>
      <c r="O88" s="32">
        <f t="shared" si="26"/>
        <v>0.375</v>
      </c>
      <c r="P88" s="99"/>
      <c r="Q88" s="8" t="s">
        <v>352</v>
      </c>
      <c r="R88" s="13">
        <v>13</v>
      </c>
      <c r="S88" s="13">
        <v>94</v>
      </c>
      <c r="T88" s="13">
        <v>16</v>
      </c>
      <c r="U88" s="13">
        <f t="shared" si="45"/>
        <v>110</v>
      </c>
      <c r="V88" s="35">
        <f t="shared" si="46"/>
        <v>0.8545454545454545</v>
      </c>
      <c r="W88" s="35">
        <f t="shared" si="47"/>
        <v>0.14545454545454545</v>
      </c>
      <c r="X88" s="98"/>
    </row>
    <row r="89" spans="1:31" ht="15.75" customHeight="1" x14ac:dyDescent="0.2">
      <c r="A89" s="8" t="s">
        <v>83</v>
      </c>
      <c r="B89" s="8">
        <v>3</v>
      </c>
      <c r="C89" s="8">
        <v>269</v>
      </c>
      <c r="D89" s="8">
        <v>207</v>
      </c>
      <c r="E89" s="8">
        <f t="shared" si="42"/>
        <v>476</v>
      </c>
      <c r="F89" s="32">
        <f t="shared" si="43"/>
        <v>0.56512605042016806</v>
      </c>
      <c r="G89" s="32">
        <f t="shared" si="44"/>
        <v>0.43487394957983194</v>
      </c>
      <c r="H89" s="98"/>
      <c r="I89" s="8" t="s">
        <v>194</v>
      </c>
      <c r="J89" s="8">
        <v>6</v>
      </c>
      <c r="K89" s="8">
        <v>75</v>
      </c>
      <c r="L89" s="8">
        <v>41</v>
      </c>
      <c r="M89" s="8">
        <f t="shared" si="24"/>
        <v>116</v>
      </c>
      <c r="N89" s="32">
        <f t="shared" si="25"/>
        <v>0.64655172413793105</v>
      </c>
      <c r="O89" s="32">
        <f t="shared" si="26"/>
        <v>0.35344827586206895</v>
      </c>
      <c r="P89" s="99"/>
      <c r="Q89" s="8" t="s">
        <v>353</v>
      </c>
      <c r="R89" s="13">
        <v>13</v>
      </c>
      <c r="S89" s="13">
        <v>74</v>
      </c>
      <c r="T89" s="13">
        <v>9</v>
      </c>
      <c r="U89" s="13">
        <f t="shared" si="45"/>
        <v>83</v>
      </c>
      <c r="V89" s="35">
        <f t="shared" si="46"/>
        <v>0.89156626506024095</v>
      </c>
      <c r="W89" s="35">
        <f t="shared" si="47"/>
        <v>0.10843373493975904</v>
      </c>
      <c r="X89" s="98"/>
    </row>
    <row r="90" spans="1:31" ht="15.75" customHeight="1" x14ac:dyDescent="0.2">
      <c r="A90" s="8" t="s">
        <v>84</v>
      </c>
      <c r="B90" s="8">
        <v>3</v>
      </c>
      <c r="C90" s="8">
        <v>474</v>
      </c>
      <c r="D90" s="8">
        <v>404</v>
      </c>
      <c r="E90" s="8">
        <f t="shared" si="42"/>
        <v>878</v>
      </c>
      <c r="F90" s="32">
        <f t="shared" si="43"/>
        <v>0.53986332574031892</v>
      </c>
      <c r="G90" s="32">
        <f t="shared" si="44"/>
        <v>0.46013667425968108</v>
      </c>
      <c r="H90" s="98"/>
      <c r="I90" s="8" t="s">
        <v>195</v>
      </c>
      <c r="J90" s="8">
        <v>6</v>
      </c>
      <c r="K90" s="8">
        <v>24</v>
      </c>
      <c r="L90" s="8">
        <v>26</v>
      </c>
      <c r="M90" s="8">
        <f t="shared" si="24"/>
        <v>50</v>
      </c>
      <c r="N90" s="32">
        <f t="shared" si="25"/>
        <v>0.48</v>
      </c>
      <c r="O90" s="32">
        <f t="shared" si="26"/>
        <v>0.52</v>
      </c>
      <c r="P90" s="99"/>
      <c r="Q90" s="8" t="s">
        <v>354</v>
      </c>
      <c r="R90" s="13">
        <v>13</v>
      </c>
      <c r="S90" s="13">
        <v>112</v>
      </c>
      <c r="T90" s="13">
        <v>15</v>
      </c>
      <c r="U90" s="13">
        <f t="shared" si="45"/>
        <v>127</v>
      </c>
      <c r="V90" s="35">
        <f t="shared" si="46"/>
        <v>0.88188976377952755</v>
      </c>
      <c r="W90" s="35">
        <f t="shared" si="47"/>
        <v>0.11811023622047244</v>
      </c>
      <c r="X90" s="98"/>
    </row>
    <row r="91" spans="1:31" ht="15.75" customHeight="1" x14ac:dyDescent="0.2">
      <c r="A91" s="8" t="s">
        <v>85</v>
      </c>
      <c r="B91" s="8">
        <v>3</v>
      </c>
      <c r="C91" s="8">
        <v>321</v>
      </c>
      <c r="D91" s="8">
        <v>290</v>
      </c>
      <c r="E91" s="8">
        <f t="shared" si="42"/>
        <v>611</v>
      </c>
      <c r="F91" s="32">
        <f t="shared" si="43"/>
        <v>0.5253682487725041</v>
      </c>
      <c r="G91" s="32">
        <f t="shared" si="44"/>
        <v>0.4746317512274959</v>
      </c>
      <c r="H91" s="98"/>
      <c r="I91" s="8" t="s">
        <v>197</v>
      </c>
      <c r="J91" s="8">
        <v>6</v>
      </c>
      <c r="K91" s="8">
        <v>131</v>
      </c>
      <c r="L91" s="8">
        <v>109</v>
      </c>
      <c r="M91" s="8">
        <f t="shared" si="24"/>
        <v>240</v>
      </c>
      <c r="N91" s="32">
        <f t="shared" si="25"/>
        <v>0.54583333333333328</v>
      </c>
      <c r="O91" s="32">
        <f t="shared" si="26"/>
        <v>0.45416666666666666</v>
      </c>
      <c r="P91" s="99"/>
      <c r="Q91" s="8" t="s">
        <v>355</v>
      </c>
      <c r="R91" s="13">
        <v>13</v>
      </c>
      <c r="S91" s="13">
        <v>65</v>
      </c>
      <c r="T91" s="13">
        <v>14</v>
      </c>
      <c r="U91" s="13">
        <f t="shared" si="45"/>
        <v>79</v>
      </c>
      <c r="V91" s="35">
        <f t="shared" si="46"/>
        <v>0.82278481012658233</v>
      </c>
      <c r="W91" s="35">
        <f t="shared" si="47"/>
        <v>0.17721518987341772</v>
      </c>
      <c r="X91" s="98"/>
    </row>
    <row r="92" spans="1:31" ht="15.75" customHeight="1" x14ac:dyDescent="0.2">
      <c r="A92" s="8" t="s">
        <v>86</v>
      </c>
      <c r="B92" s="8">
        <v>3</v>
      </c>
      <c r="C92" s="8">
        <v>646</v>
      </c>
      <c r="D92" s="8">
        <v>520</v>
      </c>
      <c r="E92" s="8">
        <f t="shared" si="42"/>
        <v>1166</v>
      </c>
      <c r="F92" s="32">
        <f t="shared" si="43"/>
        <v>0.55403087478559176</v>
      </c>
      <c r="G92" s="32">
        <f t="shared" si="44"/>
        <v>0.44596912521440824</v>
      </c>
      <c r="H92" s="98"/>
      <c r="I92" s="8" t="s">
        <v>198</v>
      </c>
      <c r="J92" s="8">
        <v>6</v>
      </c>
      <c r="K92" s="8">
        <v>60</v>
      </c>
      <c r="L92" s="8">
        <v>61</v>
      </c>
      <c r="M92" s="8">
        <f t="shared" si="24"/>
        <v>121</v>
      </c>
      <c r="N92" s="32">
        <f t="shared" si="25"/>
        <v>0.49586776859504134</v>
      </c>
      <c r="O92" s="32">
        <f t="shared" si="26"/>
        <v>0.50413223140495866</v>
      </c>
      <c r="P92" s="99"/>
      <c r="Q92" s="8" t="s">
        <v>356</v>
      </c>
      <c r="R92" s="13">
        <v>13</v>
      </c>
      <c r="S92" s="13">
        <v>88</v>
      </c>
      <c r="T92" s="13">
        <v>13</v>
      </c>
      <c r="U92" s="13">
        <f t="shared" si="45"/>
        <v>101</v>
      </c>
      <c r="V92" s="35">
        <f t="shared" si="46"/>
        <v>0.87128712871287128</v>
      </c>
      <c r="W92" s="35">
        <f t="shared" si="47"/>
        <v>0.12871287128712872</v>
      </c>
      <c r="X92" s="98"/>
    </row>
    <row r="93" spans="1:31" ht="15.75" customHeight="1" x14ac:dyDescent="0.2">
      <c r="A93" s="8" t="s">
        <v>87</v>
      </c>
      <c r="B93" s="8">
        <v>3</v>
      </c>
      <c r="C93" s="8">
        <v>546</v>
      </c>
      <c r="D93" s="8">
        <v>422</v>
      </c>
      <c r="E93" s="8">
        <f t="shared" si="42"/>
        <v>968</v>
      </c>
      <c r="F93" s="32">
        <f t="shared" si="43"/>
        <v>0.56404958677685946</v>
      </c>
      <c r="G93" s="32">
        <f t="shared" si="44"/>
        <v>0.43595041322314049</v>
      </c>
      <c r="H93" s="98"/>
      <c r="I93" s="8" t="s">
        <v>199</v>
      </c>
      <c r="J93" s="8">
        <v>6</v>
      </c>
      <c r="K93" s="8">
        <v>78</v>
      </c>
      <c r="L93" s="8">
        <v>44</v>
      </c>
      <c r="M93" s="8">
        <f t="shared" si="24"/>
        <v>122</v>
      </c>
      <c r="N93" s="32">
        <f t="shared" si="25"/>
        <v>0.63934426229508201</v>
      </c>
      <c r="O93" s="32">
        <f t="shared" si="26"/>
        <v>0.36065573770491804</v>
      </c>
      <c r="P93" s="99"/>
      <c r="Q93" s="8" t="s">
        <v>357</v>
      </c>
      <c r="R93" s="13">
        <v>13</v>
      </c>
      <c r="S93" s="13">
        <v>61</v>
      </c>
      <c r="T93" s="13">
        <v>6</v>
      </c>
      <c r="U93" s="13">
        <f t="shared" si="45"/>
        <v>67</v>
      </c>
      <c r="V93" s="35">
        <f t="shared" si="46"/>
        <v>0.91044776119402981</v>
      </c>
      <c r="W93" s="35">
        <f t="shared" si="47"/>
        <v>8.9552238805970144E-2</v>
      </c>
      <c r="X93" s="98"/>
    </row>
    <row r="94" spans="1:31" ht="15.75" customHeight="1" x14ac:dyDescent="0.2">
      <c r="A94" s="8" t="s">
        <v>88</v>
      </c>
      <c r="B94" s="8">
        <v>3</v>
      </c>
      <c r="C94" s="8">
        <v>565</v>
      </c>
      <c r="D94" s="8">
        <v>439</v>
      </c>
      <c r="E94" s="8">
        <f t="shared" si="42"/>
        <v>1004</v>
      </c>
      <c r="F94" s="32">
        <f t="shared" si="43"/>
        <v>0.5627490039840638</v>
      </c>
      <c r="G94" s="32">
        <f t="shared" si="44"/>
        <v>0.43725099601593626</v>
      </c>
      <c r="H94" s="98"/>
      <c r="I94" s="8" t="s">
        <v>200</v>
      </c>
      <c r="J94" s="8">
        <v>6</v>
      </c>
      <c r="K94" s="8">
        <v>65</v>
      </c>
      <c r="L94" s="8">
        <v>60</v>
      </c>
      <c r="M94" s="8">
        <f t="shared" si="24"/>
        <v>125</v>
      </c>
      <c r="N94" s="32">
        <f t="shared" si="25"/>
        <v>0.52</v>
      </c>
      <c r="O94" s="32">
        <f t="shared" si="26"/>
        <v>0.48</v>
      </c>
      <c r="P94" s="99"/>
      <c r="Q94" s="8" t="s">
        <v>358</v>
      </c>
      <c r="R94" s="13">
        <v>13</v>
      </c>
      <c r="S94" s="13">
        <v>120</v>
      </c>
      <c r="T94" s="13">
        <v>15</v>
      </c>
      <c r="U94" s="13">
        <f t="shared" si="45"/>
        <v>135</v>
      </c>
      <c r="V94" s="35">
        <f t="shared" si="46"/>
        <v>0.88888888888888884</v>
      </c>
      <c r="W94" s="35">
        <f t="shared" si="47"/>
        <v>0.1111111111111111</v>
      </c>
      <c r="X94" s="98"/>
    </row>
    <row r="95" spans="1:31" ht="15.75" customHeight="1" x14ac:dyDescent="0.2">
      <c r="A95" s="8" t="s">
        <v>89</v>
      </c>
      <c r="B95" s="8">
        <v>3</v>
      </c>
      <c r="C95" s="8">
        <v>448</v>
      </c>
      <c r="D95" s="8">
        <v>345</v>
      </c>
      <c r="E95" s="8">
        <f t="shared" si="42"/>
        <v>793</v>
      </c>
      <c r="F95" s="32">
        <f t="shared" si="43"/>
        <v>0.56494325346784369</v>
      </c>
      <c r="G95" s="32">
        <f t="shared" si="44"/>
        <v>0.43505674653215637</v>
      </c>
      <c r="H95" s="98"/>
      <c r="I95" s="12" t="s">
        <v>42</v>
      </c>
      <c r="J95" s="12"/>
      <c r="K95" s="12">
        <f>SUM(K49:K94)</f>
        <v>8552</v>
      </c>
      <c r="L95" s="12">
        <f t="shared" ref="L95:M95" si="48">SUM(L49:L94)</f>
        <v>5511</v>
      </c>
      <c r="M95" s="12">
        <f t="shared" si="48"/>
        <v>14063</v>
      </c>
      <c r="N95" s="29"/>
      <c r="O95" s="29"/>
      <c r="P95" s="99"/>
      <c r="Q95" s="8" t="s">
        <v>359</v>
      </c>
      <c r="R95" s="13">
        <v>13</v>
      </c>
      <c r="S95" s="13">
        <v>96</v>
      </c>
      <c r="T95" s="13">
        <v>20</v>
      </c>
      <c r="U95" s="13">
        <f t="shared" si="45"/>
        <v>116</v>
      </c>
      <c r="V95" s="35">
        <f t="shared" si="46"/>
        <v>0.82758620689655171</v>
      </c>
      <c r="W95" s="35">
        <f t="shared" si="47"/>
        <v>0.17241379310344829</v>
      </c>
      <c r="X95" s="98"/>
    </row>
    <row r="96" spans="1:31" ht="15.75" customHeight="1" x14ac:dyDescent="0.2">
      <c r="A96" s="8" t="s">
        <v>90</v>
      </c>
      <c r="B96" s="8">
        <v>3</v>
      </c>
      <c r="C96" s="8">
        <v>102</v>
      </c>
      <c r="D96" s="8">
        <v>47</v>
      </c>
      <c r="E96" s="8">
        <f t="shared" si="42"/>
        <v>149</v>
      </c>
      <c r="F96" s="32">
        <f t="shared" si="43"/>
        <v>0.68456375838926176</v>
      </c>
      <c r="G96" s="32">
        <f t="shared" si="44"/>
        <v>0.31543624161073824</v>
      </c>
      <c r="H96" s="98"/>
      <c r="I96" s="12" t="s">
        <v>692</v>
      </c>
      <c r="J96" s="12"/>
      <c r="K96" s="12"/>
      <c r="L96" s="12"/>
      <c r="M96" s="12"/>
      <c r="N96" s="29">
        <f>AVERAGE(N49:N94)</f>
        <v>0.60038243104357913</v>
      </c>
      <c r="O96" s="29">
        <f>AVERAGE(O49:O94)</f>
        <v>0.39961756895642098</v>
      </c>
      <c r="P96" s="99"/>
      <c r="Q96" s="8" t="s">
        <v>360</v>
      </c>
      <c r="R96" s="13">
        <v>13</v>
      </c>
      <c r="S96" s="13">
        <v>75</v>
      </c>
      <c r="T96" s="13">
        <v>14</v>
      </c>
      <c r="U96" s="13">
        <f t="shared" si="45"/>
        <v>89</v>
      </c>
      <c r="V96" s="35">
        <f t="shared" si="46"/>
        <v>0.84269662921348309</v>
      </c>
      <c r="W96" s="35">
        <f t="shared" si="47"/>
        <v>0.15730337078651685</v>
      </c>
      <c r="X96" s="98"/>
    </row>
    <row r="97" spans="1:24" ht="15.75" customHeight="1" x14ac:dyDescent="0.2">
      <c r="A97" s="8" t="s">
        <v>91</v>
      </c>
      <c r="B97" s="8">
        <v>3</v>
      </c>
      <c r="C97" s="8">
        <v>139</v>
      </c>
      <c r="D97" s="8">
        <v>97</v>
      </c>
      <c r="E97" s="8">
        <f t="shared" si="42"/>
        <v>236</v>
      </c>
      <c r="F97" s="32">
        <f t="shared" si="43"/>
        <v>0.58898305084745761</v>
      </c>
      <c r="G97" s="32">
        <f t="shared" si="44"/>
        <v>0.41101694915254239</v>
      </c>
      <c r="H97" s="98"/>
      <c r="I97" s="8"/>
      <c r="J97" s="8"/>
      <c r="K97" s="8"/>
      <c r="L97" s="8"/>
      <c r="M97" s="8"/>
      <c r="N97" s="32"/>
      <c r="O97" s="32"/>
      <c r="P97" s="99"/>
      <c r="Q97" s="8" t="s">
        <v>361</v>
      </c>
      <c r="R97" s="13">
        <v>13</v>
      </c>
      <c r="S97" s="13">
        <v>157</v>
      </c>
      <c r="T97" s="13">
        <v>18</v>
      </c>
      <c r="U97" s="13">
        <f t="shared" si="45"/>
        <v>175</v>
      </c>
      <c r="V97" s="35">
        <f t="shared" si="46"/>
        <v>0.89714285714285713</v>
      </c>
      <c r="W97" s="35">
        <f t="shared" si="47"/>
        <v>0.10285714285714286</v>
      </c>
      <c r="X97" s="98"/>
    </row>
    <row r="98" spans="1:24" ht="15.75" customHeight="1" x14ac:dyDescent="0.2">
      <c r="A98" s="8" t="s">
        <v>92</v>
      </c>
      <c r="B98" s="8">
        <v>3</v>
      </c>
      <c r="C98" s="8">
        <v>149</v>
      </c>
      <c r="D98" s="8">
        <v>97</v>
      </c>
      <c r="E98" s="8">
        <f t="shared" si="42"/>
        <v>246</v>
      </c>
      <c r="F98" s="32">
        <f t="shared" si="43"/>
        <v>0.60569105691056913</v>
      </c>
      <c r="G98" s="32">
        <f t="shared" si="44"/>
        <v>0.39430894308943087</v>
      </c>
      <c r="H98" s="98"/>
      <c r="I98" s="8" t="s">
        <v>201</v>
      </c>
      <c r="J98" s="8">
        <v>6</v>
      </c>
      <c r="K98" s="8">
        <v>107</v>
      </c>
      <c r="L98" s="8">
        <v>66</v>
      </c>
      <c r="M98" s="8">
        <f t="shared" ref="M98:M148" si="49">SUM(K98,L98)</f>
        <v>173</v>
      </c>
      <c r="N98" s="32">
        <f t="shared" ref="N98:N148" si="50">PERCENTILE(K98/M98, 1)</f>
        <v>0.61849710982658956</v>
      </c>
      <c r="O98" s="32">
        <f t="shared" ref="O98:O148" si="51">PERCENTILE(L98/M98, 1)</f>
        <v>0.38150289017341038</v>
      </c>
      <c r="P98" s="99"/>
      <c r="Q98" s="12" t="s">
        <v>42</v>
      </c>
      <c r="R98" s="12"/>
      <c r="S98" s="12">
        <f>SUM(S84:S97)</f>
        <v>1183</v>
      </c>
      <c r="T98" s="12">
        <f>SUM(T84:T97)</f>
        <v>176</v>
      </c>
      <c r="U98" s="12">
        <f>SUM(U84:U97)</f>
        <v>1359</v>
      </c>
      <c r="V98" s="29"/>
      <c r="W98" s="29"/>
      <c r="X98" s="98"/>
    </row>
    <row r="99" spans="1:24" ht="15.75" customHeight="1" x14ac:dyDescent="0.2">
      <c r="A99" s="8" t="s">
        <v>93</v>
      </c>
      <c r="B99" s="8">
        <v>3</v>
      </c>
      <c r="C99" s="8">
        <v>36</v>
      </c>
      <c r="D99" s="8">
        <v>41</v>
      </c>
      <c r="E99" s="8">
        <f t="shared" si="42"/>
        <v>77</v>
      </c>
      <c r="F99" s="32">
        <f t="shared" si="43"/>
        <v>0.46753246753246752</v>
      </c>
      <c r="G99" s="32">
        <f t="shared" si="44"/>
        <v>0.53246753246753242</v>
      </c>
      <c r="H99" s="98"/>
      <c r="I99" s="8" t="s">
        <v>202</v>
      </c>
      <c r="J99" s="8">
        <v>6</v>
      </c>
      <c r="K99" s="8">
        <v>506</v>
      </c>
      <c r="L99" s="8">
        <v>365</v>
      </c>
      <c r="M99" s="8">
        <f t="shared" si="49"/>
        <v>871</v>
      </c>
      <c r="N99" s="32">
        <f t="shared" si="50"/>
        <v>0.58094144661308844</v>
      </c>
      <c r="O99" s="32">
        <f t="shared" si="51"/>
        <v>0.41905855338691161</v>
      </c>
      <c r="P99" s="99"/>
      <c r="Q99" s="12" t="s">
        <v>692</v>
      </c>
      <c r="R99" s="12"/>
      <c r="S99" s="12"/>
      <c r="T99" s="12"/>
      <c r="U99" s="12"/>
      <c r="V99" s="29">
        <f>AVERAGE(V84:V97)</f>
        <v>0.8696667832047239</v>
      </c>
      <c r="W99" s="29">
        <f>AVERAGE(W84:W97)</f>
        <v>0.13033321679527615</v>
      </c>
      <c r="X99" s="98"/>
    </row>
    <row r="100" spans="1:24" ht="15.75" customHeight="1" x14ac:dyDescent="0.2">
      <c r="A100" s="8" t="s">
        <v>94</v>
      </c>
      <c r="B100" s="8">
        <v>3</v>
      </c>
      <c r="C100" s="8">
        <v>327</v>
      </c>
      <c r="D100" s="8">
        <v>234</v>
      </c>
      <c r="E100" s="8">
        <f t="shared" si="42"/>
        <v>561</v>
      </c>
      <c r="F100" s="32">
        <f t="shared" si="43"/>
        <v>0.58288770053475936</v>
      </c>
      <c r="G100" s="32">
        <f t="shared" si="44"/>
        <v>0.41711229946524064</v>
      </c>
      <c r="H100" s="98"/>
      <c r="I100" s="8" t="s">
        <v>203</v>
      </c>
      <c r="J100" s="8">
        <v>6</v>
      </c>
      <c r="K100" s="8">
        <v>245</v>
      </c>
      <c r="L100" s="8">
        <v>175</v>
      </c>
      <c r="M100" s="8">
        <f t="shared" si="49"/>
        <v>420</v>
      </c>
      <c r="N100" s="32">
        <f t="shared" si="50"/>
        <v>0.58333333333333337</v>
      </c>
      <c r="O100" s="32">
        <f t="shared" si="51"/>
        <v>0.41666666666666669</v>
      </c>
      <c r="P100" s="99"/>
      <c r="Q100" s="13"/>
      <c r="R100" s="13"/>
      <c r="S100" s="13"/>
      <c r="T100" s="13"/>
      <c r="U100" s="13"/>
      <c r="V100" s="35"/>
      <c r="W100" s="35"/>
      <c r="X100" s="98"/>
    </row>
    <row r="101" spans="1:24" ht="15.75" customHeight="1" x14ac:dyDescent="0.2">
      <c r="A101" s="8" t="s">
        <v>95</v>
      </c>
      <c r="B101" s="8">
        <v>3</v>
      </c>
      <c r="C101" s="8">
        <v>513</v>
      </c>
      <c r="D101" s="8">
        <v>370</v>
      </c>
      <c r="E101" s="8">
        <f t="shared" si="42"/>
        <v>883</v>
      </c>
      <c r="F101" s="32">
        <f t="shared" si="43"/>
        <v>0.58097395243488104</v>
      </c>
      <c r="G101" s="32">
        <f t="shared" si="44"/>
        <v>0.41902604756511891</v>
      </c>
      <c r="H101" s="98"/>
      <c r="I101" s="8" t="s">
        <v>204</v>
      </c>
      <c r="J101" s="8">
        <v>6</v>
      </c>
      <c r="K101" s="8">
        <v>136</v>
      </c>
      <c r="L101" s="8">
        <v>101</v>
      </c>
      <c r="M101" s="8">
        <f t="shared" si="49"/>
        <v>237</v>
      </c>
      <c r="N101" s="32">
        <f t="shared" si="50"/>
        <v>0.57383966244725737</v>
      </c>
      <c r="O101" s="32">
        <f t="shared" si="51"/>
        <v>0.42616033755274263</v>
      </c>
      <c r="P101" s="99"/>
      <c r="Q101" s="8" t="s">
        <v>362</v>
      </c>
      <c r="R101" s="7">
        <v>13</v>
      </c>
      <c r="S101" s="7">
        <v>266</v>
      </c>
      <c r="T101" s="7">
        <v>18</v>
      </c>
      <c r="U101" s="7">
        <f t="shared" ref="U101:U138" si="52">SUM(S101,T101)</f>
        <v>284</v>
      </c>
      <c r="V101" s="36">
        <f t="shared" ref="V101:V138" si="53">PERCENTILE(S101/U101, 1)</f>
        <v>0.93661971830985913</v>
      </c>
      <c r="W101" s="36">
        <f t="shared" ref="W101:W138" si="54">PERCENTILE(T101/U101, 1)</f>
        <v>6.3380281690140844E-2</v>
      </c>
      <c r="X101" s="98"/>
    </row>
    <row r="102" spans="1:24" ht="15.75" customHeight="1" x14ac:dyDescent="0.2">
      <c r="A102" s="8" t="s">
        <v>96</v>
      </c>
      <c r="B102" s="8">
        <v>3</v>
      </c>
      <c r="C102" s="8">
        <v>514</v>
      </c>
      <c r="D102" s="8">
        <v>330</v>
      </c>
      <c r="E102" s="8">
        <f t="shared" si="42"/>
        <v>844</v>
      </c>
      <c r="F102" s="32">
        <f t="shared" si="43"/>
        <v>0.60900473933649291</v>
      </c>
      <c r="G102" s="32">
        <f t="shared" si="44"/>
        <v>0.39099526066350709</v>
      </c>
      <c r="H102" s="98"/>
      <c r="I102" s="8" t="s">
        <v>205</v>
      </c>
      <c r="J102" s="8">
        <v>6</v>
      </c>
      <c r="K102" s="8">
        <v>439</v>
      </c>
      <c r="L102" s="8">
        <v>245</v>
      </c>
      <c r="M102" s="8">
        <f t="shared" si="49"/>
        <v>684</v>
      </c>
      <c r="N102" s="32">
        <f t="shared" si="50"/>
        <v>0.64181286549707606</v>
      </c>
      <c r="O102" s="32">
        <f t="shared" si="51"/>
        <v>0.358187134502924</v>
      </c>
      <c r="P102" s="99"/>
      <c r="Q102" s="8" t="s">
        <v>363</v>
      </c>
      <c r="R102" s="7">
        <v>13</v>
      </c>
      <c r="S102" s="7">
        <v>288</v>
      </c>
      <c r="T102" s="7">
        <v>30</v>
      </c>
      <c r="U102" s="7">
        <f t="shared" si="52"/>
        <v>318</v>
      </c>
      <c r="V102" s="36">
        <f t="shared" si="53"/>
        <v>0.90566037735849059</v>
      </c>
      <c r="W102" s="36">
        <f t="shared" si="54"/>
        <v>9.4339622641509441E-2</v>
      </c>
      <c r="X102" s="98"/>
    </row>
    <row r="103" spans="1:24" ht="15.75" customHeight="1" x14ac:dyDescent="0.2">
      <c r="A103" s="8" t="s">
        <v>97</v>
      </c>
      <c r="B103" s="8">
        <v>3</v>
      </c>
      <c r="C103" s="8">
        <v>624</v>
      </c>
      <c r="D103" s="8">
        <v>485</v>
      </c>
      <c r="E103" s="8">
        <f t="shared" si="42"/>
        <v>1109</v>
      </c>
      <c r="F103" s="32">
        <f t="shared" si="43"/>
        <v>0.56266907123534715</v>
      </c>
      <c r="G103" s="32">
        <f t="shared" si="44"/>
        <v>0.43733092876465285</v>
      </c>
      <c r="H103" s="98"/>
      <c r="I103" s="8" t="s">
        <v>206</v>
      </c>
      <c r="J103" s="8">
        <v>6</v>
      </c>
      <c r="K103" s="8">
        <v>237</v>
      </c>
      <c r="L103" s="8">
        <v>146</v>
      </c>
      <c r="M103" s="8">
        <f t="shared" si="49"/>
        <v>383</v>
      </c>
      <c r="N103" s="32">
        <f t="shared" si="50"/>
        <v>0.61879895561357701</v>
      </c>
      <c r="O103" s="32">
        <f t="shared" si="51"/>
        <v>0.38120104438642299</v>
      </c>
      <c r="P103" s="99"/>
      <c r="Q103" s="8" t="s">
        <v>364</v>
      </c>
      <c r="R103" s="7">
        <v>13</v>
      </c>
      <c r="S103" s="7">
        <v>321</v>
      </c>
      <c r="T103" s="7">
        <v>33</v>
      </c>
      <c r="U103" s="7">
        <f t="shared" si="52"/>
        <v>354</v>
      </c>
      <c r="V103" s="36">
        <f t="shared" si="53"/>
        <v>0.90677966101694918</v>
      </c>
      <c r="W103" s="36">
        <f t="shared" si="54"/>
        <v>9.3220338983050849E-2</v>
      </c>
      <c r="X103" s="98"/>
    </row>
    <row r="104" spans="1:24" ht="15.75" customHeight="1" x14ac:dyDescent="0.2">
      <c r="A104" s="8" t="s">
        <v>98</v>
      </c>
      <c r="B104" s="8">
        <v>3</v>
      </c>
      <c r="C104" s="8">
        <v>173</v>
      </c>
      <c r="D104" s="8">
        <v>119</v>
      </c>
      <c r="E104" s="8">
        <f t="shared" si="42"/>
        <v>292</v>
      </c>
      <c r="F104" s="32">
        <f t="shared" si="43"/>
        <v>0.59246575342465757</v>
      </c>
      <c r="G104" s="32">
        <f t="shared" si="44"/>
        <v>0.40753424657534248</v>
      </c>
      <c r="H104" s="98"/>
      <c r="I104" s="8" t="s">
        <v>207</v>
      </c>
      <c r="J104" s="8">
        <v>6</v>
      </c>
      <c r="K104" s="8">
        <v>141</v>
      </c>
      <c r="L104" s="8">
        <v>84</v>
      </c>
      <c r="M104" s="8">
        <f t="shared" si="49"/>
        <v>225</v>
      </c>
      <c r="N104" s="32">
        <f t="shared" si="50"/>
        <v>0.62666666666666671</v>
      </c>
      <c r="O104" s="32">
        <f t="shared" si="51"/>
        <v>0.37333333333333335</v>
      </c>
      <c r="P104" s="99"/>
      <c r="Q104" s="8" t="s">
        <v>365</v>
      </c>
      <c r="R104" s="7">
        <v>13</v>
      </c>
      <c r="S104" s="7">
        <v>201</v>
      </c>
      <c r="T104" s="7">
        <v>37</v>
      </c>
      <c r="U104" s="7">
        <f t="shared" si="52"/>
        <v>238</v>
      </c>
      <c r="V104" s="36">
        <f t="shared" si="53"/>
        <v>0.84453781512605042</v>
      </c>
      <c r="W104" s="36">
        <f t="shared" si="54"/>
        <v>0.15546218487394958</v>
      </c>
      <c r="X104" s="98"/>
    </row>
    <row r="105" spans="1:24" ht="15.75" customHeight="1" x14ac:dyDescent="0.2">
      <c r="A105" s="8" t="s">
        <v>99</v>
      </c>
      <c r="B105" s="8">
        <v>3</v>
      </c>
      <c r="C105" s="8">
        <v>243</v>
      </c>
      <c r="D105" s="8">
        <v>172</v>
      </c>
      <c r="E105" s="8">
        <f t="shared" si="42"/>
        <v>415</v>
      </c>
      <c r="F105" s="32">
        <f t="shared" si="43"/>
        <v>0.58554216867469877</v>
      </c>
      <c r="G105" s="32">
        <f t="shared" si="44"/>
        <v>0.41445783132530123</v>
      </c>
      <c r="H105" s="98"/>
      <c r="I105" s="8" t="s">
        <v>208</v>
      </c>
      <c r="J105" s="8">
        <v>6</v>
      </c>
      <c r="K105" s="8">
        <v>103</v>
      </c>
      <c r="L105" s="8">
        <v>63</v>
      </c>
      <c r="M105" s="8">
        <f t="shared" si="49"/>
        <v>166</v>
      </c>
      <c r="N105" s="32">
        <f t="shared" si="50"/>
        <v>0.62048192771084343</v>
      </c>
      <c r="O105" s="32">
        <f t="shared" si="51"/>
        <v>0.37951807228915663</v>
      </c>
      <c r="P105" s="99"/>
      <c r="Q105" s="8" t="s">
        <v>366</v>
      </c>
      <c r="R105" s="7">
        <v>13</v>
      </c>
      <c r="S105" s="7">
        <v>87</v>
      </c>
      <c r="T105" s="7">
        <v>6</v>
      </c>
      <c r="U105" s="7">
        <f t="shared" si="52"/>
        <v>93</v>
      </c>
      <c r="V105" s="36">
        <f t="shared" si="53"/>
        <v>0.93548387096774188</v>
      </c>
      <c r="W105" s="36">
        <f t="shared" si="54"/>
        <v>6.4516129032258063E-2</v>
      </c>
      <c r="X105" s="98"/>
    </row>
    <row r="106" spans="1:24" ht="15.75" customHeight="1" x14ac:dyDescent="0.2">
      <c r="A106" s="8" t="s">
        <v>100</v>
      </c>
      <c r="B106" s="8">
        <v>3</v>
      </c>
      <c r="C106" s="8">
        <v>165</v>
      </c>
      <c r="D106" s="8">
        <v>104</v>
      </c>
      <c r="E106" s="8">
        <f t="shared" si="42"/>
        <v>269</v>
      </c>
      <c r="F106" s="32">
        <f t="shared" si="43"/>
        <v>0.61338289962825276</v>
      </c>
      <c r="G106" s="32">
        <f t="shared" si="44"/>
        <v>0.38661710037174724</v>
      </c>
      <c r="H106" s="98"/>
      <c r="I106" s="8" t="s">
        <v>209</v>
      </c>
      <c r="J106" s="8">
        <v>6</v>
      </c>
      <c r="K106" s="8">
        <v>148</v>
      </c>
      <c r="L106" s="8">
        <v>86</v>
      </c>
      <c r="M106" s="8">
        <f t="shared" si="49"/>
        <v>234</v>
      </c>
      <c r="N106" s="32">
        <f t="shared" si="50"/>
        <v>0.63247863247863245</v>
      </c>
      <c r="O106" s="32">
        <f t="shared" si="51"/>
        <v>0.36752136752136755</v>
      </c>
      <c r="P106" s="99"/>
      <c r="Q106" s="8" t="s">
        <v>367</v>
      </c>
      <c r="R106" s="7">
        <v>13</v>
      </c>
      <c r="S106" s="7">
        <v>72</v>
      </c>
      <c r="T106" s="7">
        <v>8</v>
      </c>
      <c r="U106" s="7">
        <f t="shared" si="52"/>
        <v>80</v>
      </c>
      <c r="V106" s="36">
        <f t="shared" si="53"/>
        <v>0.9</v>
      </c>
      <c r="W106" s="36">
        <f t="shared" si="54"/>
        <v>0.1</v>
      </c>
      <c r="X106" s="98"/>
    </row>
    <row r="107" spans="1:24" ht="15.75" customHeight="1" x14ac:dyDescent="0.2">
      <c r="A107" s="8" t="s">
        <v>101</v>
      </c>
      <c r="B107" s="8">
        <v>3</v>
      </c>
      <c r="C107" s="8">
        <v>415</v>
      </c>
      <c r="D107" s="8">
        <v>321</v>
      </c>
      <c r="E107" s="8">
        <f t="shared" si="42"/>
        <v>736</v>
      </c>
      <c r="F107" s="32">
        <f t="shared" si="43"/>
        <v>0.56385869565217395</v>
      </c>
      <c r="G107" s="32">
        <f t="shared" si="44"/>
        <v>0.43614130434782611</v>
      </c>
      <c r="H107" s="98"/>
      <c r="I107" s="8" t="s">
        <v>210</v>
      </c>
      <c r="J107" s="8">
        <v>6</v>
      </c>
      <c r="K107" s="8">
        <v>45</v>
      </c>
      <c r="L107" s="8">
        <v>21</v>
      </c>
      <c r="M107" s="8">
        <f t="shared" si="49"/>
        <v>66</v>
      </c>
      <c r="N107" s="32">
        <f t="shared" si="50"/>
        <v>0.68181818181818177</v>
      </c>
      <c r="O107" s="32">
        <f t="shared" si="51"/>
        <v>0.31818181818181818</v>
      </c>
      <c r="P107" s="99"/>
      <c r="Q107" s="8" t="s">
        <v>368</v>
      </c>
      <c r="R107" s="7">
        <v>13</v>
      </c>
      <c r="S107" s="7">
        <v>99</v>
      </c>
      <c r="T107" s="7">
        <v>6</v>
      </c>
      <c r="U107" s="7">
        <f t="shared" si="52"/>
        <v>105</v>
      </c>
      <c r="V107" s="36">
        <f t="shared" si="53"/>
        <v>0.94285714285714284</v>
      </c>
      <c r="W107" s="36">
        <f t="shared" si="54"/>
        <v>5.7142857142857141E-2</v>
      </c>
      <c r="X107" s="98"/>
    </row>
    <row r="108" spans="1:24" ht="15.75" customHeight="1" x14ac:dyDescent="0.2">
      <c r="A108" s="8" t="s">
        <v>102</v>
      </c>
      <c r="B108" s="8">
        <v>3</v>
      </c>
      <c r="C108" s="8">
        <v>266</v>
      </c>
      <c r="D108" s="8">
        <v>170</v>
      </c>
      <c r="E108" s="8">
        <f t="shared" si="42"/>
        <v>436</v>
      </c>
      <c r="F108" s="32">
        <f t="shared" si="43"/>
        <v>0.61009174311926606</v>
      </c>
      <c r="G108" s="32">
        <f t="shared" si="44"/>
        <v>0.38990825688073394</v>
      </c>
      <c r="H108" s="98"/>
      <c r="I108" s="8" t="s">
        <v>211</v>
      </c>
      <c r="J108" s="8">
        <v>6</v>
      </c>
      <c r="K108" s="8">
        <v>79</v>
      </c>
      <c r="L108" s="8">
        <v>39</v>
      </c>
      <c r="M108" s="8">
        <f t="shared" si="49"/>
        <v>118</v>
      </c>
      <c r="N108" s="32">
        <f t="shared" si="50"/>
        <v>0.66949152542372881</v>
      </c>
      <c r="O108" s="32">
        <f t="shared" si="51"/>
        <v>0.33050847457627119</v>
      </c>
      <c r="P108" s="99"/>
      <c r="Q108" s="8" t="s">
        <v>369</v>
      </c>
      <c r="R108" s="7">
        <v>13</v>
      </c>
      <c r="S108" s="7">
        <v>344</v>
      </c>
      <c r="T108" s="7">
        <v>29</v>
      </c>
      <c r="U108" s="7">
        <f t="shared" si="52"/>
        <v>373</v>
      </c>
      <c r="V108" s="36">
        <f t="shared" si="53"/>
        <v>0.92225201072386054</v>
      </c>
      <c r="W108" s="36">
        <f t="shared" si="54"/>
        <v>7.7747989276139406E-2</v>
      </c>
      <c r="X108" s="98"/>
    </row>
    <row r="109" spans="1:24" ht="15.75" customHeight="1" x14ac:dyDescent="0.2">
      <c r="A109" s="8" t="s">
        <v>103</v>
      </c>
      <c r="B109" s="8">
        <v>3</v>
      </c>
      <c r="C109" s="8">
        <v>489</v>
      </c>
      <c r="D109" s="8">
        <v>357</v>
      </c>
      <c r="E109" s="8">
        <f t="shared" si="42"/>
        <v>846</v>
      </c>
      <c r="F109" s="32">
        <f t="shared" si="43"/>
        <v>0.57801418439716312</v>
      </c>
      <c r="G109" s="32">
        <f t="shared" si="44"/>
        <v>0.42198581560283688</v>
      </c>
      <c r="H109" s="98"/>
      <c r="I109" s="8" t="s">
        <v>212</v>
      </c>
      <c r="J109" s="8">
        <v>6</v>
      </c>
      <c r="K109" s="8">
        <v>283</v>
      </c>
      <c r="L109" s="8">
        <v>173</v>
      </c>
      <c r="M109" s="8">
        <f t="shared" si="49"/>
        <v>456</v>
      </c>
      <c r="N109" s="32">
        <f t="shared" si="50"/>
        <v>0.62061403508771928</v>
      </c>
      <c r="O109" s="32">
        <f t="shared" si="51"/>
        <v>0.37938596491228072</v>
      </c>
      <c r="P109" s="99"/>
      <c r="Q109" s="8" t="s">
        <v>370</v>
      </c>
      <c r="R109" s="7">
        <v>13</v>
      </c>
      <c r="S109" s="7">
        <v>337</v>
      </c>
      <c r="T109" s="7">
        <v>39</v>
      </c>
      <c r="U109" s="7">
        <f t="shared" si="52"/>
        <v>376</v>
      </c>
      <c r="V109" s="36">
        <f t="shared" si="53"/>
        <v>0.89627659574468088</v>
      </c>
      <c r="W109" s="36">
        <f t="shared" si="54"/>
        <v>0.10372340425531915</v>
      </c>
      <c r="X109" s="98"/>
    </row>
    <row r="110" spans="1:24" ht="15.75" customHeight="1" x14ac:dyDescent="0.2">
      <c r="A110" s="8" t="s">
        <v>104</v>
      </c>
      <c r="B110" s="8">
        <v>3</v>
      </c>
      <c r="C110" s="8">
        <v>281</v>
      </c>
      <c r="D110" s="8">
        <v>223</v>
      </c>
      <c r="E110" s="8">
        <f t="shared" si="42"/>
        <v>504</v>
      </c>
      <c r="F110" s="32">
        <f t="shared" si="43"/>
        <v>0.55753968253968256</v>
      </c>
      <c r="G110" s="32">
        <f t="shared" si="44"/>
        <v>0.44246031746031744</v>
      </c>
      <c r="H110" s="98"/>
      <c r="I110" s="8" t="s">
        <v>213</v>
      </c>
      <c r="J110" s="8">
        <v>6</v>
      </c>
      <c r="K110" s="8">
        <v>241</v>
      </c>
      <c r="L110" s="8">
        <v>143</v>
      </c>
      <c r="M110" s="8">
        <f t="shared" si="49"/>
        <v>384</v>
      </c>
      <c r="N110" s="32">
        <f t="shared" si="50"/>
        <v>0.62760416666666663</v>
      </c>
      <c r="O110" s="32">
        <f t="shared" si="51"/>
        <v>0.37239583333333331</v>
      </c>
      <c r="P110" s="99"/>
      <c r="Q110" s="8" t="s">
        <v>371</v>
      </c>
      <c r="R110" s="7">
        <v>13</v>
      </c>
      <c r="S110" s="7">
        <v>302</v>
      </c>
      <c r="T110" s="7">
        <v>38</v>
      </c>
      <c r="U110" s="7">
        <f t="shared" si="52"/>
        <v>340</v>
      </c>
      <c r="V110" s="36">
        <f t="shared" si="53"/>
        <v>0.88823529411764701</v>
      </c>
      <c r="W110" s="36">
        <f t="shared" si="54"/>
        <v>0.11176470588235295</v>
      </c>
      <c r="X110" s="98"/>
    </row>
    <row r="111" spans="1:24" ht="15.75" customHeight="1" x14ac:dyDescent="0.2">
      <c r="A111" s="8" t="s">
        <v>105</v>
      </c>
      <c r="B111" s="8">
        <v>3</v>
      </c>
      <c r="C111" s="8">
        <v>357</v>
      </c>
      <c r="D111" s="8">
        <v>242</v>
      </c>
      <c r="E111" s="8">
        <f t="shared" si="42"/>
        <v>599</v>
      </c>
      <c r="F111" s="32">
        <f t="shared" si="43"/>
        <v>0.59599332220367274</v>
      </c>
      <c r="G111" s="32">
        <f t="shared" si="44"/>
        <v>0.40400667779632721</v>
      </c>
      <c r="H111" s="98"/>
      <c r="I111" s="8" t="s">
        <v>214</v>
      </c>
      <c r="J111" s="8">
        <v>6</v>
      </c>
      <c r="K111" s="8">
        <v>272</v>
      </c>
      <c r="L111" s="8">
        <v>170</v>
      </c>
      <c r="M111" s="8">
        <f t="shared" si="49"/>
        <v>442</v>
      </c>
      <c r="N111" s="32">
        <f t="shared" si="50"/>
        <v>0.61538461538461542</v>
      </c>
      <c r="O111" s="32">
        <f t="shared" si="51"/>
        <v>0.38461538461538464</v>
      </c>
      <c r="P111" s="99"/>
      <c r="Q111" s="8" t="s">
        <v>372</v>
      </c>
      <c r="R111" s="7">
        <v>13</v>
      </c>
      <c r="S111" s="7">
        <v>129</v>
      </c>
      <c r="T111" s="7">
        <v>5</v>
      </c>
      <c r="U111" s="7">
        <f t="shared" si="52"/>
        <v>134</v>
      </c>
      <c r="V111" s="36">
        <f t="shared" si="53"/>
        <v>0.96268656716417911</v>
      </c>
      <c r="W111" s="36">
        <f t="shared" si="54"/>
        <v>3.7313432835820892E-2</v>
      </c>
      <c r="X111" s="98"/>
    </row>
    <row r="112" spans="1:24" ht="15.75" customHeight="1" x14ac:dyDescent="0.2">
      <c r="A112" s="8" t="s">
        <v>106</v>
      </c>
      <c r="B112" s="8">
        <v>3</v>
      </c>
      <c r="C112" s="8">
        <v>100</v>
      </c>
      <c r="D112" s="8">
        <v>65</v>
      </c>
      <c r="E112" s="8">
        <f t="shared" si="42"/>
        <v>165</v>
      </c>
      <c r="F112" s="32">
        <f t="shared" si="43"/>
        <v>0.60606060606060608</v>
      </c>
      <c r="G112" s="32">
        <f t="shared" si="44"/>
        <v>0.39393939393939392</v>
      </c>
      <c r="H112" s="98"/>
      <c r="I112" s="8" t="s">
        <v>215</v>
      </c>
      <c r="J112" s="8">
        <v>6</v>
      </c>
      <c r="K112" s="8">
        <v>424</v>
      </c>
      <c r="L112" s="8">
        <v>265</v>
      </c>
      <c r="M112" s="8">
        <f t="shared" si="49"/>
        <v>689</v>
      </c>
      <c r="N112" s="32">
        <f t="shared" si="50"/>
        <v>0.61538461538461542</v>
      </c>
      <c r="O112" s="32">
        <f t="shared" si="51"/>
        <v>0.38461538461538464</v>
      </c>
      <c r="P112" s="99"/>
      <c r="Q112" s="8" t="s">
        <v>373</v>
      </c>
      <c r="R112" s="7">
        <v>13</v>
      </c>
      <c r="S112" s="7">
        <v>128</v>
      </c>
      <c r="T112" s="7">
        <v>11</v>
      </c>
      <c r="U112" s="7">
        <f t="shared" si="52"/>
        <v>139</v>
      </c>
      <c r="V112" s="36">
        <f t="shared" si="53"/>
        <v>0.92086330935251803</v>
      </c>
      <c r="W112" s="36">
        <f t="shared" si="54"/>
        <v>7.9136690647482008E-2</v>
      </c>
      <c r="X112" s="98"/>
    </row>
    <row r="113" spans="1:24" ht="15.75" customHeight="1" x14ac:dyDescent="0.2">
      <c r="A113" s="12" t="s">
        <v>42</v>
      </c>
      <c r="B113" s="12"/>
      <c r="C113" s="12">
        <f>SUM(C83:C112)</f>
        <v>9993</v>
      </c>
      <c r="D113" s="12">
        <f t="shared" ref="D113:E113" si="55">SUM(D83:D112)</f>
        <v>7598</v>
      </c>
      <c r="E113" s="12">
        <f t="shared" si="55"/>
        <v>17591</v>
      </c>
      <c r="F113" s="29"/>
      <c r="G113" s="29"/>
      <c r="H113" s="98"/>
      <c r="I113" s="8" t="s">
        <v>216</v>
      </c>
      <c r="J113" s="8">
        <v>6</v>
      </c>
      <c r="K113" s="8">
        <v>816</v>
      </c>
      <c r="L113" s="8">
        <v>524</v>
      </c>
      <c r="M113" s="8">
        <f t="shared" si="49"/>
        <v>1340</v>
      </c>
      <c r="N113" s="32">
        <f t="shared" si="50"/>
        <v>0.60895522388059697</v>
      </c>
      <c r="O113" s="32">
        <f t="shared" si="51"/>
        <v>0.39104477611940297</v>
      </c>
      <c r="P113" s="99"/>
      <c r="Q113" s="8" t="s">
        <v>374</v>
      </c>
      <c r="R113" s="7">
        <v>13</v>
      </c>
      <c r="S113" s="7">
        <v>199</v>
      </c>
      <c r="T113" s="7">
        <v>20</v>
      </c>
      <c r="U113" s="7">
        <f t="shared" si="52"/>
        <v>219</v>
      </c>
      <c r="V113" s="36">
        <f t="shared" si="53"/>
        <v>0.908675799086758</v>
      </c>
      <c r="W113" s="36">
        <f t="shared" si="54"/>
        <v>9.1324200913242004E-2</v>
      </c>
      <c r="X113" s="98"/>
    </row>
    <row r="114" spans="1:24" ht="15.75" customHeight="1" x14ac:dyDescent="0.2">
      <c r="A114" s="12" t="s">
        <v>692</v>
      </c>
      <c r="B114" s="12"/>
      <c r="C114" s="12"/>
      <c r="D114" s="12"/>
      <c r="E114" s="12"/>
      <c r="F114" s="29">
        <f>AVERAGE(F83:F112)</f>
        <v>0.57242359924852126</v>
      </c>
      <c r="G114" s="29">
        <f>AVERAGE(G83:G112)</f>
        <v>0.42757640075147874</v>
      </c>
      <c r="H114" s="98"/>
      <c r="I114" s="8" t="s">
        <v>217</v>
      </c>
      <c r="J114" s="8">
        <v>6</v>
      </c>
      <c r="K114" s="8">
        <v>684</v>
      </c>
      <c r="L114" s="8">
        <v>450</v>
      </c>
      <c r="M114" s="8">
        <f t="shared" si="49"/>
        <v>1134</v>
      </c>
      <c r="N114" s="32">
        <f t="shared" si="50"/>
        <v>0.60317460317460314</v>
      </c>
      <c r="O114" s="32">
        <f t="shared" si="51"/>
        <v>0.3968253968253968</v>
      </c>
      <c r="P114" s="99"/>
      <c r="Q114" s="8" t="s">
        <v>375</v>
      </c>
      <c r="R114" s="7">
        <v>13</v>
      </c>
      <c r="S114" s="7">
        <v>232</v>
      </c>
      <c r="T114" s="7">
        <v>33</v>
      </c>
      <c r="U114" s="7">
        <f t="shared" si="52"/>
        <v>265</v>
      </c>
      <c r="V114" s="36">
        <f t="shared" si="53"/>
        <v>0.87547169811320757</v>
      </c>
      <c r="W114" s="36">
        <f t="shared" si="54"/>
        <v>0.12452830188679245</v>
      </c>
      <c r="X114" s="98"/>
    </row>
    <row r="115" spans="1:24" ht="15.75" customHeight="1" x14ac:dyDescent="0.2">
      <c r="A115" s="8"/>
      <c r="B115" s="8"/>
      <c r="C115" s="8"/>
      <c r="D115" s="8"/>
      <c r="E115" s="8"/>
      <c r="F115" s="32"/>
      <c r="G115" s="32"/>
      <c r="H115" s="98"/>
      <c r="I115" s="8" t="s">
        <v>218</v>
      </c>
      <c r="J115" s="8">
        <v>6</v>
      </c>
      <c r="K115" s="8">
        <v>842</v>
      </c>
      <c r="L115" s="8">
        <v>519</v>
      </c>
      <c r="M115" s="8">
        <f t="shared" si="49"/>
        <v>1361</v>
      </c>
      <c r="N115" s="32">
        <f t="shared" si="50"/>
        <v>0.61866274797942689</v>
      </c>
      <c r="O115" s="32">
        <f t="shared" si="51"/>
        <v>0.38133725202057311</v>
      </c>
      <c r="P115" s="99"/>
      <c r="Q115" s="8" t="s">
        <v>376</v>
      </c>
      <c r="R115" s="7">
        <v>13</v>
      </c>
      <c r="S115" s="7">
        <v>174</v>
      </c>
      <c r="T115" s="7">
        <v>12</v>
      </c>
      <c r="U115" s="7">
        <f t="shared" si="52"/>
        <v>186</v>
      </c>
      <c r="V115" s="36">
        <f t="shared" si="53"/>
        <v>0.93548387096774188</v>
      </c>
      <c r="W115" s="36">
        <f t="shared" si="54"/>
        <v>6.4516129032258063E-2</v>
      </c>
      <c r="X115" s="98"/>
    </row>
    <row r="116" spans="1:24" ht="15.75" customHeight="1" x14ac:dyDescent="0.2">
      <c r="A116" s="8" t="s">
        <v>107</v>
      </c>
      <c r="B116" s="8">
        <v>3</v>
      </c>
      <c r="C116" s="8">
        <v>52</v>
      </c>
      <c r="D116" s="8">
        <v>31</v>
      </c>
      <c r="E116" s="8">
        <f t="shared" ref="E116:E121" si="56">SUM(C116,D116)</f>
        <v>83</v>
      </c>
      <c r="F116" s="32">
        <f t="shared" ref="F116:F121" si="57">PERCENTILE(C116/E116, 1)</f>
        <v>0.62650602409638556</v>
      </c>
      <c r="G116" s="32">
        <f t="shared" ref="G116:G121" si="58">PERCENTILE(D116/E116, 1)</f>
        <v>0.37349397590361444</v>
      </c>
      <c r="H116" s="98"/>
      <c r="I116" s="8" t="s">
        <v>219</v>
      </c>
      <c r="J116" s="8">
        <v>6</v>
      </c>
      <c r="K116" s="8">
        <v>178</v>
      </c>
      <c r="L116" s="8">
        <v>105</v>
      </c>
      <c r="M116" s="8">
        <f t="shared" si="49"/>
        <v>283</v>
      </c>
      <c r="N116" s="32">
        <f t="shared" si="50"/>
        <v>0.62897526501766787</v>
      </c>
      <c r="O116" s="32">
        <f t="shared" si="51"/>
        <v>0.37102473498233218</v>
      </c>
      <c r="P116" s="99"/>
      <c r="Q116" s="8" t="s">
        <v>377</v>
      </c>
      <c r="R116" s="7">
        <v>13</v>
      </c>
      <c r="S116" s="7">
        <v>246</v>
      </c>
      <c r="T116" s="7">
        <v>18</v>
      </c>
      <c r="U116" s="7">
        <f t="shared" si="52"/>
        <v>264</v>
      </c>
      <c r="V116" s="36">
        <f t="shared" si="53"/>
        <v>0.93181818181818177</v>
      </c>
      <c r="W116" s="36">
        <f t="shared" si="54"/>
        <v>6.8181818181818177E-2</v>
      </c>
      <c r="X116" s="98"/>
    </row>
    <row r="117" spans="1:24" ht="15.75" customHeight="1" x14ac:dyDescent="0.2">
      <c r="A117" s="8" t="s">
        <v>108</v>
      </c>
      <c r="B117" s="8">
        <v>3</v>
      </c>
      <c r="C117" s="8">
        <v>36</v>
      </c>
      <c r="D117" s="8">
        <v>29</v>
      </c>
      <c r="E117" s="8">
        <f t="shared" si="56"/>
        <v>65</v>
      </c>
      <c r="F117" s="32">
        <f t="shared" si="57"/>
        <v>0.55384615384615388</v>
      </c>
      <c r="G117" s="32">
        <f t="shared" si="58"/>
        <v>0.44615384615384618</v>
      </c>
      <c r="H117" s="98"/>
      <c r="I117" s="8" t="s">
        <v>220</v>
      </c>
      <c r="J117" s="8">
        <v>6</v>
      </c>
      <c r="K117" s="8">
        <v>902</v>
      </c>
      <c r="L117" s="8">
        <v>589</v>
      </c>
      <c r="M117" s="8">
        <f t="shared" si="49"/>
        <v>1491</v>
      </c>
      <c r="N117" s="32">
        <f t="shared" si="50"/>
        <v>0.60496311200536557</v>
      </c>
      <c r="O117" s="32">
        <f t="shared" si="51"/>
        <v>0.39503688799463449</v>
      </c>
      <c r="P117" s="99"/>
      <c r="Q117" s="8" t="s">
        <v>378</v>
      </c>
      <c r="R117" s="7">
        <v>13</v>
      </c>
      <c r="S117" s="7">
        <v>334</v>
      </c>
      <c r="T117" s="7">
        <v>38</v>
      </c>
      <c r="U117" s="7">
        <f t="shared" si="52"/>
        <v>372</v>
      </c>
      <c r="V117" s="36">
        <f t="shared" si="53"/>
        <v>0.89784946236559138</v>
      </c>
      <c r="W117" s="36">
        <f t="shared" si="54"/>
        <v>0.10215053763440861</v>
      </c>
      <c r="X117" s="98"/>
    </row>
    <row r="118" spans="1:24" ht="15.75" customHeight="1" x14ac:dyDescent="0.2">
      <c r="A118" s="8" t="s">
        <v>109</v>
      </c>
      <c r="B118" s="8">
        <v>3</v>
      </c>
      <c r="C118" s="8">
        <v>27</v>
      </c>
      <c r="D118" s="8">
        <v>21</v>
      </c>
      <c r="E118" s="8">
        <f t="shared" si="56"/>
        <v>48</v>
      </c>
      <c r="F118" s="32">
        <f t="shared" si="57"/>
        <v>0.5625</v>
      </c>
      <c r="G118" s="32">
        <f t="shared" si="58"/>
        <v>0.4375</v>
      </c>
      <c r="H118" s="98"/>
      <c r="I118" s="8" t="s">
        <v>221</v>
      </c>
      <c r="J118" s="8">
        <v>6</v>
      </c>
      <c r="K118" s="8">
        <v>744</v>
      </c>
      <c r="L118" s="8">
        <v>469</v>
      </c>
      <c r="M118" s="8">
        <f t="shared" si="49"/>
        <v>1213</v>
      </c>
      <c r="N118" s="32">
        <f t="shared" si="50"/>
        <v>0.61335531739488869</v>
      </c>
      <c r="O118" s="32">
        <f t="shared" si="51"/>
        <v>0.38664468260511131</v>
      </c>
      <c r="P118" s="99"/>
      <c r="Q118" s="8" t="s">
        <v>379</v>
      </c>
      <c r="R118" s="7">
        <v>13</v>
      </c>
      <c r="S118" s="7">
        <v>234</v>
      </c>
      <c r="T118" s="7">
        <v>24</v>
      </c>
      <c r="U118" s="7">
        <f t="shared" si="52"/>
        <v>258</v>
      </c>
      <c r="V118" s="36">
        <f t="shared" si="53"/>
        <v>0.90697674418604646</v>
      </c>
      <c r="W118" s="36">
        <f t="shared" si="54"/>
        <v>9.3023255813953487E-2</v>
      </c>
      <c r="X118" s="98"/>
    </row>
    <row r="119" spans="1:24" ht="15.75" customHeight="1" x14ac:dyDescent="0.2">
      <c r="A119" s="8" t="s">
        <v>110</v>
      </c>
      <c r="B119" s="8">
        <v>3</v>
      </c>
      <c r="C119" s="8">
        <v>79</v>
      </c>
      <c r="D119" s="8">
        <v>41</v>
      </c>
      <c r="E119" s="8">
        <f t="shared" si="56"/>
        <v>120</v>
      </c>
      <c r="F119" s="32">
        <f t="shared" si="57"/>
        <v>0.65833333333333333</v>
      </c>
      <c r="G119" s="32">
        <f t="shared" si="58"/>
        <v>0.34166666666666667</v>
      </c>
      <c r="H119" s="98"/>
      <c r="I119" s="8" t="s">
        <v>222</v>
      </c>
      <c r="J119" s="8">
        <v>6</v>
      </c>
      <c r="K119" s="8">
        <v>833</v>
      </c>
      <c r="L119" s="8">
        <v>537</v>
      </c>
      <c r="M119" s="8">
        <f t="shared" si="49"/>
        <v>1370</v>
      </c>
      <c r="N119" s="32">
        <f t="shared" si="50"/>
        <v>0.60802919708029202</v>
      </c>
      <c r="O119" s="32">
        <f t="shared" si="51"/>
        <v>0.39197080291970804</v>
      </c>
      <c r="P119" s="99"/>
      <c r="Q119" s="8" t="s">
        <v>380</v>
      </c>
      <c r="R119" s="7">
        <v>13</v>
      </c>
      <c r="S119" s="7">
        <v>402</v>
      </c>
      <c r="T119" s="7">
        <v>40</v>
      </c>
      <c r="U119" s="7">
        <f t="shared" si="52"/>
        <v>442</v>
      </c>
      <c r="V119" s="36">
        <f t="shared" si="53"/>
        <v>0.9095022624434389</v>
      </c>
      <c r="W119" s="36">
        <f t="shared" si="54"/>
        <v>9.0497737556561084E-2</v>
      </c>
      <c r="X119" s="98"/>
    </row>
    <row r="120" spans="1:24" ht="15.75" customHeight="1" x14ac:dyDescent="0.2">
      <c r="A120" s="8" t="s">
        <v>111</v>
      </c>
      <c r="B120" s="8">
        <v>3</v>
      </c>
      <c r="C120" s="8">
        <v>45</v>
      </c>
      <c r="D120" s="8">
        <v>42</v>
      </c>
      <c r="E120" s="8">
        <f t="shared" si="56"/>
        <v>87</v>
      </c>
      <c r="F120" s="32">
        <f t="shared" si="57"/>
        <v>0.51724137931034486</v>
      </c>
      <c r="G120" s="32">
        <f t="shared" si="58"/>
        <v>0.48275862068965519</v>
      </c>
      <c r="H120" s="98"/>
      <c r="I120" s="8" t="s">
        <v>223</v>
      </c>
      <c r="J120" s="8">
        <v>6</v>
      </c>
      <c r="K120" s="8">
        <v>917</v>
      </c>
      <c r="L120" s="8">
        <v>623</v>
      </c>
      <c r="M120" s="8">
        <f t="shared" si="49"/>
        <v>1540</v>
      </c>
      <c r="N120" s="32">
        <f t="shared" si="50"/>
        <v>0.59545454545454546</v>
      </c>
      <c r="O120" s="32">
        <f t="shared" si="51"/>
        <v>0.40454545454545454</v>
      </c>
      <c r="P120" s="99"/>
      <c r="Q120" s="8" t="s">
        <v>381</v>
      </c>
      <c r="R120" s="7">
        <v>13</v>
      </c>
      <c r="S120" s="7">
        <v>161</v>
      </c>
      <c r="T120" s="7">
        <v>10</v>
      </c>
      <c r="U120" s="7">
        <f t="shared" si="52"/>
        <v>171</v>
      </c>
      <c r="V120" s="36">
        <f t="shared" si="53"/>
        <v>0.94152046783625731</v>
      </c>
      <c r="W120" s="36">
        <f t="shared" si="54"/>
        <v>5.8479532163742687E-2</v>
      </c>
      <c r="X120" s="98"/>
    </row>
    <row r="121" spans="1:24" ht="15.75" customHeight="1" x14ac:dyDescent="0.2">
      <c r="A121" s="8" t="s">
        <v>112</v>
      </c>
      <c r="B121" s="8">
        <v>3</v>
      </c>
      <c r="C121" s="8">
        <v>80</v>
      </c>
      <c r="D121" s="8">
        <v>52</v>
      </c>
      <c r="E121" s="8">
        <f t="shared" si="56"/>
        <v>132</v>
      </c>
      <c r="F121" s="32">
        <f t="shared" si="57"/>
        <v>0.60606060606060608</v>
      </c>
      <c r="G121" s="32">
        <f t="shared" si="58"/>
        <v>0.39393939393939392</v>
      </c>
      <c r="H121" s="98"/>
      <c r="I121" s="8" t="s">
        <v>224</v>
      </c>
      <c r="J121" s="8">
        <v>6</v>
      </c>
      <c r="K121" s="8">
        <v>694</v>
      </c>
      <c r="L121" s="8">
        <v>478</v>
      </c>
      <c r="M121" s="8">
        <f t="shared" si="49"/>
        <v>1172</v>
      </c>
      <c r="N121" s="32">
        <f t="shared" si="50"/>
        <v>0.5921501706484642</v>
      </c>
      <c r="O121" s="32">
        <f t="shared" si="51"/>
        <v>0.40784982935153585</v>
      </c>
      <c r="P121" s="99"/>
      <c r="Q121" s="8" t="s">
        <v>382</v>
      </c>
      <c r="R121" s="7">
        <v>13</v>
      </c>
      <c r="S121" s="7">
        <v>307</v>
      </c>
      <c r="T121" s="7">
        <v>28</v>
      </c>
      <c r="U121" s="7">
        <f t="shared" si="52"/>
        <v>335</v>
      </c>
      <c r="V121" s="36">
        <f t="shared" si="53"/>
        <v>0.91641791044776122</v>
      </c>
      <c r="W121" s="36">
        <f t="shared" si="54"/>
        <v>8.3582089552238809E-2</v>
      </c>
      <c r="X121" s="98"/>
    </row>
    <row r="122" spans="1:24" ht="15.75" customHeight="1" x14ac:dyDescent="0.2">
      <c r="A122" s="12" t="s">
        <v>42</v>
      </c>
      <c r="B122" s="12"/>
      <c r="C122" s="12">
        <f>SUM(C116:C121)</f>
        <v>319</v>
      </c>
      <c r="D122" s="12">
        <f t="shared" ref="D122:E122" si="59">SUM(D116:D121)</f>
        <v>216</v>
      </c>
      <c r="E122" s="12">
        <f t="shared" si="59"/>
        <v>535</v>
      </c>
      <c r="F122" s="29"/>
      <c r="G122" s="29"/>
      <c r="H122" s="98"/>
      <c r="I122" s="8" t="s">
        <v>225</v>
      </c>
      <c r="J122" s="8">
        <v>6</v>
      </c>
      <c r="K122" s="8">
        <v>1030</v>
      </c>
      <c r="L122" s="8">
        <v>694</v>
      </c>
      <c r="M122" s="8">
        <f t="shared" si="49"/>
        <v>1724</v>
      </c>
      <c r="N122" s="32">
        <f t="shared" si="50"/>
        <v>0.59744779582366592</v>
      </c>
      <c r="O122" s="32">
        <f t="shared" si="51"/>
        <v>0.40255220417633408</v>
      </c>
      <c r="P122" s="99"/>
      <c r="Q122" s="8" t="s">
        <v>383</v>
      </c>
      <c r="R122" s="7">
        <v>13</v>
      </c>
      <c r="S122" s="7">
        <v>158</v>
      </c>
      <c r="T122" s="7">
        <v>9</v>
      </c>
      <c r="U122" s="7">
        <f t="shared" si="52"/>
        <v>167</v>
      </c>
      <c r="V122" s="36">
        <f t="shared" si="53"/>
        <v>0.94610778443113774</v>
      </c>
      <c r="W122" s="36">
        <f t="shared" si="54"/>
        <v>5.3892215568862277E-2</v>
      </c>
      <c r="X122" s="98"/>
    </row>
    <row r="123" spans="1:24" ht="15.75" customHeight="1" x14ac:dyDescent="0.2">
      <c r="A123" s="12" t="s">
        <v>692</v>
      </c>
      <c r="B123" s="12"/>
      <c r="C123" s="12"/>
      <c r="D123" s="12"/>
      <c r="E123" s="12"/>
      <c r="F123" s="29">
        <f>AVERAGE(F92:F121)</f>
        <v>0.58314066670825415</v>
      </c>
      <c r="G123" s="29">
        <f>AVERAGE(G92:G121)</f>
        <v>0.41685933329174596</v>
      </c>
      <c r="H123" s="98"/>
      <c r="I123" s="8" t="s">
        <v>226</v>
      </c>
      <c r="J123" s="8">
        <v>6</v>
      </c>
      <c r="K123" s="8">
        <v>672</v>
      </c>
      <c r="L123" s="8">
        <v>418</v>
      </c>
      <c r="M123" s="8">
        <f t="shared" si="49"/>
        <v>1090</v>
      </c>
      <c r="N123" s="32">
        <f t="shared" si="50"/>
        <v>0.61651376146788994</v>
      </c>
      <c r="O123" s="32">
        <f t="shared" si="51"/>
        <v>0.38348623853211011</v>
      </c>
      <c r="P123" s="99"/>
      <c r="Q123" s="8" t="s">
        <v>384</v>
      </c>
      <c r="R123" s="7">
        <v>13</v>
      </c>
      <c r="S123" s="7">
        <v>166</v>
      </c>
      <c r="T123" s="7">
        <v>15</v>
      </c>
      <c r="U123" s="7">
        <f t="shared" si="52"/>
        <v>181</v>
      </c>
      <c r="V123" s="36">
        <f t="shared" si="53"/>
        <v>0.91712707182320441</v>
      </c>
      <c r="W123" s="36">
        <f t="shared" si="54"/>
        <v>8.2872928176795577E-2</v>
      </c>
      <c r="X123" s="98"/>
    </row>
    <row r="124" spans="1:24" ht="15.75" customHeight="1" x14ac:dyDescent="0.2">
      <c r="A124" s="8"/>
      <c r="B124" s="8"/>
      <c r="C124" s="8"/>
      <c r="D124" s="8"/>
      <c r="E124" s="8"/>
      <c r="F124" s="32"/>
      <c r="G124" s="32"/>
      <c r="H124" s="98"/>
      <c r="I124" s="8" t="s">
        <v>227</v>
      </c>
      <c r="J124" s="8">
        <v>6</v>
      </c>
      <c r="K124" s="8">
        <v>864</v>
      </c>
      <c r="L124" s="8">
        <v>502</v>
      </c>
      <c r="M124" s="8">
        <f t="shared" si="49"/>
        <v>1366</v>
      </c>
      <c r="N124" s="32">
        <f t="shared" si="50"/>
        <v>0.63250366032210836</v>
      </c>
      <c r="O124" s="32">
        <f t="shared" si="51"/>
        <v>0.36749633967789164</v>
      </c>
      <c r="P124" s="99"/>
      <c r="Q124" s="8" t="s">
        <v>385</v>
      </c>
      <c r="R124" s="7">
        <v>13</v>
      </c>
      <c r="S124" s="7">
        <v>241</v>
      </c>
      <c r="T124" s="7">
        <v>17</v>
      </c>
      <c r="U124" s="7">
        <f t="shared" si="52"/>
        <v>258</v>
      </c>
      <c r="V124" s="36">
        <f t="shared" si="53"/>
        <v>0.93410852713178294</v>
      </c>
      <c r="W124" s="36">
        <f t="shared" si="54"/>
        <v>6.589147286821706E-2</v>
      </c>
      <c r="X124" s="98"/>
    </row>
    <row r="125" spans="1:24" ht="15.75" customHeight="1" x14ac:dyDescent="0.2">
      <c r="H125" s="98"/>
      <c r="I125" s="8" t="s">
        <v>228</v>
      </c>
      <c r="J125" s="8">
        <v>6</v>
      </c>
      <c r="K125" s="8">
        <v>823</v>
      </c>
      <c r="L125" s="8">
        <v>514</v>
      </c>
      <c r="M125" s="8">
        <f t="shared" si="49"/>
        <v>1337</v>
      </c>
      <c r="N125" s="32">
        <f t="shared" si="50"/>
        <v>0.61555721765145854</v>
      </c>
      <c r="O125" s="32">
        <f t="shared" si="51"/>
        <v>0.38444278234854151</v>
      </c>
      <c r="P125" s="99"/>
      <c r="Q125" s="8" t="s">
        <v>386</v>
      </c>
      <c r="R125" s="7">
        <v>13</v>
      </c>
      <c r="S125" s="7">
        <v>167</v>
      </c>
      <c r="T125" s="7">
        <v>6</v>
      </c>
      <c r="U125" s="7">
        <f t="shared" si="52"/>
        <v>173</v>
      </c>
      <c r="V125" s="36">
        <f t="shared" si="53"/>
        <v>0.96531791907514453</v>
      </c>
      <c r="W125" s="36">
        <f t="shared" si="54"/>
        <v>3.4682080924855488E-2</v>
      </c>
      <c r="X125" s="98"/>
    </row>
    <row r="126" spans="1:24" ht="15.75" customHeight="1" x14ac:dyDescent="0.2">
      <c r="H126" s="98"/>
      <c r="I126" s="8" t="s">
        <v>229</v>
      </c>
      <c r="J126" s="8">
        <v>6</v>
      </c>
      <c r="K126" s="8">
        <v>410</v>
      </c>
      <c r="L126" s="8">
        <v>288</v>
      </c>
      <c r="M126" s="8">
        <f t="shared" si="49"/>
        <v>698</v>
      </c>
      <c r="N126" s="32">
        <f t="shared" si="50"/>
        <v>0.58739255014326652</v>
      </c>
      <c r="O126" s="32">
        <f t="shared" si="51"/>
        <v>0.41260744985673353</v>
      </c>
      <c r="P126" s="99"/>
      <c r="Q126" s="8" t="s">
        <v>387</v>
      </c>
      <c r="R126" s="7">
        <v>13</v>
      </c>
      <c r="S126" s="7">
        <v>322</v>
      </c>
      <c r="T126" s="7">
        <v>32</v>
      </c>
      <c r="U126" s="7">
        <f t="shared" si="52"/>
        <v>354</v>
      </c>
      <c r="V126" s="36">
        <f t="shared" si="53"/>
        <v>0.90960451977401124</v>
      </c>
      <c r="W126" s="36">
        <f t="shared" si="54"/>
        <v>9.03954802259887E-2</v>
      </c>
      <c r="X126" s="98"/>
    </row>
    <row r="127" spans="1:24" ht="15.75" customHeight="1" x14ac:dyDescent="0.2">
      <c r="H127" s="98"/>
      <c r="I127" s="8" t="s">
        <v>230</v>
      </c>
      <c r="J127" s="8">
        <v>6</v>
      </c>
      <c r="K127" s="8">
        <v>806</v>
      </c>
      <c r="L127" s="8">
        <v>518</v>
      </c>
      <c r="M127" s="8">
        <f t="shared" si="49"/>
        <v>1324</v>
      </c>
      <c r="N127" s="32">
        <f t="shared" si="50"/>
        <v>0.60876132930513593</v>
      </c>
      <c r="O127" s="32">
        <f t="shared" si="51"/>
        <v>0.39123867069486407</v>
      </c>
      <c r="P127" s="99"/>
      <c r="Q127" s="8" t="s">
        <v>388</v>
      </c>
      <c r="R127" s="7">
        <v>13</v>
      </c>
      <c r="S127" s="7">
        <v>371</v>
      </c>
      <c r="T127" s="7">
        <v>40</v>
      </c>
      <c r="U127" s="7">
        <f t="shared" si="52"/>
        <v>411</v>
      </c>
      <c r="V127" s="36">
        <f t="shared" si="53"/>
        <v>0.902676399026764</v>
      </c>
      <c r="W127" s="36">
        <f t="shared" si="54"/>
        <v>9.7323600973236016E-2</v>
      </c>
      <c r="X127" s="98"/>
    </row>
    <row r="128" spans="1:24" ht="15.75" customHeight="1" x14ac:dyDescent="0.2">
      <c r="H128" s="98"/>
      <c r="I128" s="8" t="s">
        <v>231</v>
      </c>
      <c r="J128" s="8">
        <v>6</v>
      </c>
      <c r="K128" s="8">
        <v>816</v>
      </c>
      <c r="L128" s="8">
        <v>480</v>
      </c>
      <c r="M128" s="8">
        <f t="shared" si="49"/>
        <v>1296</v>
      </c>
      <c r="N128" s="32">
        <f t="shared" si="50"/>
        <v>0.62962962962962965</v>
      </c>
      <c r="O128" s="32">
        <f t="shared" si="51"/>
        <v>0.37037037037037035</v>
      </c>
      <c r="P128" s="99"/>
      <c r="Q128" s="8" t="s">
        <v>389</v>
      </c>
      <c r="R128" s="7">
        <v>13</v>
      </c>
      <c r="S128" s="7">
        <v>256</v>
      </c>
      <c r="T128" s="7">
        <v>23</v>
      </c>
      <c r="U128" s="7">
        <f t="shared" si="52"/>
        <v>279</v>
      </c>
      <c r="V128" s="36">
        <f t="shared" si="53"/>
        <v>0.91756272401433692</v>
      </c>
      <c r="W128" s="36">
        <f t="shared" si="54"/>
        <v>8.2437275985663083E-2</v>
      </c>
      <c r="X128" s="98"/>
    </row>
    <row r="129" spans="8:24" ht="15.75" customHeight="1" x14ac:dyDescent="0.2">
      <c r="H129" s="98"/>
      <c r="I129" s="8" t="s">
        <v>232</v>
      </c>
      <c r="J129" s="8">
        <v>6</v>
      </c>
      <c r="K129" s="8">
        <v>860</v>
      </c>
      <c r="L129" s="8">
        <v>514</v>
      </c>
      <c r="M129" s="8">
        <f t="shared" si="49"/>
        <v>1374</v>
      </c>
      <c r="N129" s="32">
        <f t="shared" si="50"/>
        <v>0.62590975254730719</v>
      </c>
      <c r="O129" s="32">
        <f t="shared" si="51"/>
        <v>0.37409024745269287</v>
      </c>
      <c r="P129" s="99"/>
      <c r="Q129" s="8" t="s">
        <v>390</v>
      </c>
      <c r="R129" s="7">
        <v>13</v>
      </c>
      <c r="S129" s="7">
        <v>271</v>
      </c>
      <c r="T129" s="7">
        <v>30</v>
      </c>
      <c r="U129" s="7">
        <f t="shared" si="52"/>
        <v>301</v>
      </c>
      <c r="V129" s="36">
        <f t="shared" si="53"/>
        <v>0.90033222591362128</v>
      </c>
      <c r="W129" s="36">
        <f t="shared" si="54"/>
        <v>9.9667774086378738E-2</v>
      </c>
      <c r="X129" s="98"/>
    </row>
    <row r="130" spans="8:24" ht="15.75" customHeight="1" x14ac:dyDescent="0.2">
      <c r="H130" s="98"/>
      <c r="I130" s="8" t="s">
        <v>233</v>
      </c>
      <c r="J130" s="8">
        <v>6</v>
      </c>
      <c r="K130" s="8">
        <v>515</v>
      </c>
      <c r="L130" s="8">
        <v>341</v>
      </c>
      <c r="M130" s="8">
        <f t="shared" si="49"/>
        <v>856</v>
      </c>
      <c r="N130" s="32">
        <f t="shared" si="50"/>
        <v>0.60163551401869164</v>
      </c>
      <c r="O130" s="32">
        <f t="shared" si="51"/>
        <v>0.39836448598130841</v>
      </c>
      <c r="P130" s="99"/>
      <c r="Q130" s="8" t="s">
        <v>391</v>
      </c>
      <c r="R130" s="7">
        <v>13</v>
      </c>
      <c r="S130" s="7">
        <v>391</v>
      </c>
      <c r="T130" s="7">
        <v>33</v>
      </c>
      <c r="U130" s="7">
        <f t="shared" si="52"/>
        <v>424</v>
      </c>
      <c r="V130" s="36">
        <f t="shared" si="53"/>
        <v>0.92216981132075471</v>
      </c>
      <c r="W130" s="36">
        <f t="shared" si="54"/>
        <v>7.783018867924528E-2</v>
      </c>
      <c r="X130" s="98"/>
    </row>
    <row r="131" spans="8:24" ht="15.75" customHeight="1" x14ac:dyDescent="0.2">
      <c r="H131" s="98"/>
      <c r="I131" s="8" t="s">
        <v>234</v>
      </c>
      <c r="J131" s="8">
        <v>6</v>
      </c>
      <c r="K131" s="8">
        <v>686</v>
      </c>
      <c r="L131" s="8">
        <v>459</v>
      </c>
      <c r="M131" s="8">
        <f t="shared" si="49"/>
        <v>1145</v>
      </c>
      <c r="N131" s="32">
        <f t="shared" si="50"/>
        <v>0.59912663755458517</v>
      </c>
      <c r="O131" s="32">
        <f t="shared" si="51"/>
        <v>0.40087336244541483</v>
      </c>
      <c r="P131" s="99"/>
      <c r="Q131" s="8" t="s">
        <v>392</v>
      </c>
      <c r="R131" s="7">
        <v>13</v>
      </c>
      <c r="S131" s="7">
        <v>399</v>
      </c>
      <c r="T131" s="7">
        <v>38</v>
      </c>
      <c r="U131" s="7">
        <f t="shared" si="52"/>
        <v>437</v>
      </c>
      <c r="V131" s="36">
        <f t="shared" si="53"/>
        <v>0.91304347826086951</v>
      </c>
      <c r="W131" s="36">
        <f t="shared" si="54"/>
        <v>8.6956521739130432E-2</v>
      </c>
      <c r="X131" s="98"/>
    </row>
    <row r="132" spans="8:24" ht="15.75" customHeight="1" x14ac:dyDescent="0.2">
      <c r="H132" s="98"/>
      <c r="I132" s="8" t="s">
        <v>235</v>
      </c>
      <c r="J132" s="8">
        <v>6</v>
      </c>
      <c r="K132" s="8">
        <v>273</v>
      </c>
      <c r="L132" s="8">
        <v>189</v>
      </c>
      <c r="M132" s="8">
        <f t="shared" si="49"/>
        <v>462</v>
      </c>
      <c r="N132" s="32">
        <f t="shared" si="50"/>
        <v>0.59090909090909094</v>
      </c>
      <c r="O132" s="32">
        <f t="shared" si="51"/>
        <v>0.40909090909090912</v>
      </c>
      <c r="P132" s="99"/>
      <c r="Q132" s="8" t="s">
        <v>393</v>
      </c>
      <c r="R132" s="7">
        <v>13</v>
      </c>
      <c r="S132" s="7">
        <v>239</v>
      </c>
      <c r="T132" s="7">
        <v>30</v>
      </c>
      <c r="U132" s="7">
        <f t="shared" si="52"/>
        <v>269</v>
      </c>
      <c r="V132" s="36">
        <f t="shared" si="53"/>
        <v>0.88847583643122674</v>
      </c>
      <c r="W132" s="36">
        <f t="shared" si="54"/>
        <v>0.11152416356877323</v>
      </c>
      <c r="X132" s="98"/>
    </row>
    <row r="133" spans="8:24" ht="15.75" customHeight="1" x14ac:dyDescent="0.2">
      <c r="H133" s="98"/>
      <c r="I133" s="8" t="s">
        <v>236</v>
      </c>
      <c r="J133" s="8">
        <v>6</v>
      </c>
      <c r="K133" s="8">
        <v>571</v>
      </c>
      <c r="L133" s="8">
        <v>382</v>
      </c>
      <c r="M133" s="8">
        <f t="shared" si="49"/>
        <v>953</v>
      </c>
      <c r="N133" s="32">
        <f t="shared" si="50"/>
        <v>0.5991605456453305</v>
      </c>
      <c r="O133" s="32">
        <f t="shared" si="51"/>
        <v>0.40083945435466944</v>
      </c>
      <c r="P133" s="99"/>
      <c r="Q133" s="8" t="s">
        <v>394</v>
      </c>
      <c r="R133" s="7">
        <v>13</v>
      </c>
      <c r="S133" s="7">
        <v>161</v>
      </c>
      <c r="T133" s="7">
        <v>8</v>
      </c>
      <c r="U133" s="7">
        <f t="shared" si="52"/>
        <v>169</v>
      </c>
      <c r="V133" s="36">
        <f t="shared" si="53"/>
        <v>0.9526627218934911</v>
      </c>
      <c r="W133" s="36">
        <f t="shared" si="54"/>
        <v>4.7337278106508875E-2</v>
      </c>
      <c r="X133" s="98"/>
    </row>
    <row r="134" spans="8:24" ht="15.75" customHeight="1" x14ac:dyDescent="0.2">
      <c r="H134" s="98"/>
      <c r="I134" s="8" t="s">
        <v>237</v>
      </c>
      <c r="J134" s="8">
        <v>6</v>
      </c>
      <c r="K134" s="8">
        <v>529</v>
      </c>
      <c r="L134" s="8">
        <v>333</v>
      </c>
      <c r="M134" s="8">
        <f t="shared" si="49"/>
        <v>862</v>
      </c>
      <c r="N134" s="32">
        <f t="shared" si="50"/>
        <v>0.61368909512761016</v>
      </c>
      <c r="O134" s="32">
        <f t="shared" si="51"/>
        <v>0.38631090487238978</v>
      </c>
      <c r="P134" s="99"/>
      <c r="Q134" s="8" t="s">
        <v>395</v>
      </c>
      <c r="R134" s="7">
        <v>13</v>
      </c>
      <c r="S134" s="7">
        <v>515</v>
      </c>
      <c r="T134" s="7">
        <v>65</v>
      </c>
      <c r="U134" s="7">
        <f t="shared" si="52"/>
        <v>580</v>
      </c>
      <c r="V134" s="36">
        <f t="shared" si="53"/>
        <v>0.88793103448275867</v>
      </c>
      <c r="W134" s="36">
        <f t="shared" si="54"/>
        <v>0.11206896551724138</v>
      </c>
      <c r="X134" s="98"/>
    </row>
    <row r="135" spans="8:24" ht="15.75" customHeight="1" x14ac:dyDescent="0.2">
      <c r="H135" s="98"/>
      <c r="I135" s="8" t="s">
        <v>238</v>
      </c>
      <c r="J135" s="8">
        <v>6</v>
      </c>
      <c r="K135" s="8">
        <v>438</v>
      </c>
      <c r="L135" s="8">
        <v>300</v>
      </c>
      <c r="M135" s="8">
        <f t="shared" si="49"/>
        <v>738</v>
      </c>
      <c r="N135" s="32">
        <f t="shared" si="50"/>
        <v>0.5934959349593496</v>
      </c>
      <c r="O135" s="32">
        <f t="shared" si="51"/>
        <v>0.4065040650406504</v>
      </c>
      <c r="P135" s="99"/>
      <c r="Q135" s="8" t="s">
        <v>396</v>
      </c>
      <c r="R135" s="7">
        <v>13</v>
      </c>
      <c r="S135" s="7">
        <v>409</v>
      </c>
      <c r="T135" s="7">
        <v>44</v>
      </c>
      <c r="U135" s="7">
        <f t="shared" si="52"/>
        <v>453</v>
      </c>
      <c r="V135" s="36">
        <f t="shared" si="53"/>
        <v>0.90286975717439288</v>
      </c>
      <c r="W135" s="36">
        <f t="shared" si="54"/>
        <v>9.713024282560706E-2</v>
      </c>
      <c r="X135" s="98"/>
    </row>
    <row r="136" spans="8:24" ht="15.75" customHeight="1" x14ac:dyDescent="0.2">
      <c r="H136" s="98"/>
      <c r="I136" s="8" t="s">
        <v>239</v>
      </c>
      <c r="J136" s="8">
        <v>6</v>
      </c>
      <c r="K136" s="8">
        <v>574</v>
      </c>
      <c r="L136" s="8">
        <v>409</v>
      </c>
      <c r="M136" s="8">
        <f t="shared" si="49"/>
        <v>983</v>
      </c>
      <c r="N136" s="32">
        <f t="shared" si="50"/>
        <v>0.58392675483214651</v>
      </c>
      <c r="O136" s="32">
        <f t="shared" si="51"/>
        <v>0.41607324516785349</v>
      </c>
      <c r="P136" s="99"/>
      <c r="Q136" s="8" t="s">
        <v>397</v>
      </c>
      <c r="R136" s="7">
        <v>13</v>
      </c>
      <c r="S136" s="7">
        <v>308</v>
      </c>
      <c r="T136" s="7">
        <v>28</v>
      </c>
      <c r="U136" s="7">
        <f t="shared" si="52"/>
        <v>336</v>
      </c>
      <c r="V136" s="36">
        <f t="shared" si="53"/>
        <v>0.91666666666666663</v>
      </c>
      <c r="W136" s="36">
        <f t="shared" si="54"/>
        <v>8.3333333333333329E-2</v>
      </c>
      <c r="X136" s="98"/>
    </row>
    <row r="137" spans="8:24" ht="15.75" customHeight="1" x14ac:dyDescent="0.2">
      <c r="H137" s="98"/>
      <c r="I137" s="8" t="s">
        <v>240</v>
      </c>
      <c r="J137" s="8">
        <v>6</v>
      </c>
      <c r="K137" s="8">
        <v>376</v>
      </c>
      <c r="L137" s="8">
        <v>267</v>
      </c>
      <c r="M137" s="8">
        <f t="shared" si="49"/>
        <v>643</v>
      </c>
      <c r="N137" s="32">
        <f t="shared" si="50"/>
        <v>0.5847589424572317</v>
      </c>
      <c r="O137" s="32">
        <f t="shared" si="51"/>
        <v>0.4152410575427683</v>
      </c>
      <c r="P137" s="99"/>
      <c r="Q137" s="8" t="s">
        <v>398</v>
      </c>
      <c r="R137" s="7">
        <v>13</v>
      </c>
      <c r="S137" s="7">
        <v>232</v>
      </c>
      <c r="T137" s="7">
        <v>22</v>
      </c>
      <c r="U137" s="7">
        <f t="shared" si="52"/>
        <v>254</v>
      </c>
      <c r="V137" s="36">
        <f t="shared" si="53"/>
        <v>0.91338582677165359</v>
      </c>
      <c r="W137" s="36">
        <f t="shared" si="54"/>
        <v>8.6614173228346455E-2</v>
      </c>
      <c r="X137" s="98"/>
    </row>
    <row r="138" spans="8:24" ht="15.75" customHeight="1" x14ac:dyDescent="0.2">
      <c r="H138" s="98"/>
      <c r="I138" s="8" t="s">
        <v>241</v>
      </c>
      <c r="J138" s="8">
        <v>6</v>
      </c>
      <c r="K138" s="8">
        <v>240</v>
      </c>
      <c r="L138" s="8">
        <v>172</v>
      </c>
      <c r="M138" s="8">
        <f t="shared" si="49"/>
        <v>412</v>
      </c>
      <c r="N138" s="32">
        <f t="shared" si="50"/>
        <v>0.58252427184466016</v>
      </c>
      <c r="O138" s="32">
        <f t="shared" si="51"/>
        <v>0.41747572815533979</v>
      </c>
      <c r="P138" s="99"/>
      <c r="Q138" s="8" t="s">
        <v>399</v>
      </c>
      <c r="R138" s="7">
        <v>13</v>
      </c>
      <c r="S138" s="7">
        <v>290</v>
      </c>
      <c r="T138" s="7">
        <v>26</v>
      </c>
      <c r="U138" s="7">
        <f t="shared" si="52"/>
        <v>316</v>
      </c>
      <c r="V138" s="36">
        <f t="shared" si="53"/>
        <v>0.91772151898734178</v>
      </c>
      <c r="W138" s="36">
        <f t="shared" si="54"/>
        <v>8.2278481012658222E-2</v>
      </c>
      <c r="X138" s="98"/>
    </row>
    <row r="139" spans="8:24" ht="15.75" customHeight="1" x14ac:dyDescent="0.2">
      <c r="H139" s="98"/>
      <c r="I139" s="8" t="s">
        <v>242</v>
      </c>
      <c r="J139" s="8">
        <v>6</v>
      </c>
      <c r="K139" s="8">
        <v>815</v>
      </c>
      <c r="L139" s="8">
        <v>526</v>
      </c>
      <c r="M139" s="8">
        <f t="shared" si="49"/>
        <v>1341</v>
      </c>
      <c r="N139" s="32">
        <f t="shared" si="50"/>
        <v>0.60775540641312453</v>
      </c>
      <c r="O139" s="32">
        <f t="shared" si="51"/>
        <v>0.39224459358687547</v>
      </c>
      <c r="P139" s="99"/>
      <c r="Q139" s="12" t="s">
        <v>42</v>
      </c>
      <c r="R139" s="12"/>
      <c r="S139" s="12">
        <f>SUM(S101:S138)</f>
        <v>9759</v>
      </c>
      <c r="T139" s="12">
        <f t="shared" ref="T139:U139" si="60">SUM(T101:T138)</f>
        <v>949</v>
      </c>
      <c r="U139" s="12">
        <f t="shared" si="60"/>
        <v>10708</v>
      </c>
      <c r="V139" s="29"/>
      <c r="W139" s="29"/>
      <c r="X139" s="98"/>
    </row>
    <row r="140" spans="8:24" ht="15.75" customHeight="1" x14ac:dyDescent="0.2">
      <c r="H140" s="98"/>
      <c r="I140" s="8" t="s">
        <v>243</v>
      </c>
      <c r="J140" s="8">
        <v>6</v>
      </c>
      <c r="K140" s="8">
        <v>296</v>
      </c>
      <c r="L140" s="8">
        <v>218</v>
      </c>
      <c r="M140" s="8">
        <f t="shared" si="49"/>
        <v>514</v>
      </c>
      <c r="N140" s="32">
        <f t="shared" si="50"/>
        <v>0.57587548638132291</v>
      </c>
      <c r="O140" s="32">
        <f t="shared" si="51"/>
        <v>0.42412451361867703</v>
      </c>
      <c r="P140" s="99"/>
      <c r="Q140" s="12" t="s">
        <v>692</v>
      </c>
      <c r="R140" s="12"/>
      <c r="S140" s="12"/>
      <c r="T140" s="12"/>
      <c r="U140" s="12"/>
      <c r="V140" s="29">
        <f>AVERAGE(V101:V138)</f>
        <v>0.91562454166271745</v>
      </c>
      <c r="W140" s="29">
        <f>AVERAGE(W101:W138)</f>
        <v>8.4375458337282536E-2</v>
      </c>
      <c r="X140" s="98"/>
    </row>
    <row r="141" spans="8:24" ht="15.75" customHeight="1" x14ac:dyDescent="0.2">
      <c r="H141" s="98"/>
      <c r="I141" s="8" t="s">
        <v>244</v>
      </c>
      <c r="J141" s="8">
        <v>6</v>
      </c>
      <c r="K141" s="8">
        <v>119</v>
      </c>
      <c r="L141" s="8">
        <v>84</v>
      </c>
      <c r="M141" s="8">
        <f t="shared" si="49"/>
        <v>203</v>
      </c>
      <c r="N141" s="32">
        <f t="shared" si="50"/>
        <v>0.58620689655172409</v>
      </c>
      <c r="O141" s="32">
        <f t="shared" si="51"/>
        <v>0.41379310344827586</v>
      </c>
      <c r="P141" s="99"/>
      <c r="Q141" s="7"/>
      <c r="R141" s="7"/>
      <c r="S141" s="7"/>
      <c r="T141" s="7"/>
      <c r="U141" s="7"/>
      <c r="V141" s="36"/>
      <c r="W141" s="36"/>
      <c r="X141" s="98"/>
    </row>
    <row r="142" spans="8:24" ht="15.75" customHeight="1" x14ac:dyDescent="0.2">
      <c r="H142" s="98"/>
      <c r="I142" s="8" t="s">
        <v>245</v>
      </c>
      <c r="J142" s="8">
        <v>6</v>
      </c>
      <c r="K142" s="8">
        <v>34</v>
      </c>
      <c r="L142" s="8">
        <v>16</v>
      </c>
      <c r="M142" s="8">
        <f t="shared" si="49"/>
        <v>50</v>
      </c>
      <c r="N142" s="32">
        <f t="shared" si="50"/>
        <v>0.68</v>
      </c>
      <c r="O142" s="32">
        <f t="shared" si="51"/>
        <v>0.32</v>
      </c>
      <c r="P142" s="99"/>
      <c r="Q142" s="8" t="s">
        <v>409</v>
      </c>
      <c r="R142" s="7">
        <v>13</v>
      </c>
      <c r="S142" s="7">
        <v>201</v>
      </c>
      <c r="T142" s="7">
        <v>16</v>
      </c>
      <c r="U142" s="7">
        <f t="shared" ref="U142:U183" si="61">SUM(S142,T142)</f>
        <v>217</v>
      </c>
      <c r="V142" s="36">
        <f t="shared" ref="V142:V183" si="62">PERCENTILE(S142/U142, 1)</f>
        <v>0.92626728110599077</v>
      </c>
      <c r="W142" s="36">
        <f t="shared" ref="W142:W183" si="63">PERCENTILE(T142/U142, 1)</f>
        <v>7.3732718894009217E-2</v>
      </c>
      <c r="X142" s="98"/>
    </row>
    <row r="143" spans="8:24" ht="15.75" customHeight="1" x14ac:dyDescent="0.2">
      <c r="H143" s="98"/>
      <c r="I143" s="8" t="s">
        <v>246</v>
      </c>
      <c r="J143" s="8">
        <v>6</v>
      </c>
      <c r="K143" s="8">
        <v>51</v>
      </c>
      <c r="L143" s="8">
        <v>29</v>
      </c>
      <c r="M143" s="8">
        <f t="shared" si="49"/>
        <v>80</v>
      </c>
      <c r="N143" s="32">
        <f t="shared" si="50"/>
        <v>0.63749999999999996</v>
      </c>
      <c r="O143" s="32">
        <f t="shared" si="51"/>
        <v>0.36249999999999999</v>
      </c>
      <c r="P143" s="99"/>
      <c r="Q143" s="8" t="s">
        <v>410</v>
      </c>
      <c r="R143" s="7">
        <v>13</v>
      </c>
      <c r="S143" s="7">
        <v>112</v>
      </c>
      <c r="T143" s="7">
        <v>11</v>
      </c>
      <c r="U143" s="7">
        <f t="shared" si="61"/>
        <v>123</v>
      </c>
      <c r="V143" s="36">
        <f t="shared" si="62"/>
        <v>0.91056910569105687</v>
      </c>
      <c r="W143" s="36">
        <f t="shared" si="63"/>
        <v>8.943089430894309E-2</v>
      </c>
      <c r="X143" s="98"/>
    </row>
    <row r="144" spans="8:24" ht="15.75" customHeight="1" x14ac:dyDescent="0.2">
      <c r="H144" s="98"/>
      <c r="I144" s="8" t="s">
        <v>247</v>
      </c>
      <c r="J144" s="8">
        <v>6</v>
      </c>
      <c r="K144" s="8">
        <v>446</v>
      </c>
      <c r="L144" s="8">
        <v>295</v>
      </c>
      <c r="M144" s="8">
        <f t="shared" si="49"/>
        <v>741</v>
      </c>
      <c r="N144" s="32">
        <f t="shared" si="50"/>
        <v>0.60188933873144401</v>
      </c>
      <c r="O144" s="32">
        <f t="shared" si="51"/>
        <v>0.39811066126855599</v>
      </c>
      <c r="P144" s="99"/>
      <c r="Q144" s="8" t="s">
        <v>411</v>
      </c>
      <c r="R144" s="7">
        <v>13</v>
      </c>
      <c r="S144" s="7">
        <v>118</v>
      </c>
      <c r="T144" s="7">
        <v>10</v>
      </c>
      <c r="U144" s="7">
        <f t="shared" si="61"/>
        <v>128</v>
      </c>
      <c r="V144" s="36">
        <f t="shared" si="62"/>
        <v>0.921875</v>
      </c>
      <c r="W144" s="36">
        <f t="shared" si="63"/>
        <v>7.8125E-2</v>
      </c>
      <c r="X144" s="98"/>
    </row>
    <row r="145" spans="8:24" ht="15.75" customHeight="1" x14ac:dyDescent="0.2">
      <c r="H145" s="98"/>
      <c r="I145" s="8" t="s">
        <v>248</v>
      </c>
      <c r="J145" s="8">
        <v>6</v>
      </c>
      <c r="K145" s="8">
        <v>185</v>
      </c>
      <c r="L145" s="8">
        <v>127</v>
      </c>
      <c r="M145" s="8">
        <f t="shared" si="49"/>
        <v>312</v>
      </c>
      <c r="N145" s="32">
        <f t="shared" si="50"/>
        <v>0.59294871794871795</v>
      </c>
      <c r="O145" s="32">
        <f t="shared" si="51"/>
        <v>0.40705128205128205</v>
      </c>
      <c r="P145" s="99"/>
      <c r="Q145" s="8" t="s">
        <v>412</v>
      </c>
      <c r="R145" s="7">
        <v>13</v>
      </c>
      <c r="S145" s="7">
        <v>141</v>
      </c>
      <c r="T145" s="7">
        <v>13</v>
      </c>
      <c r="U145" s="7">
        <f t="shared" si="61"/>
        <v>154</v>
      </c>
      <c r="V145" s="36">
        <f t="shared" si="62"/>
        <v>0.91558441558441561</v>
      </c>
      <c r="W145" s="36">
        <f t="shared" si="63"/>
        <v>8.4415584415584416E-2</v>
      </c>
      <c r="X145" s="98"/>
    </row>
    <row r="146" spans="8:24" ht="15.75" customHeight="1" x14ac:dyDescent="0.2">
      <c r="H146" s="98"/>
      <c r="I146" s="8" t="s">
        <v>249</v>
      </c>
      <c r="J146" s="8">
        <v>6</v>
      </c>
      <c r="K146" s="8">
        <v>148</v>
      </c>
      <c r="L146" s="8">
        <v>103</v>
      </c>
      <c r="M146" s="8">
        <f t="shared" si="49"/>
        <v>251</v>
      </c>
      <c r="N146" s="32">
        <f t="shared" si="50"/>
        <v>0.58964143426294824</v>
      </c>
      <c r="O146" s="32">
        <f t="shared" si="51"/>
        <v>0.41035856573705182</v>
      </c>
      <c r="P146" s="99"/>
      <c r="Q146" s="8" t="s">
        <v>413</v>
      </c>
      <c r="R146" s="7">
        <v>13</v>
      </c>
      <c r="S146" s="7">
        <v>146</v>
      </c>
      <c r="T146" s="7">
        <v>6</v>
      </c>
      <c r="U146" s="7">
        <f t="shared" si="61"/>
        <v>152</v>
      </c>
      <c r="V146" s="36">
        <f t="shared" si="62"/>
        <v>0.96052631578947367</v>
      </c>
      <c r="W146" s="36">
        <f t="shared" si="63"/>
        <v>3.9473684210526314E-2</v>
      </c>
      <c r="X146" s="98"/>
    </row>
    <row r="147" spans="8:24" ht="15.75" customHeight="1" x14ac:dyDescent="0.2">
      <c r="H147" s="98"/>
      <c r="I147" s="8" t="s">
        <v>250</v>
      </c>
      <c r="J147" s="8">
        <v>6</v>
      </c>
      <c r="K147" s="8">
        <v>75</v>
      </c>
      <c r="L147" s="8">
        <v>33</v>
      </c>
      <c r="M147" s="8">
        <f t="shared" si="49"/>
        <v>108</v>
      </c>
      <c r="N147" s="32">
        <f t="shared" si="50"/>
        <v>0.69444444444444442</v>
      </c>
      <c r="O147" s="32">
        <f t="shared" si="51"/>
        <v>0.30555555555555558</v>
      </c>
      <c r="P147" s="99"/>
      <c r="Q147" s="8" t="s">
        <v>414</v>
      </c>
      <c r="R147" s="7">
        <v>13</v>
      </c>
      <c r="S147" s="7">
        <v>127</v>
      </c>
      <c r="T147" s="7">
        <v>10</v>
      </c>
      <c r="U147" s="7">
        <f t="shared" si="61"/>
        <v>137</v>
      </c>
      <c r="V147" s="36">
        <f t="shared" si="62"/>
        <v>0.92700729927007297</v>
      </c>
      <c r="W147" s="36">
        <f t="shared" si="63"/>
        <v>7.2992700729927001E-2</v>
      </c>
      <c r="X147" s="98"/>
    </row>
    <row r="148" spans="8:24" ht="15.75" customHeight="1" x14ac:dyDescent="0.2">
      <c r="H148" s="98"/>
      <c r="I148" s="8" t="s">
        <v>251</v>
      </c>
      <c r="J148" s="8">
        <v>6</v>
      </c>
      <c r="K148" s="8">
        <v>97</v>
      </c>
      <c r="L148" s="8">
        <v>51</v>
      </c>
      <c r="M148" s="8">
        <f t="shared" si="49"/>
        <v>148</v>
      </c>
      <c r="N148" s="32">
        <f t="shared" si="50"/>
        <v>0.65540540540540537</v>
      </c>
      <c r="O148" s="32">
        <f t="shared" si="51"/>
        <v>0.34459459459459457</v>
      </c>
      <c r="P148" s="99"/>
      <c r="Q148" s="8" t="s">
        <v>415</v>
      </c>
      <c r="R148" s="7">
        <v>13</v>
      </c>
      <c r="S148" s="7">
        <v>161</v>
      </c>
      <c r="T148" s="7">
        <v>16</v>
      </c>
      <c r="U148" s="7">
        <f t="shared" si="61"/>
        <v>177</v>
      </c>
      <c r="V148" s="36">
        <f t="shared" si="62"/>
        <v>0.90960451977401124</v>
      </c>
      <c r="W148" s="36">
        <f t="shared" si="63"/>
        <v>9.03954802259887E-2</v>
      </c>
      <c r="X148" s="98"/>
    </row>
    <row r="149" spans="8:24" ht="15.75" customHeight="1" x14ac:dyDescent="0.2">
      <c r="H149" s="98"/>
      <c r="I149" s="12" t="s">
        <v>42</v>
      </c>
      <c r="J149" s="12"/>
      <c r="K149" s="12">
        <f>SUM(K98:K148)</f>
        <v>22765</v>
      </c>
      <c r="L149" s="12">
        <f t="shared" ref="L149:M149" si="64">SUM(L98:L148)</f>
        <v>14698</v>
      </c>
      <c r="M149" s="12">
        <f t="shared" si="64"/>
        <v>37463</v>
      </c>
      <c r="N149" s="29"/>
      <c r="O149" s="29"/>
      <c r="P149" s="99"/>
      <c r="Q149" s="8" t="s">
        <v>416</v>
      </c>
      <c r="R149" s="7">
        <v>13</v>
      </c>
      <c r="S149" s="7">
        <v>118</v>
      </c>
      <c r="T149" s="7">
        <v>12</v>
      </c>
      <c r="U149" s="7">
        <f t="shared" si="61"/>
        <v>130</v>
      </c>
      <c r="V149" s="36">
        <f t="shared" si="62"/>
        <v>0.90769230769230769</v>
      </c>
      <c r="W149" s="36">
        <f t="shared" si="63"/>
        <v>9.2307692307692313E-2</v>
      </c>
      <c r="X149" s="98"/>
    </row>
    <row r="150" spans="8:24" ht="15.75" customHeight="1" x14ac:dyDescent="0.2">
      <c r="H150" s="98"/>
      <c r="I150" s="12" t="s">
        <v>692</v>
      </c>
      <c r="J150" s="12"/>
      <c r="K150" s="12"/>
      <c r="L150" s="12"/>
      <c r="M150" s="12"/>
      <c r="N150" s="29">
        <f>AVERAGE(N98:N148)</f>
        <v>0.61344073601895555</v>
      </c>
      <c r="O150" s="29">
        <f>AVERAGE(O98:O148)</f>
        <v>0.38655926398104451</v>
      </c>
      <c r="P150" s="99"/>
      <c r="Q150" s="8" t="s">
        <v>417</v>
      </c>
      <c r="R150" s="7">
        <v>13</v>
      </c>
      <c r="S150" s="7">
        <v>145</v>
      </c>
      <c r="T150" s="7">
        <v>11</v>
      </c>
      <c r="U150" s="7">
        <f t="shared" si="61"/>
        <v>156</v>
      </c>
      <c r="V150" s="36">
        <f t="shared" si="62"/>
        <v>0.92948717948717952</v>
      </c>
      <c r="W150" s="36">
        <f t="shared" si="63"/>
        <v>7.0512820512820512E-2</v>
      </c>
      <c r="X150" s="98"/>
    </row>
    <row r="151" spans="8:24" ht="15.75" customHeight="1" x14ac:dyDescent="0.2">
      <c r="H151" s="98"/>
      <c r="I151" s="8"/>
      <c r="J151" s="8"/>
      <c r="K151" s="8"/>
      <c r="L151" s="8"/>
      <c r="M151" s="8"/>
      <c r="N151" s="32"/>
      <c r="O151" s="32"/>
      <c r="P151" s="99"/>
      <c r="Q151" s="8" t="s">
        <v>418</v>
      </c>
      <c r="R151" s="7">
        <v>13</v>
      </c>
      <c r="S151" s="7">
        <v>153</v>
      </c>
      <c r="T151" s="7">
        <v>8</v>
      </c>
      <c r="U151" s="7">
        <f t="shared" si="61"/>
        <v>161</v>
      </c>
      <c r="V151" s="36">
        <f t="shared" si="62"/>
        <v>0.9503105590062112</v>
      </c>
      <c r="W151" s="36">
        <f t="shared" si="63"/>
        <v>4.9689440993788817E-2</v>
      </c>
      <c r="X151" s="98"/>
    </row>
    <row r="152" spans="8:24" ht="15.75" customHeight="1" x14ac:dyDescent="0.2">
      <c r="H152" s="98"/>
      <c r="I152" s="8" t="s">
        <v>252</v>
      </c>
      <c r="J152" s="8">
        <v>6</v>
      </c>
      <c r="K152" s="8">
        <v>66</v>
      </c>
      <c r="L152" s="8">
        <v>38</v>
      </c>
      <c r="M152" s="8">
        <f t="shared" ref="M152:M173" si="65">SUM(K152,L152)</f>
        <v>104</v>
      </c>
      <c r="N152" s="32">
        <f t="shared" ref="N152:N173" si="66">PERCENTILE(K152/M152, 1)</f>
        <v>0.63461538461538458</v>
      </c>
      <c r="O152" s="32">
        <f t="shared" ref="O152:O173" si="67">PERCENTILE(L152/M152, 1)</f>
        <v>0.36538461538461536</v>
      </c>
      <c r="P152" s="99"/>
      <c r="Q152" s="8" t="s">
        <v>419</v>
      </c>
      <c r="R152" s="7">
        <v>13</v>
      </c>
      <c r="S152" s="7">
        <v>254</v>
      </c>
      <c r="T152" s="7">
        <v>16</v>
      </c>
      <c r="U152" s="7">
        <f t="shared" si="61"/>
        <v>270</v>
      </c>
      <c r="V152" s="36">
        <f t="shared" si="62"/>
        <v>0.94074074074074077</v>
      </c>
      <c r="W152" s="36">
        <f t="shared" si="63"/>
        <v>5.9259259259259262E-2</v>
      </c>
      <c r="X152" s="98"/>
    </row>
    <row r="153" spans="8:24" ht="15.75" customHeight="1" x14ac:dyDescent="0.2">
      <c r="H153" s="98"/>
      <c r="I153" s="8" t="s">
        <v>253</v>
      </c>
      <c r="J153" s="8">
        <v>6</v>
      </c>
      <c r="K153" s="8">
        <v>158</v>
      </c>
      <c r="L153" s="8">
        <v>83</v>
      </c>
      <c r="M153" s="8">
        <f t="shared" si="65"/>
        <v>241</v>
      </c>
      <c r="N153" s="32">
        <f t="shared" si="66"/>
        <v>0.65560165975103735</v>
      </c>
      <c r="O153" s="32">
        <f t="shared" si="67"/>
        <v>0.34439834024896265</v>
      </c>
      <c r="P153" s="99"/>
      <c r="Q153" s="8" t="s">
        <v>400</v>
      </c>
      <c r="R153" s="7">
        <v>13</v>
      </c>
      <c r="S153" s="7">
        <v>163</v>
      </c>
      <c r="T153" s="7">
        <v>12</v>
      </c>
      <c r="U153" s="7">
        <f t="shared" si="61"/>
        <v>175</v>
      </c>
      <c r="V153" s="36">
        <f t="shared" si="62"/>
        <v>0.93142857142857138</v>
      </c>
      <c r="W153" s="36">
        <f t="shared" si="63"/>
        <v>6.8571428571428575E-2</v>
      </c>
      <c r="X153" s="98"/>
    </row>
    <row r="154" spans="8:24" ht="15.75" customHeight="1" x14ac:dyDescent="0.2">
      <c r="H154" s="98"/>
      <c r="I154" s="8" t="s">
        <v>254</v>
      </c>
      <c r="J154" s="8">
        <v>6</v>
      </c>
      <c r="K154" s="8">
        <v>107</v>
      </c>
      <c r="L154" s="8">
        <v>74</v>
      </c>
      <c r="M154" s="8">
        <f t="shared" si="65"/>
        <v>181</v>
      </c>
      <c r="N154" s="32">
        <f t="shared" si="66"/>
        <v>0.59116022099447518</v>
      </c>
      <c r="O154" s="32">
        <f t="shared" si="67"/>
        <v>0.40883977900552487</v>
      </c>
      <c r="P154" s="99"/>
      <c r="Q154" s="8" t="s">
        <v>401</v>
      </c>
      <c r="R154" s="7">
        <v>13</v>
      </c>
      <c r="S154" s="7">
        <v>201</v>
      </c>
      <c r="T154" s="7">
        <v>16</v>
      </c>
      <c r="U154" s="7">
        <f t="shared" si="61"/>
        <v>217</v>
      </c>
      <c r="V154" s="36">
        <f t="shared" si="62"/>
        <v>0.92626728110599077</v>
      </c>
      <c r="W154" s="36">
        <f t="shared" si="63"/>
        <v>7.3732718894009217E-2</v>
      </c>
      <c r="X154" s="98"/>
    </row>
    <row r="155" spans="8:24" ht="15.75" customHeight="1" x14ac:dyDescent="0.2">
      <c r="H155" s="98"/>
      <c r="I155" s="8" t="s">
        <v>255</v>
      </c>
      <c r="J155" s="8">
        <v>6</v>
      </c>
      <c r="K155" s="8">
        <v>74</v>
      </c>
      <c r="L155" s="8">
        <v>51</v>
      </c>
      <c r="M155" s="8">
        <f t="shared" si="65"/>
        <v>125</v>
      </c>
      <c r="N155" s="32">
        <f t="shared" si="66"/>
        <v>0.59199999999999997</v>
      </c>
      <c r="O155" s="32">
        <f t="shared" si="67"/>
        <v>0.40799999999999997</v>
      </c>
      <c r="P155" s="99"/>
      <c r="Q155" s="8" t="s">
        <v>402</v>
      </c>
      <c r="R155" s="7">
        <v>13</v>
      </c>
      <c r="S155" s="7">
        <v>274</v>
      </c>
      <c r="T155" s="7">
        <v>20</v>
      </c>
      <c r="U155" s="7">
        <f t="shared" si="61"/>
        <v>294</v>
      </c>
      <c r="V155" s="36">
        <f t="shared" si="62"/>
        <v>0.93197278911564629</v>
      </c>
      <c r="W155" s="36">
        <f t="shared" si="63"/>
        <v>6.8027210884353748E-2</v>
      </c>
      <c r="X155" s="98"/>
    </row>
    <row r="156" spans="8:24" ht="15.75" customHeight="1" x14ac:dyDescent="0.2">
      <c r="H156" s="98"/>
      <c r="I156" s="8" t="s">
        <v>256</v>
      </c>
      <c r="J156" s="8">
        <v>6</v>
      </c>
      <c r="K156" s="8">
        <v>65</v>
      </c>
      <c r="L156" s="8">
        <v>35</v>
      </c>
      <c r="M156" s="8">
        <f t="shared" si="65"/>
        <v>100</v>
      </c>
      <c r="N156" s="32">
        <f t="shared" si="66"/>
        <v>0.65</v>
      </c>
      <c r="O156" s="32">
        <f t="shared" si="67"/>
        <v>0.35</v>
      </c>
      <c r="P156" s="99"/>
      <c r="Q156" s="8" t="s">
        <v>403</v>
      </c>
      <c r="R156" s="7">
        <v>13</v>
      </c>
      <c r="S156" s="7">
        <v>100</v>
      </c>
      <c r="T156" s="7">
        <v>7</v>
      </c>
      <c r="U156" s="7">
        <f t="shared" si="61"/>
        <v>107</v>
      </c>
      <c r="V156" s="36">
        <f t="shared" si="62"/>
        <v>0.93457943925233644</v>
      </c>
      <c r="W156" s="36">
        <f t="shared" si="63"/>
        <v>6.5420560747663545E-2</v>
      </c>
      <c r="X156" s="98"/>
    </row>
    <row r="157" spans="8:24" ht="15.75" customHeight="1" x14ac:dyDescent="0.2">
      <c r="H157" s="98"/>
      <c r="I157" s="8" t="s">
        <v>257</v>
      </c>
      <c r="J157" s="8">
        <v>6</v>
      </c>
      <c r="K157" s="8">
        <v>101</v>
      </c>
      <c r="L157" s="8">
        <v>71</v>
      </c>
      <c r="M157" s="8">
        <f t="shared" si="65"/>
        <v>172</v>
      </c>
      <c r="N157" s="32">
        <f t="shared" si="66"/>
        <v>0.58720930232558144</v>
      </c>
      <c r="O157" s="32">
        <f t="shared" si="67"/>
        <v>0.41279069767441862</v>
      </c>
      <c r="P157" s="99"/>
      <c r="Q157" s="8" t="s">
        <v>404</v>
      </c>
      <c r="R157" s="7">
        <v>13</v>
      </c>
      <c r="S157" s="7">
        <v>181</v>
      </c>
      <c r="T157" s="7">
        <v>8</v>
      </c>
      <c r="U157" s="7">
        <f t="shared" si="61"/>
        <v>189</v>
      </c>
      <c r="V157" s="36">
        <f t="shared" si="62"/>
        <v>0.95767195767195767</v>
      </c>
      <c r="W157" s="36">
        <f t="shared" si="63"/>
        <v>4.2328042328042326E-2</v>
      </c>
      <c r="X157" s="98"/>
    </row>
    <row r="158" spans="8:24" ht="15.75" customHeight="1" x14ac:dyDescent="0.2">
      <c r="H158" s="98"/>
      <c r="I158" s="8" t="s">
        <v>258</v>
      </c>
      <c r="J158" s="8">
        <v>6</v>
      </c>
      <c r="K158" s="8">
        <v>96</v>
      </c>
      <c r="L158" s="8">
        <v>50</v>
      </c>
      <c r="M158" s="8">
        <f t="shared" si="65"/>
        <v>146</v>
      </c>
      <c r="N158" s="32">
        <f t="shared" si="66"/>
        <v>0.65753424657534243</v>
      </c>
      <c r="O158" s="32">
        <f t="shared" si="67"/>
        <v>0.34246575342465752</v>
      </c>
      <c r="P158" s="99"/>
      <c r="Q158" s="8" t="s">
        <v>405</v>
      </c>
      <c r="R158" s="7">
        <v>13</v>
      </c>
      <c r="S158" s="7">
        <v>206</v>
      </c>
      <c r="T158" s="7">
        <v>15</v>
      </c>
      <c r="U158" s="7">
        <f t="shared" si="61"/>
        <v>221</v>
      </c>
      <c r="V158" s="36">
        <f t="shared" si="62"/>
        <v>0.9321266968325792</v>
      </c>
      <c r="W158" s="36">
        <f t="shared" si="63"/>
        <v>6.7873303167420809E-2</v>
      </c>
      <c r="X158" s="98"/>
    </row>
    <row r="159" spans="8:24" ht="15.75" customHeight="1" x14ac:dyDescent="0.2">
      <c r="H159" s="98"/>
      <c r="I159" s="8" t="s">
        <v>259</v>
      </c>
      <c r="J159" s="8">
        <v>6</v>
      </c>
      <c r="K159" s="8">
        <v>80</v>
      </c>
      <c r="L159" s="8">
        <v>52</v>
      </c>
      <c r="M159" s="8">
        <f t="shared" si="65"/>
        <v>132</v>
      </c>
      <c r="N159" s="32">
        <f t="shared" si="66"/>
        <v>0.60606060606060608</v>
      </c>
      <c r="O159" s="32">
        <f t="shared" si="67"/>
        <v>0.39393939393939392</v>
      </c>
      <c r="P159" s="99"/>
      <c r="Q159" s="8" t="s">
        <v>406</v>
      </c>
      <c r="R159" s="7">
        <v>13</v>
      </c>
      <c r="S159" s="7">
        <v>159</v>
      </c>
      <c r="T159" s="7">
        <v>6</v>
      </c>
      <c r="U159" s="7">
        <f t="shared" si="61"/>
        <v>165</v>
      </c>
      <c r="V159" s="36">
        <f t="shared" si="62"/>
        <v>0.96363636363636362</v>
      </c>
      <c r="W159" s="36">
        <f t="shared" si="63"/>
        <v>3.6363636363636362E-2</v>
      </c>
      <c r="X159" s="98"/>
    </row>
    <row r="160" spans="8:24" ht="15.75" customHeight="1" x14ac:dyDescent="0.2">
      <c r="H160" s="98"/>
      <c r="I160" s="8" t="s">
        <v>260</v>
      </c>
      <c r="J160" s="8">
        <v>6</v>
      </c>
      <c r="K160" s="8">
        <v>119</v>
      </c>
      <c r="L160" s="8">
        <v>96</v>
      </c>
      <c r="M160" s="8">
        <f t="shared" si="65"/>
        <v>215</v>
      </c>
      <c r="N160" s="32">
        <f t="shared" si="66"/>
        <v>0.55348837209302326</v>
      </c>
      <c r="O160" s="32">
        <f t="shared" si="67"/>
        <v>0.44651162790697674</v>
      </c>
      <c r="P160" s="99"/>
      <c r="Q160" s="8" t="s">
        <v>407</v>
      </c>
      <c r="R160" s="7">
        <v>13</v>
      </c>
      <c r="S160" s="7">
        <v>153</v>
      </c>
      <c r="T160" s="7">
        <v>13</v>
      </c>
      <c r="U160" s="7">
        <f t="shared" si="61"/>
        <v>166</v>
      </c>
      <c r="V160" s="36">
        <f t="shared" si="62"/>
        <v>0.92168674698795183</v>
      </c>
      <c r="W160" s="36">
        <f t="shared" si="63"/>
        <v>7.8313253012048195E-2</v>
      </c>
      <c r="X160" s="98"/>
    </row>
    <row r="161" spans="8:24" ht="15.75" customHeight="1" x14ac:dyDescent="0.2">
      <c r="H161" s="98"/>
      <c r="I161" s="8" t="s">
        <v>261</v>
      </c>
      <c r="J161" s="8">
        <v>6</v>
      </c>
      <c r="K161" s="8">
        <v>126</v>
      </c>
      <c r="L161" s="8">
        <v>83</v>
      </c>
      <c r="M161" s="8">
        <f t="shared" si="65"/>
        <v>209</v>
      </c>
      <c r="N161" s="32">
        <f t="shared" si="66"/>
        <v>0.60287081339712922</v>
      </c>
      <c r="O161" s="32">
        <f t="shared" si="67"/>
        <v>0.39712918660287083</v>
      </c>
      <c r="P161" s="99"/>
      <c r="Q161" s="8" t="s">
        <v>408</v>
      </c>
      <c r="R161" s="7">
        <v>13</v>
      </c>
      <c r="S161" s="7">
        <v>150</v>
      </c>
      <c r="T161" s="7">
        <v>5</v>
      </c>
      <c r="U161" s="7">
        <f t="shared" si="61"/>
        <v>155</v>
      </c>
      <c r="V161" s="36">
        <f t="shared" si="62"/>
        <v>0.967741935483871</v>
      </c>
      <c r="W161" s="36">
        <f t="shared" si="63"/>
        <v>3.2258064516129031E-2</v>
      </c>
      <c r="X161" s="98"/>
    </row>
    <row r="162" spans="8:24" ht="15.75" customHeight="1" x14ac:dyDescent="0.2">
      <c r="H162" s="98"/>
      <c r="I162" s="8" t="s">
        <v>262</v>
      </c>
      <c r="J162" s="8">
        <v>6</v>
      </c>
      <c r="K162" s="8">
        <v>117</v>
      </c>
      <c r="L162" s="8">
        <v>71</v>
      </c>
      <c r="M162" s="8">
        <f t="shared" si="65"/>
        <v>188</v>
      </c>
      <c r="N162" s="32">
        <f t="shared" si="66"/>
        <v>0.62234042553191493</v>
      </c>
      <c r="O162" s="32">
        <f t="shared" si="67"/>
        <v>0.37765957446808512</v>
      </c>
      <c r="P162" s="99"/>
      <c r="Q162" s="8" t="s">
        <v>420</v>
      </c>
      <c r="R162" s="7">
        <v>13</v>
      </c>
      <c r="S162" s="7">
        <v>72</v>
      </c>
      <c r="T162" s="7">
        <v>8</v>
      </c>
      <c r="U162" s="7">
        <f t="shared" si="61"/>
        <v>80</v>
      </c>
      <c r="V162" s="36">
        <f t="shared" si="62"/>
        <v>0.9</v>
      </c>
      <c r="W162" s="36">
        <f t="shared" si="63"/>
        <v>0.1</v>
      </c>
      <c r="X162" s="98"/>
    </row>
    <row r="163" spans="8:24" ht="15.75" customHeight="1" x14ac:dyDescent="0.2">
      <c r="H163" s="98"/>
      <c r="I163" s="8" t="s">
        <v>263</v>
      </c>
      <c r="J163" s="8">
        <v>6</v>
      </c>
      <c r="K163" s="8">
        <v>56</v>
      </c>
      <c r="L163" s="8">
        <v>36</v>
      </c>
      <c r="M163" s="8">
        <f t="shared" si="65"/>
        <v>92</v>
      </c>
      <c r="N163" s="32">
        <f t="shared" si="66"/>
        <v>0.60869565217391308</v>
      </c>
      <c r="O163" s="32">
        <f t="shared" si="67"/>
        <v>0.39130434782608697</v>
      </c>
      <c r="P163" s="99"/>
      <c r="Q163" s="8" t="s">
        <v>421</v>
      </c>
      <c r="R163" s="7">
        <v>13</v>
      </c>
      <c r="S163" s="7">
        <v>139</v>
      </c>
      <c r="T163" s="7">
        <v>10</v>
      </c>
      <c r="U163" s="7">
        <f t="shared" si="61"/>
        <v>149</v>
      </c>
      <c r="V163" s="36">
        <f t="shared" si="62"/>
        <v>0.93288590604026844</v>
      </c>
      <c r="W163" s="36">
        <f t="shared" si="63"/>
        <v>6.7114093959731544E-2</v>
      </c>
      <c r="X163" s="98"/>
    </row>
    <row r="164" spans="8:24" ht="15.75" customHeight="1" x14ac:dyDescent="0.2">
      <c r="H164" s="98"/>
      <c r="I164" s="8" t="s">
        <v>264</v>
      </c>
      <c r="J164" s="8">
        <v>6</v>
      </c>
      <c r="K164" s="8">
        <v>29</v>
      </c>
      <c r="L164" s="8">
        <v>16</v>
      </c>
      <c r="M164" s="8">
        <f t="shared" si="65"/>
        <v>45</v>
      </c>
      <c r="N164" s="32">
        <f t="shared" si="66"/>
        <v>0.64444444444444449</v>
      </c>
      <c r="O164" s="32">
        <f t="shared" si="67"/>
        <v>0.35555555555555557</v>
      </c>
      <c r="P164" s="99"/>
      <c r="Q164" s="8" t="s">
        <v>422</v>
      </c>
      <c r="R164" s="7">
        <v>13</v>
      </c>
      <c r="S164" s="7">
        <v>43</v>
      </c>
      <c r="T164" s="7">
        <v>2</v>
      </c>
      <c r="U164" s="7">
        <f t="shared" si="61"/>
        <v>45</v>
      </c>
      <c r="V164" s="36">
        <f t="shared" si="62"/>
        <v>0.9555555555555556</v>
      </c>
      <c r="W164" s="36">
        <f t="shared" si="63"/>
        <v>4.4444444444444446E-2</v>
      </c>
      <c r="X164" s="98"/>
    </row>
    <row r="165" spans="8:24" ht="15.75" customHeight="1" x14ac:dyDescent="0.2">
      <c r="H165" s="98"/>
      <c r="I165" s="8" t="s">
        <v>265</v>
      </c>
      <c r="J165" s="8">
        <v>6</v>
      </c>
      <c r="K165" s="8">
        <v>33</v>
      </c>
      <c r="L165" s="8">
        <v>18</v>
      </c>
      <c r="M165" s="8">
        <f t="shared" si="65"/>
        <v>51</v>
      </c>
      <c r="N165" s="32">
        <f t="shared" si="66"/>
        <v>0.6470588235294118</v>
      </c>
      <c r="O165" s="32">
        <f t="shared" si="67"/>
        <v>0.35294117647058826</v>
      </c>
      <c r="P165" s="99"/>
      <c r="Q165" s="8" t="s">
        <v>423</v>
      </c>
      <c r="R165" s="7">
        <v>13</v>
      </c>
      <c r="S165" s="7">
        <v>28</v>
      </c>
      <c r="T165" s="7">
        <v>1</v>
      </c>
      <c r="U165" s="7">
        <f t="shared" si="61"/>
        <v>29</v>
      </c>
      <c r="V165" s="36">
        <f t="shared" si="62"/>
        <v>0.96551724137931039</v>
      </c>
      <c r="W165" s="36">
        <f t="shared" si="63"/>
        <v>3.4482758620689655E-2</v>
      </c>
      <c r="X165" s="98"/>
    </row>
    <row r="166" spans="8:24" ht="15.75" customHeight="1" x14ac:dyDescent="0.2">
      <c r="H166" s="98"/>
      <c r="I166" s="8" t="s">
        <v>266</v>
      </c>
      <c r="J166" s="8">
        <v>6</v>
      </c>
      <c r="K166" s="8">
        <v>31</v>
      </c>
      <c r="L166" s="8">
        <v>14</v>
      </c>
      <c r="M166" s="8">
        <f t="shared" si="65"/>
        <v>45</v>
      </c>
      <c r="N166" s="32">
        <f t="shared" si="66"/>
        <v>0.68888888888888888</v>
      </c>
      <c r="O166" s="32">
        <f t="shared" si="67"/>
        <v>0.31111111111111112</v>
      </c>
      <c r="P166" s="99"/>
      <c r="Q166" s="8" t="s">
        <v>424</v>
      </c>
      <c r="R166" s="7">
        <v>13</v>
      </c>
      <c r="S166" s="7">
        <v>219</v>
      </c>
      <c r="T166" s="7">
        <v>12</v>
      </c>
      <c r="U166" s="7">
        <f t="shared" si="61"/>
        <v>231</v>
      </c>
      <c r="V166" s="36">
        <f t="shared" si="62"/>
        <v>0.94805194805194803</v>
      </c>
      <c r="W166" s="36">
        <f t="shared" si="63"/>
        <v>5.1948051948051951E-2</v>
      </c>
      <c r="X166" s="98"/>
    </row>
    <row r="167" spans="8:24" ht="15.75" customHeight="1" x14ac:dyDescent="0.2">
      <c r="H167" s="98"/>
      <c r="I167" s="8" t="s">
        <v>267</v>
      </c>
      <c r="J167" s="8">
        <v>6</v>
      </c>
      <c r="K167" s="8">
        <v>21</v>
      </c>
      <c r="L167" s="8">
        <v>9</v>
      </c>
      <c r="M167" s="8">
        <f t="shared" si="65"/>
        <v>30</v>
      </c>
      <c r="N167" s="32">
        <f t="shared" si="66"/>
        <v>0.7</v>
      </c>
      <c r="O167" s="32">
        <f t="shared" si="67"/>
        <v>0.3</v>
      </c>
      <c r="P167" s="99"/>
      <c r="Q167" s="8" t="s">
        <v>425</v>
      </c>
      <c r="R167" s="7">
        <v>13</v>
      </c>
      <c r="S167" s="7">
        <v>126</v>
      </c>
      <c r="T167" s="7">
        <v>11</v>
      </c>
      <c r="U167" s="7">
        <f t="shared" si="61"/>
        <v>137</v>
      </c>
      <c r="V167" s="36">
        <f t="shared" si="62"/>
        <v>0.91970802919708028</v>
      </c>
      <c r="W167" s="36">
        <f t="shared" si="63"/>
        <v>8.0291970802919707E-2</v>
      </c>
      <c r="X167" s="98"/>
    </row>
    <row r="168" spans="8:24" ht="15.75" customHeight="1" x14ac:dyDescent="0.2">
      <c r="H168" s="98"/>
      <c r="I168" s="8" t="s">
        <v>268</v>
      </c>
      <c r="J168" s="8">
        <v>6</v>
      </c>
      <c r="K168" s="8">
        <v>46</v>
      </c>
      <c r="L168" s="8">
        <v>31</v>
      </c>
      <c r="M168" s="8">
        <f t="shared" si="65"/>
        <v>77</v>
      </c>
      <c r="N168" s="32">
        <f t="shared" si="66"/>
        <v>0.59740259740259738</v>
      </c>
      <c r="O168" s="32">
        <f t="shared" si="67"/>
        <v>0.40259740259740262</v>
      </c>
      <c r="P168" s="99"/>
      <c r="Q168" s="8" t="s">
        <v>426</v>
      </c>
      <c r="R168" s="7">
        <v>13</v>
      </c>
      <c r="S168" s="7">
        <v>155</v>
      </c>
      <c r="T168" s="7">
        <v>5</v>
      </c>
      <c r="U168" s="7">
        <f t="shared" si="61"/>
        <v>160</v>
      </c>
      <c r="V168" s="36">
        <f t="shared" si="62"/>
        <v>0.96875</v>
      </c>
      <c r="W168" s="36">
        <f t="shared" si="63"/>
        <v>3.125E-2</v>
      </c>
      <c r="X168" s="98"/>
    </row>
    <row r="169" spans="8:24" ht="15.75" customHeight="1" x14ac:dyDescent="0.2">
      <c r="H169" s="98"/>
      <c r="I169" s="8" t="s">
        <v>269</v>
      </c>
      <c r="J169" s="8">
        <v>6</v>
      </c>
      <c r="K169" s="8">
        <v>46</v>
      </c>
      <c r="L169" s="8">
        <v>26</v>
      </c>
      <c r="M169" s="8">
        <f t="shared" si="65"/>
        <v>72</v>
      </c>
      <c r="N169" s="32">
        <f t="shared" si="66"/>
        <v>0.63888888888888884</v>
      </c>
      <c r="O169" s="32">
        <f t="shared" si="67"/>
        <v>0.3611111111111111</v>
      </c>
      <c r="P169" s="99"/>
      <c r="Q169" s="8" t="s">
        <v>427</v>
      </c>
      <c r="R169" s="7">
        <v>13</v>
      </c>
      <c r="S169" s="7">
        <v>31</v>
      </c>
      <c r="T169" s="7">
        <v>3</v>
      </c>
      <c r="U169" s="7">
        <f t="shared" si="61"/>
        <v>34</v>
      </c>
      <c r="V169" s="36">
        <f t="shared" si="62"/>
        <v>0.91176470588235292</v>
      </c>
      <c r="W169" s="36">
        <f t="shared" si="63"/>
        <v>8.8235294117647065E-2</v>
      </c>
      <c r="X169" s="98"/>
    </row>
    <row r="170" spans="8:24" ht="15.75" customHeight="1" x14ac:dyDescent="0.2">
      <c r="H170" s="98"/>
      <c r="I170" s="8" t="s">
        <v>270</v>
      </c>
      <c r="J170" s="8">
        <v>6</v>
      </c>
      <c r="K170" s="8">
        <v>61</v>
      </c>
      <c r="L170" s="8">
        <v>34</v>
      </c>
      <c r="M170" s="8">
        <f t="shared" si="65"/>
        <v>95</v>
      </c>
      <c r="N170" s="32">
        <f t="shared" si="66"/>
        <v>0.64210526315789473</v>
      </c>
      <c r="O170" s="32">
        <f t="shared" si="67"/>
        <v>0.35789473684210527</v>
      </c>
      <c r="P170" s="99"/>
      <c r="Q170" s="8" t="s">
        <v>428</v>
      </c>
      <c r="R170" s="7">
        <v>13</v>
      </c>
      <c r="S170" s="7">
        <v>147</v>
      </c>
      <c r="T170" s="7">
        <v>15</v>
      </c>
      <c r="U170" s="7">
        <f t="shared" si="61"/>
        <v>162</v>
      </c>
      <c r="V170" s="36">
        <f t="shared" si="62"/>
        <v>0.90740740740740744</v>
      </c>
      <c r="W170" s="36">
        <f t="shared" si="63"/>
        <v>9.2592592592592587E-2</v>
      </c>
      <c r="X170" s="98"/>
    </row>
    <row r="171" spans="8:24" ht="15.75" customHeight="1" x14ac:dyDescent="0.2">
      <c r="H171" s="98"/>
      <c r="I171" s="8" t="s">
        <v>271</v>
      </c>
      <c r="J171" s="8">
        <v>6</v>
      </c>
      <c r="K171" s="8">
        <v>14</v>
      </c>
      <c r="L171" s="8">
        <v>14</v>
      </c>
      <c r="M171" s="8">
        <f t="shared" si="65"/>
        <v>28</v>
      </c>
      <c r="N171" s="32">
        <f t="shared" si="66"/>
        <v>0.5</v>
      </c>
      <c r="O171" s="32">
        <f t="shared" si="67"/>
        <v>0.5</v>
      </c>
      <c r="P171" s="99"/>
      <c r="Q171" s="8" t="s">
        <v>429</v>
      </c>
      <c r="R171" s="7">
        <v>13</v>
      </c>
      <c r="S171" s="7">
        <v>149</v>
      </c>
      <c r="T171" s="7">
        <v>10</v>
      </c>
      <c r="U171" s="7">
        <f t="shared" si="61"/>
        <v>159</v>
      </c>
      <c r="V171" s="36">
        <f t="shared" si="62"/>
        <v>0.93710691823899372</v>
      </c>
      <c r="W171" s="36">
        <f t="shared" si="63"/>
        <v>6.2893081761006289E-2</v>
      </c>
      <c r="X171" s="98"/>
    </row>
    <row r="172" spans="8:24" ht="15.75" customHeight="1" x14ac:dyDescent="0.2">
      <c r="H172" s="98"/>
      <c r="I172" s="8" t="s">
        <v>272</v>
      </c>
      <c r="J172" s="8">
        <v>6</v>
      </c>
      <c r="K172" s="8">
        <v>22</v>
      </c>
      <c r="L172" s="8">
        <v>10</v>
      </c>
      <c r="M172" s="8">
        <f t="shared" si="65"/>
        <v>32</v>
      </c>
      <c r="N172" s="32">
        <f t="shared" si="66"/>
        <v>0.6875</v>
      </c>
      <c r="O172" s="32">
        <f t="shared" si="67"/>
        <v>0.3125</v>
      </c>
      <c r="P172" s="99"/>
      <c r="Q172" s="8" t="s">
        <v>430</v>
      </c>
      <c r="R172" s="7">
        <v>13</v>
      </c>
      <c r="S172" s="7">
        <v>161</v>
      </c>
      <c r="T172" s="7">
        <v>14</v>
      </c>
      <c r="U172" s="7">
        <f t="shared" si="61"/>
        <v>175</v>
      </c>
      <c r="V172" s="36">
        <f t="shared" si="62"/>
        <v>0.92</v>
      </c>
      <c r="W172" s="36">
        <f t="shared" si="63"/>
        <v>0.08</v>
      </c>
      <c r="X172" s="98"/>
    </row>
    <row r="173" spans="8:24" ht="15.75" customHeight="1" x14ac:dyDescent="0.2">
      <c r="H173" s="98"/>
      <c r="I173" s="8" t="s">
        <v>273</v>
      </c>
      <c r="J173" s="8">
        <v>6</v>
      </c>
      <c r="K173" s="8">
        <v>23</v>
      </c>
      <c r="L173" s="8">
        <v>12</v>
      </c>
      <c r="M173" s="8">
        <f t="shared" si="65"/>
        <v>35</v>
      </c>
      <c r="N173" s="32">
        <f t="shared" si="66"/>
        <v>0.65714285714285714</v>
      </c>
      <c r="O173" s="32">
        <f t="shared" si="67"/>
        <v>0.34285714285714286</v>
      </c>
      <c r="P173" s="99"/>
      <c r="Q173" s="8" t="s">
        <v>431</v>
      </c>
      <c r="R173" s="7">
        <v>13</v>
      </c>
      <c r="S173" s="7">
        <v>54</v>
      </c>
      <c r="T173" s="7">
        <v>3</v>
      </c>
      <c r="U173" s="7">
        <f t="shared" si="61"/>
        <v>57</v>
      </c>
      <c r="V173" s="36">
        <f t="shared" si="62"/>
        <v>0.94736842105263153</v>
      </c>
      <c r="W173" s="36">
        <f t="shared" si="63"/>
        <v>5.2631578947368418E-2</v>
      </c>
      <c r="X173" s="98"/>
    </row>
    <row r="174" spans="8:24" ht="15.75" customHeight="1" x14ac:dyDescent="0.2">
      <c r="H174" s="98"/>
      <c r="I174" s="12" t="s">
        <v>42</v>
      </c>
      <c r="J174" s="12"/>
      <c r="K174" s="12">
        <f>SUM(K152:K173)</f>
        <v>1491</v>
      </c>
      <c r="L174" s="12">
        <f t="shared" ref="L174:M174" si="68">SUM(L152:L173)</f>
        <v>924</v>
      </c>
      <c r="M174" s="12">
        <f t="shared" si="68"/>
        <v>2415</v>
      </c>
      <c r="N174" s="29"/>
      <c r="O174" s="29"/>
      <c r="P174" s="99"/>
      <c r="Q174" s="8" t="s">
        <v>432</v>
      </c>
      <c r="R174" s="7">
        <v>13</v>
      </c>
      <c r="S174" s="7">
        <v>41</v>
      </c>
      <c r="T174" s="7">
        <v>7</v>
      </c>
      <c r="U174" s="7">
        <f t="shared" si="61"/>
        <v>48</v>
      </c>
      <c r="V174" s="36">
        <f t="shared" si="62"/>
        <v>0.85416666666666663</v>
      </c>
      <c r="W174" s="36">
        <f t="shared" si="63"/>
        <v>0.14583333333333334</v>
      </c>
      <c r="X174" s="98"/>
    </row>
    <row r="175" spans="8:24" ht="15.75" customHeight="1" x14ac:dyDescent="0.2">
      <c r="H175" s="98"/>
      <c r="I175" s="12" t="s">
        <v>692</v>
      </c>
      <c r="J175" s="12"/>
      <c r="K175" s="12"/>
      <c r="L175" s="12"/>
      <c r="M175" s="12"/>
      <c r="N175" s="29">
        <f>AVERAGE(N152:N173)</f>
        <v>0.62568220213515402</v>
      </c>
      <c r="O175" s="29">
        <f>AVERAGE(O152:O173)</f>
        <v>0.37431779786484581</v>
      </c>
      <c r="P175" s="99"/>
      <c r="Q175" s="8" t="s">
        <v>433</v>
      </c>
      <c r="R175" s="7">
        <v>13</v>
      </c>
      <c r="S175" s="7">
        <v>78</v>
      </c>
      <c r="T175" s="7">
        <v>4</v>
      </c>
      <c r="U175" s="7">
        <f t="shared" si="61"/>
        <v>82</v>
      </c>
      <c r="V175" s="36">
        <f t="shared" si="62"/>
        <v>0.95121951219512191</v>
      </c>
      <c r="W175" s="36">
        <f t="shared" si="63"/>
        <v>4.878048780487805E-2</v>
      </c>
      <c r="X175" s="98"/>
    </row>
    <row r="176" spans="8:24" ht="15.75" customHeight="1" x14ac:dyDescent="0.2">
      <c r="H176" s="98"/>
      <c r="I176" s="8"/>
      <c r="J176" s="8"/>
      <c r="K176" s="8"/>
      <c r="L176" s="8"/>
      <c r="M176" s="8"/>
      <c r="N176" s="32"/>
      <c r="O176" s="32"/>
      <c r="P176" s="99"/>
      <c r="Q176" s="8" t="s">
        <v>434</v>
      </c>
      <c r="R176" s="7">
        <v>13</v>
      </c>
      <c r="S176" s="7">
        <v>106</v>
      </c>
      <c r="T176" s="7">
        <v>2</v>
      </c>
      <c r="U176" s="7">
        <f t="shared" si="61"/>
        <v>108</v>
      </c>
      <c r="V176" s="36">
        <f t="shared" si="62"/>
        <v>0.98148148148148151</v>
      </c>
      <c r="W176" s="36">
        <f t="shared" si="63"/>
        <v>1.8518518518518517E-2</v>
      </c>
      <c r="X176" s="98"/>
    </row>
    <row r="177" spans="8:24" ht="15.75" customHeight="1" x14ac:dyDescent="0.2">
      <c r="H177" s="98"/>
      <c r="P177" s="99"/>
      <c r="Q177" s="8" t="s">
        <v>435</v>
      </c>
      <c r="R177" s="7">
        <v>13</v>
      </c>
      <c r="S177" s="7">
        <v>184</v>
      </c>
      <c r="T177" s="7">
        <v>14</v>
      </c>
      <c r="U177" s="7">
        <f t="shared" si="61"/>
        <v>198</v>
      </c>
      <c r="V177" s="36">
        <f t="shared" si="62"/>
        <v>0.92929292929292928</v>
      </c>
      <c r="W177" s="36">
        <f t="shared" si="63"/>
        <v>7.0707070707070704E-2</v>
      </c>
      <c r="X177" s="98"/>
    </row>
    <row r="178" spans="8:24" ht="15.75" customHeight="1" x14ac:dyDescent="0.2">
      <c r="H178" s="98"/>
      <c r="P178" s="99"/>
      <c r="Q178" s="8" t="s">
        <v>436</v>
      </c>
      <c r="R178" s="7">
        <v>13</v>
      </c>
      <c r="S178" s="7">
        <v>161</v>
      </c>
      <c r="T178" s="7">
        <v>16</v>
      </c>
      <c r="U178" s="7">
        <f t="shared" si="61"/>
        <v>177</v>
      </c>
      <c r="V178" s="36">
        <f t="shared" si="62"/>
        <v>0.90960451977401124</v>
      </c>
      <c r="W178" s="36">
        <f t="shared" si="63"/>
        <v>9.03954802259887E-2</v>
      </c>
      <c r="X178" s="98"/>
    </row>
    <row r="179" spans="8:24" ht="15.75" customHeight="1" x14ac:dyDescent="0.2">
      <c r="H179" s="98"/>
      <c r="P179" s="99"/>
      <c r="Q179" s="8" t="s">
        <v>437</v>
      </c>
      <c r="R179" s="7">
        <v>13</v>
      </c>
      <c r="S179" s="7">
        <v>27</v>
      </c>
      <c r="T179" s="7">
        <v>1</v>
      </c>
      <c r="U179" s="7">
        <f t="shared" si="61"/>
        <v>28</v>
      </c>
      <c r="V179" s="36">
        <f t="shared" si="62"/>
        <v>0.9642857142857143</v>
      </c>
      <c r="W179" s="36">
        <f t="shared" si="63"/>
        <v>3.5714285714285712E-2</v>
      </c>
      <c r="X179" s="98"/>
    </row>
    <row r="180" spans="8:24" ht="15.75" customHeight="1" x14ac:dyDescent="0.2">
      <c r="H180" s="98"/>
      <c r="P180" s="99"/>
      <c r="Q180" s="8" t="s">
        <v>438</v>
      </c>
      <c r="R180" s="7">
        <v>13</v>
      </c>
      <c r="S180" s="7">
        <v>32</v>
      </c>
      <c r="T180" s="7">
        <v>3</v>
      </c>
      <c r="U180" s="7">
        <f t="shared" si="61"/>
        <v>35</v>
      </c>
      <c r="V180" s="36">
        <f t="shared" si="62"/>
        <v>0.91428571428571426</v>
      </c>
      <c r="W180" s="36">
        <f t="shared" si="63"/>
        <v>8.5714285714285715E-2</v>
      </c>
      <c r="X180" s="98"/>
    </row>
    <row r="181" spans="8:24" ht="15.75" customHeight="1" x14ac:dyDescent="0.2">
      <c r="H181" s="98"/>
      <c r="P181" s="99"/>
      <c r="Q181" s="8" t="s">
        <v>439</v>
      </c>
      <c r="R181" s="7">
        <v>13</v>
      </c>
      <c r="S181" s="7">
        <v>41</v>
      </c>
      <c r="T181" s="7">
        <v>1</v>
      </c>
      <c r="U181" s="7">
        <f t="shared" si="61"/>
        <v>42</v>
      </c>
      <c r="V181" s="36">
        <f t="shared" si="62"/>
        <v>0.97619047619047616</v>
      </c>
      <c r="W181" s="36">
        <f t="shared" si="63"/>
        <v>2.3809523809523808E-2</v>
      </c>
      <c r="X181" s="98"/>
    </row>
    <row r="182" spans="8:24" ht="15.75" customHeight="1" x14ac:dyDescent="0.2">
      <c r="H182" s="98"/>
      <c r="P182" s="99"/>
      <c r="Q182" s="8" t="s">
        <v>440</v>
      </c>
      <c r="R182" s="7">
        <v>13</v>
      </c>
      <c r="S182" s="7">
        <v>173</v>
      </c>
      <c r="T182" s="7">
        <v>13</v>
      </c>
      <c r="U182" s="7">
        <f t="shared" si="61"/>
        <v>186</v>
      </c>
      <c r="V182" s="36">
        <f t="shared" si="62"/>
        <v>0.93010752688172038</v>
      </c>
      <c r="W182" s="36">
        <f t="shared" si="63"/>
        <v>6.9892473118279563E-2</v>
      </c>
      <c r="X182" s="98"/>
    </row>
    <row r="183" spans="8:24" ht="15.75" customHeight="1" x14ac:dyDescent="0.2">
      <c r="H183" s="98"/>
      <c r="P183" s="99"/>
      <c r="Q183" s="8" t="s">
        <v>441</v>
      </c>
      <c r="R183" s="7">
        <v>13</v>
      </c>
      <c r="S183" s="7">
        <v>167</v>
      </c>
      <c r="T183" s="7">
        <v>12</v>
      </c>
      <c r="U183" s="7">
        <f t="shared" si="61"/>
        <v>179</v>
      </c>
      <c r="V183" s="36">
        <f t="shared" si="62"/>
        <v>0.93296089385474856</v>
      </c>
      <c r="W183" s="36">
        <f t="shared" si="63"/>
        <v>6.7039106145251395E-2</v>
      </c>
      <c r="X183" s="98"/>
    </row>
    <row r="184" spans="8:24" ht="15.75" customHeight="1" x14ac:dyDescent="0.2">
      <c r="H184" s="98"/>
      <c r="P184" s="99"/>
      <c r="Q184" s="12" t="s">
        <v>42</v>
      </c>
      <c r="R184" s="12"/>
      <c r="S184" s="12">
        <f>SUM(S142:S183)</f>
        <v>5597</v>
      </c>
      <c r="T184" s="12">
        <f t="shared" ref="T184:U184" si="69">SUM(T142:T183)</f>
        <v>398</v>
      </c>
      <c r="U184" s="12">
        <f t="shared" si="69"/>
        <v>5995</v>
      </c>
      <c r="V184" s="29"/>
      <c r="W184" s="29"/>
      <c r="X184" s="98"/>
    </row>
    <row r="185" spans="8:24" ht="15.75" customHeight="1" x14ac:dyDescent="0.2">
      <c r="H185" s="98"/>
      <c r="P185" s="99"/>
      <c r="Q185" s="12" t="s">
        <v>692</v>
      </c>
      <c r="R185" s="12"/>
      <c r="S185" s="12"/>
      <c r="T185" s="12"/>
      <c r="U185" s="12"/>
      <c r="V185" s="29">
        <f>AVERAGE(V142:V183)</f>
        <v>0.9339163826993061</v>
      </c>
      <c r="W185" s="29">
        <f>AVERAGE(W142:W183)</f>
        <v>6.6083617300693787E-2</v>
      </c>
      <c r="X185" s="98"/>
    </row>
    <row r="186" spans="8:24" ht="15.75" customHeight="1" x14ac:dyDescent="0.2">
      <c r="Q186" s="7"/>
      <c r="R186" s="6"/>
      <c r="S186" s="10"/>
      <c r="T186" s="10"/>
      <c r="U186" s="10"/>
      <c r="V186" s="37"/>
      <c r="W186" s="37"/>
    </row>
    <row r="187" spans="8:24" ht="15.75" customHeight="1" x14ac:dyDescent="0.2"/>
    <row r="188" spans="8:24" ht="15.75" customHeight="1" x14ac:dyDescent="0.2"/>
    <row r="189" spans="8:24" ht="15.75" customHeight="1" x14ac:dyDescent="0.2"/>
    <row r="190" spans="8:24" ht="15.75" customHeight="1" x14ac:dyDescent="0.2"/>
    <row r="191" spans="8:24" ht="15.75" customHeight="1" x14ac:dyDescent="0.2"/>
    <row r="192" spans="8:24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22">
    <mergeCell ref="A1:O1"/>
    <mergeCell ref="AG13:AN13"/>
    <mergeCell ref="AG16:AN16"/>
    <mergeCell ref="AG18:AN18"/>
    <mergeCell ref="AG17:AH17"/>
    <mergeCell ref="AI17:AJ17"/>
    <mergeCell ref="AK17:AL17"/>
    <mergeCell ref="AM17:AN17"/>
    <mergeCell ref="AM4:AN4"/>
    <mergeCell ref="AG5:AN5"/>
    <mergeCell ref="AG3:AN3"/>
    <mergeCell ref="AG12:AN12"/>
    <mergeCell ref="AK4:AL4"/>
    <mergeCell ref="AG4:AH4"/>
    <mergeCell ref="AI4:AJ4"/>
    <mergeCell ref="X2:X185"/>
    <mergeCell ref="Y2:AE2"/>
    <mergeCell ref="A2:G2"/>
    <mergeCell ref="I2:O2"/>
    <mergeCell ref="Q2:W2"/>
    <mergeCell ref="H2:H185"/>
    <mergeCell ref="P2:P18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BC1F-68F5-459E-8024-A717DF5E3091}">
  <dimension ref="A1:AN991"/>
  <sheetViews>
    <sheetView tabSelected="1" workbookViewId="0">
      <selection activeCell="G14" sqref="G14"/>
    </sheetView>
  </sheetViews>
  <sheetFormatPr defaultColWidth="14.42578125" defaultRowHeight="12.75" x14ac:dyDescent="0.2"/>
  <cols>
    <col min="1" max="1" width="8.85546875" style="4" customWidth="1"/>
    <col min="2" max="5" width="11.140625" style="4" customWidth="1"/>
    <col min="6" max="7" width="11.140625" style="30" customWidth="1"/>
    <col min="8" max="9" width="11.140625" style="4" customWidth="1"/>
    <col min="10" max="11" width="7.28515625" style="4" customWidth="1"/>
    <col min="12" max="12" width="8.140625" style="4" customWidth="1"/>
    <col min="13" max="13" width="10" style="4" customWidth="1"/>
    <col min="14" max="14" width="10.42578125" style="30" customWidth="1"/>
    <col min="15" max="15" width="8.85546875" style="30" customWidth="1"/>
    <col min="16" max="16" width="8.85546875" style="4" customWidth="1"/>
    <col min="17" max="17" width="7.7109375" style="4" customWidth="1"/>
    <col min="18" max="18" width="7" style="4" customWidth="1"/>
    <col min="19" max="19" width="9.140625" style="4" customWidth="1"/>
    <col min="20" max="20" width="10.85546875" style="4" customWidth="1"/>
    <col min="21" max="21" width="9" style="4" customWidth="1"/>
    <col min="22" max="22" width="10" style="30" customWidth="1"/>
    <col min="23" max="23" width="9.5703125" style="30" customWidth="1"/>
    <col min="24" max="24" width="7.42578125" style="4" customWidth="1"/>
    <col min="25" max="25" width="13.28515625" style="4" customWidth="1"/>
    <col min="26" max="26" width="5.5703125" style="4" customWidth="1"/>
    <col min="27" max="27" width="7.7109375" style="4" customWidth="1"/>
    <col min="28" max="28" width="7.85546875" style="4" customWidth="1"/>
    <col min="29" max="29" width="7" style="4" customWidth="1"/>
    <col min="30" max="30" width="8.42578125" style="30" customWidth="1"/>
    <col min="31" max="31" width="7" style="30" customWidth="1"/>
    <col min="32" max="32" width="14.42578125" style="4"/>
    <col min="33" max="33" width="6.5703125" style="4" customWidth="1"/>
    <col min="34" max="34" width="9.7109375" style="4" customWidth="1"/>
    <col min="35" max="35" width="6.5703125" style="4" customWidth="1"/>
    <col min="36" max="36" width="9.7109375" style="4" customWidth="1"/>
    <col min="37" max="37" width="6.5703125" style="4" customWidth="1"/>
    <col min="38" max="38" width="9.7109375" style="4" customWidth="1"/>
    <col min="39" max="39" width="6.5703125" style="4" customWidth="1"/>
    <col min="40" max="40" width="9.7109375" style="4" customWidth="1"/>
    <col min="41" max="16384" width="14.42578125" style="4"/>
  </cols>
  <sheetData>
    <row r="1" spans="1:40" ht="31.5" customHeight="1" x14ac:dyDescent="0.2">
      <c r="A1" s="66"/>
      <c r="B1" s="126" t="s">
        <v>707</v>
      </c>
      <c r="C1" s="126"/>
      <c r="D1" s="126"/>
      <c r="E1" s="126"/>
      <c r="F1" s="126"/>
      <c r="G1" s="126"/>
      <c r="H1" s="126"/>
      <c r="I1" s="12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40" ht="15.75" customHeight="1" thickBot="1" x14ac:dyDescent="0.25">
      <c r="A2" s="3"/>
      <c r="B2" s="3"/>
      <c r="C2" s="3"/>
      <c r="D2" s="3"/>
      <c r="E2" s="3"/>
      <c r="F2" s="3"/>
      <c r="G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Y2" s="3"/>
      <c r="Z2" s="3"/>
      <c r="AA2" s="3"/>
      <c r="AB2" s="3"/>
      <c r="AC2" s="3"/>
      <c r="AD2" s="3"/>
      <c r="AE2" s="3"/>
    </row>
    <row r="3" spans="1:40" ht="15.75" customHeight="1" x14ac:dyDescent="0.25">
      <c r="A3" s="3"/>
      <c r="B3" s="131" t="s">
        <v>3</v>
      </c>
      <c r="C3" s="127"/>
      <c r="D3" s="127" t="s">
        <v>4</v>
      </c>
      <c r="E3" s="127"/>
      <c r="F3" s="127" t="s">
        <v>5</v>
      </c>
      <c r="G3" s="127"/>
      <c r="H3" s="127" t="s">
        <v>6</v>
      </c>
      <c r="I3" s="128"/>
      <c r="J3" s="8"/>
      <c r="K3" s="8"/>
      <c r="L3" s="8"/>
      <c r="M3" s="8"/>
      <c r="N3" s="32"/>
      <c r="O3" s="32"/>
      <c r="P3" s="3"/>
      <c r="Q3" s="8"/>
      <c r="R3" s="13"/>
      <c r="S3" s="13"/>
      <c r="T3" s="13"/>
      <c r="U3" s="13"/>
      <c r="V3" s="35"/>
      <c r="W3" s="35"/>
      <c r="Y3" s="8"/>
      <c r="AG3" s="86"/>
      <c r="AH3" s="87"/>
      <c r="AI3" s="88"/>
      <c r="AJ3" s="87"/>
      <c r="AK3" s="88"/>
      <c r="AL3" s="87"/>
      <c r="AM3" s="89"/>
      <c r="AN3" s="90"/>
    </row>
    <row r="4" spans="1:40" ht="15.75" customHeight="1" x14ac:dyDescent="0.2">
      <c r="A4" s="3"/>
      <c r="B4" s="120" t="s">
        <v>698</v>
      </c>
      <c r="C4" s="113"/>
      <c r="D4" s="113"/>
      <c r="E4" s="113"/>
      <c r="F4" s="113"/>
      <c r="G4" s="113"/>
      <c r="H4" s="113"/>
      <c r="I4" s="121"/>
      <c r="J4" s="8"/>
      <c r="K4" s="8"/>
      <c r="L4" s="8"/>
      <c r="M4" s="8"/>
      <c r="N4" s="32"/>
      <c r="O4" s="32"/>
      <c r="P4" s="3"/>
      <c r="Q4" s="8"/>
      <c r="R4" s="13"/>
      <c r="S4" s="13"/>
      <c r="T4" s="13"/>
      <c r="U4" s="13"/>
      <c r="V4" s="35"/>
      <c r="W4" s="35"/>
      <c r="Y4" s="8"/>
      <c r="AG4" s="91"/>
      <c r="AH4" s="84"/>
      <c r="AI4" s="84"/>
      <c r="AJ4" s="84"/>
      <c r="AK4" s="84"/>
      <c r="AL4" s="84"/>
      <c r="AM4" s="84"/>
      <c r="AN4" s="92"/>
    </row>
    <row r="5" spans="1:40" ht="15.75" customHeight="1" x14ac:dyDescent="0.2">
      <c r="A5" s="3"/>
      <c r="B5" s="39" t="s">
        <v>694</v>
      </c>
      <c r="C5" s="41" t="s">
        <v>695</v>
      </c>
      <c r="D5" s="41" t="s">
        <v>694</v>
      </c>
      <c r="E5" s="41" t="s">
        <v>695</v>
      </c>
      <c r="F5" s="41" t="s">
        <v>694</v>
      </c>
      <c r="G5" s="41" t="s">
        <v>695</v>
      </c>
      <c r="H5" s="41" t="s">
        <v>694</v>
      </c>
      <c r="I5" s="42" t="s">
        <v>695</v>
      </c>
      <c r="J5" s="8"/>
      <c r="K5" s="8"/>
      <c r="L5" s="8"/>
      <c r="M5" s="8"/>
      <c r="N5" s="32"/>
      <c r="O5" s="32"/>
      <c r="P5" s="3"/>
      <c r="Q5" s="8"/>
      <c r="R5" s="13"/>
      <c r="S5" s="13"/>
      <c r="T5" s="13"/>
      <c r="U5" s="13"/>
      <c r="V5" s="35"/>
      <c r="W5" s="35"/>
      <c r="Y5" s="8"/>
      <c r="AG5" s="39"/>
      <c r="AH5" s="40"/>
      <c r="AI5" s="41"/>
      <c r="AJ5" s="40"/>
      <c r="AK5" s="41"/>
      <c r="AL5" s="40"/>
      <c r="AM5" s="41"/>
      <c r="AN5" s="42"/>
    </row>
    <row r="6" spans="1:40" ht="15.75" customHeight="1" x14ac:dyDescent="0.2">
      <c r="A6" s="3"/>
      <c r="B6" s="93">
        <v>0.55026910912429094</v>
      </c>
      <c r="C6" s="94">
        <v>0.449730890875709</v>
      </c>
      <c r="D6" s="94">
        <v>0.58212237600145567</v>
      </c>
      <c r="E6" s="94">
        <v>0.41787762399854422</v>
      </c>
      <c r="F6" s="94">
        <v>0.85939893809969758</v>
      </c>
      <c r="G6" s="94">
        <v>0.14060106190030217</v>
      </c>
      <c r="H6" s="94">
        <v>0.91711773400117325</v>
      </c>
      <c r="I6" s="95">
        <v>8.2882265998826671E-2</v>
      </c>
      <c r="J6" s="8"/>
      <c r="K6" s="8"/>
      <c r="L6" s="8"/>
      <c r="M6" s="8"/>
      <c r="N6" s="32"/>
      <c r="O6" s="32"/>
      <c r="P6" s="3"/>
      <c r="Q6" s="8"/>
      <c r="R6" s="13"/>
      <c r="S6" s="13"/>
      <c r="T6" s="13"/>
      <c r="U6" s="13"/>
      <c r="V6" s="35"/>
      <c r="W6" s="35"/>
      <c r="Y6" s="8"/>
      <c r="AG6" s="45"/>
      <c r="AH6" s="51"/>
      <c r="AI6" s="29"/>
      <c r="AJ6" s="51"/>
      <c r="AK6" s="29"/>
      <c r="AL6" s="51"/>
      <c r="AM6" s="29"/>
      <c r="AN6" s="46"/>
    </row>
    <row r="7" spans="1:40" ht="15.75" customHeight="1" x14ac:dyDescent="0.2">
      <c r="A7" s="3"/>
      <c r="B7" s="93">
        <v>0.55404040142838018</v>
      </c>
      <c r="C7" s="94">
        <v>0.44595959857161976</v>
      </c>
      <c r="D7" s="94">
        <v>0.60038243104357913</v>
      </c>
      <c r="E7" s="94">
        <v>0.39961756895642098</v>
      </c>
      <c r="F7" s="94">
        <v>0.89211816408505429</v>
      </c>
      <c r="G7" s="94">
        <v>0.10854850258161244</v>
      </c>
      <c r="H7" s="94">
        <v>0.9636744209175091</v>
      </c>
      <c r="I7" s="95">
        <v>3.6325579082490921E-2</v>
      </c>
      <c r="J7" s="8"/>
      <c r="K7" s="8"/>
      <c r="L7" s="8"/>
      <c r="M7" s="8"/>
      <c r="N7" s="32"/>
      <c r="O7" s="32"/>
      <c r="P7" s="3"/>
      <c r="Q7" s="8"/>
      <c r="R7" s="13"/>
      <c r="S7" s="13"/>
      <c r="T7" s="13"/>
      <c r="U7" s="13"/>
      <c r="V7" s="35"/>
      <c r="W7" s="35"/>
      <c r="Y7" s="8"/>
      <c r="AG7" s="45"/>
      <c r="AH7" s="51"/>
      <c r="AI7" s="29"/>
      <c r="AJ7" s="51"/>
      <c r="AK7" s="29"/>
      <c r="AL7" s="51"/>
      <c r="AM7" s="29"/>
      <c r="AN7" s="46"/>
    </row>
    <row r="8" spans="1:40" ht="15.75" customHeight="1" x14ac:dyDescent="0.2">
      <c r="A8" s="3"/>
      <c r="B8" s="93">
        <v>0.57242359924852126</v>
      </c>
      <c r="C8" s="94">
        <v>0.42757640075147874</v>
      </c>
      <c r="D8" s="94">
        <v>0.61344073601895555</v>
      </c>
      <c r="E8" s="94">
        <v>0.38655926398104451</v>
      </c>
      <c r="F8" s="94">
        <v>0.8696667832047239</v>
      </c>
      <c r="G8" s="94">
        <v>0.13033321679527615</v>
      </c>
      <c r="H8" s="94">
        <v>0.91962162833260841</v>
      </c>
      <c r="I8" s="95">
        <v>8.0378371667391646E-2</v>
      </c>
      <c r="J8" s="8"/>
      <c r="K8" s="8"/>
      <c r="L8" s="8"/>
      <c r="M8" s="8"/>
      <c r="N8" s="32"/>
      <c r="O8" s="32"/>
      <c r="P8" s="3"/>
      <c r="Q8" s="8"/>
      <c r="R8" s="13"/>
      <c r="S8" s="13"/>
      <c r="T8" s="13"/>
      <c r="U8" s="13"/>
      <c r="V8" s="35"/>
      <c r="W8" s="35"/>
      <c r="Y8" s="8"/>
      <c r="AG8" s="45"/>
      <c r="AH8" s="51"/>
      <c r="AI8" s="29"/>
      <c r="AJ8" s="51"/>
      <c r="AK8" s="29"/>
      <c r="AL8" s="51"/>
      <c r="AM8" s="29"/>
      <c r="AN8" s="46"/>
    </row>
    <row r="9" spans="1:40" ht="15.75" customHeight="1" x14ac:dyDescent="0.2">
      <c r="A9" s="3"/>
      <c r="B9" s="93">
        <v>0.58314066670825415</v>
      </c>
      <c r="C9" s="94">
        <v>0.41685933329174596</v>
      </c>
      <c r="D9" s="94">
        <v>0.62568220213515402</v>
      </c>
      <c r="E9" s="94">
        <v>0.37431779786484581</v>
      </c>
      <c r="F9" s="94">
        <v>0.91562454166271745</v>
      </c>
      <c r="G9" s="94">
        <v>8.4375458337282536E-2</v>
      </c>
      <c r="H9" s="94">
        <v>0.87966129882934407</v>
      </c>
      <c r="I9" s="95">
        <v>0.12033870117065593</v>
      </c>
      <c r="J9" s="8"/>
      <c r="K9" s="8"/>
      <c r="L9" s="8"/>
      <c r="M9" s="8"/>
      <c r="N9" s="32"/>
      <c r="O9" s="32"/>
      <c r="P9" s="3"/>
      <c r="Q9" s="8"/>
      <c r="R9" s="13"/>
      <c r="S9" s="13"/>
      <c r="T9" s="13"/>
      <c r="U9" s="13"/>
      <c r="V9" s="35"/>
      <c r="W9" s="35"/>
      <c r="Y9" s="8"/>
      <c r="AG9" s="45"/>
      <c r="AH9" s="51"/>
      <c r="AI9" s="29"/>
      <c r="AJ9" s="51"/>
      <c r="AK9" s="29"/>
      <c r="AL9" s="51"/>
      <c r="AM9" s="29"/>
      <c r="AN9" s="46"/>
    </row>
    <row r="10" spans="1:40" ht="15.75" customHeight="1" thickBot="1" x14ac:dyDescent="0.3">
      <c r="A10" s="3"/>
      <c r="B10" s="47"/>
      <c r="C10" s="96"/>
      <c r="D10" s="48"/>
      <c r="E10" s="48"/>
      <c r="F10" s="97">
        <v>0.9339163826993061</v>
      </c>
      <c r="G10" s="97">
        <v>6.6083617300693787E-2</v>
      </c>
      <c r="H10" s="48"/>
      <c r="I10" s="50">
        <v>738</v>
      </c>
      <c r="J10" s="8"/>
      <c r="K10" s="8"/>
      <c r="L10" s="8"/>
      <c r="M10" s="8"/>
      <c r="N10" s="32"/>
      <c r="O10" s="32"/>
      <c r="P10" s="3"/>
      <c r="Q10" s="8"/>
      <c r="R10" s="13"/>
      <c r="S10" s="13"/>
      <c r="T10" s="13"/>
      <c r="U10" s="13"/>
      <c r="V10" s="35"/>
      <c r="W10" s="35"/>
      <c r="Y10" s="8"/>
      <c r="AG10" s="47"/>
      <c r="AH10" s="52"/>
      <c r="AI10" s="48"/>
      <c r="AJ10" s="53"/>
      <c r="AK10" s="49"/>
      <c r="AL10" s="54"/>
      <c r="AM10" s="48"/>
      <c r="AN10" s="50"/>
    </row>
    <row r="11" spans="1:40" ht="15.75" customHeight="1" x14ac:dyDescent="0.2">
      <c r="A11" s="3"/>
      <c r="B11" s="125"/>
      <c r="C11" s="125"/>
      <c r="D11" s="125"/>
      <c r="E11" s="125"/>
      <c r="F11" s="125"/>
      <c r="G11" s="125"/>
      <c r="H11" s="125"/>
      <c r="I11" s="125"/>
      <c r="J11" s="8"/>
      <c r="K11" s="8"/>
      <c r="L11" s="8"/>
      <c r="M11" s="8"/>
      <c r="N11" s="32"/>
      <c r="O11" s="32"/>
      <c r="P11" s="3"/>
      <c r="Q11" s="8"/>
      <c r="R11" s="13"/>
      <c r="S11" s="13"/>
      <c r="T11" s="13"/>
      <c r="U11" s="13"/>
      <c r="V11" s="35"/>
      <c r="W11" s="35"/>
      <c r="Y11" s="8"/>
      <c r="AG11" s="84"/>
      <c r="AH11" s="84"/>
      <c r="AI11" s="84"/>
      <c r="AJ11" s="84"/>
      <c r="AK11" s="84"/>
      <c r="AL11" s="84"/>
      <c r="AM11" s="84"/>
      <c r="AN11" s="84"/>
    </row>
    <row r="12" spans="1:40" ht="59.25" customHeight="1" x14ac:dyDescent="0.2">
      <c r="A12" s="3"/>
      <c r="B12" s="102" t="s">
        <v>708</v>
      </c>
      <c r="C12" s="102"/>
      <c r="D12" s="102"/>
      <c r="E12" s="102"/>
      <c r="F12" s="102"/>
      <c r="G12" s="102"/>
      <c r="H12" s="102"/>
      <c r="I12" s="102"/>
      <c r="J12" s="8"/>
      <c r="K12" s="8"/>
      <c r="L12" s="8"/>
      <c r="M12" s="8"/>
      <c r="N12" s="32"/>
      <c r="O12" s="32"/>
      <c r="P12" s="3"/>
      <c r="Q12" s="8"/>
      <c r="R12" s="13"/>
      <c r="S12" s="13"/>
      <c r="T12" s="13"/>
      <c r="U12" s="13"/>
      <c r="V12" s="35"/>
      <c r="W12" s="35"/>
      <c r="Y12" s="8"/>
    </row>
    <row r="13" spans="1:40" ht="15.75" customHeight="1" x14ac:dyDescent="0.2">
      <c r="A13" s="3"/>
      <c r="B13" s="41"/>
      <c r="C13" s="41"/>
      <c r="D13" s="41"/>
      <c r="E13" s="41"/>
      <c r="F13" s="11"/>
      <c r="G13" s="11"/>
      <c r="H13" s="11"/>
      <c r="I13" s="11"/>
      <c r="J13" s="8"/>
      <c r="K13" s="8"/>
      <c r="L13" s="8"/>
      <c r="M13" s="8"/>
      <c r="N13" s="32"/>
      <c r="O13" s="32"/>
      <c r="P13" s="3"/>
      <c r="Q13" s="8"/>
      <c r="R13" s="13"/>
      <c r="S13" s="13"/>
      <c r="T13" s="13"/>
      <c r="U13" s="13"/>
      <c r="V13" s="35"/>
      <c r="W13" s="35"/>
      <c r="Y13" s="8"/>
      <c r="AG13" s="41"/>
      <c r="AH13" s="41"/>
      <c r="AI13" s="41"/>
      <c r="AJ13" s="41"/>
    </row>
    <row r="14" spans="1:40" ht="15.75" customHeight="1" x14ac:dyDescent="0.2">
      <c r="A14" s="3"/>
      <c r="B14" s="44"/>
      <c r="C14" s="44"/>
      <c r="D14" s="44"/>
      <c r="E14" s="44"/>
      <c r="F14" s="11"/>
      <c r="G14" s="11"/>
      <c r="H14" s="11"/>
      <c r="I14" s="11"/>
      <c r="J14" s="8"/>
      <c r="K14" s="8"/>
      <c r="L14" s="8"/>
      <c r="M14" s="8"/>
      <c r="N14" s="32"/>
      <c r="O14" s="32"/>
      <c r="P14" s="3"/>
      <c r="Q14" s="8"/>
      <c r="R14" s="13"/>
      <c r="S14" s="13"/>
      <c r="T14" s="13"/>
      <c r="U14" s="13"/>
      <c r="V14" s="35"/>
      <c r="W14" s="35"/>
      <c r="Y14" s="8"/>
      <c r="AG14" s="44"/>
      <c r="AH14" s="44"/>
      <c r="AI14" s="44"/>
      <c r="AJ14" s="44"/>
    </row>
    <row r="15" spans="1:40" ht="15.75" customHeight="1" thickBot="1" x14ac:dyDescent="0.3">
      <c r="A15" s="3"/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  <c r="N15" s="32"/>
      <c r="O15" s="32"/>
      <c r="P15" s="3"/>
      <c r="Q15" s="8"/>
      <c r="R15" s="13"/>
      <c r="S15" s="13"/>
      <c r="T15" s="13"/>
      <c r="U15" s="13"/>
      <c r="V15" s="35"/>
      <c r="W15" s="35"/>
      <c r="Y15" s="8"/>
      <c r="AG15" s="79"/>
      <c r="AH15" s="79"/>
      <c r="AI15" s="79"/>
      <c r="AJ15" s="79"/>
      <c r="AK15" s="79"/>
      <c r="AL15" s="79"/>
      <c r="AM15" s="79"/>
      <c r="AN15" s="79"/>
    </row>
    <row r="16" spans="1:40" ht="15.75" customHeight="1" thickTop="1" x14ac:dyDescent="0.25">
      <c r="A16" s="3"/>
      <c r="B16" s="130"/>
      <c r="C16" s="130"/>
      <c r="D16" s="130"/>
      <c r="E16" s="130"/>
      <c r="F16" s="130"/>
      <c r="G16" s="130"/>
      <c r="H16" s="130"/>
      <c r="I16" s="130"/>
      <c r="J16" s="8"/>
      <c r="K16" s="8"/>
      <c r="L16" s="8"/>
      <c r="M16" s="8"/>
      <c r="N16" s="32"/>
      <c r="O16" s="32"/>
      <c r="P16" s="3"/>
      <c r="Q16" s="8"/>
      <c r="R16" s="13"/>
      <c r="S16" s="13"/>
      <c r="T16" s="13"/>
      <c r="U16" s="13"/>
      <c r="V16" s="35"/>
      <c r="W16" s="35"/>
      <c r="Y16" s="12"/>
      <c r="Z16" s="12"/>
      <c r="AA16" s="12"/>
      <c r="AB16" s="12"/>
      <c r="AC16" s="12"/>
      <c r="AD16" s="29"/>
      <c r="AE16" s="29"/>
      <c r="AG16" s="80"/>
      <c r="AH16" s="81"/>
      <c r="AI16" s="80"/>
      <c r="AJ16" s="81"/>
      <c r="AK16" s="80"/>
      <c r="AL16" s="81"/>
      <c r="AM16" s="80"/>
      <c r="AN16" s="82"/>
    </row>
    <row r="17" spans="1:40" ht="15.75" customHeight="1" x14ac:dyDescent="0.2">
      <c r="A17" s="3"/>
      <c r="B17" s="125"/>
      <c r="C17" s="125"/>
      <c r="D17" s="125"/>
      <c r="E17" s="125"/>
      <c r="F17" s="125"/>
      <c r="G17" s="125"/>
      <c r="H17" s="125"/>
      <c r="I17" s="125"/>
      <c r="J17" s="8"/>
      <c r="K17" s="8"/>
      <c r="L17" s="8"/>
      <c r="M17" s="8"/>
      <c r="N17" s="32"/>
      <c r="O17" s="32"/>
      <c r="P17" s="3"/>
      <c r="Q17" s="8"/>
      <c r="R17" s="13"/>
      <c r="S17" s="13"/>
      <c r="T17" s="13"/>
      <c r="U17" s="13"/>
      <c r="V17" s="35"/>
      <c r="W17" s="35"/>
      <c r="Y17" s="12"/>
      <c r="Z17" s="12"/>
      <c r="AA17" s="12"/>
      <c r="AB17" s="12"/>
      <c r="AC17" s="12"/>
      <c r="AD17" s="29"/>
      <c r="AE17" s="29"/>
      <c r="AG17" s="83"/>
      <c r="AH17" s="84"/>
      <c r="AI17" s="84"/>
      <c r="AJ17" s="84"/>
      <c r="AK17" s="84"/>
      <c r="AL17" s="84"/>
      <c r="AM17" s="84"/>
      <c r="AN17" s="85"/>
    </row>
    <row r="18" spans="1:40" ht="15.75" customHeight="1" x14ac:dyDescent="0.2">
      <c r="A18" s="3"/>
      <c r="B18" s="41"/>
      <c r="C18" s="41"/>
      <c r="D18" s="41"/>
      <c r="E18" s="41"/>
      <c r="F18" s="41"/>
      <c r="G18" s="41"/>
      <c r="H18" s="41"/>
      <c r="I18" s="41"/>
      <c r="J18" s="8"/>
      <c r="K18" s="8"/>
      <c r="L18" s="8"/>
      <c r="M18" s="8"/>
      <c r="N18" s="32"/>
      <c r="O18" s="32"/>
      <c r="P18" s="3"/>
      <c r="Q18" s="8"/>
      <c r="R18" s="13"/>
      <c r="S18" s="13"/>
      <c r="T18" s="13"/>
      <c r="U18" s="13"/>
      <c r="V18" s="35"/>
      <c r="W18" s="35"/>
      <c r="AG18" s="55"/>
      <c r="AH18" s="40"/>
      <c r="AI18" s="41"/>
      <c r="AJ18" s="40"/>
      <c r="AK18" s="41"/>
      <c r="AL18" s="40"/>
      <c r="AM18" s="41"/>
      <c r="AN18" s="40"/>
    </row>
    <row r="19" spans="1:40" ht="15.75" customHeight="1" x14ac:dyDescent="0.2">
      <c r="A19" s="3"/>
      <c r="B19" s="11"/>
      <c r="C19" s="11"/>
      <c r="D19" s="11"/>
      <c r="E19" s="11"/>
      <c r="F19" s="11"/>
      <c r="G19" s="11"/>
      <c r="H19" s="11"/>
      <c r="I19" s="11"/>
      <c r="J19" s="8"/>
      <c r="K19" s="8"/>
      <c r="L19" s="8"/>
      <c r="M19" s="8"/>
      <c r="N19" s="32"/>
      <c r="O19" s="32"/>
      <c r="P19" s="3"/>
      <c r="Q19" s="8"/>
      <c r="R19" s="13"/>
      <c r="S19" s="13"/>
      <c r="T19" s="13"/>
      <c r="U19" s="13"/>
      <c r="V19" s="35"/>
      <c r="W19" s="35"/>
      <c r="Y19" s="8"/>
      <c r="AG19" s="56"/>
      <c r="AH19" s="57"/>
      <c r="AI19" s="12"/>
      <c r="AJ19" s="57"/>
      <c r="AK19" s="12"/>
      <c r="AL19" s="57"/>
      <c r="AM19" s="12"/>
      <c r="AN19" s="57"/>
    </row>
    <row r="20" spans="1:40" ht="15.75" customHeight="1" x14ac:dyDescent="0.2">
      <c r="A20" s="3"/>
      <c r="B20" s="11"/>
      <c r="C20" s="11"/>
      <c r="D20" s="11"/>
      <c r="E20" s="11"/>
      <c r="F20" s="11"/>
      <c r="G20" s="11"/>
      <c r="H20" s="11"/>
      <c r="I20" s="11"/>
      <c r="J20" s="8"/>
      <c r="K20" s="8"/>
      <c r="L20" s="8"/>
      <c r="M20" s="8"/>
      <c r="N20" s="32"/>
      <c r="O20" s="32"/>
      <c r="P20" s="3"/>
      <c r="Q20" s="8"/>
      <c r="R20" s="13"/>
      <c r="S20" s="13"/>
      <c r="T20" s="13"/>
      <c r="U20" s="13"/>
      <c r="V20" s="35"/>
      <c r="W20" s="35"/>
      <c r="Y20" s="8"/>
      <c r="AG20" s="56"/>
      <c r="AH20" s="57"/>
      <c r="AI20" s="12"/>
      <c r="AJ20" s="57"/>
      <c r="AK20" s="12"/>
      <c r="AL20" s="57"/>
      <c r="AM20" s="12"/>
      <c r="AN20" s="57"/>
    </row>
    <row r="21" spans="1:40" ht="15.75" customHeight="1" x14ac:dyDescent="0.2">
      <c r="A21" s="3"/>
      <c r="B21" s="11"/>
      <c r="C21" s="11"/>
      <c r="D21" s="11"/>
      <c r="E21" s="11"/>
      <c r="F21" s="11"/>
      <c r="G21" s="11"/>
      <c r="H21" s="11"/>
      <c r="I21" s="11"/>
      <c r="J21" s="8"/>
      <c r="K21" s="8"/>
      <c r="L21" s="8"/>
      <c r="M21" s="8"/>
      <c r="N21" s="32"/>
      <c r="O21" s="32"/>
      <c r="P21" s="3"/>
      <c r="Q21" s="8"/>
      <c r="R21" s="13"/>
      <c r="S21" s="13"/>
      <c r="T21" s="13"/>
      <c r="U21" s="13"/>
      <c r="V21" s="35"/>
      <c r="W21" s="35"/>
      <c r="Y21" s="8"/>
      <c r="AG21" s="56"/>
      <c r="AH21" s="57"/>
      <c r="AI21" s="12"/>
      <c r="AJ21" s="57"/>
      <c r="AK21" s="12"/>
      <c r="AL21" s="57"/>
      <c r="AM21" s="12"/>
      <c r="AN21" s="57"/>
    </row>
    <row r="22" spans="1:40" ht="15.75" customHeight="1" x14ac:dyDescent="0.2">
      <c r="A22" s="3"/>
      <c r="B22" s="11"/>
      <c r="C22" s="11"/>
      <c r="D22" s="11"/>
      <c r="E22" s="11"/>
      <c r="F22" s="11"/>
      <c r="G22" s="11"/>
      <c r="H22" s="11"/>
      <c r="I22" s="11"/>
      <c r="J22" s="8"/>
      <c r="K22" s="8"/>
      <c r="L22" s="8"/>
      <c r="M22" s="8"/>
      <c r="N22" s="32"/>
      <c r="O22" s="32"/>
      <c r="P22" s="3"/>
      <c r="Q22" s="8"/>
      <c r="R22" s="13"/>
      <c r="S22" s="13"/>
      <c r="T22" s="13"/>
      <c r="U22" s="13"/>
      <c r="V22" s="35"/>
      <c r="W22" s="35"/>
      <c r="Y22" s="8"/>
      <c r="AG22" s="56"/>
      <c r="AH22" s="57"/>
      <c r="AI22" s="12"/>
      <c r="AJ22" s="57"/>
      <c r="AK22" s="12"/>
      <c r="AL22" s="57"/>
      <c r="AM22" s="12"/>
      <c r="AN22" s="57"/>
    </row>
    <row r="23" spans="1:40" ht="15.75" customHeight="1" thickBot="1" x14ac:dyDescent="0.3">
      <c r="A23" s="3"/>
      <c r="B23" s="44"/>
      <c r="C23" s="44"/>
      <c r="D23" s="43"/>
      <c r="E23" s="43"/>
      <c r="F23" s="11"/>
      <c r="G23" s="11"/>
      <c r="H23" s="11"/>
      <c r="I23" s="11"/>
      <c r="J23" s="8"/>
      <c r="K23" s="8"/>
      <c r="L23" s="8"/>
      <c r="M23" s="8"/>
      <c r="N23" s="32"/>
      <c r="O23" s="32"/>
      <c r="P23" s="3"/>
      <c r="Q23" s="8"/>
      <c r="R23" s="13"/>
      <c r="S23" s="13"/>
      <c r="T23" s="13"/>
      <c r="U23" s="13"/>
      <c r="V23" s="35"/>
      <c r="W23" s="35"/>
      <c r="Y23" s="8"/>
      <c r="AG23" s="58"/>
      <c r="AH23" s="63"/>
      <c r="AI23" s="59"/>
      <c r="AJ23" s="64"/>
      <c r="AK23" s="60"/>
      <c r="AL23" s="65"/>
      <c r="AM23" s="61"/>
      <c r="AN23" s="62"/>
    </row>
    <row r="24" spans="1:40" ht="15.75" customHeight="1" thickTop="1" x14ac:dyDescent="0.25">
      <c r="A24" s="3"/>
      <c r="I24" s="8"/>
      <c r="J24" s="8"/>
      <c r="K24" s="8"/>
      <c r="L24" s="8"/>
      <c r="M24" s="8"/>
      <c r="N24" s="32"/>
      <c r="O24" s="32"/>
      <c r="P24" s="3"/>
      <c r="Q24" s="8"/>
      <c r="R24" s="13"/>
      <c r="S24" s="13"/>
      <c r="T24" s="13"/>
      <c r="U24" s="13"/>
      <c r="V24" s="35"/>
      <c r="W24" s="35"/>
      <c r="Y24" s="8"/>
      <c r="AG24" s="43"/>
      <c r="AH24" s="43"/>
      <c r="AI24" s="43"/>
      <c r="AJ24" s="43"/>
    </row>
    <row r="25" spans="1:40" ht="15.75" customHeight="1" x14ac:dyDescent="0.2">
      <c r="A25" s="3"/>
      <c r="I25" s="8"/>
      <c r="J25" s="8"/>
      <c r="K25" s="8"/>
      <c r="L25" s="8"/>
      <c r="M25" s="8"/>
      <c r="N25" s="32"/>
      <c r="O25" s="32"/>
      <c r="P25" s="3"/>
      <c r="Q25" s="8"/>
      <c r="R25" s="13"/>
      <c r="S25" s="13"/>
      <c r="T25" s="13"/>
      <c r="U25" s="13"/>
      <c r="V25" s="35"/>
      <c r="W25" s="35"/>
      <c r="Y25" s="8"/>
    </row>
    <row r="26" spans="1:40" ht="15.75" customHeight="1" x14ac:dyDescent="0.2">
      <c r="A26" s="3"/>
      <c r="I26" s="8"/>
      <c r="J26" s="8"/>
      <c r="K26" s="8"/>
      <c r="L26" s="8"/>
      <c r="M26" s="8"/>
      <c r="N26" s="32"/>
      <c r="O26" s="32"/>
      <c r="P26" s="3"/>
      <c r="Q26" s="8"/>
      <c r="R26" s="13"/>
      <c r="S26" s="13"/>
      <c r="T26" s="13"/>
      <c r="U26" s="13"/>
      <c r="V26" s="35"/>
      <c r="W26" s="35"/>
      <c r="Y26" s="8"/>
    </row>
    <row r="27" spans="1:40" ht="15.75" customHeight="1" x14ac:dyDescent="0.2">
      <c r="A27" s="3"/>
      <c r="I27" s="8"/>
      <c r="J27" s="8"/>
      <c r="K27" s="8"/>
      <c r="L27" s="8"/>
      <c r="M27" s="8"/>
      <c r="N27" s="32"/>
      <c r="O27" s="32"/>
      <c r="P27" s="3"/>
      <c r="Q27" s="8"/>
      <c r="R27" s="13"/>
      <c r="S27" s="13"/>
      <c r="T27" s="13"/>
      <c r="U27" s="13"/>
      <c r="V27" s="35"/>
      <c r="W27" s="35"/>
      <c r="Y27" s="8"/>
    </row>
    <row r="28" spans="1:40" ht="15.75" customHeight="1" x14ac:dyDescent="0.2">
      <c r="A28" s="3"/>
      <c r="I28" s="8"/>
      <c r="J28" s="8"/>
      <c r="K28" s="8"/>
      <c r="L28" s="8"/>
      <c r="M28" s="8"/>
      <c r="N28" s="32"/>
      <c r="O28" s="32"/>
      <c r="P28" s="3"/>
      <c r="Q28" s="8"/>
      <c r="R28" s="13"/>
      <c r="S28" s="13"/>
      <c r="T28" s="13"/>
      <c r="U28" s="13"/>
      <c r="V28" s="35"/>
      <c r="W28" s="35"/>
      <c r="Y28" s="8"/>
    </row>
    <row r="29" spans="1:40" ht="15.75" customHeight="1" x14ac:dyDescent="0.2">
      <c r="A29" s="3"/>
      <c r="I29" s="8"/>
      <c r="J29" s="8"/>
      <c r="K29" s="8"/>
      <c r="L29" s="8"/>
      <c r="M29" s="8"/>
      <c r="N29" s="32"/>
      <c r="O29" s="32"/>
      <c r="P29" s="3"/>
      <c r="Q29" s="8"/>
      <c r="R29" s="13"/>
      <c r="S29" s="13"/>
      <c r="T29" s="13"/>
      <c r="U29" s="13"/>
      <c r="V29" s="35"/>
      <c r="W29" s="35"/>
      <c r="Y29" s="8"/>
    </row>
    <row r="30" spans="1:40" ht="15.75" customHeight="1" x14ac:dyDescent="0.2">
      <c r="A30" s="3"/>
      <c r="I30" s="8"/>
      <c r="J30" s="8"/>
      <c r="K30" s="8"/>
      <c r="L30" s="8"/>
      <c r="M30" s="8"/>
      <c r="N30" s="32"/>
      <c r="O30" s="32"/>
      <c r="P30" s="3"/>
      <c r="Q30" s="8"/>
      <c r="R30" s="13"/>
      <c r="S30" s="13"/>
      <c r="T30" s="13"/>
      <c r="U30" s="13"/>
      <c r="V30" s="35"/>
      <c r="W30" s="35"/>
      <c r="Y30" s="8"/>
    </row>
    <row r="31" spans="1:40" ht="15.75" customHeight="1" x14ac:dyDescent="0.2">
      <c r="A31" s="3"/>
      <c r="I31" s="8"/>
      <c r="J31" s="8"/>
      <c r="K31" s="8"/>
      <c r="L31" s="8"/>
      <c r="M31" s="8"/>
      <c r="N31" s="32"/>
      <c r="O31" s="32"/>
      <c r="P31" s="3"/>
      <c r="Q31" s="8"/>
      <c r="R31" s="13"/>
      <c r="S31" s="13"/>
      <c r="T31" s="13"/>
      <c r="U31" s="13"/>
      <c r="V31" s="35"/>
      <c r="W31" s="35"/>
      <c r="Y31" s="8"/>
    </row>
    <row r="32" spans="1:40" ht="15.75" customHeight="1" x14ac:dyDescent="0.2">
      <c r="A32" s="3"/>
      <c r="I32" s="8"/>
      <c r="J32" s="8"/>
      <c r="K32" s="8"/>
      <c r="L32" s="8"/>
      <c r="M32" s="8"/>
      <c r="N32" s="32"/>
      <c r="O32" s="32"/>
      <c r="P32" s="3"/>
      <c r="Q32" s="8"/>
      <c r="R32" s="13"/>
      <c r="S32" s="13"/>
      <c r="T32" s="13"/>
      <c r="U32" s="13"/>
      <c r="V32" s="35"/>
      <c r="W32" s="35"/>
      <c r="Y32" s="8"/>
    </row>
    <row r="33" spans="1:31" ht="15.75" customHeight="1" x14ac:dyDescent="0.2">
      <c r="A33" s="3"/>
      <c r="I33" s="8"/>
      <c r="J33" s="8"/>
      <c r="K33" s="8"/>
      <c r="L33" s="8"/>
      <c r="M33" s="8"/>
      <c r="N33" s="32"/>
      <c r="O33" s="32"/>
      <c r="P33" s="3"/>
      <c r="Q33" s="8"/>
      <c r="R33" s="13"/>
      <c r="S33" s="13"/>
      <c r="T33" s="13"/>
      <c r="U33" s="13"/>
      <c r="V33" s="35"/>
      <c r="W33" s="35"/>
      <c r="Y33" s="8"/>
    </row>
    <row r="34" spans="1:31" ht="15.75" customHeight="1" x14ac:dyDescent="0.2">
      <c r="A34" s="3"/>
      <c r="I34" s="8"/>
      <c r="J34" s="8"/>
      <c r="K34" s="8"/>
      <c r="L34" s="8"/>
      <c r="M34" s="8"/>
      <c r="N34" s="32"/>
      <c r="O34" s="32"/>
      <c r="P34" s="3"/>
      <c r="Q34" s="8"/>
      <c r="R34" s="13"/>
      <c r="S34" s="13"/>
      <c r="T34" s="13"/>
      <c r="U34" s="13"/>
      <c r="V34" s="35"/>
      <c r="W34" s="35"/>
      <c r="Y34" s="8"/>
    </row>
    <row r="35" spans="1:31" ht="15.75" customHeight="1" x14ac:dyDescent="0.2">
      <c r="A35" s="3"/>
      <c r="I35" s="8"/>
      <c r="J35" s="8"/>
      <c r="K35" s="8"/>
      <c r="L35" s="8"/>
      <c r="M35" s="8"/>
      <c r="N35" s="32"/>
      <c r="O35" s="32"/>
      <c r="P35" s="3"/>
      <c r="Q35" s="8"/>
      <c r="R35" s="13"/>
      <c r="S35" s="13"/>
      <c r="T35" s="13"/>
      <c r="U35" s="13"/>
      <c r="V35" s="35"/>
      <c r="W35" s="35"/>
      <c r="Y35" s="8"/>
    </row>
    <row r="36" spans="1:31" ht="15.75" customHeight="1" x14ac:dyDescent="0.2">
      <c r="A36" s="3"/>
      <c r="I36" s="8"/>
      <c r="J36" s="8"/>
      <c r="K36" s="8"/>
      <c r="L36" s="8"/>
      <c r="M36" s="8"/>
      <c r="N36" s="32"/>
      <c r="O36" s="32"/>
      <c r="P36" s="3"/>
      <c r="Q36" s="8"/>
      <c r="R36" s="13"/>
      <c r="S36" s="13"/>
      <c r="T36" s="13"/>
      <c r="U36" s="13"/>
      <c r="V36" s="35"/>
      <c r="W36" s="35"/>
      <c r="Y36" s="8"/>
    </row>
    <row r="37" spans="1:31" ht="15.75" customHeight="1" x14ac:dyDescent="0.2">
      <c r="A37" s="3"/>
      <c r="I37" s="8"/>
      <c r="J37" s="8"/>
      <c r="K37" s="8"/>
      <c r="L37" s="8"/>
      <c r="M37" s="8"/>
      <c r="N37" s="32"/>
      <c r="O37" s="32"/>
      <c r="P37" s="3"/>
      <c r="Q37" s="8"/>
      <c r="R37" s="13"/>
      <c r="S37" s="13"/>
      <c r="T37" s="13"/>
      <c r="U37" s="13"/>
      <c r="V37" s="35"/>
      <c r="W37" s="35"/>
      <c r="Y37" s="8"/>
    </row>
    <row r="38" spans="1:31" ht="15.75" customHeight="1" x14ac:dyDescent="0.2">
      <c r="A38" s="3"/>
      <c r="I38" s="8"/>
      <c r="J38" s="8"/>
      <c r="K38" s="8"/>
      <c r="L38" s="8"/>
      <c r="M38" s="8"/>
      <c r="N38" s="32"/>
      <c r="O38" s="32"/>
      <c r="P38" s="3"/>
      <c r="Q38" s="8"/>
      <c r="R38" s="13"/>
      <c r="S38" s="13"/>
      <c r="T38" s="13"/>
      <c r="U38" s="13"/>
      <c r="V38" s="35"/>
      <c r="W38" s="35"/>
      <c r="Y38" s="8"/>
    </row>
    <row r="39" spans="1:31" ht="15.75" customHeight="1" x14ac:dyDescent="0.2">
      <c r="A39" s="3"/>
      <c r="I39" s="8"/>
      <c r="J39" s="8"/>
      <c r="K39" s="8"/>
      <c r="L39" s="8"/>
      <c r="M39" s="8"/>
      <c r="N39" s="32"/>
      <c r="O39" s="32"/>
      <c r="P39" s="3"/>
      <c r="Q39" s="8"/>
      <c r="R39" s="13"/>
      <c r="S39" s="13"/>
      <c r="T39" s="13"/>
      <c r="U39" s="13"/>
      <c r="V39" s="35"/>
      <c r="W39" s="35"/>
      <c r="Y39" s="8"/>
    </row>
    <row r="40" spans="1:31" ht="15.75" customHeight="1" x14ac:dyDescent="0.2">
      <c r="A40" s="3"/>
      <c r="C40" s="3"/>
      <c r="D40" s="3"/>
      <c r="I40" s="8"/>
      <c r="J40" s="8"/>
      <c r="K40" s="8"/>
      <c r="L40" s="8"/>
      <c r="M40" s="8"/>
      <c r="N40" s="32"/>
      <c r="O40" s="32"/>
      <c r="P40" s="3"/>
      <c r="Q40" s="8"/>
      <c r="R40" s="13"/>
      <c r="S40" s="13"/>
      <c r="T40" s="13"/>
      <c r="U40" s="13"/>
      <c r="V40" s="35"/>
      <c r="W40" s="35"/>
      <c r="Y40" s="8"/>
    </row>
    <row r="41" spans="1:31" ht="15.75" customHeight="1" x14ac:dyDescent="0.2">
      <c r="A41" s="3"/>
      <c r="C41" s="3"/>
      <c r="D41" s="3"/>
      <c r="I41" s="8"/>
      <c r="J41" s="8"/>
      <c r="K41" s="8"/>
      <c r="L41" s="8"/>
      <c r="M41" s="8"/>
      <c r="N41" s="32"/>
      <c r="O41" s="32"/>
      <c r="P41" s="3"/>
      <c r="Q41" s="8"/>
      <c r="R41" s="13"/>
      <c r="S41" s="13"/>
      <c r="T41" s="13"/>
      <c r="U41" s="13"/>
      <c r="V41" s="35"/>
      <c r="W41" s="35"/>
      <c r="Y41" s="8"/>
    </row>
    <row r="42" spans="1:31" ht="15.75" customHeight="1" x14ac:dyDescent="0.2">
      <c r="A42" s="12"/>
      <c r="B42" s="12"/>
      <c r="C42" s="12"/>
      <c r="D42" s="12"/>
      <c r="E42" s="12"/>
      <c r="F42" s="29"/>
      <c r="G42" s="29"/>
      <c r="I42" s="8"/>
      <c r="J42" s="8"/>
      <c r="K42" s="8"/>
      <c r="L42" s="8"/>
      <c r="M42" s="8"/>
      <c r="N42" s="32"/>
      <c r="O42" s="32"/>
      <c r="P42" s="3"/>
      <c r="Q42" s="12"/>
      <c r="R42" s="12"/>
      <c r="S42" s="12"/>
      <c r="T42" s="12"/>
      <c r="U42" s="12"/>
      <c r="V42" s="29"/>
      <c r="W42" s="29"/>
      <c r="Y42" s="8"/>
    </row>
    <row r="43" spans="1:31" ht="15.75" customHeight="1" x14ac:dyDescent="0.2">
      <c r="A43" s="12"/>
      <c r="B43" s="12"/>
      <c r="C43" s="12"/>
      <c r="D43" s="12"/>
      <c r="E43" s="12"/>
      <c r="F43" s="29"/>
      <c r="G43" s="29"/>
      <c r="I43" s="8"/>
      <c r="J43" s="8"/>
      <c r="K43" s="8"/>
      <c r="L43" s="8"/>
      <c r="M43" s="8"/>
      <c r="N43" s="32"/>
      <c r="O43" s="32"/>
      <c r="P43" s="3"/>
      <c r="Q43" s="12"/>
      <c r="R43" s="12"/>
      <c r="S43" s="12"/>
      <c r="T43" s="12"/>
      <c r="U43" s="12"/>
      <c r="V43" s="29"/>
      <c r="W43" s="29"/>
      <c r="Y43" s="8"/>
    </row>
    <row r="44" spans="1:31" ht="15.75" customHeight="1" x14ac:dyDescent="0.2">
      <c r="B44" s="11"/>
      <c r="I44" s="8"/>
      <c r="J44" s="8"/>
      <c r="K44" s="8"/>
      <c r="L44" s="8"/>
      <c r="M44" s="8"/>
      <c r="N44" s="32"/>
      <c r="O44" s="32"/>
      <c r="P44" s="3"/>
      <c r="Q44" s="13"/>
      <c r="R44" s="13"/>
      <c r="S44" s="13"/>
      <c r="T44" s="13"/>
      <c r="U44" s="13"/>
      <c r="V44" s="35"/>
      <c r="W44" s="35"/>
      <c r="Y44" s="8"/>
    </row>
    <row r="45" spans="1:31" ht="15.75" customHeight="1" x14ac:dyDescent="0.2">
      <c r="A45" s="8"/>
      <c r="B45" s="8"/>
      <c r="C45" s="8"/>
      <c r="D45" s="8"/>
      <c r="E45" s="8"/>
      <c r="F45" s="32"/>
      <c r="G45" s="32"/>
      <c r="I45" s="12"/>
      <c r="J45" s="12"/>
      <c r="K45" s="12"/>
      <c r="L45" s="12"/>
      <c r="M45" s="12"/>
      <c r="N45" s="29"/>
      <c r="O45" s="29"/>
      <c r="P45" s="3"/>
      <c r="Q45" s="8"/>
      <c r="R45" s="13"/>
      <c r="S45" s="13"/>
      <c r="T45" s="13"/>
      <c r="U45" s="13"/>
      <c r="V45" s="35"/>
      <c r="W45" s="35"/>
      <c r="Y45" s="8"/>
    </row>
    <row r="46" spans="1:31" ht="15.75" customHeight="1" x14ac:dyDescent="0.2">
      <c r="A46" s="8"/>
      <c r="B46" s="8"/>
      <c r="C46" s="8"/>
      <c r="D46" s="8"/>
      <c r="E46" s="8"/>
      <c r="F46" s="32"/>
      <c r="G46" s="32"/>
      <c r="I46" s="12"/>
      <c r="J46" s="12"/>
      <c r="K46" s="12"/>
      <c r="L46" s="12"/>
      <c r="M46" s="12"/>
      <c r="N46" s="29"/>
      <c r="O46" s="29"/>
      <c r="P46" s="3"/>
      <c r="Q46" s="8"/>
      <c r="R46" s="13"/>
      <c r="S46" s="13"/>
      <c r="T46" s="13"/>
      <c r="U46" s="13"/>
      <c r="V46" s="35"/>
      <c r="W46" s="35"/>
      <c r="Y46" s="8"/>
    </row>
    <row r="47" spans="1:31" ht="15.75" customHeight="1" x14ac:dyDescent="0.2">
      <c r="A47" s="8"/>
      <c r="B47" s="8"/>
      <c r="C47" s="8"/>
      <c r="D47" s="8"/>
      <c r="E47" s="8"/>
      <c r="F47" s="32"/>
      <c r="G47" s="32"/>
      <c r="I47" s="8"/>
      <c r="J47" s="8"/>
      <c r="K47" s="8"/>
      <c r="L47" s="8"/>
      <c r="M47" s="8"/>
      <c r="N47" s="32"/>
      <c r="O47" s="32"/>
      <c r="P47" s="3"/>
      <c r="Q47" s="8"/>
      <c r="R47" s="13"/>
      <c r="S47" s="13"/>
      <c r="T47" s="13"/>
      <c r="U47" s="13"/>
      <c r="V47" s="35"/>
      <c r="W47" s="35"/>
      <c r="Y47" s="8"/>
    </row>
    <row r="48" spans="1:31" ht="15.75" customHeight="1" x14ac:dyDescent="0.2">
      <c r="A48" s="8"/>
      <c r="B48" s="8"/>
      <c r="C48" s="8"/>
      <c r="D48" s="8"/>
      <c r="E48" s="8"/>
      <c r="F48" s="32"/>
      <c r="G48" s="32"/>
      <c r="I48" s="8"/>
      <c r="J48" s="8"/>
      <c r="K48" s="8"/>
      <c r="L48" s="8"/>
      <c r="M48" s="8"/>
      <c r="N48" s="32"/>
      <c r="O48" s="32"/>
      <c r="P48" s="3"/>
      <c r="Q48" s="8"/>
      <c r="R48" s="13"/>
      <c r="S48" s="13"/>
      <c r="T48" s="13"/>
      <c r="U48" s="13"/>
      <c r="V48" s="35"/>
      <c r="W48" s="35"/>
      <c r="Y48" s="12"/>
      <c r="Z48" s="12"/>
      <c r="AA48" s="12"/>
      <c r="AB48" s="12"/>
      <c r="AC48" s="12"/>
      <c r="AD48" s="29"/>
      <c r="AE48" s="29"/>
    </row>
    <row r="49" spans="1:31" ht="15.75" customHeight="1" x14ac:dyDescent="0.2">
      <c r="A49" s="8"/>
      <c r="B49" s="8"/>
      <c r="C49" s="8"/>
      <c r="D49" s="8"/>
      <c r="E49" s="8"/>
      <c r="F49" s="32"/>
      <c r="G49" s="32"/>
      <c r="I49" s="8"/>
      <c r="J49" s="8"/>
      <c r="K49" s="8"/>
      <c r="L49" s="8"/>
      <c r="M49" s="8"/>
      <c r="N49" s="32"/>
      <c r="O49" s="32"/>
      <c r="P49" s="3"/>
      <c r="Q49" s="8"/>
      <c r="R49" s="13"/>
      <c r="S49" s="13"/>
      <c r="T49" s="13"/>
      <c r="U49" s="13"/>
      <c r="V49" s="35"/>
      <c r="W49" s="35"/>
      <c r="Y49" s="12"/>
      <c r="Z49" s="12"/>
      <c r="AA49" s="12"/>
      <c r="AB49" s="12"/>
      <c r="AC49" s="12"/>
      <c r="AD49" s="29"/>
      <c r="AE49" s="29"/>
    </row>
    <row r="50" spans="1:31" ht="15.75" customHeight="1" x14ac:dyDescent="0.2">
      <c r="A50" s="8"/>
      <c r="B50" s="8"/>
      <c r="C50" s="8"/>
      <c r="D50" s="8"/>
      <c r="E50" s="8"/>
      <c r="F50" s="32"/>
      <c r="G50" s="32"/>
      <c r="I50" s="8"/>
      <c r="J50" s="8"/>
      <c r="K50" s="8"/>
      <c r="L50" s="8"/>
      <c r="M50" s="8"/>
      <c r="N50" s="32"/>
      <c r="O50" s="32"/>
      <c r="P50" s="3"/>
      <c r="Q50" s="8"/>
      <c r="R50" s="13"/>
      <c r="S50" s="13"/>
      <c r="T50" s="13"/>
      <c r="U50" s="13"/>
      <c r="V50" s="35"/>
      <c r="W50" s="35"/>
    </row>
    <row r="51" spans="1:31" ht="15.75" customHeight="1" x14ac:dyDescent="0.2">
      <c r="A51" s="8"/>
      <c r="B51" s="8"/>
      <c r="C51" s="8"/>
      <c r="D51" s="8"/>
      <c r="E51" s="8"/>
      <c r="F51" s="32"/>
      <c r="G51" s="32"/>
      <c r="I51" s="8"/>
      <c r="J51" s="8"/>
      <c r="K51" s="8"/>
      <c r="L51" s="8"/>
      <c r="M51" s="8"/>
      <c r="N51" s="32"/>
      <c r="O51" s="32"/>
      <c r="P51" s="3"/>
      <c r="Q51" s="8"/>
      <c r="R51" s="13"/>
      <c r="S51" s="13"/>
      <c r="T51" s="13"/>
      <c r="U51" s="13"/>
      <c r="V51" s="35"/>
      <c r="W51" s="35"/>
      <c r="Y51" s="8"/>
    </row>
    <row r="52" spans="1:31" ht="15.75" customHeight="1" x14ac:dyDescent="0.2">
      <c r="A52" s="8"/>
      <c r="B52" s="8"/>
      <c r="C52" s="8"/>
      <c r="D52" s="8"/>
      <c r="E52" s="8"/>
      <c r="F52" s="32"/>
      <c r="G52" s="32"/>
      <c r="I52" s="8"/>
      <c r="J52" s="8"/>
      <c r="K52" s="8"/>
      <c r="L52" s="8"/>
      <c r="M52" s="8"/>
      <c r="N52" s="32"/>
      <c r="O52" s="32"/>
      <c r="P52" s="3"/>
      <c r="Q52" s="8"/>
      <c r="R52" s="13"/>
      <c r="S52" s="13"/>
      <c r="T52" s="13"/>
      <c r="U52" s="13"/>
      <c r="V52" s="35"/>
      <c r="W52" s="35"/>
      <c r="Y52" s="8"/>
    </row>
    <row r="53" spans="1:31" ht="15.75" customHeight="1" x14ac:dyDescent="0.2">
      <c r="A53" s="8"/>
      <c r="B53" s="8"/>
      <c r="C53" s="8"/>
      <c r="D53" s="8"/>
      <c r="E53" s="8"/>
      <c r="F53" s="32"/>
      <c r="G53" s="32"/>
      <c r="I53" s="8"/>
      <c r="J53" s="8"/>
      <c r="K53" s="8"/>
      <c r="L53" s="8"/>
      <c r="M53" s="8"/>
      <c r="N53" s="32"/>
      <c r="O53" s="32"/>
      <c r="P53" s="3"/>
      <c r="Q53" s="8"/>
      <c r="R53" s="13"/>
      <c r="S53" s="13"/>
      <c r="T53" s="13"/>
      <c r="U53" s="13"/>
      <c r="V53" s="35"/>
      <c r="W53" s="35"/>
      <c r="Y53" s="8"/>
    </row>
    <row r="54" spans="1:31" ht="15.75" customHeight="1" x14ac:dyDescent="0.2">
      <c r="A54" s="8"/>
      <c r="B54" s="8"/>
      <c r="C54" s="8"/>
      <c r="D54" s="8"/>
      <c r="E54" s="8"/>
      <c r="F54" s="32"/>
      <c r="G54" s="32"/>
      <c r="I54" s="8"/>
      <c r="J54" s="8"/>
      <c r="K54" s="8"/>
      <c r="L54" s="8"/>
      <c r="M54" s="8"/>
      <c r="N54" s="32"/>
      <c r="O54" s="32"/>
      <c r="P54" s="3"/>
      <c r="Q54" s="8"/>
      <c r="R54" s="13"/>
      <c r="S54" s="13"/>
      <c r="T54" s="13"/>
      <c r="U54" s="13"/>
      <c r="V54" s="35"/>
      <c r="W54" s="35"/>
      <c r="Y54" s="8"/>
    </row>
    <row r="55" spans="1:31" ht="15.75" customHeight="1" x14ac:dyDescent="0.2">
      <c r="A55" s="8"/>
      <c r="B55" s="8"/>
      <c r="C55" s="8"/>
      <c r="D55" s="8"/>
      <c r="E55" s="8"/>
      <c r="F55" s="32"/>
      <c r="G55" s="32"/>
      <c r="I55" s="8"/>
      <c r="J55" s="8"/>
      <c r="K55" s="8"/>
      <c r="L55" s="8"/>
      <c r="M55" s="8"/>
      <c r="N55" s="32"/>
      <c r="O55" s="32"/>
      <c r="P55" s="3"/>
      <c r="Q55" s="8"/>
      <c r="R55" s="13"/>
      <c r="S55" s="13"/>
      <c r="T55" s="13"/>
      <c r="U55" s="13"/>
      <c r="V55" s="35"/>
      <c r="W55" s="35"/>
      <c r="Y55" s="8"/>
    </row>
    <row r="56" spans="1:31" ht="15.75" customHeight="1" x14ac:dyDescent="0.2">
      <c r="A56" s="8"/>
      <c r="B56" s="8"/>
      <c r="C56" s="8"/>
      <c r="D56" s="8"/>
      <c r="E56" s="8"/>
      <c r="F56" s="32"/>
      <c r="G56" s="32"/>
      <c r="I56" s="8"/>
      <c r="J56" s="8"/>
      <c r="K56" s="8"/>
      <c r="L56" s="8"/>
      <c r="M56" s="8"/>
      <c r="N56" s="32"/>
      <c r="O56" s="32"/>
      <c r="P56" s="3"/>
      <c r="Q56" s="8"/>
      <c r="R56" s="13"/>
      <c r="S56" s="13"/>
      <c r="T56" s="13"/>
      <c r="U56" s="13"/>
      <c r="V56" s="35"/>
      <c r="W56" s="35"/>
      <c r="Y56" s="8"/>
    </row>
    <row r="57" spans="1:31" ht="15.75" customHeight="1" x14ac:dyDescent="0.2">
      <c r="A57" s="8"/>
      <c r="B57" s="8"/>
      <c r="C57" s="8"/>
      <c r="D57" s="8"/>
      <c r="E57" s="8"/>
      <c r="F57" s="32"/>
      <c r="G57" s="32"/>
      <c r="I57" s="8"/>
      <c r="J57" s="8"/>
      <c r="K57" s="8"/>
      <c r="L57" s="8"/>
      <c r="M57" s="8"/>
      <c r="N57" s="32"/>
      <c r="O57" s="32"/>
      <c r="P57" s="3"/>
      <c r="Q57" s="8"/>
      <c r="R57" s="13"/>
      <c r="S57" s="13"/>
      <c r="T57" s="13"/>
      <c r="U57" s="13"/>
      <c r="V57" s="35"/>
      <c r="W57" s="35"/>
      <c r="Y57" s="8"/>
    </row>
    <row r="58" spans="1:31" ht="15.75" customHeight="1" x14ac:dyDescent="0.2">
      <c r="A58" s="8"/>
      <c r="B58" s="8"/>
      <c r="C58" s="8"/>
      <c r="D58" s="8"/>
      <c r="E58" s="8"/>
      <c r="F58" s="32"/>
      <c r="G58" s="32"/>
      <c r="I58" s="8"/>
      <c r="J58" s="8"/>
      <c r="K58" s="8"/>
      <c r="L58" s="8"/>
      <c r="M58" s="8"/>
      <c r="N58" s="32"/>
      <c r="O58" s="32"/>
      <c r="P58" s="3"/>
      <c r="Q58" s="8"/>
      <c r="R58" s="13"/>
      <c r="S58" s="13"/>
      <c r="T58" s="13"/>
      <c r="U58" s="13"/>
      <c r="V58" s="35"/>
      <c r="W58" s="35"/>
      <c r="Y58" s="8"/>
    </row>
    <row r="59" spans="1:31" ht="15.75" customHeight="1" x14ac:dyDescent="0.2">
      <c r="A59" s="8"/>
      <c r="B59" s="8"/>
      <c r="C59" s="8"/>
      <c r="D59" s="8"/>
      <c r="E59" s="8"/>
      <c r="F59" s="32"/>
      <c r="G59" s="32"/>
      <c r="I59" s="8"/>
      <c r="J59" s="8"/>
      <c r="K59" s="8"/>
      <c r="L59" s="8"/>
      <c r="M59" s="8"/>
      <c r="N59" s="32"/>
      <c r="O59" s="32"/>
      <c r="P59" s="3"/>
      <c r="Q59" s="8"/>
      <c r="R59" s="13"/>
      <c r="S59" s="13"/>
      <c r="T59" s="13"/>
      <c r="U59" s="13"/>
      <c r="V59" s="35"/>
      <c r="W59" s="35"/>
      <c r="Y59" s="8"/>
    </row>
    <row r="60" spans="1:31" ht="15.75" customHeight="1" x14ac:dyDescent="0.2">
      <c r="A60" s="8"/>
      <c r="B60" s="8"/>
      <c r="C60" s="8"/>
      <c r="D60" s="8"/>
      <c r="E60" s="8"/>
      <c r="F60" s="32"/>
      <c r="G60" s="32"/>
      <c r="I60" s="8"/>
      <c r="J60" s="8"/>
      <c r="K60" s="8"/>
      <c r="L60" s="8"/>
      <c r="M60" s="8"/>
      <c r="N60" s="32"/>
      <c r="O60" s="32"/>
      <c r="P60" s="3"/>
      <c r="Q60" s="8"/>
      <c r="R60" s="13"/>
      <c r="S60" s="13"/>
      <c r="T60" s="13"/>
      <c r="U60" s="13"/>
      <c r="V60" s="35"/>
      <c r="W60" s="35"/>
      <c r="Y60" s="12"/>
      <c r="Z60" s="12"/>
      <c r="AA60" s="12"/>
      <c r="AB60" s="12"/>
      <c r="AC60" s="12"/>
      <c r="AD60" s="29"/>
      <c r="AE60" s="29"/>
    </row>
    <row r="61" spans="1:31" ht="15.75" customHeight="1" x14ac:dyDescent="0.2">
      <c r="A61" s="8"/>
      <c r="B61" s="8"/>
      <c r="C61" s="8"/>
      <c r="D61" s="8"/>
      <c r="E61" s="8"/>
      <c r="F61" s="32"/>
      <c r="G61" s="32"/>
      <c r="I61" s="8"/>
      <c r="J61" s="8"/>
      <c r="K61" s="8"/>
      <c r="L61" s="8"/>
      <c r="M61" s="8"/>
      <c r="N61" s="32"/>
      <c r="O61" s="32"/>
      <c r="P61" s="3"/>
      <c r="Q61" s="8"/>
      <c r="R61" s="13"/>
      <c r="S61" s="13"/>
      <c r="T61" s="13"/>
      <c r="U61" s="13"/>
      <c r="V61" s="35"/>
      <c r="W61" s="35"/>
      <c r="Y61" s="12"/>
      <c r="Z61" s="12"/>
      <c r="AA61" s="12"/>
      <c r="AB61" s="12"/>
      <c r="AC61" s="12"/>
      <c r="AD61" s="29"/>
      <c r="AE61" s="29"/>
    </row>
    <row r="62" spans="1:31" ht="15.75" customHeight="1" x14ac:dyDescent="0.2">
      <c r="A62" s="8"/>
      <c r="B62" s="8"/>
      <c r="C62" s="8"/>
      <c r="D62" s="8"/>
      <c r="E62" s="8"/>
      <c r="F62" s="32"/>
      <c r="G62" s="32"/>
      <c r="I62" s="8"/>
      <c r="J62" s="8"/>
      <c r="K62" s="8"/>
      <c r="L62" s="8"/>
      <c r="M62" s="8"/>
      <c r="N62" s="32"/>
      <c r="O62" s="32"/>
      <c r="P62" s="3"/>
      <c r="Q62" s="8"/>
      <c r="R62" s="13"/>
      <c r="S62" s="13"/>
      <c r="T62" s="13"/>
      <c r="U62" s="13"/>
      <c r="V62" s="35"/>
      <c r="W62" s="35"/>
    </row>
    <row r="63" spans="1:31" ht="15.75" customHeight="1" x14ac:dyDescent="0.2">
      <c r="A63" s="8"/>
      <c r="B63" s="8"/>
      <c r="C63" s="8"/>
      <c r="D63" s="8"/>
      <c r="E63" s="8"/>
      <c r="F63" s="32"/>
      <c r="G63" s="32"/>
      <c r="I63" s="8"/>
      <c r="J63" s="8"/>
      <c r="K63" s="8"/>
      <c r="L63" s="8"/>
      <c r="M63" s="8"/>
      <c r="N63" s="32"/>
      <c r="O63" s="32"/>
      <c r="P63" s="3"/>
      <c r="Q63" s="8"/>
      <c r="R63" s="13"/>
      <c r="S63" s="13"/>
      <c r="T63" s="13"/>
      <c r="U63" s="13"/>
      <c r="V63" s="35"/>
      <c r="W63" s="35"/>
      <c r="Y63" s="8"/>
    </row>
    <row r="64" spans="1:31" ht="15.75" customHeight="1" x14ac:dyDescent="0.2">
      <c r="A64" s="8"/>
      <c r="B64" s="8"/>
      <c r="C64" s="8"/>
      <c r="D64" s="8"/>
      <c r="E64" s="8"/>
      <c r="F64" s="32"/>
      <c r="G64" s="32"/>
      <c r="I64" s="8"/>
      <c r="J64" s="8"/>
      <c r="K64" s="8"/>
      <c r="L64" s="8"/>
      <c r="M64" s="8"/>
      <c r="N64" s="32"/>
      <c r="O64" s="32"/>
      <c r="P64" s="3"/>
      <c r="Q64" s="8"/>
      <c r="R64" s="13"/>
      <c r="S64" s="13"/>
      <c r="T64" s="13"/>
      <c r="U64" s="13"/>
      <c r="V64" s="35"/>
      <c r="W64" s="35"/>
      <c r="Y64" s="8"/>
    </row>
    <row r="65" spans="1:31" ht="15.75" customHeight="1" x14ac:dyDescent="0.2">
      <c r="A65" s="8"/>
      <c r="B65" s="8"/>
      <c r="C65" s="8"/>
      <c r="D65" s="8"/>
      <c r="E65" s="8"/>
      <c r="F65" s="32"/>
      <c r="G65" s="32"/>
      <c r="I65" s="8"/>
      <c r="J65" s="8"/>
      <c r="K65" s="8"/>
      <c r="L65" s="8"/>
      <c r="M65" s="8"/>
      <c r="N65" s="32"/>
      <c r="O65" s="32"/>
      <c r="P65" s="3"/>
      <c r="Q65" s="8"/>
      <c r="R65" s="13"/>
      <c r="S65" s="13"/>
      <c r="T65" s="13"/>
      <c r="U65" s="13"/>
      <c r="V65" s="35"/>
      <c r="W65" s="35"/>
      <c r="Y65" s="8"/>
    </row>
    <row r="66" spans="1:31" ht="15.75" customHeight="1" x14ac:dyDescent="0.2">
      <c r="A66" s="8"/>
      <c r="B66" s="8"/>
      <c r="C66" s="8"/>
      <c r="D66" s="8"/>
      <c r="E66" s="8"/>
      <c r="F66" s="32"/>
      <c r="G66" s="32"/>
      <c r="I66" s="8"/>
      <c r="J66" s="8"/>
      <c r="K66" s="8"/>
      <c r="L66" s="8"/>
      <c r="M66" s="8"/>
      <c r="N66" s="32"/>
      <c r="O66" s="32"/>
      <c r="P66" s="3"/>
      <c r="Q66" s="8"/>
      <c r="R66" s="13"/>
      <c r="S66" s="13"/>
      <c r="T66" s="13"/>
      <c r="U66" s="13"/>
      <c r="V66" s="35"/>
      <c r="W66" s="35"/>
      <c r="Y66" s="8"/>
    </row>
    <row r="67" spans="1:31" ht="15.75" customHeight="1" x14ac:dyDescent="0.2">
      <c r="A67" s="8"/>
      <c r="B67" s="8"/>
      <c r="C67" s="8"/>
      <c r="D67" s="8"/>
      <c r="E67" s="8"/>
      <c r="F67" s="32"/>
      <c r="G67" s="32"/>
      <c r="I67" s="8"/>
      <c r="J67" s="8"/>
      <c r="K67" s="8"/>
      <c r="L67" s="8"/>
      <c r="M67" s="8"/>
      <c r="N67" s="32"/>
      <c r="O67" s="32"/>
      <c r="P67" s="3"/>
      <c r="Q67" s="8"/>
      <c r="R67" s="13"/>
      <c r="S67" s="13"/>
      <c r="T67" s="13"/>
      <c r="U67" s="13"/>
      <c r="V67" s="35"/>
      <c r="W67" s="35"/>
      <c r="Y67" s="8"/>
    </row>
    <row r="68" spans="1:31" ht="15.75" customHeight="1" x14ac:dyDescent="0.2">
      <c r="A68" s="8"/>
      <c r="B68" s="8"/>
      <c r="C68" s="8"/>
      <c r="D68" s="8"/>
      <c r="E68" s="8"/>
      <c r="F68" s="32"/>
      <c r="G68" s="32"/>
      <c r="I68" s="8"/>
      <c r="J68" s="8"/>
      <c r="K68" s="8"/>
      <c r="L68" s="8"/>
      <c r="M68" s="8"/>
      <c r="N68" s="32"/>
      <c r="O68" s="32"/>
      <c r="P68" s="3"/>
      <c r="Q68" s="8"/>
      <c r="R68" s="13"/>
      <c r="S68" s="13"/>
      <c r="T68" s="13"/>
      <c r="U68" s="13"/>
      <c r="V68" s="35"/>
      <c r="W68" s="35"/>
      <c r="Y68" s="8"/>
    </row>
    <row r="69" spans="1:31" ht="15.75" customHeight="1" x14ac:dyDescent="0.2">
      <c r="A69" s="8"/>
      <c r="B69" s="8"/>
      <c r="C69" s="8"/>
      <c r="D69" s="8"/>
      <c r="E69" s="8"/>
      <c r="F69" s="32"/>
      <c r="G69" s="32"/>
      <c r="I69" s="8"/>
      <c r="J69" s="8"/>
      <c r="K69" s="8"/>
      <c r="L69" s="8"/>
      <c r="M69" s="8"/>
      <c r="N69" s="32"/>
      <c r="O69" s="32"/>
      <c r="P69" s="3"/>
      <c r="Q69" s="8"/>
      <c r="R69" s="13"/>
      <c r="S69" s="13"/>
      <c r="T69" s="13"/>
      <c r="U69" s="13"/>
      <c r="V69" s="35"/>
      <c r="W69" s="35"/>
      <c r="Y69" s="8"/>
    </row>
    <row r="70" spans="1:31" ht="15.75" customHeight="1" x14ac:dyDescent="0.2">
      <c r="A70" s="8"/>
      <c r="B70" s="8"/>
      <c r="C70" s="8"/>
      <c r="D70" s="8"/>
      <c r="E70" s="8"/>
      <c r="F70" s="32"/>
      <c r="G70" s="32"/>
      <c r="I70" s="8"/>
      <c r="J70" s="8"/>
      <c r="K70" s="8"/>
      <c r="L70" s="8"/>
      <c r="M70" s="8"/>
      <c r="N70" s="32"/>
      <c r="O70" s="32"/>
      <c r="P70" s="3"/>
      <c r="Q70" s="8"/>
      <c r="R70" s="13"/>
      <c r="S70" s="13"/>
      <c r="T70" s="13"/>
      <c r="U70" s="13"/>
      <c r="V70" s="35"/>
      <c r="W70" s="35"/>
      <c r="Y70" s="8"/>
    </row>
    <row r="71" spans="1:31" ht="15.75" customHeight="1" x14ac:dyDescent="0.2">
      <c r="A71" s="8"/>
      <c r="B71" s="8"/>
      <c r="C71" s="8"/>
      <c r="D71" s="8"/>
      <c r="E71" s="8"/>
      <c r="F71" s="32"/>
      <c r="G71" s="32"/>
      <c r="I71" s="8"/>
      <c r="J71" s="8"/>
      <c r="K71" s="8"/>
      <c r="L71" s="8"/>
      <c r="M71" s="8"/>
      <c r="N71" s="32"/>
      <c r="O71" s="32"/>
      <c r="P71" s="3"/>
      <c r="Q71" s="8"/>
      <c r="R71" s="13"/>
      <c r="S71" s="13"/>
      <c r="T71" s="13"/>
      <c r="U71" s="13"/>
      <c r="V71" s="35"/>
      <c r="W71" s="35"/>
      <c r="Y71" s="8"/>
    </row>
    <row r="72" spans="1:31" ht="15.75" customHeight="1" x14ac:dyDescent="0.2">
      <c r="A72" s="8"/>
      <c r="B72" s="8"/>
      <c r="C72" s="8"/>
      <c r="D72" s="8"/>
      <c r="E72" s="8"/>
      <c r="F72" s="32"/>
      <c r="G72" s="32"/>
      <c r="I72" s="8"/>
      <c r="J72" s="8"/>
      <c r="K72" s="8"/>
      <c r="L72" s="8"/>
      <c r="M72" s="8"/>
      <c r="N72" s="32"/>
      <c r="O72" s="32"/>
      <c r="P72" s="3"/>
      <c r="Q72" s="8"/>
      <c r="R72" s="13"/>
      <c r="S72" s="13"/>
      <c r="T72" s="13"/>
      <c r="U72" s="13"/>
      <c r="V72" s="35"/>
      <c r="W72" s="35"/>
      <c r="Y72" s="8"/>
    </row>
    <row r="73" spans="1:31" ht="15.75" customHeight="1" x14ac:dyDescent="0.2">
      <c r="A73" s="8"/>
      <c r="B73" s="8"/>
      <c r="C73" s="8"/>
      <c r="D73" s="8"/>
      <c r="E73" s="8"/>
      <c r="F73" s="32"/>
      <c r="G73" s="32"/>
      <c r="I73" s="8"/>
      <c r="J73" s="8"/>
      <c r="K73" s="8"/>
      <c r="L73" s="8"/>
      <c r="M73" s="8"/>
      <c r="N73" s="32"/>
      <c r="O73" s="32"/>
      <c r="P73" s="3"/>
      <c r="Q73" s="8"/>
      <c r="R73" s="13"/>
      <c r="S73" s="13"/>
      <c r="T73" s="13"/>
      <c r="U73" s="13"/>
      <c r="V73" s="35"/>
      <c r="W73" s="35"/>
      <c r="Y73" s="8"/>
    </row>
    <row r="74" spans="1:31" ht="15.75" customHeight="1" x14ac:dyDescent="0.2">
      <c r="A74" s="8"/>
      <c r="B74" s="8"/>
      <c r="C74" s="8"/>
      <c r="D74" s="8"/>
      <c r="E74" s="8"/>
      <c r="F74" s="32"/>
      <c r="G74" s="32"/>
      <c r="I74" s="8"/>
      <c r="J74" s="8"/>
      <c r="K74" s="8"/>
      <c r="L74" s="8"/>
      <c r="M74" s="8"/>
      <c r="N74" s="32"/>
      <c r="O74" s="32"/>
      <c r="P74" s="3"/>
      <c r="Q74" s="8"/>
      <c r="R74" s="13"/>
      <c r="S74" s="13"/>
      <c r="T74" s="13"/>
      <c r="U74" s="13"/>
      <c r="V74" s="35"/>
      <c r="W74" s="35"/>
      <c r="Y74" s="8"/>
    </row>
    <row r="75" spans="1:31" ht="15.75" customHeight="1" x14ac:dyDescent="0.2">
      <c r="A75" s="8"/>
      <c r="B75" s="8"/>
      <c r="C75" s="8"/>
      <c r="D75" s="8"/>
      <c r="E75" s="8"/>
      <c r="F75" s="32"/>
      <c r="G75" s="32"/>
      <c r="I75" s="8"/>
      <c r="J75" s="8"/>
      <c r="K75" s="8"/>
      <c r="L75" s="8"/>
      <c r="M75" s="8"/>
      <c r="N75" s="32"/>
      <c r="O75" s="32"/>
      <c r="P75" s="3"/>
      <c r="Q75" s="8"/>
      <c r="R75" s="13"/>
      <c r="S75" s="13"/>
      <c r="T75" s="13"/>
      <c r="U75" s="13"/>
      <c r="V75" s="35"/>
      <c r="W75" s="35"/>
      <c r="Y75" s="8"/>
    </row>
    <row r="76" spans="1:31" ht="15.75" customHeight="1" x14ac:dyDescent="0.2">
      <c r="A76" s="8"/>
      <c r="B76" s="8"/>
      <c r="C76" s="8"/>
      <c r="D76" s="8"/>
      <c r="E76" s="8"/>
      <c r="F76" s="32"/>
      <c r="G76" s="32"/>
      <c r="I76" s="8"/>
      <c r="J76" s="8"/>
      <c r="K76" s="8"/>
      <c r="L76" s="8"/>
      <c r="M76" s="8"/>
      <c r="N76" s="32"/>
      <c r="O76" s="32"/>
      <c r="P76" s="3"/>
      <c r="Q76" s="8"/>
      <c r="R76" s="13"/>
      <c r="S76" s="13"/>
      <c r="T76" s="13"/>
      <c r="U76" s="13"/>
      <c r="V76" s="35"/>
      <c r="W76" s="35"/>
      <c r="Y76" s="8"/>
    </row>
    <row r="77" spans="1:31" ht="15.75" customHeight="1" x14ac:dyDescent="0.2">
      <c r="A77" s="8"/>
      <c r="B77" s="8"/>
      <c r="C77" s="8"/>
      <c r="D77" s="8"/>
      <c r="E77" s="8"/>
      <c r="F77" s="32"/>
      <c r="G77" s="32"/>
      <c r="I77" s="8"/>
      <c r="J77" s="8"/>
      <c r="K77" s="8"/>
      <c r="L77" s="8"/>
      <c r="M77" s="8"/>
      <c r="N77" s="32"/>
      <c r="O77" s="32"/>
      <c r="P77" s="3"/>
      <c r="Q77" s="8"/>
      <c r="R77" s="13"/>
      <c r="S77" s="13"/>
      <c r="T77" s="13"/>
      <c r="U77" s="13"/>
      <c r="V77" s="35"/>
      <c r="W77" s="35"/>
      <c r="Y77" s="8"/>
    </row>
    <row r="78" spans="1:31" ht="15.75" customHeight="1" x14ac:dyDescent="0.2">
      <c r="A78" s="8"/>
      <c r="B78" s="8"/>
      <c r="C78" s="8"/>
      <c r="D78" s="8"/>
      <c r="E78" s="8"/>
      <c r="F78" s="32"/>
      <c r="G78" s="32"/>
      <c r="I78" s="8"/>
      <c r="J78" s="8"/>
      <c r="K78" s="8"/>
      <c r="L78" s="8"/>
      <c r="M78" s="8"/>
      <c r="N78" s="32"/>
      <c r="O78" s="32"/>
      <c r="P78" s="3"/>
      <c r="Q78" s="8"/>
      <c r="R78" s="13"/>
      <c r="S78" s="13"/>
      <c r="T78" s="13"/>
      <c r="U78" s="13"/>
      <c r="V78" s="35"/>
      <c r="W78" s="35"/>
      <c r="Y78" s="8"/>
    </row>
    <row r="79" spans="1:31" ht="15.75" customHeight="1" x14ac:dyDescent="0.2">
      <c r="A79" s="12"/>
      <c r="B79" s="12"/>
      <c r="C79" s="12"/>
      <c r="D79" s="12"/>
      <c r="E79" s="12"/>
      <c r="F79" s="29"/>
      <c r="G79" s="29"/>
      <c r="I79" s="8"/>
      <c r="J79" s="8"/>
      <c r="K79" s="8"/>
      <c r="L79" s="8"/>
      <c r="M79" s="8"/>
      <c r="N79" s="32"/>
      <c r="O79" s="32"/>
      <c r="P79" s="3"/>
      <c r="Q79" s="8"/>
      <c r="R79" s="13"/>
      <c r="S79" s="13"/>
      <c r="T79" s="13"/>
      <c r="U79" s="13"/>
      <c r="V79" s="35"/>
      <c r="W79" s="35"/>
      <c r="Y79" s="8"/>
    </row>
    <row r="80" spans="1:31" ht="15.75" customHeight="1" x14ac:dyDescent="0.2">
      <c r="A80" s="12"/>
      <c r="B80" s="12"/>
      <c r="C80" s="12"/>
      <c r="D80" s="12"/>
      <c r="E80" s="12"/>
      <c r="F80" s="29"/>
      <c r="G80" s="29"/>
      <c r="I80" s="8"/>
      <c r="J80" s="8"/>
      <c r="K80" s="8"/>
      <c r="L80" s="8"/>
      <c r="M80" s="8"/>
      <c r="N80" s="32"/>
      <c r="O80" s="32"/>
      <c r="P80" s="3"/>
      <c r="Q80" s="12"/>
      <c r="R80" s="12"/>
      <c r="S80" s="12"/>
      <c r="T80" s="12"/>
      <c r="U80" s="12"/>
      <c r="V80" s="29"/>
      <c r="W80" s="29"/>
      <c r="Y80" s="12"/>
      <c r="Z80" s="12"/>
      <c r="AA80" s="12"/>
      <c r="AB80" s="12"/>
      <c r="AC80" s="12"/>
      <c r="AD80" s="29"/>
      <c r="AE80" s="29"/>
    </row>
    <row r="81" spans="1:31" ht="15.75" customHeight="1" x14ac:dyDescent="0.2">
      <c r="A81" s="8"/>
      <c r="B81" s="8"/>
      <c r="C81" s="8"/>
      <c r="D81" s="8"/>
      <c r="E81" s="8"/>
      <c r="F81" s="32"/>
      <c r="G81" s="32"/>
      <c r="I81" s="8"/>
      <c r="J81" s="8"/>
      <c r="K81" s="8"/>
      <c r="L81" s="8"/>
      <c r="M81" s="8"/>
      <c r="N81" s="32"/>
      <c r="O81" s="32"/>
      <c r="P81" s="3"/>
      <c r="Q81" s="12"/>
      <c r="R81" s="12"/>
      <c r="S81" s="12"/>
      <c r="T81" s="12"/>
      <c r="U81" s="12"/>
      <c r="V81" s="29"/>
      <c r="W81" s="29"/>
      <c r="Y81" s="12"/>
      <c r="Z81" s="12"/>
      <c r="AA81" s="12"/>
      <c r="AB81" s="12"/>
      <c r="AC81" s="12"/>
      <c r="AD81" s="29"/>
      <c r="AE81" s="29"/>
    </row>
    <row r="82" spans="1:31" ht="15.75" customHeight="1" x14ac:dyDescent="0.2">
      <c r="A82" s="8"/>
      <c r="B82" s="8"/>
      <c r="C82" s="8"/>
      <c r="D82" s="8"/>
      <c r="E82" s="8"/>
      <c r="F82" s="32"/>
      <c r="G82" s="32"/>
      <c r="I82" s="8"/>
      <c r="J82" s="8"/>
      <c r="K82" s="8"/>
      <c r="L82" s="8"/>
      <c r="M82" s="8"/>
      <c r="N82" s="32"/>
      <c r="O82" s="32"/>
      <c r="P82" s="3"/>
      <c r="Y82" s="7"/>
      <c r="Z82" s="7"/>
      <c r="AA82" s="7"/>
      <c r="AB82" s="7"/>
      <c r="AC82" s="7"/>
    </row>
    <row r="83" spans="1:31" ht="15.75" customHeight="1" x14ac:dyDescent="0.2">
      <c r="A83" s="8"/>
      <c r="B83" s="8"/>
      <c r="C83" s="8"/>
      <c r="D83" s="8"/>
      <c r="E83" s="8"/>
      <c r="F83" s="32"/>
      <c r="G83" s="32"/>
      <c r="I83" s="8"/>
      <c r="J83" s="8"/>
      <c r="K83" s="8"/>
      <c r="L83" s="8"/>
      <c r="M83" s="8"/>
      <c r="N83" s="32"/>
      <c r="O83" s="32"/>
      <c r="P83" s="3"/>
      <c r="Q83" s="8"/>
      <c r="R83" s="13"/>
      <c r="S83" s="13"/>
      <c r="T83" s="13"/>
      <c r="U83" s="13"/>
      <c r="V83" s="35"/>
      <c r="W83" s="35"/>
      <c r="Y83" s="7"/>
      <c r="Z83" s="7"/>
      <c r="AA83" s="7"/>
      <c r="AB83" s="7"/>
      <c r="AC83" s="7"/>
    </row>
    <row r="84" spans="1:31" ht="15.75" customHeight="1" x14ac:dyDescent="0.2">
      <c r="A84" s="8"/>
      <c r="B84" s="8"/>
      <c r="C84" s="8"/>
      <c r="D84" s="8"/>
      <c r="E84" s="8"/>
      <c r="F84" s="32"/>
      <c r="G84" s="32"/>
      <c r="I84" s="8"/>
      <c r="J84" s="8"/>
      <c r="K84" s="8"/>
      <c r="L84" s="8"/>
      <c r="M84" s="8"/>
      <c r="N84" s="32"/>
      <c r="O84" s="32"/>
      <c r="P84" s="3"/>
      <c r="Q84" s="8"/>
      <c r="R84" s="13"/>
      <c r="S84" s="13"/>
      <c r="T84" s="13"/>
      <c r="U84" s="13"/>
      <c r="V84" s="35"/>
      <c r="W84" s="35"/>
      <c r="Y84" s="7"/>
      <c r="Z84" s="10"/>
      <c r="AA84" s="10"/>
      <c r="AB84" s="10"/>
      <c r="AC84" s="10"/>
    </row>
    <row r="85" spans="1:31" ht="15.75" customHeight="1" x14ac:dyDescent="0.2">
      <c r="A85" s="8"/>
      <c r="B85" s="8"/>
      <c r="C85" s="8"/>
      <c r="D85" s="8"/>
      <c r="E85" s="8"/>
      <c r="F85" s="32"/>
      <c r="G85" s="32"/>
      <c r="I85" s="8"/>
      <c r="J85" s="8"/>
      <c r="K85" s="8"/>
      <c r="L85" s="8"/>
      <c r="M85" s="8"/>
      <c r="N85" s="32"/>
      <c r="O85" s="32"/>
      <c r="P85" s="3"/>
      <c r="Q85" s="8"/>
      <c r="R85" s="13"/>
      <c r="S85" s="13"/>
      <c r="T85" s="13"/>
      <c r="U85" s="13"/>
      <c r="V85" s="35"/>
      <c r="W85" s="35"/>
    </row>
    <row r="86" spans="1:31" ht="15.75" customHeight="1" x14ac:dyDescent="0.2">
      <c r="A86" s="8"/>
      <c r="B86" s="8"/>
      <c r="C86" s="8"/>
      <c r="D86" s="8"/>
      <c r="E86" s="8"/>
      <c r="F86" s="32"/>
      <c r="G86" s="32"/>
      <c r="I86" s="8"/>
      <c r="J86" s="8"/>
      <c r="K86" s="8"/>
      <c r="L86" s="8"/>
      <c r="M86" s="8"/>
      <c r="N86" s="32"/>
      <c r="O86" s="32"/>
      <c r="P86" s="3"/>
      <c r="Q86" s="8"/>
      <c r="R86" s="13"/>
      <c r="S86" s="13"/>
      <c r="T86" s="13"/>
      <c r="U86" s="13"/>
      <c r="V86" s="35"/>
      <c r="W86" s="35"/>
    </row>
    <row r="87" spans="1:31" ht="15.75" customHeight="1" x14ac:dyDescent="0.2">
      <c r="A87" s="8"/>
      <c r="B87" s="8"/>
      <c r="C87" s="8"/>
      <c r="D87" s="8"/>
      <c r="E87" s="8"/>
      <c r="F87" s="32"/>
      <c r="G87" s="32"/>
      <c r="I87" s="8"/>
      <c r="J87" s="8"/>
      <c r="K87" s="8"/>
      <c r="L87" s="8"/>
      <c r="M87" s="8"/>
      <c r="N87" s="32"/>
      <c r="O87" s="32"/>
      <c r="P87" s="3"/>
      <c r="Q87" s="8"/>
      <c r="R87" s="13"/>
      <c r="S87" s="13"/>
      <c r="T87" s="13"/>
      <c r="U87" s="13"/>
      <c r="V87" s="35"/>
      <c r="W87" s="35"/>
    </row>
    <row r="88" spans="1:31" ht="15.75" customHeight="1" x14ac:dyDescent="0.2">
      <c r="A88" s="8"/>
      <c r="B88" s="8"/>
      <c r="C88" s="8"/>
      <c r="D88" s="8"/>
      <c r="E88" s="8"/>
      <c r="F88" s="32"/>
      <c r="G88" s="32"/>
      <c r="I88" s="8"/>
      <c r="J88" s="8"/>
      <c r="K88" s="8"/>
      <c r="L88" s="8"/>
      <c r="M88" s="8"/>
      <c r="N88" s="32"/>
      <c r="O88" s="32"/>
      <c r="P88" s="3"/>
      <c r="Q88" s="8"/>
      <c r="R88" s="13"/>
      <c r="S88" s="13"/>
      <c r="T88" s="13"/>
      <c r="U88" s="13"/>
      <c r="V88" s="35"/>
      <c r="W88" s="35"/>
    </row>
    <row r="89" spans="1:31" ht="15.75" customHeight="1" x14ac:dyDescent="0.2">
      <c r="A89" s="8"/>
      <c r="B89" s="8"/>
      <c r="C89" s="8"/>
      <c r="D89" s="8"/>
      <c r="E89" s="8"/>
      <c r="F89" s="32"/>
      <c r="G89" s="32"/>
      <c r="I89" s="8"/>
      <c r="J89" s="8"/>
      <c r="K89" s="8"/>
      <c r="L89" s="8"/>
      <c r="M89" s="8"/>
      <c r="N89" s="32"/>
      <c r="O89" s="32"/>
      <c r="P89" s="3"/>
      <c r="Q89" s="8"/>
      <c r="R89" s="13"/>
      <c r="S89" s="13"/>
      <c r="T89" s="13"/>
      <c r="U89" s="13"/>
      <c r="V89" s="35"/>
      <c r="W89" s="35"/>
    </row>
    <row r="90" spans="1:31" ht="15.75" customHeight="1" x14ac:dyDescent="0.2">
      <c r="A90" s="8"/>
      <c r="B90" s="8"/>
      <c r="C90" s="8"/>
      <c r="D90" s="8"/>
      <c r="E90" s="8"/>
      <c r="F90" s="32"/>
      <c r="G90" s="32"/>
      <c r="I90" s="8"/>
      <c r="J90" s="8"/>
      <c r="K90" s="8"/>
      <c r="L90" s="8"/>
      <c r="M90" s="8"/>
      <c r="N90" s="32"/>
      <c r="O90" s="32"/>
      <c r="P90" s="3"/>
      <c r="Q90" s="8"/>
      <c r="R90" s="13"/>
      <c r="S90" s="13"/>
      <c r="T90" s="13"/>
      <c r="U90" s="13"/>
      <c r="V90" s="35"/>
      <c r="W90" s="35"/>
    </row>
    <row r="91" spans="1:31" ht="15.75" customHeight="1" x14ac:dyDescent="0.2">
      <c r="A91" s="8"/>
      <c r="B91" s="8"/>
      <c r="C91" s="8"/>
      <c r="D91" s="8"/>
      <c r="E91" s="8"/>
      <c r="F91" s="32"/>
      <c r="G91" s="32"/>
      <c r="I91" s="8"/>
      <c r="J91" s="8"/>
      <c r="K91" s="8"/>
      <c r="L91" s="8"/>
      <c r="M91" s="8"/>
      <c r="N91" s="32"/>
      <c r="O91" s="32"/>
      <c r="P91" s="3"/>
      <c r="Q91" s="8"/>
      <c r="R91" s="13"/>
      <c r="S91" s="13"/>
      <c r="T91" s="13"/>
      <c r="U91" s="13"/>
      <c r="V91" s="35"/>
      <c r="W91" s="35"/>
    </row>
    <row r="92" spans="1:31" ht="15.75" customHeight="1" x14ac:dyDescent="0.2">
      <c r="A92" s="8"/>
      <c r="B92" s="8"/>
      <c r="C92" s="8"/>
      <c r="D92" s="8"/>
      <c r="E92" s="8"/>
      <c r="F92" s="32"/>
      <c r="G92" s="32"/>
      <c r="I92" s="8"/>
      <c r="J92" s="8"/>
      <c r="K92" s="8"/>
      <c r="L92" s="8"/>
      <c r="M92" s="8"/>
      <c r="N92" s="32"/>
      <c r="O92" s="32"/>
      <c r="P92" s="3"/>
      <c r="Q92" s="8"/>
      <c r="R92" s="13"/>
      <c r="S92" s="13"/>
      <c r="T92" s="13"/>
      <c r="U92" s="13"/>
      <c r="V92" s="35"/>
      <c r="W92" s="35"/>
    </row>
    <row r="93" spans="1:31" ht="15.75" customHeight="1" x14ac:dyDescent="0.2">
      <c r="A93" s="8"/>
      <c r="B93" s="8"/>
      <c r="C93" s="8"/>
      <c r="D93" s="8"/>
      <c r="E93" s="8"/>
      <c r="F93" s="32"/>
      <c r="G93" s="32"/>
      <c r="I93" s="8"/>
      <c r="J93" s="8"/>
      <c r="K93" s="8"/>
      <c r="L93" s="8"/>
      <c r="M93" s="8"/>
      <c r="N93" s="32"/>
      <c r="O93" s="32"/>
      <c r="P93" s="3"/>
      <c r="Q93" s="8"/>
      <c r="R93" s="13"/>
      <c r="S93" s="13"/>
      <c r="T93" s="13"/>
      <c r="U93" s="13"/>
      <c r="V93" s="35"/>
      <c r="W93" s="35"/>
    </row>
    <row r="94" spans="1:31" ht="15.75" customHeight="1" x14ac:dyDescent="0.2">
      <c r="A94" s="8"/>
      <c r="B94" s="8"/>
      <c r="C94" s="8"/>
      <c r="D94" s="8"/>
      <c r="E94" s="8"/>
      <c r="F94" s="32"/>
      <c r="G94" s="32"/>
      <c r="I94" s="12"/>
      <c r="J94" s="12"/>
      <c r="K94" s="12"/>
      <c r="L94" s="12"/>
      <c r="M94" s="12"/>
      <c r="N94" s="29"/>
      <c r="O94" s="29"/>
      <c r="P94" s="3"/>
      <c r="Q94" s="8"/>
      <c r="R94" s="13"/>
      <c r="S94" s="13"/>
      <c r="T94" s="13"/>
      <c r="U94" s="13"/>
      <c r="V94" s="35"/>
      <c r="W94" s="35"/>
    </row>
    <row r="95" spans="1:31" ht="15.75" customHeight="1" x14ac:dyDescent="0.2">
      <c r="A95" s="8"/>
      <c r="B95" s="8"/>
      <c r="C95" s="8"/>
      <c r="D95" s="8"/>
      <c r="E95" s="8"/>
      <c r="F95" s="32"/>
      <c r="G95" s="32"/>
      <c r="I95" s="12"/>
      <c r="J95" s="12"/>
      <c r="K95" s="12"/>
      <c r="L95" s="12"/>
      <c r="M95" s="12"/>
      <c r="N95" s="29"/>
      <c r="O95" s="29"/>
      <c r="P95" s="3"/>
      <c r="Q95" s="8"/>
      <c r="R95" s="13"/>
      <c r="S95" s="13"/>
      <c r="T95" s="13"/>
      <c r="U95" s="13"/>
      <c r="V95" s="35"/>
      <c r="W95" s="35"/>
    </row>
    <row r="96" spans="1:31" ht="15.75" customHeight="1" x14ac:dyDescent="0.2">
      <c r="A96" s="8"/>
      <c r="B96" s="8"/>
      <c r="C96" s="8"/>
      <c r="D96" s="8"/>
      <c r="E96" s="8"/>
      <c r="F96" s="32"/>
      <c r="G96" s="32"/>
      <c r="I96" s="8"/>
      <c r="J96" s="8"/>
      <c r="K96" s="8"/>
      <c r="L96" s="8"/>
      <c r="M96" s="8"/>
      <c r="N96" s="32"/>
      <c r="O96" s="32"/>
      <c r="P96" s="3"/>
      <c r="Q96" s="8"/>
      <c r="R96" s="13"/>
      <c r="S96" s="13"/>
      <c r="T96" s="13"/>
      <c r="U96" s="13"/>
      <c r="V96" s="35"/>
      <c r="W96" s="35"/>
    </row>
    <row r="97" spans="1:23" ht="15.75" customHeight="1" x14ac:dyDescent="0.2">
      <c r="A97" s="8"/>
      <c r="B97" s="8"/>
      <c r="C97" s="8"/>
      <c r="D97" s="8"/>
      <c r="E97" s="8"/>
      <c r="F97" s="32"/>
      <c r="G97" s="32"/>
      <c r="I97" s="8"/>
      <c r="J97" s="8"/>
      <c r="K97" s="8"/>
      <c r="L97" s="8"/>
      <c r="M97" s="8"/>
      <c r="N97" s="32"/>
      <c r="O97" s="32"/>
      <c r="P97" s="3"/>
      <c r="Q97" s="12"/>
      <c r="R97" s="12"/>
      <c r="S97" s="12"/>
      <c r="T97" s="12"/>
      <c r="U97" s="12"/>
      <c r="V97" s="29"/>
      <c r="W97" s="29"/>
    </row>
    <row r="98" spans="1:23" ht="15.75" customHeight="1" x14ac:dyDescent="0.2">
      <c r="A98" s="8"/>
      <c r="B98" s="8"/>
      <c r="C98" s="8"/>
      <c r="D98" s="8"/>
      <c r="E98" s="8"/>
      <c r="F98" s="32"/>
      <c r="G98" s="32"/>
      <c r="I98" s="8"/>
      <c r="J98" s="8"/>
      <c r="K98" s="8"/>
      <c r="L98" s="8"/>
      <c r="M98" s="8"/>
      <c r="N98" s="32"/>
      <c r="O98" s="32"/>
      <c r="P98" s="3"/>
      <c r="Q98" s="12"/>
      <c r="R98" s="12"/>
      <c r="S98" s="12"/>
      <c r="T98" s="12"/>
      <c r="U98" s="12"/>
      <c r="V98" s="29"/>
      <c r="W98" s="29"/>
    </row>
    <row r="99" spans="1:23" ht="15.75" customHeight="1" x14ac:dyDescent="0.2">
      <c r="A99" s="8"/>
      <c r="B99" s="8"/>
      <c r="C99" s="8"/>
      <c r="D99" s="8"/>
      <c r="E99" s="8"/>
      <c r="F99" s="32"/>
      <c r="G99" s="32"/>
      <c r="I99" s="8"/>
      <c r="J99" s="8"/>
      <c r="K99" s="8"/>
      <c r="L99" s="8"/>
      <c r="M99" s="8"/>
      <c r="N99" s="32"/>
      <c r="O99" s="32"/>
      <c r="P99" s="3"/>
      <c r="Q99" s="13"/>
      <c r="R99" s="13"/>
      <c r="S99" s="13"/>
      <c r="T99" s="13"/>
      <c r="U99" s="13"/>
      <c r="V99" s="35"/>
      <c r="W99" s="35"/>
    </row>
    <row r="100" spans="1:23" ht="15.75" customHeight="1" x14ac:dyDescent="0.2">
      <c r="A100" s="8"/>
      <c r="B100" s="8"/>
      <c r="C100" s="8"/>
      <c r="D100" s="8"/>
      <c r="E100" s="8"/>
      <c r="F100" s="32"/>
      <c r="G100" s="32"/>
      <c r="I100" s="8"/>
      <c r="J100" s="8"/>
      <c r="K100" s="8"/>
      <c r="L100" s="8"/>
      <c r="M100" s="8"/>
      <c r="N100" s="32"/>
      <c r="O100" s="32"/>
      <c r="P100" s="3"/>
      <c r="Q100" s="8"/>
      <c r="R100" s="7"/>
      <c r="S100" s="7"/>
      <c r="T100" s="7"/>
      <c r="U100" s="7"/>
      <c r="V100" s="36"/>
      <c r="W100" s="36"/>
    </row>
    <row r="101" spans="1:23" ht="15.75" customHeight="1" x14ac:dyDescent="0.2">
      <c r="A101" s="8"/>
      <c r="B101" s="8"/>
      <c r="C101" s="8"/>
      <c r="D101" s="8"/>
      <c r="E101" s="8"/>
      <c r="F101" s="32"/>
      <c r="G101" s="32"/>
      <c r="I101" s="8"/>
      <c r="J101" s="8"/>
      <c r="K101" s="8"/>
      <c r="L101" s="8"/>
      <c r="M101" s="8"/>
      <c r="N101" s="32"/>
      <c r="O101" s="32"/>
      <c r="P101" s="3"/>
      <c r="Q101" s="8"/>
      <c r="R101" s="7"/>
      <c r="S101" s="7"/>
      <c r="T101" s="7"/>
      <c r="U101" s="7"/>
      <c r="V101" s="36"/>
      <c r="W101" s="36"/>
    </row>
    <row r="102" spans="1:23" ht="15.75" customHeight="1" x14ac:dyDescent="0.2">
      <c r="A102" s="8"/>
      <c r="B102" s="8"/>
      <c r="C102" s="8"/>
      <c r="D102" s="8"/>
      <c r="E102" s="8"/>
      <c r="F102" s="32"/>
      <c r="G102" s="32"/>
      <c r="I102" s="8"/>
      <c r="J102" s="8"/>
      <c r="K102" s="8"/>
      <c r="L102" s="8"/>
      <c r="M102" s="8"/>
      <c r="N102" s="32"/>
      <c r="O102" s="32"/>
      <c r="P102" s="3"/>
      <c r="Q102" s="8"/>
      <c r="R102" s="7"/>
      <c r="S102" s="7"/>
      <c r="T102" s="7"/>
      <c r="U102" s="7"/>
      <c r="V102" s="36"/>
      <c r="W102" s="36"/>
    </row>
    <row r="103" spans="1:23" ht="15.75" customHeight="1" x14ac:dyDescent="0.2">
      <c r="A103" s="8"/>
      <c r="B103" s="8"/>
      <c r="C103" s="8"/>
      <c r="D103" s="8"/>
      <c r="E103" s="8"/>
      <c r="F103" s="32"/>
      <c r="G103" s="32"/>
      <c r="I103" s="8"/>
      <c r="J103" s="8"/>
      <c r="K103" s="8"/>
      <c r="L103" s="8"/>
      <c r="M103" s="8"/>
      <c r="N103" s="32"/>
      <c r="O103" s="32"/>
      <c r="P103" s="3"/>
      <c r="Q103" s="8"/>
      <c r="R103" s="7"/>
      <c r="S103" s="7"/>
      <c r="T103" s="7"/>
      <c r="U103" s="7"/>
      <c r="V103" s="36"/>
      <c r="W103" s="36"/>
    </row>
    <row r="104" spans="1:23" ht="15.75" customHeight="1" x14ac:dyDescent="0.2">
      <c r="A104" s="8"/>
      <c r="B104" s="8"/>
      <c r="C104" s="8"/>
      <c r="D104" s="8"/>
      <c r="E104" s="8"/>
      <c r="F104" s="32"/>
      <c r="G104" s="32"/>
      <c r="I104" s="8"/>
      <c r="J104" s="8"/>
      <c r="K104" s="8"/>
      <c r="L104" s="8"/>
      <c r="M104" s="8"/>
      <c r="N104" s="32"/>
      <c r="O104" s="32"/>
      <c r="P104" s="3"/>
      <c r="Q104" s="8"/>
      <c r="R104" s="7"/>
      <c r="S104" s="7"/>
      <c r="T104" s="7"/>
      <c r="U104" s="7"/>
      <c r="V104" s="36"/>
      <c r="W104" s="36"/>
    </row>
    <row r="105" spans="1:23" ht="15.75" customHeight="1" x14ac:dyDescent="0.2">
      <c r="A105" s="8"/>
      <c r="B105" s="8"/>
      <c r="C105" s="8"/>
      <c r="D105" s="8"/>
      <c r="E105" s="8"/>
      <c r="F105" s="32"/>
      <c r="G105" s="32"/>
      <c r="I105" s="8"/>
      <c r="J105" s="8"/>
      <c r="K105" s="8"/>
      <c r="L105" s="8"/>
      <c r="M105" s="8"/>
      <c r="N105" s="32"/>
      <c r="O105" s="32"/>
      <c r="P105" s="3"/>
      <c r="Q105" s="8"/>
      <c r="R105" s="7"/>
      <c r="S105" s="7"/>
      <c r="T105" s="7"/>
      <c r="U105" s="7"/>
      <c r="V105" s="36"/>
      <c r="W105" s="36"/>
    </row>
    <row r="106" spans="1:23" ht="15.75" customHeight="1" x14ac:dyDescent="0.2">
      <c r="A106" s="8"/>
      <c r="B106" s="8"/>
      <c r="C106" s="8"/>
      <c r="D106" s="8"/>
      <c r="E106" s="8"/>
      <c r="F106" s="32"/>
      <c r="G106" s="32"/>
      <c r="I106" s="8"/>
      <c r="J106" s="8"/>
      <c r="K106" s="8"/>
      <c r="L106" s="8"/>
      <c r="M106" s="8"/>
      <c r="N106" s="32"/>
      <c r="O106" s="32"/>
      <c r="P106" s="3"/>
      <c r="Q106" s="8"/>
      <c r="R106" s="7"/>
      <c r="S106" s="7"/>
      <c r="T106" s="7"/>
      <c r="U106" s="7"/>
      <c r="V106" s="36"/>
      <c r="W106" s="36"/>
    </row>
    <row r="107" spans="1:23" ht="15.75" customHeight="1" x14ac:dyDescent="0.2">
      <c r="A107" s="8"/>
      <c r="B107" s="8"/>
      <c r="C107" s="8"/>
      <c r="D107" s="8"/>
      <c r="E107" s="8"/>
      <c r="F107" s="32"/>
      <c r="G107" s="32"/>
      <c r="I107" s="8"/>
      <c r="J107" s="8"/>
      <c r="K107" s="8"/>
      <c r="L107" s="8"/>
      <c r="M107" s="8"/>
      <c r="N107" s="32"/>
      <c r="O107" s="32"/>
      <c r="P107" s="3"/>
      <c r="Q107" s="8"/>
      <c r="R107" s="7"/>
      <c r="S107" s="7"/>
      <c r="T107" s="7"/>
      <c r="U107" s="7"/>
      <c r="V107" s="36"/>
      <c r="W107" s="36"/>
    </row>
    <row r="108" spans="1:23" ht="15.75" customHeight="1" x14ac:dyDescent="0.2">
      <c r="A108" s="8"/>
      <c r="B108" s="8"/>
      <c r="C108" s="8"/>
      <c r="D108" s="8"/>
      <c r="E108" s="8"/>
      <c r="F108" s="32"/>
      <c r="G108" s="32"/>
      <c r="I108" s="8"/>
      <c r="J108" s="8"/>
      <c r="K108" s="8"/>
      <c r="L108" s="8"/>
      <c r="M108" s="8"/>
      <c r="N108" s="32"/>
      <c r="O108" s="32"/>
      <c r="P108" s="3"/>
      <c r="Q108" s="8"/>
      <c r="R108" s="7"/>
      <c r="S108" s="7"/>
      <c r="T108" s="7"/>
      <c r="U108" s="7"/>
      <c r="V108" s="36"/>
      <c r="W108" s="36"/>
    </row>
    <row r="109" spans="1:23" ht="15.75" customHeight="1" x14ac:dyDescent="0.2">
      <c r="A109" s="8"/>
      <c r="B109" s="8"/>
      <c r="C109" s="8"/>
      <c r="D109" s="8"/>
      <c r="E109" s="8"/>
      <c r="F109" s="32"/>
      <c r="G109" s="32"/>
      <c r="I109" s="8"/>
      <c r="J109" s="8"/>
      <c r="K109" s="8"/>
      <c r="L109" s="8"/>
      <c r="M109" s="8"/>
      <c r="N109" s="32"/>
      <c r="O109" s="32"/>
      <c r="P109" s="3"/>
      <c r="Q109" s="8"/>
      <c r="R109" s="7"/>
      <c r="S109" s="7"/>
      <c r="T109" s="7"/>
      <c r="U109" s="7"/>
      <c r="V109" s="36"/>
      <c r="W109" s="36"/>
    </row>
    <row r="110" spans="1:23" ht="15.75" customHeight="1" x14ac:dyDescent="0.2">
      <c r="A110" s="8"/>
      <c r="B110" s="8"/>
      <c r="C110" s="8"/>
      <c r="D110" s="8"/>
      <c r="E110" s="8"/>
      <c r="F110" s="32"/>
      <c r="G110" s="32"/>
      <c r="I110" s="8"/>
      <c r="J110" s="8"/>
      <c r="K110" s="8"/>
      <c r="L110" s="8"/>
      <c r="M110" s="8"/>
      <c r="N110" s="32"/>
      <c r="O110" s="32"/>
      <c r="P110" s="3"/>
      <c r="Q110" s="8"/>
      <c r="R110" s="7"/>
      <c r="S110" s="7"/>
      <c r="T110" s="7"/>
      <c r="U110" s="7"/>
      <c r="V110" s="36"/>
      <c r="W110" s="36"/>
    </row>
    <row r="111" spans="1:23" ht="15.75" customHeight="1" x14ac:dyDescent="0.2">
      <c r="A111" s="8"/>
      <c r="B111" s="8"/>
      <c r="C111" s="8"/>
      <c r="D111" s="8"/>
      <c r="E111" s="8"/>
      <c r="F111" s="32"/>
      <c r="G111" s="32"/>
      <c r="I111" s="8"/>
      <c r="J111" s="8"/>
      <c r="K111" s="8"/>
      <c r="L111" s="8"/>
      <c r="M111" s="8"/>
      <c r="N111" s="32"/>
      <c r="O111" s="32"/>
      <c r="P111" s="3"/>
      <c r="Q111" s="8"/>
      <c r="R111" s="7"/>
      <c r="S111" s="7"/>
      <c r="T111" s="7"/>
      <c r="U111" s="7"/>
      <c r="V111" s="36"/>
      <c r="W111" s="36"/>
    </row>
    <row r="112" spans="1:23" ht="15.75" customHeight="1" x14ac:dyDescent="0.2">
      <c r="A112" s="12"/>
      <c r="B112" s="12"/>
      <c r="C112" s="12"/>
      <c r="D112" s="12"/>
      <c r="E112" s="12"/>
      <c r="F112" s="29"/>
      <c r="G112" s="29"/>
      <c r="I112" s="8"/>
      <c r="J112" s="8"/>
      <c r="K112" s="8"/>
      <c r="L112" s="8"/>
      <c r="M112" s="8"/>
      <c r="N112" s="32"/>
      <c r="O112" s="32"/>
      <c r="P112" s="3"/>
      <c r="Q112" s="8"/>
      <c r="R112" s="7"/>
      <c r="S112" s="7"/>
      <c r="T112" s="7"/>
      <c r="U112" s="7"/>
      <c r="V112" s="36"/>
      <c r="W112" s="36"/>
    </row>
    <row r="113" spans="1:23" ht="15.75" customHeight="1" x14ac:dyDescent="0.2">
      <c r="A113" s="12"/>
      <c r="B113" s="12"/>
      <c r="C113" s="12"/>
      <c r="D113" s="12"/>
      <c r="E113" s="12"/>
      <c r="F113" s="29"/>
      <c r="G113" s="29"/>
      <c r="I113" s="8"/>
      <c r="J113" s="8"/>
      <c r="K113" s="8"/>
      <c r="L113" s="8"/>
      <c r="M113" s="8"/>
      <c r="N113" s="32"/>
      <c r="O113" s="32"/>
      <c r="P113" s="3"/>
      <c r="Q113" s="8"/>
      <c r="R113" s="7"/>
      <c r="S113" s="7"/>
      <c r="T113" s="7"/>
      <c r="U113" s="7"/>
      <c r="V113" s="36"/>
      <c r="W113" s="36"/>
    </row>
    <row r="114" spans="1:23" ht="15.75" customHeight="1" x14ac:dyDescent="0.2">
      <c r="A114" s="8"/>
      <c r="B114" s="8"/>
      <c r="C114" s="8"/>
      <c r="D114" s="8"/>
      <c r="E114" s="8"/>
      <c r="F114" s="32"/>
      <c r="G114" s="32"/>
      <c r="I114" s="8"/>
      <c r="J114" s="8"/>
      <c r="K114" s="8"/>
      <c r="L114" s="8"/>
      <c r="M114" s="8"/>
      <c r="N114" s="32"/>
      <c r="O114" s="32"/>
      <c r="P114" s="3"/>
      <c r="Q114" s="8"/>
      <c r="R114" s="7"/>
      <c r="S114" s="7"/>
      <c r="T114" s="7"/>
      <c r="U114" s="7"/>
      <c r="V114" s="36"/>
      <c r="W114" s="36"/>
    </row>
    <row r="115" spans="1:23" ht="15.75" customHeight="1" x14ac:dyDescent="0.2">
      <c r="A115" s="8"/>
      <c r="B115" s="8"/>
      <c r="C115" s="8"/>
      <c r="D115" s="8"/>
      <c r="E115" s="8"/>
      <c r="F115" s="32"/>
      <c r="G115" s="32"/>
      <c r="I115" s="8"/>
      <c r="J115" s="8"/>
      <c r="K115" s="8"/>
      <c r="L115" s="8"/>
      <c r="M115" s="8"/>
      <c r="N115" s="32"/>
      <c r="O115" s="32"/>
      <c r="P115" s="3"/>
      <c r="Q115" s="8"/>
      <c r="R115" s="7"/>
      <c r="S115" s="7"/>
      <c r="T115" s="7"/>
      <c r="U115" s="7"/>
      <c r="V115" s="36"/>
      <c r="W115" s="36"/>
    </row>
    <row r="116" spans="1:23" ht="15.75" customHeight="1" x14ac:dyDescent="0.2">
      <c r="A116" s="8"/>
      <c r="B116" s="8"/>
      <c r="C116" s="8"/>
      <c r="D116" s="8"/>
      <c r="E116" s="8"/>
      <c r="F116" s="32"/>
      <c r="G116" s="32"/>
      <c r="I116" s="8"/>
      <c r="J116" s="8"/>
      <c r="K116" s="8"/>
      <c r="L116" s="8"/>
      <c r="M116" s="8"/>
      <c r="N116" s="32"/>
      <c r="O116" s="32"/>
      <c r="P116" s="3"/>
      <c r="Q116" s="8"/>
      <c r="R116" s="7"/>
      <c r="S116" s="7"/>
      <c r="T116" s="7"/>
      <c r="U116" s="7"/>
      <c r="V116" s="36"/>
      <c r="W116" s="36"/>
    </row>
    <row r="117" spans="1:23" ht="15.75" customHeight="1" x14ac:dyDescent="0.2">
      <c r="A117" s="8"/>
      <c r="B117" s="8"/>
      <c r="C117" s="8"/>
      <c r="D117" s="8"/>
      <c r="E117" s="8"/>
      <c r="F117" s="32"/>
      <c r="G117" s="32"/>
      <c r="I117" s="8"/>
      <c r="J117" s="8"/>
      <c r="K117" s="8"/>
      <c r="L117" s="8"/>
      <c r="M117" s="8"/>
      <c r="N117" s="32"/>
      <c r="O117" s="32"/>
      <c r="P117" s="3"/>
      <c r="Q117" s="8"/>
      <c r="R117" s="7"/>
      <c r="S117" s="7"/>
      <c r="T117" s="7"/>
      <c r="U117" s="7"/>
      <c r="V117" s="36"/>
      <c r="W117" s="36"/>
    </row>
    <row r="118" spans="1:23" ht="15.75" customHeight="1" x14ac:dyDescent="0.2">
      <c r="A118" s="8"/>
      <c r="B118" s="8"/>
      <c r="C118" s="8"/>
      <c r="D118" s="8"/>
      <c r="E118" s="8"/>
      <c r="F118" s="32"/>
      <c r="G118" s="32"/>
      <c r="I118" s="8"/>
      <c r="J118" s="8"/>
      <c r="K118" s="8"/>
      <c r="L118" s="8"/>
      <c r="M118" s="8"/>
      <c r="N118" s="32"/>
      <c r="O118" s="32"/>
      <c r="P118" s="3"/>
      <c r="Q118" s="8"/>
      <c r="R118" s="7"/>
      <c r="S118" s="7"/>
      <c r="T118" s="7"/>
      <c r="U118" s="7"/>
      <c r="V118" s="36"/>
      <c r="W118" s="36"/>
    </row>
    <row r="119" spans="1:23" ht="15.75" customHeight="1" x14ac:dyDescent="0.2">
      <c r="A119" s="8"/>
      <c r="B119" s="8"/>
      <c r="C119" s="8"/>
      <c r="D119" s="8"/>
      <c r="E119" s="8"/>
      <c r="F119" s="32"/>
      <c r="G119" s="32"/>
      <c r="I119" s="8"/>
      <c r="J119" s="8"/>
      <c r="K119" s="8"/>
      <c r="L119" s="8"/>
      <c r="M119" s="8"/>
      <c r="N119" s="32"/>
      <c r="O119" s="32"/>
      <c r="P119" s="3"/>
      <c r="Q119" s="8"/>
      <c r="R119" s="7"/>
      <c r="S119" s="7"/>
      <c r="T119" s="7"/>
      <c r="U119" s="7"/>
      <c r="V119" s="36"/>
      <c r="W119" s="36"/>
    </row>
    <row r="120" spans="1:23" ht="15.75" customHeight="1" x14ac:dyDescent="0.2">
      <c r="A120" s="8"/>
      <c r="B120" s="8"/>
      <c r="C120" s="8"/>
      <c r="D120" s="8"/>
      <c r="E120" s="8"/>
      <c r="F120" s="32"/>
      <c r="G120" s="32"/>
      <c r="I120" s="8"/>
      <c r="J120" s="8"/>
      <c r="K120" s="8"/>
      <c r="L120" s="8"/>
      <c r="M120" s="8"/>
      <c r="N120" s="32"/>
      <c r="O120" s="32"/>
      <c r="P120" s="3"/>
      <c r="Q120" s="8"/>
      <c r="R120" s="7"/>
      <c r="S120" s="7"/>
      <c r="T120" s="7"/>
      <c r="U120" s="7"/>
      <c r="V120" s="36"/>
      <c r="W120" s="36"/>
    </row>
    <row r="121" spans="1:23" ht="15.75" customHeight="1" x14ac:dyDescent="0.2">
      <c r="A121" s="12"/>
      <c r="B121" s="12"/>
      <c r="C121" s="12"/>
      <c r="D121" s="12"/>
      <c r="E121" s="12"/>
      <c r="F121" s="29"/>
      <c r="G121" s="29"/>
      <c r="I121" s="8"/>
      <c r="J121" s="8"/>
      <c r="K121" s="8"/>
      <c r="L121" s="8"/>
      <c r="M121" s="8"/>
      <c r="N121" s="32"/>
      <c r="O121" s="32"/>
      <c r="P121" s="3"/>
      <c r="Q121" s="8"/>
      <c r="R121" s="7"/>
      <c r="S121" s="7"/>
      <c r="T121" s="7"/>
      <c r="U121" s="7"/>
      <c r="V121" s="36"/>
      <c r="W121" s="36"/>
    </row>
    <row r="122" spans="1:23" ht="15.75" customHeight="1" x14ac:dyDescent="0.2">
      <c r="A122" s="12"/>
      <c r="B122" s="12"/>
      <c r="C122" s="12"/>
      <c r="D122" s="12"/>
      <c r="E122" s="12"/>
      <c r="F122" s="29"/>
      <c r="G122" s="29"/>
      <c r="I122" s="8"/>
      <c r="J122" s="8"/>
      <c r="K122" s="8"/>
      <c r="L122" s="8"/>
      <c r="M122" s="8"/>
      <c r="N122" s="32"/>
      <c r="O122" s="32"/>
      <c r="P122" s="3"/>
      <c r="Q122" s="8"/>
      <c r="R122" s="7"/>
      <c r="S122" s="7"/>
      <c r="T122" s="7"/>
      <c r="U122" s="7"/>
      <c r="V122" s="36"/>
      <c r="W122" s="36"/>
    </row>
    <row r="123" spans="1:23" ht="15.75" customHeight="1" x14ac:dyDescent="0.2">
      <c r="A123" s="8"/>
      <c r="B123" s="8"/>
      <c r="C123" s="8"/>
      <c r="D123" s="8"/>
      <c r="E123" s="8"/>
      <c r="F123" s="32"/>
      <c r="G123" s="32"/>
      <c r="I123" s="8"/>
      <c r="J123" s="8"/>
      <c r="K123" s="8"/>
      <c r="L123" s="8"/>
      <c r="M123" s="8"/>
      <c r="N123" s="32"/>
      <c r="O123" s="32"/>
      <c r="P123" s="3"/>
      <c r="Q123" s="8"/>
      <c r="R123" s="7"/>
      <c r="S123" s="7"/>
      <c r="T123" s="7"/>
      <c r="U123" s="7"/>
      <c r="V123" s="36"/>
      <c r="W123" s="36"/>
    </row>
    <row r="124" spans="1:23" ht="15.75" customHeight="1" x14ac:dyDescent="0.2">
      <c r="I124" s="8"/>
      <c r="J124" s="8"/>
      <c r="K124" s="8"/>
      <c r="L124" s="8"/>
      <c r="M124" s="8"/>
      <c r="N124" s="32"/>
      <c r="O124" s="32"/>
      <c r="P124" s="3"/>
      <c r="Q124" s="8"/>
      <c r="R124" s="7"/>
      <c r="S124" s="7"/>
      <c r="T124" s="7"/>
      <c r="U124" s="7"/>
      <c r="V124" s="36"/>
      <c r="W124" s="36"/>
    </row>
    <row r="125" spans="1:23" ht="15.75" customHeight="1" x14ac:dyDescent="0.2">
      <c r="I125" s="8"/>
      <c r="J125" s="8"/>
      <c r="K125" s="8"/>
      <c r="L125" s="8"/>
      <c r="M125" s="8"/>
      <c r="N125" s="32"/>
      <c r="O125" s="32"/>
      <c r="P125" s="3"/>
      <c r="Q125" s="8"/>
      <c r="R125" s="7"/>
      <c r="S125" s="7"/>
      <c r="T125" s="7"/>
      <c r="U125" s="7"/>
      <c r="V125" s="36"/>
      <c r="W125" s="36"/>
    </row>
    <row r="126" spans="1:23" ht="15.75" customHeight="1" x14ac:dyDescent="0.2">
      <c r="I126" s="8"/>
      <c r="J126" s="8"/>
      <c r="K126" s="8"/>
      <c r="L126" s="8"/>
      <c r="M126" s="8"/>
      <c r="N126" s="32"/>
      <c r="O126" s="32"/>
      <c r="P126" s="3"/>
      <c r="Q126" s="8"/>
      <c r="R126" s="7"/>
      <c r="S126" s="7"/>
      <c r="T126" s="7"/>
      <c r="U126" s="7"/>
      <c r="V126" s="36"/>
      <c r="W126" s="36"/>
    </row>
    <row r="127" spans="1:23" ht="15.75" customHeight="1" x14ac:dyDescent="0.2">
      <c r="I127" s="8"/>
      <c r="J127" s="8"/>
      <c r="K127" s="8"/>
      <c r="L127" s="8"/>
      <c r="M127" s="8"/>
      <c r="N127" s="32"/>
      <c r="O127" s="32"/>
      <c r="P127" s="3"/>
      <c r="Q127" s="8"/>
      <c r="R127" s="7"/>
      <c r="S127" s="7"/>
      <c r="T127" s="7"/>
      <c r="U127" s="7"/>
      <c r="V127" s="36"/>
      <c r="W127" s="36"/>
    </row>
    <row r="128" spans="1:23" ht="15.75" customHeight="1" x14ac:dyDescent="0.2">
      <c r="I128" s="8"/>
      <c r="J128" s="8"/>
      <c r="K128" s="8"/>
      <c r="L128" s="8"/>
      <c r="M128" s="8"/>
      <c r="N128" s="32"/>
      <c r="O128" s="32"/>
      <c r="P128" s="3"/>
      <c r="Q128" s="8"/>
      <c r="R128" s="7"/>
      <c r="S128" s="7"/>
      <c r="T128" s="7"/>
      <c r="U128" s="7"/>
      <c r="V128" s="36"/>
      <c r="W128" s="36"/>
    </row>
    <row r="129" spans="9:23" ht="15.75" customHeight="1" x14ac:dyDescent="0.2">
      <c r="I129" s="8"/>
      <c r="J129" s="8"/>
      <c r="K129" s="8"/>
      <c r="L129" s="8"/>
      <c r="M129" s="8"/>
      <c r="N129" s="32"/>
      <c r="O129" s="32"/>
      <c r="P129" s="3"/>
      <c r="Q129" s="8"/>
      <c r="R129" s="7"/>
      <c r="S129" s="7"/>
      <c r="T129" s="7"/>
      <c r="U129" s="7"/>
      <c r="V129" s="36"/>
      <c r="W129" s="36"/>
    </row>
    <row r="130" spans="9:23" ht="15.75" customHeight="1" x14ac:dyDescent="0.2">
      <c r="I130" s="8"/>
      <c r="J130" s="8"/>
      <c r="K130" s="8"/>
      <c r="L130" s="8"/>
      <c r="M130" s="8"/>
      <c r="N130" s="32"/>
      <c r="O130" s="32"/>
      <c r="P130" s="3"/>
      <c r="Q130" s="8"/>
      <c r="R130" s="7"/>
      <c r="S130" s="7"/>
      <c r="T130" s="7"/>
      <c r="U130" s="7"/>
      <c r="V130" s="36"/>
      <c r="W130" s="36"/>
    </row>
    <row r="131" spans="9:23" ht="15.75" customHeight="1" x14ac:dyDescent="0.2">
      <c r="I131" s="8"/>
      <c r="J131" s="8"/>
      <c r="K131" s="8"/>
      <c r="L131" s="8"/>
      <c r="M131" s="8"/>
      <c r="N131" s="32"/>
      <c r="O131" s="32"/>
      <c r="P131" s="3"/>
      <c r="Q131" s="8"/>
      <c r="R131" s="7"/>
      <c r="S131" s="7"/>
      <c r="T131" s="7"/>
      <c r="U131" s="7"/>
      <c r="V131" s="36"/>
      <c r="W131" s="36"/>
    </row>
    <row r="132" spans="9:23" ht="15.75" customHeight="1" x14ac:dyDescent="0.2">
      <c r="I132" s="8"/>
      <c r="J132" s="8"/>
      <c r="K132" s="8"/>
      <c r="L132" s="8"/>
      <c r="M132" s="8"/>
      <c r="N132" s="32"/>
      <c r="O132" s="32"/>
      <c r="P132" s="3"/>
      <c r="Q132" s="8"/>
      <c r="R132" s="7"/>
      <c r="S132" s="7"/>
      <c r="T132" s="7"/>
      <c r="U132" s="7"/>
      <c r="V132" s="36"/>
      <c r="W132" s="36"/>
    </row>
    <row r="133" spans="9:23" ht="15.75" customHeight="1" x14ac:dyDescent="0.2">
      <c r="I133" s="8"/>
      <c r="J133" s="8"/>
      <c r="K133" s="8"/>
      <c r="L133" s="8"/>
      <c r="M133" s="8"/>
      <c r="N133" s="32"/>
      <c r="O133" s="32"/>
      <c r="P133" s="3"/>
      <c r="Q133" s="8"/>
      <c r="R133" s="7"/>
      <c r="S133" s="7"/>
      <c r="T133" s="7"/>
      <c r="U133" s="7"/>
      <c r="V133" s="36"/>
      <c r="W133" s="36"/>
    </row>
    <row r="134" spans="9:23" ht="15.75" customHeight="1" x14ac:dyDescent="0.2">
      <c r="I134" s="8"/>
      <c r="J134" s="8"/>
      <c r="K134" s="8"/>
      <c r="L134" s="8"/>
      <c r="M134" s="8"/>
      <c r="N134" s="32"/>
      <c r="O134" s="32"/>
      <c r="P134" s="3"/>
      <c r="Q134" s="8"/>
      <c r="R134" s="7"/>
      <c r="S134" s="7"/>
      <c r="T134" s="7"/>
      <c r="U134" s="7"/>
      <c r="V134" s="36"/>
      <c r="W134" s="36"/>
    </row>
    <row r="135" spans="9:23" ht="15.75" customHeight="1" x14ac:dyDescent="0.2">
      <c r="I135" s="8"/>
      <c r="J135" s="8"/>
      <c r="K135" s="8"/>
      <c r="L135" s="8"/>
      <c r="M135" s="8"/>
      <c r="N135" s="32"/>
      <c r="O135" s="32"/>
      <c r="P135" s="3"/>
      <c r="Q135" s="8"/>
      <c r="R135" s="7"/>
      <c r="S135" s="7"/>
      <c r="T135" s="7"/>
      <c r="U135" s="7"/>
      <c r="V135" s="36"/>
      <c r="W135" s="36"/>
    </row>
    <row r="136" spans="9:23" ht="15.75" customHeight="1" x14ac:dyDescent="0.2">
      <c r="I136" s="8"/>
      <c r="J136" s="8"/>
      <c r="K136" s="8"/>
      <c r="L136" s="8"/>
      <c r="M136" s="8"/>
      <c r="N136" s="32"/>
      <c r="O136" s="32"/>
      <c r="P136" s="3"/>
      <c r="Q136" s="8"/>
      <c r="R136" s="7"/>
      <c r="S136" s="7"/>
      <c r="T136" s="7"/>
      <c r="U136" s="7"/>
      <c r="V136" s="36"/>
      <c r="W136" s="36"/>
    </row>
    <row r="137" spans="9:23" ht="15.75" customHeight="1" x14ac:dyDescent="0.2">
      <c r="I137" s="8"/>
      <c r="J137" s="8"/>
      <c r="K137" s="8"/>
      <c r="L137" s="8"/>
      <c r="M137" s="8"/>
      <c r="N137" s="32"/>
      <c r="O137" s="32"/>
      <c r="P137" s="3"/>
      <c r="Q137" s="8"/>
      <c r="R137" s="7"/>
      <c r="S137" s="7"/>
      <c r="T137" s="7"/>
      <c r="U137" s="7"/>
      <c r="V137" s="36"/>
      <c r="W137" s="36"/>
    </row>
    <row r="138" spans="9:23" ht="15.75" customHeight="1" x14ac:dyDescent="0.2">
      <c r="I138" s="8"/>
      <c r="J138" s="8"/>
      <c r="K138" s="8"/>
      <c r="L138" s="8"/>
      <c r="M138" s="8"/>
      <c r="N138" s="32"/>
      <c r="O138" s="32"/>
      <c r="P138" s="3"/>
      <c r="Q138" s="12"/>
      <c r="R138" s="12"/>
      <c r="S138" s="12"/>
      <c r="T138" s="12"/>
      <c r="U138" s="12"/>
      <c r="V138" s="29"/>
      <c r="W138" s="29"/>
    </row>
    <row r="139" spans="9:23" ht="15.75" customHeight="1" x14ac:dyDescent="0.2">
      <c r="I139" s="8"/>
      <c r="J139" s="8"/>
      <c r="K139" s="8"/>
      <c r="L139" s="8"/>
      <c r="M139" s="8"/>
      <c r="N139" s="32"/>
      <c r="O139" s="32"/>
      <c r="P139" s="3"/>
      <c r="Q139" s="12"/>
      <c r="R139" s="12"/>
      <c r="S139" s="12"/>
      <c r="T139" s="12"/>
      <c r="U139" s="12"/>
      <c r="V139" s="29"/>
      <c r="W139" s="29"/>
    </row>
    <row r="140" spans="9:23" ht="15.75" customHeight="1" x14ac:dyDescent="0.2">
      <c r="I140" s="8"/>
      <c r="J140" s="8"/>
      <c r="K140" s="8"/>
      <c r="L140" s="8"/>
      <c r="M140" s="8"/>
      <c r="N140" s="32"/>
      <c r="O140" s="32"/>
      <c r="P140" s="3"/>
      <c r="Q140" s="7"/>
      <c r="R140" s="7"/>
      <c r="S140" s="7"/>
      <c r="T140" s="7"/>
      <c r="U140" s="7"/>
      <c r="V140" s="36"/>
      <c r="W140" s="36"/>
    </row>
    <row r="141" spans="9:23" ht="15.75" customHeight="1" x14ac:dyDescent="0.2">
      <c r="I141" s="8"/>
      <c r="J141" s="8"/>
      <c r="K141" s="8"/>
      <c r="L141" s="8"/>
      <c r="M141" s="8"/>
      <c r="N141" s="32"/>
      <c r="O141" s="32"/>
      <c r="P141" s="3"/>
      <c r="Q141" s="8"/>
      <c r="R141" s="7"/>
      <c r="S141" s="7"/>
      <c r="T141" s="7"/>
      <c r="U141" s="7"/>
      <c r="V141" s="36"/>
      <c r="W141" s="36"/>
    </row>
    <row r="142" spans="9:23" ht="15.75" customHeight="1" x14ac:dyDescent="0.2">
      <c r="I142" s="8"/>
      <c r="J142" s="8"/>
      <c r="K142" s="8"/>
      <c r="L142" s="8"/>
      <c r="M142" s="8"/>
      <c r="N142" s="32"/>
      <c r="O142" s="32"/>
      <c r="P142" s="3"/>
      <c r="Q142" s="8"/>
      <c r="R142" s="7"/>
      <c r="S142" s="7"/>
      <c r="T142" s="7"/>
      <c r="U142" s="7"/>
      <c r="V142" s="36"/>
      <c r="W142" s="36"/>
    </row>
    <row r="143" spans="9:23" ht="15.75" customHeight="1" x14ac:dyDescent="0.2">
      <c r="I143" s="8"/>
      <c r="J143" s="8"/>
      <c r="K143" s="8"/>
      <c r="L143" s="8"/>
      <c r="M143" s="8"/>
      <c r="N143" s="32"/>
      <c r="O143" s="32"/>
      <c r="P143" s="3"/>
      <c r="Q143" s="8"/>
      <c r="R143" s="7"/>
      <c r="S143" s="7"/>
      <c r="T143" s="7"/>
      <c r="U143" s="7"/>
      <c r="V143" s="36"/>
      <c r="W143" s="36"/>
    </row>
    <row r="144" spans="9:23" ht="15.75" customHeight="1" x14ac:dyDescent="0.2">
      <c r="I144" s="8"/>
      <c r="J144" s="8"/>
      <c r="K144" s="8"/>
      <c r="L144" s="8"/>
      <c r="M144" s="8"/>
      <c r="N144" s="32"/>
      <c r="O144" s="32"/>
      <c r="P144" s="3"/>
      <c r="Q144" s="8"/>
      <c r="R144" s="7"/>
      <c r="S144" s="7"/>
      <c r="T144" s="7"/>
      <c r="U144" s="7"/>
      <c r="V144" s="36"/>
      <c r="W144" s="36"/>
    </row>
    <row r="145" spans="9:23" ht="15.75" customHeight="1" x14ac:dyDescent="0.2">
      <c r="I145" s="8"/>
      <c r="J145" s="8"/>
      <c r="K145" s="8"/>
      <c r="L145" s="8"/>
      <c r="M145" s="8"/>
      <c r="N145" s="32"/>
      <c r="O145" s="32"/>
      <c r="P145" s="3"/>
      <c r="Q145" s="8"/>
      <c r="R145" s="7"/>
      <c r="S145" s="7"/>
      <c r="T145" s="7"/>
      <c r="U145" s="7"/>
      <c r="V145" s="36"/>
      <c r="W145" s="36"/>
    </row>
    <row r="146" spans="9:23" ht="15.75" customHeight="1" x14ac:dyDescent="0.2">
      <c r="I146" s="8"/>
      <c r="J146" s="8"/>
      <c r="K146" s="8"/>
      <c r="L146" s="8"/>
      <c r="M146" s="8"/>
      <c r="N146" s="32"/>
      <c r="O146" s="32"/>
      <c r="P146" s="3"/>
      <c r="Q146" s="8"/>
      <c r="R146" s="7"/>
      <c r="S146" s="7"/>
      <c r="T146" s="7"/>
      <c r="U146" s="7"/>
      <c r="V146" s="36"/>
      <c r="W146" s="36"/>
    </row>
    <row r="147" spans="9:23" ht="15.75" customHeight="1" x14ac:dyDescent="0.2">
      <c r="I147" s="8"/>
      <c r="J147" s="8"/>
      <c r="K147" s="8"/>
      <c r="L147" s="8"/>
      <c r="M147" s="8"/>
      <c r="N147" s="32"/>
      <c r="O147" s="32"/>
      <c r="P147" s="3"/>
      <c r="Q147" s="8"/>
      <c r="R147" s="7"/>
      <c r="S147" s="7"/>
      <c r="T147" s="7"/>
      <c r="U147" s="7"/>
      <c r="V147" s="36"/>
      <c r="W147" s="36"/>
    </row>
    <row r="148" spans="9:23" ht="15.75" customHeight="1" x14ac:dyDescent="0.2">
      <c r="I148" s="12"/>
      <c r="J148" s="12"/>
      <c r="K148" s="12"/>
      <c r="L148" s="12"/>
      <c r="M148" s="12"/>
      <c r="N148" s="29"/>
      <c r="O148" s="29"/>
      <c r="P148" s="3"/>
      <c r="Q148" s="8"/>
      <c r="R148" s="7"/>
      <c r="S148" s="7"/>
      <c r="T148" s="7"/>
      <c r="U148" s="7"/>
      <c r="V148" s="36"/>
      <c r="W148" s="36"/>
    </row>
    <row r="149" spans="9:23" ht="15.75" customHeight="1" x14ac:dyDescent="0.2">
      <c r="I149" s="12"/>
      <c r="J149" s="12"/>
      <c r="K149" s="12"/>
      <c r="L149" s="12"/>
      <c r="M149" s="12"/>
      <c r="N149" s="29"/>
      <c r="O149" s="29"/>
      <c r="P149" s="3"/>
      <c r="Q149" s="8"/>
      <c r="R149" s="7"/>
      <c r="S149" s="7"/>
      <c r="T149" s="7"/>
      <c r="U149" s="7"/>
      <c r="V149" s="36"/>
      <c r="W149" s="36"/>
    </row>
    <row r="150" spans="9:23" ht="15.75" customHeight="1" x14ac:dyDescent="0.2">
      <c r="I150" s="8"/>
      <c r="J150" s="8"/>
      <c r="K150" s="8"/>
      <c r="L150" s="8"/>
      <c r="M150" s="8"/>
      <c r="N150" s="32"/>
      <c r="O150" s="32"/>
      <c r="P150" s="3"/>
      <c r="Q150" s="8"/>
      <c r="R150" s="7"/>
      <c r="S150" s="7"/>
      <c r="T150" s="7"/>
      <c r="U150" s="7"/>
      <c r="V150" s="36"/>
      <c r="W150" s="36"/>
    </row>
    <row r="151" spans="9:23" ht="15.75" customHeight="1" x14ac:dyDescent="0.2">
      <c r="I151" s="8"/>
      <c r="J151" s="8"/>
      <c r="K151" s="8"/>
      <c r="L151" s="8"/>
      <c r="M151" s="8"/>
      <c r="N151" s="32"/>
      <c r="O151" s="32"/>
      <c r="P151" s="3"/>
      <c r="Q151" s="8"/>
      <c r="R151" s="7"/>
      <c r="S151" s="7"/>
      <c r="T151" s="7"/>
      <c r="U151" s="7"/>
      <c r="V151" s="36"/>
      <c r="W151" s="36"/>
    </row>
    <row r="152" spans="9:23" ht="15.75" customHeight="1" x14ac:dyDescent="0.2">
      <c r="I152" s="8"/>
      <c r="J152" s="8"/>
      <c r="K152" s="8"/>
      <c r="L152" s="8"/>
      <c r="M152" s="8"/>
      <c r="N152" s="32"/>
      <c r="O152" s="32"/>
      <c r="P152" s="3"/>
      <c r="Q152" s="8"/>
      <c r="R152" s="7"/>
      <c r="S152" s="7"/>
      <c r="T152" s="7"/>
      <c r="U152" s="7"/>
      <c r="V152" s="36"/>
      <c r="W152" s="36"/>
    </row>
    <row r="153" spans="9:23" ht="15.75" customHeight="1" x14ac:dyDescent="0.2">
      <c r="I153" s="8"/>
      <c r="J153" s="8"/>
      <c r="K153" s="8"/>
      <c r="L153" s="8"/>
      <c r="M153" s="8"/>
      <c r="N153" s="32"/>
      <c r="O153" s="32"/>
      <c r="P153" s="3"/>
      <c r="Q153" s="8"/>
      <c r="R153" s="7"/>
      <c r="S153" s="7"/>
      <c r="T153" s="7"/>
      <c r="U153" s="7"/>
      <c r="V153" s="36"/>
      <c r="W153" s="36"/>
    </row>
    <row r="154" spans="9:23" ht="15.75" customHeight="1" x14ac:dyDescent="0.2">
      <c r="I154" s="8"/>
      <c r="J154" s="8"/>
      <c r="K154" s="8"/>
      <c r="L154" s="8"/>
      <c r="M154" s="8"/>
      <c r="N154" s="32"/>
      <c r="O154" s="32"/>
      <c r="P154" s="3"/>
      <c r="Q154" s="8"/>
      <c r="R154" s="7"/>
      <c r="S154" s="7"/>
      <c r="T154" s="7"/>
      <c r="U154" s="7"/>
      <c r="V154" s="36"/>
      <c r="W154" s="36"/>
    </row>
    <row r="155" spans="9:23" ht="15.75" customHeight="1" x14ac:dyDescent="0.2">
      <c r="I155" s="8"/>
      <c r="J155" s="8"/>
      <c r="K155" s="8"/>
      <c r="L155" s="8"/>
      <c r="M155" s="8"/>
      <c r="N155" s="32"/>
      <c r="O155" s="32"/>
      <c r="P155" s="3"/>
      <c r="Q155" s="8"/>
      <c r="R155" s="7"/>
      <c r="S155" s="7"/>
      <c r="T155" s="7"/>
      <c r="U155" s="7"/>
      <c r="V155" s="36"/>
      <c r="W155" s="36"/>
    </row>
    <row r="156" spans="9:23" ht="15.75" customHeight="1" x14ac:dyDescent="0.2">
      <c r="I156" s="8"/>
      <c r="J156" s="8"/>
      <c r="K156" s="8"/>
      <c r="L156" s="8"/>
      <c r="M156" s="8"/>
      <c r="N156" s="32"/>
      <c r="O156" s="32"/>
      <c r="P156" s="3"/>
      <c r="Q156" s="8"/>
      <c r="R156" s="7"/>
      <c r="S156" s="7"/>
      <c r="T156" s="7"/>
      <c r="U156" s="7"/>
      <c r="V156" s="36"/>
      <c r="W156" s="36"/>
    </row>
    <row r="157" spans="9:23" ht="15.75" customHeight="1" x14ac:dyDescent="0.2">
      <c r="I157" s="8"/>
      <c r="J157" s="8"/>
      <c r="K157" s="8"/>
      <c r="L157" s="8"/>
      <c r="M157" s="8"/>
      <c r="N157" s="32"/>
      <c r="O157" s="32"/>
      <c r="P157" s="3"/>
      <c r="Q157" s="8"/>
      <c r="R157" s="7"/>
      <c r="S157" s="7"/>
      <c r="T157" s="7"/>
      <c r="U157" s="7"/>
      <c r="V157" s="36"/>
      <c r="W157" s="36"/>
    </row>
    <row r="158" spans="9:23" ht="15.75" customHeight="1" x14ac:dyDescent="0.2">
      <c r="I158" s="8"/>
      <c r="J158" s="8"/>
      <c r="K158" s="8"/>
      <c r="L158" s="8"/>
      <c r="M158" s="8"/>
      <c r="N158" s="32"/>
      <c r="O158" s="32"/>
      <c r="P158" s="3"/>
      <c r="Q158" s="8"/>
      <c r="R158" s="7"/>
      <c r="S158" s="7"/>
      <c r="T158" s="7"/>
      <c r="U158" s="7"/>
      <c r="V158" s="36"/>
      <c r="W158" s="36"/>
    </row>
    <row r="159" spans="9:23" ht="15.75" customHeight="1" x14ac:dyDescent="0.2">
      <c r="I159" s="8"/>
      <c r="J159" s="8"/>
      <c r="K159" s="8"/>
      <c r="L159" s="8"/>
      <c r="M159" s="8"/>
      <c r="N159" s="32"/>
      <c r="O159" s="32"/>
      <c r="P159" s="3"/>
      <c r="Q159" s="8"/>
      <c r="R159" s="7"/>
      <c r="S159" s="7"/>
      <c r="T159" s="7"/>
      <c r="U159" s="7"/>
      <c r="V159" s="36"/>
      <c r="W159" s="36"/>
    </row>
    <row r="160" spans="9:23" ht="15.75" customHeight="1" x14ac:dyDescent="0.2">
      <c r="I160" s="8"/>
      <c r="J160" s="8"/>
      <c r="K160" s="8"/>
      <c r="L160" s="8"/>
      <c r="M160" s="8"/>
      <c r="N160" s="32"/>
      <c r="O160" s="32"/>
      <c r="P160" s="3"/>
      <c r="Q160" s="8"/>
      <c r="R160" s="7"/>
      <c r="S160" s="7"/>
      <c r="T160" s="7"/>
      <c r="U160" s="7"/>
      <c r="V160" s="36"/>
      <c r="W160" s="36"/>
    </row>
    <row r="161" spans="9:23" ht="15.75" customHeight="1" x14ac:dyDescent="0.2">
      <c r="I161" s="8"/>
      <c r="J161" s="8"/>
      <c r="K161" s="8"/>
      <c r="L161" s="8"/>
      <c r="M161" s="8"/>
      <c r="N161" s="32"/>
      <c r="O161" s="32"/>
      <c r="P161" s="3"/>
      <c r="Q161" s="8"/>
      <c r="R161" s="7"/>
      <c r="S161" s="7"/>
      <c r="T161" s="7"/>
      <c r="U161" s="7"/>
      <c r="V161" s="36"/>
      <c r="W161" s="36"/>
    </row>
    <row r="162" spans="9:23" ht="15.75" customHeight="1" x14ac:dyDescent="0.2">
      <c r="I162" s="8"/>
      <c r="J162" s="8"/>
      <c r="K162" s="8"/>
      <c r="L162" s="8"/>
      <c r="M162" s="8"/>
      <c r="N162" s="32"/>
      <c r="O162" s="32"/>
      <c r="P162" s="3"/>
      <c r="Q162" s="8"/>
      <c r="R162" s="7"/>
      <c r="S162" s="7"/>
      <c r="T162" s="7"/>
      <c r="U162" s="7"/>
      <c r="V162" s="36"/>
      <c r="W162" s="36"/>
    </row>
    <row r="163" spans="9:23" ht="15.75" customHeight="1" x14ac:dyDescent="0.2">
      <c r="I163" s="8"/>
      <c r="J163" s="8"/>
      <c r="K163" s="8"/>
      <c r="L163" s="8"/>
      <c r="M163" s="8"/>
      <c r="N163" s="32"/>
      <c r="O163" s="32"/>
      <c r="P163" s="3"/>
      <c r="Q163" s="8"/>
      <c r="R163" s="7"/>
      <c r="S163" s="7"/>
      <c r="T163" s="7"/>
      <c r="U163" s="7"/>
      <c r="V163" s="36"/>
      <c r="W163" s="36"/>
    </row>
    <row r="164" spans="9:23" ht="15.75" customHeight="1" x14ac:dyDescent="0.2">
      <c r="I164" s="8"/>
      <c r="J164" s="8"/>
      <c r="K164" s="8"/>
      <c r="L164" s="8"/>
      <c r="M164" s="8"/>
      <c r="N164" s="32"/>
      <c r="O164" s="32"/>
      <c r="P164" s="3"/>
      <c r="Q164" s="8"/>
      <c r="R164" s="7"/>
      <c r="S164" s="7"/>
      <c r="T164" s="7"/>
      <c r="U164" s="7"/>
      <c r="V164" s="36"/>
      <c r="W164" s="36"/>
    </row>
    <row r="165" spans="9:23" ht="15.75" customHeight="1" x14ac:dyDescent="0.2">
      <c r="I165" s="8"/>
      <c r="J165" s="8"/>
      <c r="K165" s="8"/>
      <c r="L165" s="8"/>
      <c r="M165" s="8"/>
      <c r="N165" s="32"/>
      <c r="O165" s="32"/>
      <c r="P165" s="3"/>
      <c r="Q165" s="8"/>
      <c r="R165" s="7"/>
      <c r="S165" s="7"/>
      <c r="T165" s="7"/>
      <c r="U165" s="7"/>
      <c r="V165" s="36"/>
      <c r="W165" s="36"/>
    </row>
    <row r="166" spans="9:23" ht="15.75" customHeight="1" x14ac:dyDescent="0.2">
      <c r="I166" s="8"/>
      <c r="J166" s="8"/>
      <c r="K166" s="8"/>
      <c r="L166" s="8"/>
      <c r="M166" s="8"/>
      <c r="N166" s="32"/>
      <c r="O166" s="32"/>
      <c r="P166" s="3"/>
      <c r="Q166" s="8"/>
      <c r="R166" s="7"/>
      <c r="S166" s="7"/>
      <c r="T166" s="7"/>
      <c r="U166" s="7"/>
      <c r="V166" s="36"/>
      <c r="W166" s="36"/>
    </row>
    <row r="167" spans="9:23" ht="15.75" customHeight="1" x14ac:dyDescent="0.2">
      <c r="I167" s="8"/>
      <c r="J167" s="8"/>
      <c r="K167" s="8"/>
      <c r="L167" s="8"/>
      <c r="M167" s="8"/>
      <c r="N167" s="32"/>
      <c r="O167" s="32"/>
      <c r="P167" s="3"/>
      <c r="Q167" s="8"/>
      <c r="R167" s="7"/>
      <c r="S167" s="7"/>
      <c r="T167" s="7"/>
      <c r="U167" s="7"/>
      <c r="V167" s="36"/>
      <c r="W167" s="36"/>
    </row>
    <row r="168" spans="9:23" ht="15.75" customHeight="1" x14ac:dyDescent="0.2">
      <c r="I168" s="8"/>
      <c r="J168" s="8"/>
      <c r="K168" s="8"/>
      <c r="L168" s="8"/>
      <c r="M168" s="8"/>
      <c r="N168" s="32"/>
      <c r="O168" s="32"/>
      <c r="P168" s="3"/>
      <c r="Q168" s="8"/>
      <c r="R168" s="7"/>
      <c r="S168" s="7"/>
      <c r="T168" s="7"/>
      <c r="U168" s="7"/>
      <c r="V168" s="36"/>
      <c r="W168" s="36"/>
    </row>
    <row r="169" spans="9:23" ht="15.75" customHeight="1" x14ac:dyDescent="0.2">
      <c r="I169" s="8"/>
      <c r="J169" s="8"/>
      <c r="K169" s="8"/>
      <c r="L169" s="8"/>
      <c r="M169" s="8"/>
      <c r="N169" s="32"/>
      <c r="O169" s="32"/>
      <c r="P169" s="3"/>
      <c r="Q169" s="8"/>
      <c r="R169" s="7"/>
      <c r="S169" s="7"/>
      <c r="T169" s="7"/>
      <c r="U169" s="7"/>
      <c r="V169" s="36"/>
      <c r="W169" s="36"/>
    </row>
    <row r="170" spans="9:23" ht="15.75" customHeight="1" x14ac:dyDescent="0.2">
      <c r="I170" s="8"/>
      <c r="J170" s="8"/>
      <c r="K170" s="8"/>
      <c r="L170" s="8"/>
      <c r="M170" s="8"/>
      <c r="N170" s="32"/>
      <c r="O170" s="32"/>
      <c r="P170" s="3"/>
      <c r="Q170" s="8"/>
      <c r="R170" s="7"/>
      <c r="S170" s="7"/>
      <c r="T170" s="7"/>
      <c r="U170" s="7"/>
      <c r="V170" s="36"/>
      <c r="W170" s="36"/>
    </row>
    <row r="171" spans="9:23" ht="15.75" customHeight="1" x14ac:dyDescent="0.2">
      <c r="I171" s="8"/>
      <c r="J171" s="8"/>
      <c r="K171" s="8"/>
      <c r="L171" s="8"/>
      <c r="M171" s="8"/>
      <c r="N171" s="32"/>
      <c r="O171" s="32"/>
      <c r="P171" s="3"/>
      <c r="Q171" s="8"/>
      <c r="R171" s="7"/>
      <c r="S171" s="7"/>
      <c r="T171" s="7"/>
      <c r="U171" s="7"/>
      <c r="V171" s="36"/>
      <c r="W171" s="36"/>
    </row>
    <row r="172" spans="9:23" ht="15.75" customHeight="1" x14ac:dyDescent="0.2">
      <c r="I172" s="8"/>
      <c r="J172" s="8"/>
      <c r="K172" s="8"/>
      <c r="L172" s="8"/>
      <c r="M172" s="8"/>
      <c r="N172" s="32"/>
      <c r="O172" s="32"/>
      <c r="P172" s="3"/>
      <c r="Q172" s="8"/>
      <c r="R172" s="7"/>
      <c r="S172" s="7"/>
      <c r="T172" s="7"/>
      <c r="U172" s="7"/>
      <c r="V172" s="36"/>
      <c r="W172" s="36"/>
    </row>
    <row r="173" spans="9:23" ht="15.75" customHeight="1" x14ac:dyDescent="0.2">
      <c r="I173" s="12"/>
      <c r="J173" s="12"/>
      <c r="K173" s="12"/>
      <c r="L173" s="12"/>
      <c r="M173" s="12"/>
      <c r="N173" s="29"/>
      <c r="O173" s="29"/>
      <c r="P173" s="3"/>
      <c r="Q173" s="8"/>
      <c r="R173" s="7"/>
      <c r="S173" s="7"/>
      <c r="T173" s="7"/>
      <c r="U173" s="7"/>
      <c r="V173" s="36"/>
      <c r="W173" s="36"/>
    </row>
    <row r="174" spans="9:23" ht="15.75" customHeight="1" x14ac:dyDescent="0.2">
      <c r="I174" s="12"/>
      <c r="J174" s="12"/>
      <c r="K174" s="12"/>
      <c r="L174" s="12"/>
      <c r="M174" s="12"/>
      <c r="N174" s="29"/>
      <c r="O174" s="29"/>
      <c r="P174" s="3"/>
      <c r="Q174" s="8"/>
      <c r="R174" s="7"/>
      <c r="S174" s="7"/>
      <c r="T174" s="7"/>
      <c r="U174" s="7"/>
      <c r="V174" s="36"/>
      <c r="W174" s="36"/>
    </row>
    <row r="175" spans="9:23" ht="15.75" customHeight="1" x14ac:dyDescent="0.2">
      <c r="I175" s="8"/>
      <c r="J175" s="8"/>
      <c r="K175" s="8"/>
      <c r="L175" s="8"/>
      <c r="M175" s="8"/>
      <c r="N175" s="32"/>
      <c r="O175" s="32"/>
      <c r="P175" s="3"/>
      <c r="Q175" s="8"/>
      <c r="R175" s="7"/>
      <c r="S175" s="7"/>
      <c r="T175" s="7"/>
      <c r="U175" s="7"/>
      <c r="V175" s="36"/>
      <c r="W175" s="36"/>
    </row>
    <row r="176" spans="9:23" ht="15.75" customHeight="1" x14ac:dyDescent="0.2">
      <c r="P176" s="3"/>
      <c r="Q176" s="8"/>
      <c r="R176" s="7"/>
      <c r="S176" s="7"/>
      <c r="T176" s="7"/>
      <c r="U176" s="7"/>
      <c r="V176" s="36"/>
      <c r="W176" s="36"/>
    </row>
    <row r="177" spans="16:23" ht="15.75" customHeight="1" x14ac:dyDescent="0.2">
      <c r="P177" s="3"/>
      <c r="Q177" s="8"/>
      <c r="R177" s="7"/>
      <c r="S177" s="7"/>
      <c r="T177" s="7"/>
      <c r="U177" s="7"/>
      <c r="V177" s="36"/>
      <c r="W177" s="36"/>
    </row>
    <row r="178" spans="16:23" ht="15.75" customHeight="1" x14ac:dyDescent="0.2">
      <c r="P178" s="3"/>
      <c r="Q178" s="8"/>
      <c r="R178" s="7"/>
      <c r="S178" s="7"/>
      <c r="T178" s="7"/>
      <c r="U178" s="7"/>
      <c r="V178" s="36"/>
      <c r="W178" s="36"/>
    </row>
    <row r="179" spans="16:23" ht="15.75" customHeight="1" x14ac:dyDescent="0.2">
      <c r="P179" s="3"/>
      <c r="Q179" s="8"/>
      <c r="R179" s="7"/>
      <c r="S179" s="7"/>
      <c r="T179" s="7"/>
      <c r="U179" s="7"/>
      <c r="V179" s="36"/>
      <c r="W179" s="36"/>
    </row>
    <row r="180" spans="16:23" ht="15.75" customHeight="1" x14ac:dyDescent="0.2">
      <c r="P180" s="3"/>
      <c r="Q180" s="8"/>
      <c r="R180" s="7"/>
      <c r="S180" s="7"/>
      <c r="T180" s="7"/>
      <c r="U180" s="7"/>
      <c r="V180" s="36"/>
      <c r="W180" s="36"/>
    </row>
    <row r="181" spans="16:23" ht="15.75" customHeight="1" x14ac:dyDescent="0.2">
      <c r="P181" s="3"/>
      <c r="Q181" s="8"/>
      <c r="R181" s="7"/>
      <c r="S181" s="7"/>
      <c r="T181" s="7"/>
      <c r="U181" s="7"/>
      <c r="V181" s="36"/>
      <c r="W181" s="36"/>
    </row>
    <row r="182" spans="16:23" ht="15.75" customHeight="1" x14ac:dyDescent="0.2">
      <c r="P182" s="3"/>
      <c r="Q182" s="8"/>
      <c r="R182" s="7"/>
      <c r="S182" s="7"/>
      <c r="T182" s="7"/>
      <c r="U182" s="7"/>
      <c r="V182" s="36"/>
      <c r="W182" s="36"/>
    </row>
    <row r="183" spans="16:23" ht="15.75" customHeight="1" x14ac:dyDescent="0.2">
      <c r="P183" s="3"/>
      <c r="Q183" s="12"/>
      <c r="R183" s="12"/>
      <c r="S183" s="12"/>
      <c r="T183" s="12"/>
      <c r="U183" s="12"/>
      <c r="V183" s="29"/>
      <c r="W183" s="29"/>
    </row>
    <row r="184" spans="16:23" ht="15.75" customHeight="1" x14ac:dyDescent="0.2">
      <c r="P184" s="3"/>
      <c r="Q184" s="12"/>
      <c r="R184" s="12"/>
      <c r="S184" s="12"/>
      <c r="T184" s="12"/>
      <c r="U184" s="12"/>
      <c r="V184" s="29"/>
      <c r="W184" s="29"/>
    </row>
    <row r="185" spans="16:23" ht="15.75" customHeight="1" x14ac:dyDescent="0.2">
      <c r="Q185" s="7"/>
      <c r="R185" s="6"/>
      <c r="S185" s="10"/>
      <c r="T185" s="10"/>
      <c r="U185" s="10"/>
      <c r="V185" s="37"/>
      <c r="W185" s="37"/>
    </row>
    <row r="186" spans="16:23" ht="15.75" customHeight="1" x14ac:dyDescent="0.2"/>
    <row r="187" spans="16:23" ht="15.75" customHeight="1" x14ac:dyDescent="0.2"/>
    <row r="188" spans="16:23" ht="15.75" customHeight="1" x14ac:dyDescent="0.2"/>
    <row r="189" spans="16:23" ht="15.75" customHeight="1" x14ac:dyDescent="0.2"/>
    <row r="190" spans="16:23" ht="15.75" customHeight="1" x14ac:dyDescent="0.2"/>
    <row r="191" spans="16:23" ht="15.75" customHeight="1" x14ac:dyDescent="0.2"/>
    <row r="192" spans="16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14">
    <mergeCell ref="B17:I17"/>
    <mergeCell ref="B1:I1"/>
    <mergeCell ref="H3:I3"/>
    <mergeCell ref="B4:I4"/>
    <mergeCell ref="B11:I11"/>
    <mergeCell ref="B12:I12"/>
    <mergeCell ref="B15:I15"/>
    <mergeCell ref="B16:C16"/>
    <mergeCell ref="D16:E16"/>
    <mergeCell ref="F16:G16"/>
    <mergeCell ref="H16:I16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8B raw data</vt:lpstr>
      <vt:lpstr>Figure 8B</vt:lpstr>
      <vt:lpstr>Figure 8B′ raw data</vt:lpstr>
      <vt:lpstr>Figure 8B′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Mancia</dc:creator>
  <cp:lastModifiedBy>Mancia</cp:lastModifiedBy>
  <dcterms:created xsi:type="dcterms:W3CDTF">2020-05-20T07:37:39Z</dcterms:created>
  <dcterms:modified xsi:type="dcterms:W3CDTF">2020-06-29T21:23:58Z</dcterms:modified>
</cp:coreProperties>
</file>