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davidcabaneroferri/Desktop/eLife/Revision1/"/>
    </mc:Choice>
  </mc:AlternateContent>
  <xr:revisionPtr revIDLastSave="0" documentId="8_{4838DC95-6262-BF48-B2A6-D46D991AC21F}" xr6:coauthVersionLast="45" xr6:coauthVersionMax="45" xr10:uidLastSave="{00000000-0000-0000-0000-000000000000}"/>
  <bookViews>
    <workbookView xWindow="0" yWindow="460" windowWidth="28800" windowHeight="16580" tabRatio="797" xr2:uid="{00000000-000D-0000-FFFF-FFFF00000000}"/>
  </bookViews>
  <sheets>
    <sheet name="Figure 1-figure suppl1_RawData" sheetId="21" r:id="rId1"/>
    <sheet name="Figure1-figure suppl1_Stats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90" i="21" l="1"/>
  <c r="AG90" i="21"/>
  <c r="AF90" i="21"/>
  <c r="AE90" i="21"/>
  <c r="AD90" i="21"/>
  <c r="AC90" i="21"/>
  <c r="AB90" i="21"/>
  <c r="AA90" i="21"/>
  <c r="Z90" i="21"/>
  <c r="Y90" i="21"/>
  <c r="X90" i="21"/>
  <c r="W90" i="21"/>
  <c r="U90" i="21"/>
  <c r="T90" i="21"/>
  <c r="S90" i="21"/>
  <c r="R90" i="21"/>
  <c r="Q90" i="21"/>
  <c r="P90" i="21"/>
  <c r="O90" i="21"/>
  <c r="N90" i="21"/>
  <c r="M90" i="21"/>
  <c r="L90" i="21"/>
  <c r="K90" i="21"/>
  <c r="J90" i="21"/>
  <c r="AV90" i="21"/>
  <c r="AU90" i="21"/>
  <c r="AT90" i="21"/>
  <c r="AS90" i="21"/>
  <c r="AR90" i="21"/>
  <c r="AP90" i="21"/>
  <c r="AO90" i="21"/>
  <c r="AN90" i="21"/>
  <c r="AM90" i="21"/>
  <c r="AL90" i="21"/>
  <c r="AH89" i="21"/>
  <c r="AG89" i="21"/>
  <c r="AF89" i="21"/>
  <c r="AE89" i="21"/>
  <c r="AD89" i="21"/>
  <c r="AC89" i="21"/>
  <c r="AC91" i="21" s="1"/>
  <c r="AB89" i="21"/>
  <c r="AA89" i="21"/>
  <c r="Z89" i="21"/>
  <c r="Y89" i="21"/>
  <c r="Y91" i="21" s="1"/>
  <c r="X89" i="21"/>
  <c r="W89" i="21"/>
  <c r="U89" i="21"/>
  <c r="T89" i="21"/>
  <c r="T91" i="21" s="1"/>
  <c r="S89" i="21"/>
  <c r="R89" i="21"/>
  <c r="Q89" i="21"/>
  <c r="P89" i="21"/>
  <c r="P91" i="21" s="1"/>
  <c r="O89" i="21"/>
  <c r="N89" i="21"/>
  <c r="M89" i="21"/>
  <c r="L89" i="21"/>
  <c r="L91" i="21" s="1"/>
  <c r="K89" i="21"/>
  <c r="J89" i="21"/>
  <c r="AV89" i="21"/>
  <c r="AU89" i="21"/>
  <c r="AU91" i="21" s="1"/>
  <c r="AT89" i="21"/>
  <c r="AS89" i="21"/>
  <c r="AR89" i="21"/>
  <c r="AP89" i="21"/>
  <c r="AP91" i="21" s="1"/>
  <c r="AO89" i="21"/>
  <c r="AN89" i="21"/>
  <c r="AM89" i="21"/>
  <c r="AL89" i="21"/>
  <c r="AL91" i="21" s="1"/>
  <c r="AH88" i="21"/>
  <c r="AG88" i="21"/>
  <c r="AF88" i="21"/>
  <c r="AE88" i="21"/>
  <c r="AD88" i="21"/>
  <c r="AC88" i="21"/>
  <c r="AB88" i="21"/>
  <c r="AA88" i="21"/>
  <c r="Z88" i="21"/>
  <c r="Y88" i="21"/>
  <c r="X88" i="21"/>
  <c r="W88" i="21"/>
  <c r="U88" i="21"/>
  <c r="T88" i="21"/>
  <c r="S88" i="21"/>
  <c r="R88" i="21"/>
  <c r="Q88" i="21"/>
  <c r="P88" i="21"/>
  <c r="O88" i="21"/>
  <c r="N88" i="21"/>
  <c r="M88" i="21"/>
  <c r="L88" i="21"/>
  <c r="K88" i="21"/>
  <c r="J88" i="21"/>
  <c r="AV88" i="21"/>
  <c r="AU88" i="21"/>
  <c r="AT88" i="21"/>
  <c r="AS88" i="21"/>
  <c r="AR88" i="21"/>
  <c r="AP88" i="21"/>
  <c r="AO88" i="21"/>
  <c r="AN88" i="21"/>
  <c r="AM88" i="21"/>
  <c r="AL88" i="21"/>
  <c r="AH85" i="21"/>
  <c r="AG85" i="21"/>
  <c r="AF85" i="21"/>
  <c r="AE85" i="21"/>
  <c r="AD85" i="21"/>
  <c r="AC85" i="21"/>
  <c r="AB85" i="21"/>
  <c r="AA85" i="21"/>
  <c r="Z85" i="21"/>
  <c r="Y85" i="21"/>
  <c r="X85" i="21"/>
  <c r="W85" i="21"/>
  <c r="U85" i="21"/>
  <c r="T85" i="21"/>
  <c r="S85" i="21"/>
  <c r="R85" i="21"/>
  <c r="Q85" i="21"/>
  <c r="P85" i="21"/>
  <c r="O85" i="21"/>
  <c r="N85" i="21"/>
  <c r="M85" i="21"/>
  <c r="L85" i="21"/>
  <c r="K85" i="21"/>
  <c r="J85" i="21"/>
  <c r="AV85" i="21"/>
  <c r="AU85" i="21"/>
  <c r="AT85" i="21"/>
  <c r="AS85" i="21"/>
  <c r="AR85" i="21"/>
  <c r="AP85" i="21"/>
  <c r="AO85" i="21"/>
  <c r="AN85" i="21"/>
  <c r="AM85" i="21"/>
  <c r="AL85" i="21"/>
  <c r="AH84" i="21"/>
  <c r="AG84" i="21"/>
  <c r="AF84" i="21"/>
  <c r="AE84" i="21"/>
  <c r="AD84" i="21"/>
  <c r="AC84" i="21"/>
  <c r="AB84" i="21"/>
  <c r="AA84" i="21"/>
  <c r="Z84" i="21"/>
  <c r="Y84" i="21"/>
  <c r="X84" i="21"/>
  <c r="W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AV84" i="21"/>
  <c r="AU84" i="21"/>
  <c r="AT84" i="21"/>
  <c r="AS84" i="21"/>
  <c r="AR84" i="21"/>
  <c r="AP84" i="21"/>
  <c r="AO84" i="21"/>
  <c r="AN84" i="21"/>
  <c r="AM84" i="21"/>
  <c r="AL84" i="21"/>
  <c r="AH83" i="21"/>
  <c r="AG83" i="21"/>
  <c r="AF83" i="21"/>
  <c r="AE83" i="21"/>
  <c r="AD83" i="21"/>
  <c r="AC83" i="21"/>
  <c r="AB83" i="21"/>
  <c r="AA83" i="21"/>
  <c r="Z83" i="21"/>
  <c r="Y83" i="21"/>
  <c r="X83" i="21"/>
  <c r="W83" i="21"/>
  <c r="U83" i="21"/>
  <c r="T83" i="21"/>
  <c r="S83" i="21"/>
  <c r="R83" i="21"/>
  <c r="Q83" i="21"/>
  <c r="P83" i="21"/>
  <c r="O83" i="21"/>
  <c r="N83" i="21"/>
  <c r="M83" i="21"/>
  <c r="L83" i="21"/>
  <c r="K83" i="21"/>
  <c r="J83" i="21"/>
  <c r="AV83" i="21"/>
  <c r="AU83" i="21"/>
  <c r="AT83" i="21"/>
  <c r="AS83" i="21"/>
  <c r="AR83" i="21"/>
  <c r="AP83" i="21"/>
  <c r="AO83" i="21"/>
  <c r="AN83" i="21"/>
  <c r="AM83" i="21"/>
  <c r="AL83" i="21"/>
  <c r="AH80" i="21"/>
  <c r="AG80" i="21"/>
  <c r="AF80" i="21"/>
  <c r="AE80" i="21"/>
  <c r="AD80" i="21"/>
  <c r="AC80" i="21"/>
  <c r="AB80" i="21"/>
  <c r="AA80" i="21"/>
  <c r="Z80" i="21"/>
  <c r="Y80" i="21"/>
  <c r="X80" i="21"/>
  <c r="W80" i="21"/>
  <c r="U80" i="21"/>
  <c r="T80" i="21"/>
  <c r="S80" i="21"/>
  <c r="R80" i="21"/>
  <c r="Q80" i="21"/>
  <c r="P80" i="21"/>
  <c r="O80" i="21"/>
  <c r="N80" i="21"/>
  <c r="M80" i="21"/>
  <c r="L80" i="21"/>
  <c r="K80" i="21"/>
  <c r="J80" i="21"/>
  <c r="AV80" i="21"/>
  <c r="AU80" i="21"/>
  <c r="AT80" i="21"/>
  <c r="AS80" i="21"/>
  <c r="AR80" i="21"/>
  <c r="AP80" i="21"/>
  <c r="AO80" i="21"/>
  <c r="AN80" i="21"/>
  <c r="AM80" i="21"/>
  <c r="AL80" i="21"/>
  <c r="AH79" i="21"/>
  <c r="AG79" i="21"/>
  <c r="AF79" i="21"/>
  <c r="AE79" i="21"/>
  <c r="AD79" i="21"/>
  <c r="AC79" i="21"/>
  <c r="AB79" i="21"/>
  <c r="AA79" i="21"/>
  <c r="Z79" i="21"/>
  <c r="Y79" i="21"/>
  <c r="X79" i="21"/>
  <c r="W79" i="21"/>
  <c r="U79" i="21"/>
  <c r="T79" i="21"/>
  <c r="S79" i="21"/>
  <c r="R79" i="21"/>
  <c r="Q79" i="21"/>
  <c r="P79" i="21"/>
  <c r="O79" i="21"/>
  <c r="N79" i="21"/>
  <c r="M79" i="21"/>
  <c r="L79" i="21"/>
  <c r="K79" i="21"/>
  <c r="J79" i="21"/>
  <c r="AV79" i="21"/>
  <c r="AU79" i="21"/>
  <c r="AT79" i="21"/>
  <c r="AS79" i="21"/>
  <c r="AR79" i="21"/>
  <c r="AP79" i="21"/>
  <c r="AO79" i="21"/>
  <c r="AN79" i="21"/>
  <c r="AM79" i="21"/>
  <c r="AL79" i="21"/>
  <c r="AH78" i="21"/>
  <c r="AG78" i="21"/>
  <c r="AF78" i="21"/>
  <c r="AE78" i="21"/>
  <c r="AD78" i="21"/>
  <c r="AC78" i="21"/>
  <c r="AB78" i="21"/>
  <c r="AA78" i="21"/>
  <c r="Z78" i="21"/>
  <c r="Y78" i="21"/>
  <c r="X78" i="21"/>
  <c r="W78" i="21"/>
  <c r="U78" i="21"/>
  <c r="T78" i="21"/>
  <c r="S78" i="21"/>
  <c r="R78" i="21"/>
  <c r="Q78" i="21"/>
  <c r="P78" i="21"/>
  <c r="O78" i="21"/>
  <c r="N78" i="21"/>
  <c r="M78" i="21"/>
  <c r="L78" i="21"/>
  <c r="K78" i="21"/>
  <c r="J78" i="21"/>
  <c r="AV78" i="21"/>
  <c r="AU78" i="21"/>
  <c r="AT78" i="21"/>
  <c r="AS78" i="21"/>
  <c r="AR78" i="21"/>
  <c r="AP78" i="21"/>
  <c r="AO78" i="21"/>
  <c r="AN78" i="21"/>
  <c r="AM78" i="21"/>
  <c r="AL78" i="21"/>
  <c r="AH75" i="21"/>
  <c r="AG75" i="21"/>
  <c r="AF75" i="21"/>
  <c r="AE75" i="21"/>
  <c r="AD75" i="21"/>
  <c r="AC75" i="21"/>
  <c r="AB75" i="21"/>
  <c r="AA75" i="21"/>
  <c r="Z75" i="21"/>
  <c r="Y75" i="21"/>
  <c r="X75" i="21"/>
  <c r="W75" i="21"/>
  <c r="U75" i="21"/>
  <c r="T75" i="21"/>
  <c r="S75" i="21"/>
  <c r="R75" i="21"/>
  <c r="Q75" i="21"/>
  <c r="P75" i="21"/>
  <c r="O75" i="21"/>
  <c r="N75" i="21"/>
  <c r="M75" i="21"/>
  <c r="L75" i="21"/>
  <c r="K75" i="21"/>
  <c r="J75" i="21"/>
  <c r="AV75" i="21"/>
  <c r="AU75" i="21"/>
  <c r="AT75" i="21"/>
  <c r="AS75" i="21"/>
  <c r="AR75" i="21"/>
  <c r="AP75" i="21"/>
  <c r="AO75" i="21"/>
  <c r="AN75" i="21"/>
  <c r="AM75" i="21"/>
  <c r="AL75" i="21"/>
  <c r="AH74" i="21"/>
  <c r="AG74" i="21"/>
  <c r="AF74" i="21"/>
  <c r="AE74" i="21"/>
  <c r="AD74" i="21"/>
  <c r="AC74" i="21"/>
  <c r="AB74" i="21"/>
  <c r="AA74" i="21"/>
  <c r="Z74" i="21"/>
  <c r="Y74" i="21"/>
  <c r="X74" i="21"/>
  <c r="W74" i="21"/>
  <c r="U74" i="21"/>
  <c r="T74" i="21"/>
  <c r="S74" i="21"/>
  <c r="R74" i="21"/>
  <c r="R76" i="21" s="1"/>
  <c r="Q74" i="21"/>
  <c r="P74" i="21"/>
  <c r="O74" i="21"/>
  <c r="N74" i="21"/>
  <c r="M74" i="21"/>
  <c r="L74" i="21"/>
  <c r="K74" i="21"/>
  <c r="J74" i="21"/>
  <c r="AV74" i="21"/>
  <c r="AU74" i="21"/>
  <c r="AT74" i="21"/>
  <c r="AS74" i="21"/>
  <c r="AS76" i="21" s="1"/>
  <c r="AR74" i="21"/>
  <c r="AP74" i="21"/>
  <c r="AO74" i="21"/>
  <c r="AN74" i="21"/>
  <c r="AM74" i="21"/>
  <c r="AL74" i="21"/>
  <c r="AH73" i="21"/>
  <c r="AG73" i="21"/>
  <c r="AF73" i="21"/>
  <c r="AE73" i="21"/>
  <c r="AD73" i="21"/>
  <c r="AC73" i="21"/>
  <c r="AB73" i="21"/>
  <c r="AA73" i="21"/>
  <c r="Z73" i="21"/>
  <c r="Y73" i="21"/>
  <c r="X73" i="21"/>
  <c r="W73" i="21"/>
  <c r="U73" i="21"/>
  <c r="T73" i="21"/>
  <c r="S73" i="21"/>
  <c r="R73" i="21"/>
  <c r="Q73" i="21"/>
  <c r="P73" i="21"/>
  <c r="O73" i="21"/>
  <c r="N73" i="21"/>
  <c r="M73" i="21"/>
  <c r="L73" i="21"/>
  <c r="K73" i="21"/>
  <c r="J73" i="21"/>
  <c r="AV73" i="21"/>
  <c r="AU73" i="21"/>
  <c r="AT73" i="21"/>
  <c r="AS73" i="21"/>
  <c r="AR73" i="21"/>
  <c r="AP73" i="21"/>
  <c r="AO73" i="21"/>
  <c r="AN73" i="21"/>
  <c r="AM73" i="21"/>
  <c r="AL73" i="21"/>
  <c r="AH70" i="21"/>
  <c r="AG70" i="21"/>
  <c r="AF70" i="21"/>
  <c r="AE70" i="21"/>
  <c r="AD70" i="21"/>
  <c r="AC70" i="21"/>
  <c r="AB70" i="21"/>
  <c r="AA70" i="21"/>
  <c r="Z70" i="21"/>
  <c r="Y70" i="21"/>
  <c r="X70" i="21"/>
  <c r="W70" i="21"/>
  <c r="U70" i="21"/>
  <c r="T70" i="21"/>
  <c r="S70" i="21"/>
  <c r="R70" i="21"/>
  <c r="Q70" i="21"/>
  <c r="P70" i="21"/>
  <c r="O70" i="21"/>
  <c r="N70" i="21"/>
  <c r="M70" i="21"/>
  <c r="L70" i="21"/>
  <c r="K70" i="21"/>
  <c r="J70" i="21"/>
  <c r="AV70" i="21"/>
  <c r="AU70" i="21"/>
  <c r="AT70" i="21"/>
  <c r="AS70" i="21"/>
  <c r="AR70" i="21"/>
  <c r="AP70" i="21"/>
  <c r="AO70" i="21"/>
  <c r="AN70" i="21"/>
  <c r="AM70" i="21"/>
  <c r="AL70" i="21"/>
  <c r="AH69" i="21"/>
  <c r="AH71" i="21" s="1"/>
  <c r="AG69" i="21"/>
  <c r="AG71" i="21" s="1"/>
  <c r="AF69" i="21"/>
  <c r="AE69" i="21"/>
  <c r="AD69" i="21"/>
  <c r="AD71" i="21" s="1"/>
  <c r="AC69" i="21"/>
  <c r="AB69" i="21"/>
  <c r="AA69" i="21"/>
  <c r="Z69" i="21"/>
  <c r="Z71" i="21" s="1"/>
  <c r="Y69" i="21"/>
  <c r="X69" i="21"/>
  <c r="W69" i="21"/>
  <c r="U69" i="21"/>
  <c r="T69" i="21"/>
  <c r="T71" i="21" s="1"/>
  <c r="S69" i="21"/>
  <c r="R69" i="21"/>
  <c r="Q69" i="21"/>
  <c r="P69" i="21"/>
  <c r="P71" i="21" s="1"/>
  <c r="O69" i="21"/>
  <c r="N69" i="21"/>
  <c r="M69" i="21"/>
  <c r="L69" i="21"/>
  <c r="L71" i="21" s="1"/>
  <c r="K69" i="21"/>
  <c r="J69" i="21"/>
  <c r="AV69" i="21"/>
  <c r="AU69" i="21"/>
  <c r="AU71" i="21" s="1"/>
  <c r="AT69" i="21"/>
  <c r="AS69" i="21"/>
  <c r="AR69" i="21"/>
  <c r="AP69" i="21"/>
  <c r="AP71" i="21" s="1"/>
  <c r="AO69" i="21"/>
  <c r="AN69" i="21"/>
  <c r="AM69" i="21"/>
  <c r="AL69" i="21"/>
  <c r="AL71" i="21" s="1"/>
  <c r="AH68" i="21"/>
  <c r="AG68" i="21"/>
  <c r="AF68" i="21"/>
  <c r="AE68" i="21"/>
  <c r="AD68" i="21"/>
  <c r="AC68" i="21"/>
  <c r="AB68" i="21"/>
  <c r="AA68" i="21"/>
  <c r="Z68" i="21"/>
  <c r="Y68" i="21"/>
  <c r="X68" i="21"/>
  <c r="W68" i="21"/>
  <c r="U68" i="21"/>
  <c r="T68" i="21"/>
  <c r="S68" i="21"/>
  <c r="R68" i="21"/>
  <c r="Q68" i="21"/>
  <c r="P68" i="21"/>
  <c r="O68" i="21"/>
  <c r="N68" i="21"/>
  <c r="M68" i="21"/>
  <c r="L68" i="21"/>
  <c r="K68" i="21"/>
  <c r="J68" i="21"/>
  <c r="AV68" i="21"/>
  <c r="AU68" i="21"/>
  <c r="AT68" i="21"/>
  <c r="AS68" i="21"/>
  <c r="AR68" i="21"/>
  <c r="AP68" i="21"/>
  <c r="AO68" i="21"/>
  <c r="AN68" i="21"/>
  <c r="AM68" i="21"/>
  <c r="AL68" i="21"/>
  <c r="AH65" i="21"/>
  <c r="AG65" i="21"/>
  <c r="AF65" i="21"/>
  <c r="AE65" i="21"/>
  <c r="AD65" i="21"/>
  <c r="AC65" i="21"/>
  <c r="AB65" i="21"/>
  <c r="AA65" i="21"/>
  <c r="Z65" i="21"/>
  <c r="Y65" i="21"/>
  <c r="X65" i="21"/>
  <c r="W65" i="21"/>
  <c r="U65" i="21"/>
  <c r="T65" i="21"/>
  <c r="S65" i="21"/>
  <c r="R65" i="21"/>
  <c r="Q65" i="21"/>
  <c r="P65" i="21"/>
  <c r="O65" i="21"/>
  <c r="N65" i="21"/>
  <c r="M65" i="21"/>
  <c r="L65" i="21"/>
  <c r="K65" i="21"/>
  <c r="J65" i="21"/>
  <c r="AV65" i="21"/>
  <c r="AU65" i="21"/>
  <c r="AT65" i="21"/>
  <c r="AS65" i="21"/>
  <c r="AR65" i="21"/>
  <c r="AP65" i="21"/>
  <c r="AO65" i="21"/>
  <c r="AN65" i="21"/>
  <c r="AM65" i="21"/>
  <c r="AL65" i="21"/>
  <c r="AH64" i="21"/>
  <c r="AG64" i="21"/>
  <c r="AF64" i="21"/>
  <c r="AE64" i="21"/>
  <c r="AD64" i="21"/>
  <c r="AC64" i="21"/>
  <c r="AB64" i="21"/>
  <c r="AB66" i="21" s="1"/>
  <c r="AA64" i="21"/>
  <c r="Z64" i="21"/>
  <c r="Y64" i="21"/>
  <c r="X64" i="21"/>
  <c r="X66" i="21" s="1"/>
  <c r="W64" i="21"/>
  <c r="U64" i="21"/>
  <c r="T64" i="21"/>
  <c r="S64" i="21"/>
  <c r="R64" i="21"/>
  <c r="R66" i="21" s="1"/>
  <c r="Q64" i="21"/>
  <c r="P64" i="21"/>
  <c r="O64" i="21"/>
  <c r="N64" i="21"/>
  <c r="M64" i="21"/>
  <c r="L64" i="21"/>
  <c r="K64" i="21"/>
  <c r="J64" i="21"/>
  <c r="AV64" i="21"/>
  <c r="AV66" i="21" s="1"/>
  <c r="AU64" i="21"/>
  <c r="AT64" i="21"/>
  <c r="AS64" i="21"/>
  <c r="AS66" i="21" s="1"/>
  <c r="AR64" i="21"/>
  <c r="AR66" i="21" s="1"/>
  <c r="AP64" i="21"/>
  <c r="AO64" i="21"/>
  <c r="AN64" i="21"/>
  <c r="AN66" i="21" s="1"/>
  <c r="AM64" i="21"/>
  <c r="AM66" i="21" s="1"/>
  <c r="AL64" i="21"/>
  <c r="AH63" i="21"/>
  <c r="AG63" i="21"/>
  <c r="AF63" i="21"/>
  <c r="AE63" i="21"/>
  <c r="AD63" i="21"/>
  <c r="AC63" i="21"/>
  <c r="AB63" i="21"/>
  <c r="AA63" i="21"/>
  <c r="Z63" i="21"/>
  <c r="Y63" i="21"/>
  <c r="X63" i="21"/>
  <c r="W63" i="21"/>
  <c r="U63" i="21"/>
  <c r="T63" i="21"/>
  <c r="S63" i="21"/>
  <c r="R63" i="21"/>
  <c r="Q63" i="21"/>
  <c r="P63" i="21"/>
  <c r="O63" i="21"/>
  <c r="N63" i="21"/>
  <c r="M63" i="21"/>
  <c r="L63" i="21"/>
  <c r="K63" i="21"/>
  <c r="J63" i="21"/>
  <c r="AV63" i="21"/>
  <c r="AU63" i="21"/>
  <c r="AT63" i="21"/>
  <c r="AS63" i="21"/>
  <c r="AR63" i="21"/>
  <c r="AP63" i="21"/>
  <c r="AO63" i="21"/>
  <c r="AN63" i="21"/>
  <c r="AM63" i="21"/>
  <c r="AL63" i="21"/>
  <c r="W66" i="21"/>
  <c r="W76" i="21"/>
  <c r="AA76" i="21"/>
  <c r="W86" i="21"/>
  <c r="AC86" i="21"/>
  <c r="AG86" i="21"/>
  <c r="N86" i="21"/>
  <c r="R86" i="21"/>
  <c r="AA91" i="21"/>
  <c r="AG91" i="21"/>
  <c r="AN91" i="21"/>
  <c r="R91" i="21"/>
  <c r="AP66" i="21" l="1"/>
  <c r="AU66" i="21"/>
  <c r="L66" i="21"/>
  <c r="P66" i="21"/>
  <c r="T66" i="21"/>
  <c r="Y66" i="21"/>
  <c r="AN71" i="21"/>
  <c r="AS71" i="21"/>
  <c r="J71" i="21"/>
  <c r="N71" i="21"/>
  <c r="R71" i="21"/>
  <c r="AR76" i="21"/>
  <c r="AV76" i="21"/>
  <c r="M76" i="21"/>
  <c r="Q76" i="21"/>
  <c r="U76" i="21"/>
  <c r="Z76" i="21"/>
  <c r="K81" i="21"/>
  <c r="O81" i="21"/>
  <c r="S81" i="21"/>
  <c r="X81" i="21"/>
  <c r="AB81" i="21"/>
  <c r="AF81" i="21"/>
  <c r="AM86" i="21"/>
  <c r="AO91" i="21"/>
  <c r="AT91" i="21"/>
  <c r="K91" i="21"/>
  <c r="O91" i="21"/>
  <c r="S91" i="21"/>
  <c r="X91" i="21"/>
  <c r="AB91" i="21"/>
  <c r="AF91" i="21"/>
  <c r="J66" i="21"/>
  <c r="M66" i="21"/>
  <c r="Q66" i="21"/>
  <c r="U66" i="21"/>
  <c r="Z66" i="21"/>
  <c r="AD66" i="21"/>
  <c r="AH66" i="21"/>
  <c r="AO71" i="21"/>
  <c r="AT71" i="21"/>
  <c r="K71" i="21"/>
  <c r="O71" i="21"/>
  <c r="S71" i="21"/>
  <c r="X71" i="21"/>
  <c r="AB71" i="21"/>
  <c r="AF71" i="21"/>
  <c r="AM76" i="21"/>
  <c r="L76" i="21"/>
  <c r="P76" i="21"/>
  <c r="T76" i="21"/>
  <c r="Y76" i="21"/>
  <c r="AC76" i="21"/>
  <c r="AL86" i="21"/>
  <c r="AP86" i="21"/>
  <c r="AU86" i="21"/>
  <c r="L86" i="21"/>
  <c r="P86" i="21"/>
  <c r="T86" i="21"/>
  <c r="Y86" i="21"/>
  <c r="AO76" i="21"/>
  <c r="AT76" i="21"/>
  <c r="K76" i="21"/>
  <c r="AB76" i="21"/>
  <c r="U91" i="21"/>
  <c r="Z91" i="21"/>
  <c r="AD91" i="21"/>
  <c r="AH91" i="21"/>
  <c r="S66" i="21"/>
  <c r="AE91" i="21"/>
  <c r="U86" i="21"/>
  <c r="Z86" i="21"/>
  <c r="AD86" i="21"/>
  <c r="AN76" i="21"/>
  <c r="AS86" i="21"/>
  <c r="J86" i="21"/>
  <c r="AA86" i="21"/>
  <c r="O66" i="21"/>
  <c r="AR86" i="21"/>
  <c r="AR91" i="21"/>
  <c r="M91" i="21"/>
  <c r="O76" i="21"/>
  <c r="S76" i="21"/>
  <c r="AS91" i="21"/>
  <c r="J91" i="21"/>
  <c r="AC66" i="21"/>
  <c r="AM71" i="21"/>
  <c r="AR71" i="21"/>
  <c r="AV71" i="21"/>
  <c r="M71" i="21"/>
  <c r="Q71" i="21"/>
  <c r="U71" i="21"/>
  <c r="Y71" i="21"/>
  <c r="AA71" i="21"/>
  <c r="AE71" i="21"/>
  <c r="J76" i="21"/>
  <c r="X76" i="21"/>
  <c r="AE76" i="21"/>
  <c r="AL76" i="21"/>
  <c r="AL81" i="21"/>
  <c r="AP81" i="21"/>
  <c r="AU81" i="21"/>
  <c r="L81" i="21"/>
  <c r="P81" i="21"/>
  <c r="T81" i="21"/>
  <c r="Y81" i="21"/>
  <c r="AC81" i="21"/>
  <c r="AG81" i="21"/>
  <c r="AN86" i="21"/>
  <c r="M86" i="21"/>
  <c r="Q86" i="21"/>
  <c r="N91" i="21"/>
  <c r="AL66" i="21"/>
  <c r="AG66" i="21"/>
  <c r="N66" i="21"/>
  <c r="AE66" i="21"/>
  <c r="AC71" i="21"/>
  <c r="N76" i="21"/>
  <c r="AP76" i="21"/>
  <c r="AF76" i="21"/>
  <c r="AD76" i="21"/>
  <c r="AM81" i="21"/>
  <c r="AR81" i="21"/>
  <c r="AV81" i="21"/>
  <c r="M81" i="21"/>
  <c r="Q81" i="21"/>
  <c r="U81" i="21"/>
  <c r="Z81" i="21"/>
  <c r="AD81" i="21"/>
  <c r="AH81" i="21"/>
  <c r="AV86" i="21"/>
  <c r="AH86" i="21"/>
  <c r="K86" i="21"/>
  <c r="S86" i="21"/>
  <c r="AB86" i="21"/>
  <c r="W91" i="21"/>
  <c r="W71" i="21"/>
  <c r="K66" i="21"/>
  <c r="AU76" i="21"/>
  <c r="AA66" i="21"/>
  <c r="AG76" i="21"/>
  <c r="AN81" i="21"/>
  <c r="J81" i="21"/>
  <c r="N81" i="21"/>
  <c r="R81" i="21"/>
  <c r="W81" i="21"/>
  <c r="AA81" i="21"/>
  <c r="AE81" i="21"/>
  <c r="AE86" i="21"/>
  <c r="AO66" i="21"/>
  <c r="AT66" i="21"/>
  <c r="AO86" i="21"/>
  <c r="AV91" i="21"/>
  <c r="AS81" i="21"/>
  <c r="AO81" i="21"/>
  <c r="AT81" i="21"/>
  <c r="AT86" i="21"/>
  <c r="X86" i="21"/>
  <c r="O86" i="21"/>
  <c r="AF86" i="21"/>
  <c r="AM91" i="21"/>
  <c r="AF66" i="21"/>
  <c r="AH76" i="21"/>
  <c r="Q91" i="21"/>
</calcChain>
</file>

<file path=xl/sharedStrings.xml><?xml version="1.0" encoding="utf-8"?>
<sst xmlns="http://schemas.openxmlformats.org/spreadsheetml/2006/main" count="303" uniqueCount="65">
  <si>
    <t>Drug Selfadministration</t>
  </si>
  <si>
    <t>Active Food</t>
  </si>
  <si>
    <t>Inactive Food</t>
  </si>
  <si>
    <t>day1</t>
  </si>
  <si>
    <t>day2</t>
  </si>
  <si>
    <t>day3</t>
  </si>
  <si>
    <t>day4</t>
  </si>
  <si>
    <t>day5</t>
  </si>
  <si>
    <t>day6</t>
  </si>
  <si>
    <t>day7</t>
  </si>
  <si>
    <t>day8</t>
  </si>
  <si>
    <t>day9</t>
  </si>
  <si>
    <t>day10</t>
  </si>
  <si>
    <t>day11</t>
  </si>
  <si>
    <t>day12</t>
  </si>
  <si>
    <t>SelfAdmin</t>
  </si>
  <si>
    <t>Von Frey</t>
  </si>
  <si>
    <t>Plantar</t>
  </si>
  <si>
    <t>Plus Maze</t>
  </si>
  <si>
    <t>N</t>
  </si>
  <si>
    <t>Sham</t>
  </si>
  <si>
    <t>Vehicle</t>
  </si>
  <si>
    <t>JWH 0.15</t>
  </si>
  <si>
    <t>JWH 0.3</t>
  </si>
  <si>
    <t>PSNL</t>
  </si>
  <si>
    <t>Food Selfadministration</t>
  </si>
  <si>
    <t>Active JWH133</t>
  </si>
  <si>
    <t>Inactive JWH133</t>
  </si>
  <si>
    <t>Genotype</t>
  </si>
  <si>
    <t>Average</t>
  </si>
  <si>
    <t>SD</t>
  </si>
  <si>
    <t>SEM</t>
  </si>
  <si>
    <t>C57BL/6J</t>
  </si>
  <si>
    <t>Surgery</t>
  </si>
  <si>
    <t>Treatment</t>
  </si>
  <si>
    <t xml:space="preserve"> Mouse</t>
  </si>
  <si>
    <t xml:space="preserve">Surgery </t>
  </si>
  <si>
    <r>
      <t>Pairwise Comparisons</t>
    </r>
    <r>
      <rPr>
        <b/>
        <vertAlign val="superscript"/>
        <sz val="9"/>
        <color indexed="8"/>
        <rFont val="Arial Bold"/>
      </rPr>
      <t>a</t>
    </r>
  </si>
  <si>
    <t>Mean Difference (I-J)</t>
  </si>
  <si>
    <t>Std. Error</t>
  </si>
  <si>
    <t>df</t>
  </si>
  <si>
    <r>
      <t>Sig.</t>
    </r>
    <r>
      <rPr>
        <vertAlign val="superscript"/>
        <sz val="9"/>
        <color indexed="8"/>
        <rFont val="Arial"/>
        <family val="2"/>
      </rPr>
      <t>c</t>
    </r>
  </si>
  <si>
    <r>
      <t>95% Confidence Interval for Difference</t>
    </r>
    <r>
      <rPr>
        <vertAlign val="superscript"/>
        <sz val="9"/>
        <color indexed="8"/>
        <rFont val="Arial"/>
        <family val="2"/>
      </rPr>
      <t>c</t>
    </r>
  </si>
  <si>
    <t>Lower Bound</t>
  </si>
  <si>
    <t>Upper Bound</t>
  </si>
  <si>
    <t>Based on estimated marginal means</t>
  </si>
  <si>
    <t>c. Adjustment for multiple comparisons: Bonferroni.</t>
  </si>
  <si>
    <t>Mixed Model Analysis</t>
  </si>
  <si>
    <t>Fixed Effects</t>
  </si>
  <si>
    <r>
      <t>Type III Tests of Fixed Effects</t>
    </r>
    <r>
      <rPr>
        <b/>
        <vertAlign val="superscript"/>
        <sz val="9"/>
        <color indexed="8"/>
        <rFont val="Arial Bold"/>
      </rPr>
      <t>a</t>
    </r>
  </si>
  <si>
    <t>Source</t>
  </si>
  <si>
    <t>Numerator df</t>
  </si>
  <si>
    <t>Denominator df</t>
  </si>
  <si>
    <t>F</t>
  </si>
  <si>
    <t>Sig.</t>
  </si>
  <si>
    <t>a. Dependent Variable: Active.</t>
  </si>
  <si>
    <t>*. The mean difference is significant at the .05 level.</t>
  </si>
  <si>
    <t>Day</t>
  </si>
  <si>
    <t>(I) Surgery</t>
  </si>
  <si>
    <t>Surgery * Day</t>
  </si>
  <si>
    <t>JWH 0.3 mg/kg/inf</t>
  </si>
  <si>
    <r>
      <t>-5.403</t>
    </r>
    <r>
      <rPr>
        <vertAlign val="superscript"/>
        <sz val="9"/>
        <color indexed="8"/>
        <rFont val="Arial"/>
        <family val="2"/>
      </rPr>
      <t>*</t>
    </r>
  </si>
  <si>
    <r>
      <t>5.403</t>
    </r>
    <r>
      <rPr>
        <vertAlign val="superscript"/>
        <sz val="9"/>
        <color indexed="8"/>
        <rFont val="Arial"/>
        <family val="2"/>
      </rPr>
      <t>*</t>
    </r>
  </si>
  <si>
    <t>Figure 1-figure supplement 1A</t>
  </si>
  <si>
    <t>Figure 1-figure supplement 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</si>
</sst>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###.000"/>
    <numFmt numFmtId="166" formatCode="###0.000"/>
    <numFmt numFmtId="167" formatCode="###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b/>
      <vertAlign val="superscript"/>
      <sz val="9"/>
      <color indexed="8"/>
      <name val="Arial Bold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14"/>
      <color indexed="8"/>
      <name val="Arial Bold"/>
    </font>
    <font>
      <b/>
      <u/>
      <sz val="14"/>
      <color indexed="8"/>
      <name val="Arial Bold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</borders>
  <cellStyleXfs count="140">
    <xf numFmtId="0" fontId="0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0" xfId="0" applyAlignment="1">
      <alignment vertical="center"/>
    </xf>
    <xf numFmtId="164" fontId="1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ont="1" applyFill="1" applyBorder="1"/>
    <xf numFmtId="0" fontId="0" fillId="4" borderId="1" xfId="0" applyFont="1" applyFill="1" applyBorder="1"/>
    <xf numFmtId="0" fontId="0" fillId="2" borderId="1" xfId="0" applyFont="1" applyFill="1" applyBorder="1"/>
    <xf numFmtId="0" fontId="0" fillId="7" borderId="1" xfId="0" applyFont="1" applyFill="1" applyBorder="1"/>
    <xf numFmtId="0" fontId="0" fillId="6" borderId="1" xfId="0" applyFont="1" applyFill="1" applyBorder="1"/>
    <xf numFmtId="0" fontId="0" fillId="6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" fillId="0" borderId="25" xfId="0" applyFont="1" applyBorder="1"/>
    <xf numFmtId="0" fontId="10" fillId="0" borderId="0" xfId="4" applyFont="1" applyBorder="1" applyAlignment="1"/>
    <xf numFmtId="0" fontId="5" fillId="0" borderId="0" xfId="4"/>
    <xf numFmtId="0" fontId="11" fillId="0" borderId="0" xfId="4" applyFont="1" applyBorder="1" applyAlignment="1"/>
    <xf numFmtId="0" fontId="8" fillId="0" borderId="26" xfId="5" applyFont="1" applyBorder="1" applyAlignment="1">
      <alignment horizontal="left" wrapText="1"/>
    </xf>
    <xf numFmtId="0" fontId="8" fillId="0" borderId="27" xfId="5" applyFont="1" applyBorder="1" applyAlignment="1">
      <alignment horizontal="center" wrapText="1"/>
    </xf>
    <xf numFmtId="0" fontId="8" fillId="0" borderId="28" xfId="5" applyFont="1" applyBorder="1" applyAlignment="1">
      <alignment horizontal="center" wrapText="1"/>
    </xf>
    <xf numFmtId="0" fontId="8" fillId="0" borderId="29" xfId="5" applyFont="1" applyBorder="1" applyAlignment="1">
      <alignment horizontal="center" wrapText="1"/>
    </xf>
    <xf numFmtId="0" fontId="8" fillId="5" borderId="30" xfId="5" applyFont="1" applyFill="1" applyBorder="1" applyAlignment="1">
      <alignment horizontal="left" vertical="top" wrapText="1"/>
    </xf>
    <xf numFmtId="167" fontId="8" fillId="5" borderId="31" xfId="5" applyNumberFormat="1" applyFont="1" applyFill="1" applyBorder="1" applyAlignment="1">
      <alignment horizontal="right" vertical="center"/>
    </xf>
    <xf numFmtId="166" fontId="8" fillId="5" borderId="32" xfId="5" applyNumberFormat="1" applyFont="1" applyFill="1" applyBorder="1" applyAlignment="1">
      <alignment horizontal="right" vertical="center"/>
    </xf>
    <xf numFmtId="165" fontId="8" fillId="5" borderId="33" xfId="5" applyNumberFormat="1" applyFont="1" applyFill="1" applyBorder="1" applyAlignment="1">
      <alignment horizontal="right" vertical="center"/>
    </xf>
    <xf numFmtId="0" fontId="8" fillId="0" borderId="38" xfId="5" applyFont="1" applyBorder="1" applyAlignment="1">
      <alignment horizontal="left" vertical="top" wrapText="1"/>
    </xf>
    <xf numFmtId="167" fontId="8" fillId="0" borderId="22" xfId="5" applyNumberFormat="1" applyFont="1" applyBorder="1" applyAlignment="1">
      <alignment horizontal="right" vertical="center"/>
    </xf>
    <xf numFmtId="166" fontId="8" fillId="0" borderId="23" xfId="5" applyNumberFormat="1" applyFont="1" applyBorder="1" applyAlignment="1">
      <alignment horizontal="right" vertical="center"/>
    </xf>
    <xf numFmtId="165" fontId="8" fillId="0" borderId="23" xfId="5" applyNumberFormat="1" applyFont="1" applyBorder="1" applyAlignment="1">
      <alignment horizontal="right" vertical="center"/>
    </xf>
    <xf numFmtId="165" fontId="8" fillId="0" borderId="24" xfId="5" applyNumberFormat="1" applyFont="1" applyBorder="1" applyAlignment="1">
      <alignment horizontal="right" vertical="center"/>
    </xf>
    <xf numFmtId="0" fontId="8" fillId="0" borderId="34" xfId="5" applyFont="1" applyFill="1" applyBorder="1" applyAlignment="1">
      <alignment horizontal="left" vertical="top" wrapText="1"/>
    </xf>
    <xf numFmtId="167" fontId="8" fillId="0" borderId="35" xfId="5" applyNumberFormat="1" applyFont="1" applyFill="1" applyBorder="1" applyAlignment="1">
      <alignment horizontal="right" vertical="center"/>
    </xf>
    <xf numFmtId="166" fontId="8" fillId="0" borderId="36" xfId="5" applyNumberFormat="1" applyFont="1" applyFill="1" applyBorder="1" applyAlignment="1">
      <alignment horizontal="right" vertical="center"/>
    </xf>
    <xf numFmtId="165" fontId="8" fillId="0" borderId="37" xfId="5" applyNumberFormat="1" applyFont="1" applyFill="1" applyBorder="1" applyAlignment="1">
      <alignment horizontal="right" vertical="center"/>
    </xf>
    <xf numFmtId="0" fontId="8" fillId="0" borderId="18" xfId="5" applyFont="1" applyBorder="1" applyAlignment="1">
      <alignment horizontal="center" wrapText="1"/>
    </xf>
    <xf numFmtId="0" fontId="8" fillId="0" borderId="19" xfId="5" applyFont="1" applyBorder="1" applyAlignment="1">
      <alignment horizontal="center" wrapText="1"/>
    </xf>
    <xf numFmtId="0" fontId="8" fillId="0" borderId="20" xfId="5" applyFont="1" applyBorder="1" applyAlignment="1">
      <alignment horizontal="left" vertical="top" wrapText="1"/>
    </xf>
    <xf numFmtId="0" fontId="8" fillId="0" borderId="21" xfId="5" applyFont="1" applyBorder="1" applyAlignment="1">
      <alignment horizontal="left" vertical="top" wrapText="1"/>
    </xf>
    <xf numFmtId="0" fontId="8" fillId="0" borderId="11" xfId="5" applyFont="1" applyBorder="1" applyAlignment="1">
      <alignment horizontal="right" vertical="center"/>
    </xf>
    <xf numFmtId="166" fontId="8" fillId="0" borderId="12" xfId="5" applyNumberFormat="1" applyFont="1" applyBorder="1" applyAlignment="1">
      <alignment horizontal="right" vertical="center"/>
    </xf>
    <xf numFmtId="165" fontId="8" fillId="5" borderId="12" xfId="5" applyNumberFormat="1" applyFont="1" applyFill="1" applyBorder="1" applyAlignment="1">
      <alignment horizontal="right" vertical="center"/>
    </xf>
    <xf numFmtId="166" fontId="8" fillId="0" borderId="13" xfId="5" applyNumberFormat="1" applyFont="1" applyBorder="1" applyAlignment="1">
      <alignment horizontal="right" vertical="center"/>
    </xf>
    <xf numFmtId="0" fontId="8" fillId="0" borderId="14" xfId="5" applyFont="1" applyBorder="1" applyAlignment="1">
      <alignment horizontal="left" vertical="top" wrapText="1"/>
    </xf>
    <xf numFmtId="0" fontId="8" fillId="0" borderId="16" xfId="5" applyFont="1" applyBorder="1" applyAlignment="1">
      <alignment horizontal="left" vertical="top" wrapText="1"/>
    </xf>
    <xf numFmtId="0" fontId="8" fillId="0" borderId="22" xfId="5" applyFont="1" applyBorder="1" applyAlignment="1">
      <alignment horizontal="right" vertical="center"/>
    </xf>
    <xf numFmtId="165" fontId="8" fillId="5" borderId="23" xfId="5" applyNumberFormat="1" applyFont="1" applyFill="1" applyBorder="1" applyAlignment="1">
      <alignment horizontal="right" vertical="center"/>
    </xf>
    <xf numFmtId="166" fontId="8" fillId="0" borderId="24" xfId="5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8" fillId="0" borderId="0" xfId="5" applyFont="1" applyBorder="1" applyAlignment="1">
      <alignment horizontal="left" vertical="top" wrapText="1"/>
    </xf>
    <xf numFmtId="0" fontId="6" fillId="0" borderId="15" xfId="5" applyFont="1" applyBorder="1" applyAlignment="1">
      <alignment horizontal="center" vertical="center" wrapText="1"/>
    </xf>
    <xf numFmtId="0" fontId="8" fillId="0" borderId="9" xfId="5" applyFont="1" applyBorder="1" applyAlignment="1">
      <alignment horizontal="left" vertical="top" wrapText="1"/>
    </xf>
    <xf numFmtId="0" fontId="6" fillId="0" borderId="0" xfId="5" applyFont="1" applyBorder="1" applyAlignment="1">
      <alignment horizontal="center" vertical="center" wrapText="1"/>
    </xf>
    <xf numFmtId="0" fontId="8" fillId="0" borderId="8" xfId="5" applyFont="1" applyBorder="1" applyAlignment="1">
      <alignment horizontal="left" wrapText="1"/>
    </xf>
    <xf numFmtId="0" fontId="8" fillId="0" borderId="10" xfId="5" applyFont="1" applyBorder="1" applyAlignment="1">
      <alignment horizontal="left" wrapText="1"/>
    </xf>
    <xf numFmtId="0" fontId="8" fillId="0" borderId="14" xfId="5" applyFont="1" applyBorder="1" applyAlignment="1">
      <alignment horizontal="left" wrapText="1"/>
    </xf>
    <xf numFmtId="0" fontId="8" fillId="0" borderId="16" xfId="5" applyFont="1" applyBorder="1" applyAlignment="1">
      <alignment horizontal="left" wrapText="1"/>
    </xf>
    <xf numFmtId="0" fontId="8" fillId="0" borderId="11" xfId="5" applyFont="1" applyBorder="1" applyAlignment="1">
      <alignment horizontal="center" wrapText="1"/>
    </xf>
    <xf numFmtId="0" fontId="8" fillId="0" borderId="17" xfId="5" applyFont="1" applyBorder="1" applyAlignment="1">
      <alignment horizontal="center" wrapText="1"/>
    </xf>
    <xf numFmtId="0" fontId="8" fillId="0" borderId="12" xfId="5" applyFont="1" applyBorder="1" applyAlignment="1">
      <alignment horizontal="center" wrapText="1"/>
    </xf>
    <xf numFmtId="0" fontId="8" fillId="0" borderId="18" xfId="5" applyFont="1" applyBorder="1" applyAlignment="1">
      <alignment horizontal="center" wrapText="1"/>
    </xf>
    <xf numFmtId="0" fontId="8" fillId="0" borderId="13" xfId="5" applyFont="1" applyBorder="1" applyAlignment="1">
      <alignment horizontal="center" wrapText="1"/>
    </xf>
  </cellXfs>
  <cellStyles count="140">
    <cellStyle name="Normal" xfId="0" builtinId="0"/>
    <cellStyle name="Normal 2" xfId="3" xr:uid="{00000000-0005-0000-0000-000001000000}"/>
    <cellStyle name="Normal 3" xfId="1" xr:uid="{00000000-0005-0000-0000-000002000000}"/>
    <cellStyle name="Normal 3 2" xfId="2" xr:uid="{00000000-0005-0000-0000-000003000000}"/>
    <cellStyle name="Normal_C57Bl6J_Dose03" xfId="5" xr:uid="{00000000-0005-0000-0000-000005000000}"/>
    <cellStyle name="Normal_Sheet2" xfId="4" xr:uid="{00000000-0005-0000-0000-000019000000}"/>
    <cellStyle name="style1549546375694" xfId="62" xr:uid="{00000000-0005-0000-0000-00001E000000}"/>
    <cellStyle name="style1549546375802" xfId="7" xr:uid="{00000000-0005-0000-0000-00001F000000}"/>
    <cellStyle name="style1549546375874" xfId="21" xr:uid="{00000000-0005-0000-0000-000020000000}"/>
    <cellStyle name="style1549546375967" xfId="22" xr:uid="{00000000-0005-0000-0000-000021000000}"/>
    <cellStyle name="style1549546376092" xfId="30" xr:uid="{00000000-0005-0000-0000-000022000000}"/>
    <cellStyle name="style1549546376206" xfId="31" xr:uid="{00000000-0005-0000-0000-000023000000}"/>
    <cellStyle name="style1549546376311" xfId="53" xr:uid="{00000000-0005-0000-0000-000024000000}"/>
    <cellStyle name="style1549546376420" xfId="54" xr:uid="{00000000-0005-0000-0000-000025000000}"/>
    <cellStyle name="style1549546376713" xfId="108" xr:uid="{00000000-0005-0000-0000-000026000000}"/>
    <cellStyle name="style1549546376938" xfId="59" xr:uid="{00000000-0005-0000-0000-000027000000}"/>
    <cellStyle name="style1549546377077" xfId="12" xr:uid="{00000000-0005-0000-0000-000028000000}"/>
    <cellStyle name="style1549546377159" xfId="13" xr:uid="{00000000-0005-0000-0000-000029000000}"/>
    <cellStyle name="style1549546377248" xfId="66" xr:uid="{00000000-0005-0000-0000-00002A000000}"/>
    <cellStyle name="style1549546377328" xfId="67" xr:uid="{00000000-0005-0000-0000-00002B000000}"/>
    <cellStyle name="style1549546377412" xfId="74" xr:uid="{00000000-0005-0000-0000-00002C000000}"/>
    <cellStyle name="style1549546377497" xfId="75" xr:uid="{00000000-0005-0000-0000-00002D000000}"/>
    <cellStyle name="style1549546377562" xfId="84" xr:uid="{00000000-0005-0000-0000-00002E000000}"/>
    <cellStyle name="style1549546377637" xfId="76" xr:uid="{00000000-0005-0000-0000-00002F000000}"/>
    <cellStyle name="style1549546377726" xfId="77" xr:uid="{00000000-0005-0000-0000-000030000000}"/>
    <cellStyle name="style1549546377828" xfId="85" xr:uid="{00000000-0005-0000-0000-000031000000}"/>
    <cellStyle name="style1549546377906" xfId="86" xr:uid="{00000000-0005-0000-0000-000032000000}"/>
    <cellStyle name="style1549546377991" xfId="92" xr:uid="{00000000-0005-0000-0000-000033000000}"/>
    <cellStyle name="style1549546378067" xfId="93" xr:uid="{00000000-0005-0000-0000-000034000000}"/>
    <cellStyle name="style1549546378144" xfId="97" xr:uid="{00000000-0005-0000-0000-000035000000}"/>
    <cellStyle name="style1549546378231" xfId="14" xr:uid="{00000000-0005-0000-0000-000036000000}"/>
    <cellStyle name="style1549546378291" xfId="101" xr:uid="{00000000-0005-0000-0000-000037000000}"/>
    <cellStyle name="style1549546378350" xfId="107" xr:uid="{00000000-0005-0000-0000-000038000000}"/>
    <cellStyle name="style1549546378411" xfId="113" xr:uid="{00000000-0005-0000-0000-000039000000}"/>
    <cellStyle name="style1549546378470" xfId="102" xr:uid="{00000000-0005-0000-0000-00003A000000}"/>
    <cellStyle name="style1549546378532" xfId="114" xr:uid="{00000000-0005-0000-0000-00003B000000}"/>
    <cellStyle name="style1549546378610" xfId="39" xr:uid="{00000000-0005-0000-0000-00003C000000}"/>
    <cellStyle name="style1549546378695" xfId="40" xr:uid="{00000000-0005-0000-0000-00003D000000}"/>
    <cellStyle name="style1549546378871" xfId="118" xr:uid="{00000000-0005-0000-0000-00003E000000}"/>
    <cellStyle name="style1549546378954" xfId="121" xr:uid="{00000000-0005-0000-0000-00003F000000}"/>
    <cellStyle name="style1549546379031" xfId="125" xr:uid="{00000000-0005-0000-0000-000040000000}"/>
    <cellStyle name="style1549546379105" xfId="128" xr:uid="{00000000-0005-0000-0000-000041000000}"/>
    <cellStyle name="style1549546379199" xfId="135" xr:uid="{00000000-0005-0000-0000-000042000000}"/>
    <cellStyle name="style1549546379264" xfId="131" xr:uid="{00000000-0005-0000-0000-000043000000}"/>
    <cellStyle name="style1549546379324" xfId="48" xr:uid="{00000000-0005-0000-0000-000044000000}"/>
    <cellStyle name="style1549546379379" xfId="46" xr:uid="{00000000-0005-0000-0000-000045000000}"/>
    <cellStyle name="style1549546379434" xfId="55" xr:uid="{00000000-0005-0000-0000-000046000000}"/>
    <cellStyle name="style1549546379540" xfId="138" xr:uid="{00000000-0005-0000-0000-000047000000}"/>
    <cellStyle name="style1549546379821" xfId="23" xr:uid="{00000000-0005-0000-0000-000048000000}"/>
    <cellStyle name="style1549546379898" xfId="32" xr:uid="{00000000-0005-0000-0000-000049000000}"/>
    <cellStyle name="style1549546379965" xfId="41" xr:uid="{00000000-0005-0000-0000-00004A000000}"/>
    <cellStyle name="style1549546602172" xfId="61" xr:uid="{00000000-0005-0000-0000-00004B000000}"/>
    <cellStyle name="style1549546602254" xfId="6" xr:uid="{00000000-0005-0000-0000-00004C000000}"/>
    <cellStyle name="style1549546602335" xfId="18" xr:uid="{00000000-0005-0000-0000-00004D000000}"/>
    <cellStyle name="style1549546602405" xfId="19" xr:uid="{00000000-0005-0000-0000-00004E000000}"/>
    <cellStyle name="style1549546602481" xfId="27" xr:uid="{00000000-0005-0000-0000-00004F000000}"/>
    <cellStyle name="style1549546602552" xfId="28" xr:uid="{00000000-0005-0000-0000-000050000000}"/>
    <cellStyle name="style1549546602631" xfId="50" xr:uid="{00000000-0005-0000-0000-000051000000}"/>
    <cellStyle name="style1549546602707" xfId="51" xr:uid="{00000000-0005-0000-0000-000052000000}"/>
    <cellStyle name="style1549546602960" xfId="106" xr:uid="{00000000-0005-0000-0000-000053000000}"/>
    <cellStyle name="style1549546603232" xfId="137" xr:uid="{00000000-0005-0000-0000-000054000000}"/>
    <cellStyle name="style1549546603310" xfId="9" xr:uid="{00000000-0005-0000-0000-000055000000}"/>
    <cellStyle name="style1549546603428" xfId="10" xr:uid="{00000000-0005-0000-0000-000056000000}"/>
    <cellStyle name="style1549546603569" xfId="64" xr:uid="{00000000-0005-0000-0000-000057000000}"/>
    <cellStyle name="style1549546603683" xfId="117" xr:uid="{00000000-0005-0000-0000-000058000000}"/>
    <cellStyle name="style1549546603814" xfId="65" xr:uid="{00000000-0005-0000-0000-000059000000}"/>
    <cellStyle name="style1549546603908" xfId="70" xr:uid="{00000000-0005-0000-0000-00005A000000}"/>
    <cellStyle name="style1549546604003" xfId="71" xr:uid="{00000000-0005-0000-0000-00005B000000}"/>
    <cellStyle name="style1549546604071" xfId="81" xr:uid="{00000000-0005-0000-0000-00005C000000}"/>
    <cellStyle name="style1549546604157" xfId="72" xr:uid="{00000000-0005-0000-0000-00005D000000}"/>
    <cellStyle name="style1549546604253" xfId="120" xr:uid="{00000000-0005-0000-0000-00005E000000}"/>
    <cellStyle name="style1549546604355" xfId="73" xr:uid="{00000000-0005-0000-0000-00005F000000}"/>
    <cellStyle name="style1549546604456" xfId="82" xr:uid="{00000000-0005-0000-0000-000060000000}"/>
    <cellStyle name="style1549546604557" xfId="124" xr:uid="{00000000-0005-0000-0000-000061000000}"/>
    <cellStyle name="style1549546604653" xfId="83" xr:uid="{00000000-0005-0000-0000-000062000000}"/>
    <cellStyle name="style1549546604764" xfId="90" xr:uid="{00000000-0005-0000-0000-000063000000}"/>
    <cellStyle name="style1549546604875" xfId="127" xr:uid="{00000000-0005-0000-0000-000064000000}"/>
    <cellStyle name="style1549546604976" xfId="91" xr:uid="{00000000-0005-0000-0000-000065000000}"/>
    <cellStyle name="style1549546605064" xfId="96" xr:uid="{00000000-0005-0000-0000-000066000000}"/>
    <cellStyle name="style1549546605161" xfId="11" xr:uid="{00000000-0005-0000-0000-000067000000}"/>
    <cellStyle name="style1549546605243" xfId="99" xr:uid="{00000000-0005-0000-0000-000068000000}"/>
    <cellStyle name="style1549546605325" xfId="105" xr:uid="{00000000-0005-0000-0000-000069000000}"/>
    <cellStyle name="style1549546605401" xfId="133" xr:uid="{00000000-0005-0000-0000-00006A000000}"/>
    <cellStyle name="style1549546605503" xfId="111" xr:uid="{00000000-0005-0000-0000-00006B000000}"/>
    <cellStyle name="style1549546605583" xfId="100" xr:uid="{00000000-0005-0000-0000-00006C000000}"/>
    <cellStyle name="style1549546605674" xfId="130" xr:uid="{00000000-0005-0000-0000-00006D000000}"/>
    <cellStyle name="style1549546605748" xfId="134" xr:uid="{00000000-0005-0000-0000-00006E000000}"/>
    <cellStyle name="style1549546605822" xfId="112" xr:uid="{00000000-0005-0000-0000-00006F000000}"/>
    <cellStyle name="style1549546605911" xfId="36" xr:uid="{00000000-0005-0000-0000-000070000000}"/>
    <cellStyle name="style1549546606015" xfId="37" xr:uid="{00000000-0005-0000-0000-000071000000}"/>
    <cellStyle name="style1549546606296" xfId="20" xr:uid="{00000000-0005-0000-0000-000072000000}"/>
    <cellStyle name="style1549546606367" xfId="29" xr:uid="{00000000-0005-0000-0000-000073000000}"/>
    <cellStyle name="style1549546606439" xfId="38" xr:uid="{00000000-0005-0000-0000-000074000000}"/>
    <cellStyle name="style1549546606513" xfId="45" xr:uid="{00000000-0005-0000-0000-000075000000}"/>
    <cellStyle name="style1549546606591" xfId="52" xr:uid="{00000000-0005-0000-0000-000076000000}"/>
    <cellStyle name="style1549546662612" xfId="63" xr:uid="{00000000-0005-0000-0000-000077000000}"/>
    <cellStyle name="style1549546662668" xfId="8" xr:uid="{00000000-0005-0000-0000-000078000000}"/>
    <cellStyle name="style1549546662728" xfId="24" xr:uid="{00000000-0005-0000-0000-000079000000}"/>
    <cellStyle name="style1549546662797" xfId="25" xr:uid="{00000000-0005-0000-0000-00007A000000}"/>
    <cellStyle name="style1549546662878" xfId="33" xr:uid="{00000000-0005-0000-0000-00007B000000}"/>
    <cellStyle name="style1549546663002" xfId="34" xr:uid="{00000000-0005-0000-0000-00007C000000}"/>
    <cellStyle name="style1549546663179" xfId="56" xr:uid="{00000000-0005-0000-0000-00007D000000}"/>
    <cellStyle name="style1549546663261" xfId="57" xr:uid="{00000000-0005-0000-0000-00007E000000}"/>
    <cellStyle name="style1549546663487" xfId="110" xr:uid="{00000000-0005-0000-0000-00007F000000}"/>
    <cellStyle name="style1549546663600" xfId="58" xr:uid="{00000000-0005-0000-0000-000080000000}"/>
    <cellStyle name="style1549546664808" xfId="60" xr:uid="{00000000-0005-0000-0000-000081000000}"/>
    <cellStyle name="style1549546664862" xfId="15" xr:uid="{00000000-0005-0000-0000-000082000000}"/>
    <cellStyle name="style1549546664933" xfId="16" xr:uid="{00000000-0005-0000-0000-000083000000}"/>
    <cellStyle name="style1549546665001" xfId="68" xr:uid="{00000000-0005-0000-0000-000084000000}"/>
    <cellStyle name="style1549546665080" xfId="69" xr:uid="{00000000-0005-0000-0000-000085000000}"/>
    <cellStyle name="style1549546665150" xfId="122" xr:uid="{00000000-0005-0000-0000-000086000000}"/>
    <cellStyle name="style1549546665219" xfId="78" xr:uid="{00000000-0005-0000-0000-000087000000}"/>
    <cellStyle name="style1549546665272" xfId="87" xr:uid="{00000000-0005-0000-0000-000088000000}"/>
    <cellStyle name="style1549546665327" xfId="79" xr:uid="{00000000-0005-0000-0000-000089000000}"/>
    <cellStyle name="style1549546665394" xfId="80" xr:uid="{00000000-0005-0000-0000-00008A000000}"/>
    <cellStyle name="style1549546665462" xfId="88" xr:uid="{00000000-0005-0000-0000-00008B000000}"/>
    <cellStyle name="style1549546665533" xfId="89" xr:uid="{00000000-0005-0000-0000-00008C000000}"/>
    <cellStyle name="style1549546665617" xfId="94" xr:uid="{00000000-0005-0000-0000-00008D000000}"/>
    <cellStyle name="style1549546665704" xfId="95" xr:uid="{00000000-0005-0000-0000-00008E000000}"/>
    <cellStyle name="style1549546665789" xfId="98" xr:uid="{00000000-0005-0000-0000-00008F000000}"/>
    <cellStyle name="style1549546665884" xfId="17" xr:uid="{00000000-0005-0000-0000-000090000000}"/>
    <cellStyle name="style1549546665948" xfId="103" xr:uid="{00000000-0005-0000-0000-000091000000}"/>
    <cellStyle name="style1549546666001" xfId="109" xr:uid="{00000000-0005-0000-0000-000092000000}"/>
    <cellStyle name="style1549546666052" xfId="115" xr:uid="{00000000-0005-0000-0000-000093000000}"/>
    <cellStyle name="style1549546666105" xfId="104" xr:uid="{00000000-0005-0000-0000-000094000000}"/>
    <cellStyle name="style1549546666159" xfId="116" xr:uid="{00000000-0005-0000-0000-000095000000}"/>
    <cellStyle name="style1549546666217" xfId="42" xr:uid="{00000000-0005-0000-0000-000096000000}"/>
    <cellStyle name="style1549546666291" xfId="43" xr:uid="{00000000-0005-0000-0000-000097000000}"/>
    <cellStyle name="style1549546666473" xfId="119" xr:uid="{00000000-0005-0000-0000-000098000000}"/>
    <cellStyle name="style1549546666561" xfId="123" xr:uid="{00000000-0005-0000-0000-000099000000}"/>
    <cellStyle name="style1549546666643" xfId="126" xr:uid="{00000000-0005-0000-0000-00009A000000}"/>
    <cellStyle name="style1549546666735" xfId="129" xr:uid="{00000000-0005-0000-0000-00009B000000}"/>
    <cellStyle name="style1549546666819" xfId="136" xr:uid="{00000000-0005-0000-0000-00009C000000}"/>
    <cellStyle name="style1549546666884" xfId="132" xr:uid="{00000000-0005-0000-0000-00009D000000}"/>
    <cellStyle name="style1549546666954" xfId="139" xr:uid="{00000000-0005-0000-0000-00009E000000}"/>
    <cellStyle name="style1549546667043" xfId="49" xr:uid="{00000000-0005-0000-0000-00009F000000}"/>
    <cellStyle name="style1549546667111" xfId="47" xr:uid="{00000000-0005-0000-0000-0000A0000000}"/>
    <cellStyle name="style1549546667327" xfId="26" xr:uid="{00000000-0005-0000-0000-0000A1000000}"/>
    <cellStyle name="style1549546667397" xfId="35" xr:uid="{00000000-0005-0000-0000-0000A2000000}"/>
    <cellStyle name="style1549546667460" xfId="44" xr:uid="{00000000-0005-0000-0000-0000A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X91"/>
  <sheetViews>
    <sheetView tabSelected="1" topLeftCell="F2" zoomScale="73" zoomScaleNormal="73" workbookViewId="0">
      <selection activeCell="D168" sqref="D168"/>
    </sheetView>
  </sheetViews>
  <sheetFormatPr baseColWidth="10" defaultColWidth="8.83203125" defaultRowHeight="15"/>
  <cols>
    <col min="2" max="2" width="10.6640625" customWidth="1"/>
    <col min="3" max="3" width="15" customWidth="1"/>
    <col min="4" max="6" width="14.1640625" customWidth="1"/>
    <col min="8" max="8" width="13.33203125" customWidth="1"/>
    <col min="9" max="9" width="15.5" customWidth="1"/>
    <col min="22" max="22" width="5.33203125" customWidth="1"/>
    <col min="37" max="48" width="11.5" customWidth="1"/>
    <col min="49" max="49" width="11.33203125" customWidth="1"/>
  </cols>
  <sheetData>
    <row r="2" spans="1:50">
      <c r="B2" s="5"/>
      <c r="C2" s="12" t="s">
        <v>15</v>
      </c>
      <c r="D2" s="12" t="s">
        <v>16</v>
      </c>
      <c r="E2" s="10" t="s">
        <v>17</v>
      </c>
      <c r="F2" s="12" t="s">
        <v>18</v>
      </c>
    </row>
    <row r="3" spans="1:50">
      <c r="A3" s="5"/>
      <c r="B3" s="5"/>
      <c r="C3" s="12" t="s">
        <v>19</v>
      </c>
      <c r="D3" s="12" t="s">
        <v>19</v>
      </c>
      <c r="E3" s="12" t="s">
        <v>19</v>
      </c>
      <c r="F3" s="12" t="s">
        <v>19</v>
      </c>
    </row>
    <row r="4" spans="1:50">
      <c r="A4" s="5" t="s">
        <v>20</v>
      </c>
      <c r="B4" s="5" t="s">
        <v>21</v>
      </c>
      <c r="C4" s="3">
        <v>8</v>
      </c>
      <c r="D4" s="3">
        <v>8</v>
      </c>
      <c r="E4" s="3">
        <v>7</v>
      </c>
      <c r="F4" s="3">
        <v>6</v>
      </c>
    </row>
    <row r="5" spans="1:50">
      <c r="A5" s="20" t="s">
        <v>24</v>
      </c>
      <c r="B5" s="20" t="s">
        <v>21</v>
      </c>
      <c r="C5" s="3">
        <v>10</v>
      </c>
      <c r="D5" s="3">
        <v>7</v>
      </c>
      <c r="E5" s="3">
        <v>8</v>
      </c>
      <c r="F5" s="3">
        <v>8</v>
      </c>
    </row>
    <row r="6" spans="1:50">
      <c r="A6" s="19" t="s">
        <v>20</v>
      </c>
      <c r="B6" s="19" t="s">
        <v>22</v>
      </c>
      <c r="C6" s="3">
        <v>7</v>
      </c>
      <c r="D6" s="3">
        <v>7</v>
      </c>
      <c r="E6" s="3">
        <v>7</v>
      </c>
      <c r="F6" s="3">
        <v>5</v>
      </c>
    </row>
    <row r="7" spans="1:50">
      <c r="A7" s="18" t="s">
        <v>24</v>
      </c>
      <c r="B7" s="18" t="s">
        <v>22</v>
      </c>
      <c r="C7" s="3">
        <v>7</v>
      </c>
      <c r="D7" s="3">
        <v>5</v>
      </c>
      <c r="E7" s="3">
        <v>5</v>
      </c>
      <c r="F7" s="3">
        <v>5</v>
      </c>
    </row>
    <row r="8" spans="1:50">
      <c r="A8" s="17" t="s">
        <v>20</v>
      </c>
      <c r="B8" s="17" t="s">
        <v>23</v>
      </c>
      <c r="C8" s="3">
        <v>7</v>
      </c>
      <c r="D8" s="3">
        <v>6</v>
      </c>
      <c r="E8" s="3">
        <v>7</v>
      </c>
      <c r="F8" s="3">
        <v>7</v>
      </c>
    </row>
    <row r="9" spans="1:50">
      <c r="A9" s="16" t="s">
        <v>24</v>
      </c>
      <c r="B9" s="16" t="s">
        <v>23</v>
      </c>
      <c r="C9" s="3">
        <v>9</v>
      </c>
      <c r="D9" s="3">
        <v>9</v>
      </c>
      <c r="E9" s="3">
        <v>9</v>
      </c>
      <c r="F9" s="3">
        <v>9</v>
      </c>
    </row>
    <row r="10" spans="1:50">
      <c r="J10" s="64" t="s">
        <v>63</v>
      </c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L10" s="64" t="s">
        <v>64</v>
      </c>
      <c r="AM10" s="64"/>
      <c r="AN10" s="64"/>
      <c r="AO10" s="64"/>
      <c r="AP10" s="64"/>
      <c r="AQ10" s="64"/>
      <c r="AR10" s="64"/>
      <c r="AS10" s="64"/>
      <c r="AT10" s="64"/>
      <c r="AU10" s="64"/>
      <c r="AV10" s="64"/>
    </row>
    <row r="11" spans="1:50" ht="23.25" customHeight="1">
      <c r="G11" s="9"/>
      <c r="H11" s="9"/>
      <c r="I11" s="9"/>
      <c r="J11" s="63" t="s">
        <v>0</v>
      </c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9"/>
      <c r="AL11" s="63" t="s">
        <v>25</v>
      </c>
      <c r="AM11" s="63"/>
      <c r="AN11" s="63"/>
      <c r="AO11" s="63"/>
      <c r="AP11" s="63"/>
      <c r="AQ11" s="63"/>
      <c r="AR11" s="63"/>
      <c r="AS11" s="63"/>
      <c r="AT11" s="63"/>
      <c r="AU11" s="63"/>
      <c r="AV11" s="63"/>
    </row>
    <row r="12" spans="1:50" ht="18" customHeight="1">
      <c r="J12" s="65" t="s">
        <v>26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W12" s="65" t="s">
        <v>27</v>
      </c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L12" s="60" t="s">
        <v>1</v>
      </c>
      <c r="AM12" s="61"/>
      <c r="AN12" s="61"/>
      <c r="AO12" s="61"/>
      <c r="AP12" s="62"/>
      <c r="AQ12" s="59"/>
      <c r="AR12" s="60" t="s">
        <v>2</v>
      </c>
      <c r="AS12" s="61"/>
      <c r="AT12" s="61"/>
      <c r="AU12" s="61"/>
      <c r="AV12" s="62"/>
    </row>
    <row r="13" spans="1:50" s="1" customFormat="1" ht="64.5" customHeight="1">
      <c r="G13"/>
      <c r="H13" s="7" t="s">
        <v>36</v>
      </c>
      <c r="I13" s="7" t="s">
        <v>34</v>
      </c>
      <c r="J13" s="6" t="s">
        <v>3</v>
      </c>
      <c r="K13" s="6" t="s">
        <v>4</v>
      </c>
      <c r="L13" s="6" t="s">
        <v>5</v>
      </c>
      <c r="M13" s="6" t="s">
        <v>6</v>
      </c>
      <c r="N13" s="6" t="s">
        <v>7</v>
      </c>
      <c r="O13" s="6" t="s">
        <v>8</v>
      </c>
      <c r="P13" s="6" t="s">
        <v>9</v>
      </c>
      <c r="Q13" s="6" t="s">
        <v>10</v>
      </c>
      <c r="R13" s="6" t="s">
        <v>11</v>
      </c>
      <c r="S13" s="6" t="s">
        <v>12</v>
      </c>
      <c r="T13" s="6" t="s">
        <v>13</v>
      </c>
      <c r="U13" s="6" t="s">
        <v>14</v>
      </c>
      <c r="V13"/>
      <c r="W13" s="6" t="s">
        <v>3</v>
      </c>
      <c r="X13" s="6" t="s">
        <v>4</v>
      </c>
      <c r="Y13" s="6" t="s">
        <v>5</v>
      </c>
      <c r="Z13" s="6" t="s">
        <v>6</v>
      </c>
      <c r="AA13" s="6" t="s">
        <v>7</v>
      </c>
      <c r="AB13" s="6" t="s">
        <v>8</v>
      </c>
      <c r="AC13" s="6" t="s">
        <v>9</v>
      </c>
      <c r="AD13" s="6" t="s">
        <v>10</v>
      </c>
      <c r="AE13" s="6" t="s">
        <v>11</v>
      </c>
      <c r="AF13" s="6" t="s">
        <v>12</v>
      </c>
      <c r="AG13" s="6" t="s">
        <v>13</v>
      </c>
      <c r="AH13" s="6" t="s">
        <v>14</v>
      </c>
      <c r="AJ13" s="6" t="s">
        <v>28</v>
      </c>
      <c r="AK13" s="7" t="s">
        <v>35</v>
      </c>
      <c r="AL13" s="6" t="s">
        <v>3</v>
      </c>
      <c r="AM13" s="6" t="s">
        <v>4</v>
      </c>
      <c r="AN13" s="6" t="s">
        <v>5</v>
      </c>
      <c r="AO13" s="6" t="s">
        <v>6</v>
      </c>
      <c r="AP13" s="6" t="s">
        <v>7</v>
      </c>
      <c r="AQ13" s="2"/>
      <c r="AR13" s="6" t="s">
        <v>3</v>
      </c>
      <c r="AS13" s="6" t="s">
        <v>4</v>
      </c>
      <c r="AT13" s="6" t="s">
        <v>5</v>
      </c>
      <c r="AU13" s="6" t="s">
        <v>6</v>
      </c>
      <c r="AV13" s="6" t="s">
        <v>7</v>
      </c>
      <c r="AW13"/>
      <c r="AX13"/>
    </row>
    <row r="14" spans="1:50">
      <c r="H14" s="4" t="s">
        <v>20</v>
      </c>
      <c r="I14" s="4" t="s">
        <v>21</v>
      </c>
      <c r="J14" s="15">
        <v>21</v>
      </c>
      <c r="K14" s="15">
        <v>14</v>
      </c>
      <c r="L14" s="15">
        <v>2</v>
      </c>
      <c r="M14" s="15">
        <v>7</v>
      </c>
      <c r="N14" s="15">
        <v>6</v>
      </c>
      <c r="O14" s="15">
        <v>9</v>
      </c>
      <c r="P14" s="15">
        <v>1</v>
      </c>
      <c r="Q14" s="15">
        <v>2</v>
      </c>
      <c r="R14" s="15">
        <v>3</v>
      </c>
      <c r="S14" s="15">
        <v>3</v>
      </c>
      <c r="T14" s="15">
        <v>3</v>
      </c>
      <c r="U14" s="15">
        <v>8</v>
      </c>
      <c r="W14" s="15">
        <v>1</v>
      </c>
      <c r="X14" s="15">
        <v>0</v>
      </c>
      <c r="Y14" s="15">
        <v>5</v>
      </c>
      <c r="Z14" s="15">
        <v>0</v>
      </c>
      <c r="AA14" s="15">
        <v>0</v>
      </c>
      <c r="AB14" s="15">
        <v>0</v>
      </c>
      <c r="AC14" s="15">
        <v>0</v>
      </c>
      <c r="AD14" s="15">
        <v>1</v>
      </c>
      <c r="AE14" s="15">
        <v>2</v>
      </c>
      <c r="AF14" s="15">
        <v>0</v>
      </c>
      <c r="AG14" s="15">
        <v>0</v>
      </c>
      <c r="AH14" s="15">
        <v>3</v>
      </c>
      <c r="AI14" s="1"/>
      <c r="AJ14" s="3" t="s">
        <v>32</v>
      </c>
      <c r="AK14" s="4">
        <v>16</v>
      </c>
      <c r="AL14" s="15">
        <v>27</v>
      </c>
      <c r="AM14" s="15">
        <v>36</v>
      </c>
      <c r="AN14" s="15">
        <v>55</v>
      </c>
      <c r="AO14" s="15">
        <v>43</v>
      </c>
      <c r="AP14" s="15">
        <v>85</v>
      </c>
      <c r="AQ14" s="2"/>
      <c r="AR14" s="15">
        <v>25</v>
      </c>
      <c r="AS14" s="15">
        <v>2</v>
      </c>
      <c r="AT14" s="15">
        <v>3</v>
      </c>
      <c r="AU14" s="15">
        <v>2</v>
      </c>
      <c r="AV14" s="15">
        <v>4</v>
      </c>
    </row>
    <row r="15" spans="1:50">
      <c r="H15" s="4" t="s">
        <v>20</v>
      </c>
      <c r="I15" s="4" t="s">
        <v>21</v>
      </c>
      <c r="J15" s="15">
        <v>49</v>
      </c>
      <c r="K15" s="15">
        <v>26</v>
      </c>
      <c r="L15" s="15">
        <v>17</v>
      </c>
      <c r="M15" s="15">
        <v>19</v>
      </c>
      <c r="N15" s="15">
        <v>20</v>
      </c>
      <c r="O15" s="15">
        <v>17</v>
      </c>
      <c r="P15" s="15">
        <v>8</v>
      </c>
      <c r="Q15" s="15">
        <v>11</v>
      </c>
      <c r="R15" s="15">
        <v>12</v>
      </c>
      <c r="S15" s="15">
        <v>9</v>
      </c>
      <c r="T15" s="15">
        <v>7</v>
      </c>
      <c r="U15" s="15">
        <v>17</v>
      </c>
      <c r="W15" s="15">
        <v>12</v>
      </c>
      <c r="X15" s="15">
        <v>1</v>
      </c>
      <c r="Y15" s="15">
        <v>1</v>
      </c>
      <c r="Z15" s="15">
        <v>5</v>
      </c>
      <c r="AA15" s="15">
        <v>3</v>
      </c>
      <c r="AB15" s="15">
        <v>1</v>
      </c>
      <c r="AC15" s="15">
        <v>2</v>
      </c>
      <c r="AD15" s="15">
        <v>1</v>
      </c>
      <c r="AE15" s="15">
        <v>1</v>
      </c>
      <c r="AF15" s="15">
        <v>3</v>
      </c>
      <c r="AG15" s="15">
        <v>0</v>
      </c>
      <c r="AH15" s="15">
        <v>3</v>
      </c>
      <c r="AI15" s="1"/>
      <c r="AJ15" s="3" t="s">
        <v>32</v>
      </c>
      <c r="AK15" s="4">
        <v>26</v>
      </c>
      <c r="AL15" s="15">
        <v>24</v>
      </c>
      <c r="AM15" s="15">
        <v>23</v>
      </c>
      <c r="AN15" s="15">
        <v>40</v>
      </c>
      <c r="AO15" s="15">
        <v>48</v>
      </c>
      <c r="AP15" s="15">
        <v>50</v>
      </c>
      <c r="AQ15" s="2"/>
      <c r="AR15" s="15">
        <v>14</v>
      </c>
      <c r="AS15" s="15">
        <v>3</v>
      </c>
      <c r="AT15" s="15">
        <v>4</v>
      </c>
      <c r="AU15" s="15">
        <v>1</v>
      </c>
      <c r="AV15" s="15">
        <v>3</v>
      </c>
    </row>
    <row r="16" spans="1:50">
      <c r="H16" s="4" t="s">
        <v>20</v>
      </c>
      <c r="I16" s="4" t="s">
        <v>21</v>
      </c>
      <c r="J16" s="15">
        <v>7</v>
      </c>
      <c r="K16" s="15">
        <v>2</v>
      </c>
      <c r="L16" s="15">
        <v>5</v>
      </c>
      <c r="M16" s="15">
        <v>3</v>
      </c>
      <c r="N16" s="15">
        <v>0</v>
      </c>
      <c r="O16" s="15">
        <v>1</v>
      </c>
      <c r="P16" s="15">
        <v>3</v>
      </c>
      <c r="Q16" s="15">
        <v>0</v>
      </c>
      <c r="R16" s="15">
        <v>2</v>
      </c>
      <c r="S16" s="15">
        <v>0</v>
      </c>
      <c r="T16" s="15">
        <v>0</v>
      </c>
      <c r="U16" s="15">
        <v>0</v>
      </c>
      <c r="W16" s="15">
        <v>0</v>
      </c>
      <c r="X16" s="15">
        <v>0</v>
      </c>
      <c r="Y16" s="15">
        <v>4</v>
      </c>
      <c r="Z16" s="15">
        <v>0</v>
      </c>
      <c r="AA16" s="15">
        <v>2</v>
      </c>
      <c r="AB16" s="15">
        <v>2</v>
      </c>
      <c r="AC16" s="15">
        <v>2</v>
      </c>
      <c r="AD16" s="15">
        <v>4</v>
      </c>
      <c r="AE16" s="15">
        <v>1</v>
      </c>
      <c r="AF16" s="15">
        <v>0</v>
      </c>
      <c r="AG16" s="15">
        <v>0</v>
      </c>
      <c r="AH16" s="15">
        <v>0</v>
      </c>
      <c r="AI16" s="1"/>
      <c r="AJ16" s="3" t="s">
        <v>32</v>
      </c>
      <c r="AK16" s="4">
        <v>42</v>
      </c>
      <c r="AL16" s="15">
        <v>13</v>
      </c>
      <c r="AM16" s="15">
        <v>2</v>
      </c>
      <c r="AN16" s="15">
        <v>2</v>
      </c>
      <c r="AO16" s="15">
        <v>1</v>
      </c>
      <c r="AP16" s="15">
        <v>2</v>
      </c>
      <c r="AQ16" s="2"/>
      <c r="AR16" s="15">
        <v>18</v>
      </c>
      <c r="AS16" s="15">
        <v>2</v>
      </c>
      <c r="AT16" s="15">
        <v>0</v>
      </c>
      <c r="AU16" s="15">
        <v>1</v>
      </c>
      <c r="AV16" s="15">
        <v>2</v>
      </c>
    </row>
    <row r="17" spans="8:48">
      <c r="H17" s="4" t="s">
        <v>20</v>
      </c>
      <c r="I17" s="4" t="s">
        <v>21</v>
      </c>
      <c r="J17" s="15">
        <v>12</v>
      </c>
      <c r="K17" s="15">
        <v>12</v>
      </c>
      <c r="L17" s="15">
        <v>9</v>
      </c>
      <c r="M17" s="15">
        <v>9</v>
      </c>
      <c r="N17" s="15">
        <v>4</v>
      </c>
      <c r="O17" s="15">
        <v>6</v>
      </c>
      <c r="P17" s="15">
        <v>5</v>
      </c>
      <c r="Q17" s="15">
        <v>4</v>
      </c>
      <c r="R17" s="15">
        <v>4</v>
      </c>
      <c r="S17" s="15">
        <v>4</v>
      </c>
      <c r="T17" s="15">
        <v>4</v>
      </c>
      <c r="U17" s="15">
        <v>3</v>
      </c>
      <c r="W17" s="15">
        <v>6</v>
      </c>
      <c r="X17" s="15">
        <v>5</v>
      </c>
      <c r="Y17" s="15">
        <v>2</v>
      </c>
      <c r="Z17" s="15">
        <v>0</v>
      </c>
      <c r="AA17" s="15">
        <v>0</v>
      </c>
      <c r="AB17" s="15">
        <v>1</v>
      </c>
      <c r="AC17" s="15">
        <v>0</v>
      </c>
      <c r="AD17" s="15">
        <v>1</v>
      </c>
      <c r="AE17" s="15">
        <v>1</v>
      </c>
      <c r="AF17" s="15">
        <v>1</v>
      </c>
      <c r="AG17" s="15">
        <v>2</v>
      </c>
      <c r="AH17" s="15">
        <v>1</v>
      </c>
      <c r="AI17" s="1"/>
      <c r="AJ17" s="3" t="s">
        <v>32</v>
      </c>
      <c r="AK17" s="4">
        <v>49</v>
      </c>
      <c r="AL17" s="15">
        <v>23</v>
      </c>
      <c r="AM17" s="15">
        <v>24</v>
      </c>
      <c r="AN17" s="15">
        <v>64</v>
      </c>
      <c r="AO17" s="15">
        <v>79</v>
      </c>
      <c r="AP17" s="15">
        <v>92</v>
      </c>
      <c r="AQ17" s="2"/>
      <c r="AR17" s="15">
        <v>10</v>
      </c>
      <c r="AS17" s="15">
        <v>5</v>
      </c>
      <c r="AT17" s="15">
        <v>5</v>
      </c>
      <c r="AU17" s="15">
        <v>2</v>
      </c>
      <c r="AV17" s="15">
        <v>8</v>
      </c>
    </row>
    <row r="18" spans="8:48">
      <c r="H18" s="4" t="s">
        <v>20</v>
      </c>
      <c r="I18" s="4" t="s">
        <v>21</v>
      </c>
      <c r="J18" s="15">
        <v>28</v>
      </c>
      <c r="K18" s="15">
        <v>1</v>
      </c>
      <c r="L18" s="15">
        <v>8</v>
      </c>
      <c r="M18" s="15">
        <v>1</v>
      </c>
      <c r="N18" s="15">
        <v>1</v>
      </c>
      <c r="O18" s="15">
        <v>7</v>
      </c>
      <c r="P18" s="15">
        <v>1</v>
      </c>
      <c r="Q18" s="15">
        <v>0</v>
      </c>
      <c r="R18" s="15">
        <v>0</v>
      </c>
      <c r="S18" s="15">
        <v>0</v>
      </c>
      <c r="T18" s="15">
        <v>0</v>
      </c>
      <c r="U18" s="15">
        <v>1</v>
      </c>
      <c r="W18" s="15">
        <v>3</v>
      </c>
      <c r="X18" s="15">
        <v>1</v>
      </c>
      <c r="Y18" s="15">
        <v>4</v>
      </c>
      <c r="Z18" s="15">
        <v>1</v>
      </c>
      <c r="AA18" s="15">
        <v>2</v>
      </c>
      <c r="AB18" s="15">
        <v>5</v>
      </c>
      <c r="AC18" s="15">
        <v>2</v>
      </c>
      <c r="AD18" s="15">
        <v>1</v>
      </c>
      <c r="AE18" s="15">
        <v>1</v>
      </c>
      <c r="AF18" s="15">
        <v>1</v>
      </c>
      <c r="AG18" s="15">
        <v>1</v>
      </c>
      <c r="AH18" s="15">
        <v>1</v>
      </c>
      <c r="AI18" s="1"/>
      <c r="AJ18" s="3" t="s">
        <v>32</v>
      </c>
      <c r="AK18" s="4">
        <v>92</v>
      </c>
      <c r="AL18" s="3">
        <v>31</v>
      </c>
      <c r="AM18" s="3">
        <v>43</v>
      </c>
      <c r="AN18" s="3">
        <v>56</v>
      </c>
      <c r="AO18" s="3">
        <v>49</v>
      </c>
      <c r="AP18" s="3">
        <v>61</v>
      </c>
      <c r="AQ18" s="2"/>
      <c r="AR18" s="3">
        <v>15</v>
      </c>
      <c r="AS18" s="3">
        <v>6</v>
      </c>
      <c r="AT18" s="3">
        <v>11</v>
      </c>
      <c r="AU18" s="3">
        <v>16</v>
      </c>
      <c r="AV18" s="3">
        <v>12</v>
      </c>
    </row>
    <row r="19" spans="8:48">
      <c r="H19" s="4" t="s">
        <v>20</v>
      </c>
      <c r="I19" s="4" t="s">
        <v>21</v>
      </c>
      <c r="J19" s="15">
        <v>12</v>
      </c>
      <c r="K19" s="15">
        <v>9</v>
      </c>
      <c r="L19" s="15">
        <v>7</v>
      </c>
      <c r="M19" s="15">
        <v>0</v>
      </c>
      <c r="N19" s="15">
        <v>1</v>
      </c>
      <c r="O19" s="15">
        <v>3</v>
      </c>
      <c r="P19" s="15">
        <v>1</v>
      </c>
      <c r="Q19" s="15">
        <v>1</v>
      </c>
      <c r="R19" s="15">
        <v>1</v>
      </c>
      <c r="S19" s="15">
        <v>3</v>
      </c>
      <c r="T19" s="15">
        <v>2</v>
      </c>
      <c r="U19" s="15">
        <v>0</v>
      </c>
      <c r="W19" s="15">
        <v>1</v>
      </c>
      <c r="X19" s="15">
        <v>9</v>
      </c>
      <c r="Y19" s="15">
        <v>2</v>
      </c>
      <c r="Z19" s="15">
        <v>0</v>
      </c>
      <c r="AA19" s="15">
        <v>3</v>
      </c>
      <c r="AB19" s="15">
        <v>0</v>
      </c>
      <c r="AC19" s="15">
        <v>0</v>
      </c>
      <c r="AD19" s="15">
        <v>3</v>
      </c>
      <c r="AE19" s="15">
        <v>1</v>
      </c>
      <c r="AF19" s="15">
        <v>7</v>
      </c>
      <c r="AG19" s="15">
        <v>0</v>
      </c>
      <c r="AH19" s="15">
        <v>0</v>
      </c>
      <c r="AI19" s="1"/>
      <c r="AJ19" s="3" t="s">
        <v>32</v>
      </c>
      <c r="AK19" s="4">
        <v>132</v>
      </c>
      <c r="AL19" s="3">
        <v>34</v>
      </c>
      <c r="AM19" s="3">
        <v>39</v>
      </c>
      <c r="AN19" s="3">
        <v>78</v>
      </c>
      <c r="AO19" s="3">
        <v>76</v>
      </c>
      <c r="AP19" s="3">
        <v>82</v>
      </c>
      <c r="AQ19" s="2"/>
      <c r="AR19" s="3">
        <v>28</v>
      </c>
      <c r="AS19" s="3">
        <v>3</v>
      </c>
      <c r="AT19" s="3">
        <v>5</v>
      </c>
      <c r="AU19" s="3">
        <v>5</v>
      </c>
      <c r="AV19" s="3">
        <v>12</v>
      </c>
    </row>
    <row r="20" spans="8:48">
      <c r="H20" s="4" t="s">
        <v>20</v>
      </c>
      <c r="I20" s="4" t="s">
        <v>21</v>
      </c>
      <c r="J20" s="15">
        <v>24</v>
      </c>
      <c r="K20" s="15">
        <v>10</v>
      </c>
      <c r="L20" s="15">
        <v>13</v>
      </c>
      <c r="M20" s="15">
        <v>18</v>
      </c>
      <c r="N20" s="15">
        <v>12</v>
      </c>
      <c r="O20" s="15">
        <v>20</v>
      </c>
      <c r="P20" s="15">
        <v>11</v>
      </c>
      <c r="Q20" s="15">
        <v>14</v>
      </c>
      <c r="R20" s="15">
        <v>19</v>
      </c>
      <c r="S20" s="15">
        <v>19</v>
      </c>
      <c r="T20" s="15">
        <v>10</v>
      </c>
      <c r="U20" s="15">
        <v>13</v>
      </c>
      <c r="W20" s="15">
        <v>10</v>
      </c>
      <c r="X20" s="15">
        <v>7</v>
      </c>
      <c r="Y20" s="15">
        <v>7</v>
      </c>
      <c r="Z20" s="15">
        <v>8</v>
      </c>
      <c r="AA20" s="15">
        <v>6</v>
      </c>
      <c r="AB20" s="15">
        <v>13</v>
      </c>
      <c r="AC20" s="15">
        <v>7</v>
      </c>
      <c r="AD20" s="15">
        <v>3</v>
      </c>
      <c r="AE20" s="15">
        <v>5</v>
      </c>
      <c r="AF20" s="15">
        <v>5</v>
      </c>
      <c r="AG20" s="15">
        <v>2</v>
      </c>
      <c r="AH20" s="15">
        <v>5</v>
      </c>
      <c r="AI20" s="1"/>
      <c r="AJ20" s="3" t="s">
        <v>32</v>
      </c>
      <c r="AK20" s="4">
        <v>137</v>
      </c>
      <c r="AL20" s="3">
        <v>30</v>
      </c>
      <c r="AM20" s="3">
        <v>35</v>
      </c>
      <c r="AN20" s="3">
        <v>69</v>
      </c>
      <c r="AO20" s="3">
        <v>66</v>
      </c>
      <c r="AP20" s="3">
        <v>67</v>
      </c>
      <c r="AQ20" s="2"/>
      <c r="AR20" s="3">
        <v>30</v>
      </c>
      <c r="AS20" s="3">
        <v>11</v>
      </c>
      <c r="AT20" s="3">
        <v>11</v>
      </c>
      <c r="AU20" s="3">
        <v>16</v>
      </c>
      <c r="AV20" s="3">
        <v>10</v>
      </c>
    </row>
    <row r="21" spans="8:48">
      <c r="H21" s="4" t="s">
        <v>20</v>
      </c>
      <c r="I21" s="4" t="s">
        <v>21</v>
      </c>
      <c r="J21" s="15">
        <v>15</v>
      </c>
      <c r="K21" s="15">
        <v>12</v>
      </c>
      <c r="L21" s="15">
        <v>9</v>
      </c>
      <c r="M21" s="15">
        <v>6</v>
      </c>
      <c r="N21" s="15">
        <v>6</v>
      </c>
      <c r="O21" s="15">
        <v>10</v>
      </c>
      <c r="P21" s="15">
        <v>18</v>
      </c>
      <c r="Q21" s="15">
        <v>8</v>
      </c>
      <c r="R21" s="15">
        <v>4</v>
      </c>
      <c r="S21" s="15">
        <v>3</v>
      </c>
      <c r="T21" s="15">
        <v>3</v>
      </c>
      <c r="U21" s="15">
        <v>2</v>
      </c>
      <c r="W21" s="15">
        <v>2</v>
      </c>
      <c r="X21" s="15">
        <v>6</v>
      </c>
      <c r="Y21" s="15">
        <v>5</v>
      </c>
      <c r="Z21" s="15">
        <v>5</v>
      </c>
      <c r="AA21" s="15">
        <v>2</v>
      </c>
      <c r="AB21" s="15">
        <v>1</v>
      </c>
      <c r="AC21" s="15">
        <v>6</v>
      </c>
      <c r="AD21" s="15">
        <v>3</v>
      </c>
      <c r="AE21" s="15">
        <v>2</v>
      </c>
      <c r="AF21" s="15">
        <v>1</v>
      </c>
      <c r="AG21" s="15">
        <v>1</v>
      </c>
      <c r="AH21" s="15">
        <v>1</v>
      </c>
      <c r="AI21" s="1"/>
      <c r="AJ21" s="3" t="s">
        <v>32</v>
      </c>
      <c r="AK21" s="4">
        <v>73</v>
      </c>
      <c r="AL21" s="15">
        <v>27</v>
      </c>
      <c r="AM21" s="15">
        <v>28</v>
      </c>
      <c r="AN21" s="15">
        <v>46</v>
      </c>
      <c r="AO21" s="15">
        <v>84</v>
      </c>
      <c r="AP21" s="15">
        <v>87</v>
      </c>
      <c r="AQ21" s="2"/>
      <c r="AR21" s="15">
        <v>22</v>
      </c>
      <c r="AS21" s="15">
        <v>8</v>
      </c>
      <c r="AT21" s="15">
        <v>4</v>
      </c>
      <c r="AU21" s="15">
        <v>8</v>
      </c>
      <c r="AV21" s="15">
        <v>20</v>
      </c>
    </row>
    <row r="22" spans="8:48">
      <c r="H22" s="21" t="s">
        <v>24</v>
      </c>
      <c r="I22" s="21" t="s">
        <v>21</v>
      </c>
      <c r="J22" s="8">
        <v>11</v>
      </c>
      <c r="K22" s="8">
        <v>8</v>
      </c>
      <c r="L22" s="8">
        <v>13</v>
      </c>
      <c r="M22" s="8">
        <v>15</v>
      </c>
      <c r="N22" s="8">
        <v>14</v>
      </c>
      <c r="O22" s="8">
        <v>7</v>
      </c>
      <c r="P22" s="8">
        <v>6</v>
      </c>
      <c r="Q22" s="8">
        <v>11</v>
      </c>
      <c r="R22" s="8">
        <v>7</v>
      </c>
      <c r="S22" s="8">
        <v>4</v>
      </c>
      <c r="T22" s="8">
        <v>1</v>
      </c>
      <c r="U22" s="8">
        <v>3</v>
      </c>
      <c r="W22" s="8">
        <v>1</v>
      </c>
      <c r="X22" s="8">
        <v>5</v>
      </c>
      <c r="Y22" s="8">
        <v>2</v>
      </c>
      <c r="Z22" s="8">
        <v>1</v>
      </c>
      <c r="AA22" s="8">
        <v>1</v>
      </c>
      <c r="AB22" s="8">
        <v>0</v>
      </c>
      <c r="AC22" s="8">
        <v>0</v>
      </c>
      <c r="AD22" s="8">
        <v>1</v>
      </c>
      <c r="AE22" s="8">
        <v>0</v>
      </c>
      <c r="AF22" s="8">
        <v>1</v>
      </c>
      <c r="AG22" s="8">
        <v>0</v>
      </c>
      <c r="AH22" s="8">
        <v>0</v>
      </c>
      <c r="AI22" s="1"/>
      <c r="AJ22" s="3" t="s">
        <v>32</v>
      </c>
      <c r="AK22" s="21">
        <v>31</v>
      </c>
      <c r="AL22" s="8">
        <v>31</v>
      </c>
      <c r="AM22" s="8">
        <v>21</v>
      </c>
      <c r="AN22" s="8">
        <v>40</v>
      </c>
      <c r="AO22" s="8">
        <v>23</v>
      </c>
      <c r="AP22" s="8">
        <v>44</v>
      </c>
      <c r="AQ22" s="2"/>
      <c r="AR22" s="8">
        <v>15</v>
      </c>
      <c r="AS22" s="8">
        <v>4</v>
      </c>
      <c r="AT22" s="8">
        <v>4</v>
      </c>
      <c r="AU22" s="8">
        <v>2</v>
      </c>
      <c r="AV22" s="8">
        <v>3</v>
      </c>
    </row>
    <row r="23" spans="8:48">
      <c r="H23" s="21" t="s">
        <v>24</v>
      </c>
      <c r="I23" s="21" t="s">
        <v>21</v>
      </c>
      <c r="J23" s="15">
        <v>29</v>
      </c>
      <c r="K23" s="15">
        <v>6</v>
      </c>
      <c r="L23" s="15">
        <v>8</v>
      </c>
      <c r="M23" s="15">
        <v>12</v>
      </c>
      <c r="N23" s="15">
        <v>14</v>
      </c>
      <c r="O23" s="15">
        <v>11</v>
      </c>
      <c r="P23" s="15">
        <v>13</v>
      </c>
      <c r="Q23" s="15">
        <v>10</v>
      </c>
      <c r="R23" s="15">
        <v>8</v>
      </c>
      <c r="S23" s="15">
        <v>7</v>
      </c>
      <c r="T23" s="15">
        <v>6</v>
      </c>
      <c r="U23" s="15">
        <v>4</v>
      </c>
      <c r="W23" s="15">
        <v>1</v>
      </c>
      <c r="X23" s="15">
        <v>0</v>
      </c>
      <c r="Y23" s="15">
        <v>0</v>
      </c>
      <c r="Z23" s="15">
        <v>3</v>
      </c>
      <c r="AA23" s="15">
        <v>3</v>
      </c>
      <c r="AB23" s="15">
        <v>3</v>
      </c>
      <c r="AC23" s="15">
        <v>1</v>
      </c>
      <c r="AD23" s="15">
        <v>1</v>
      </c>
      <c r="AE23" s="15">
        <v>6</v>
      </c>
      <c r="AF23" s="15">
        <v>2</v>
      </c>
      <c r="AG23" s="15">
        <v>2</v>
      </c>
      <c r="AH23" s="15">
        <v>0</v>
      </c>
      <c r="AI23" s="1"/>
      <c r="AJ23" s="3" t="s">
        <v>32</v>
      </c>
      <c r="AK23" s="21">
        <v>34</v>
      </c>
      <c r="AL23" s="15">
        <v>59</v>
      </c>
      <c r="AM23" s="15">
        <v>93</v>
      </c>
      <c r="AN23" s="15">
        <v>100</v>
      </c>
      <c r="AO23" s="15">
        <v>100</v>
      </c>
      <c r="AP23" s="15">
        <v>100</v>
      </c>
      <c r="AQ23" s="2"/>
      <c r="AR23" s="15">
        <v>21</v>
      </c>
      <c r="AS23" s="15">
        <v>11</v>
      </c>
      <c r="AT23" s="15">
        <v>0</v>
      </c>
      <c r="AU23" s="15">
        <v>1</v>
      </c>
      <c r="AV23" s="15">
        <v>3</v>
      </c>
    </row>
    <row r="24" spans="8:48">
      <c r="H24" s="21" t="s">
        <v>24</v>
      </c>
      <c r="I24" s="21" t="s">
        <v>21</v>
      </c>
      <c r="J24" s="15">
        <v>12</v>
      </c>
      <c r="K24" s="15">
        <v>10</v>
      </c>
      <c r="L24" s="15">
        <v>7</v>
      </c>
      <c r="M24" s="15">
        <v>13</v>
      </c>
      <c r="N24" s="15">
        <v>17</v>
      </c>
      <c r="O24" s="15">
        <v>12</v>
      </c>
      <c r="P24" s="15">
        <v>6</v>
      </c>
      <c r="Q24" s="15">
        <v>4</v>
      </c>
      <c r="R24" s="15">
        <v>3</v>
      </c>
      <c r="S24" s="15">
        <v>3</v>
      </c>
      <c r="T24" s="15">
        <v>3</v>
      </c>
      <c r="U24" s="15">
        <v>1</v>
      </c>
      <c r="W24" s="15">
        <v>3</v>
      </c>
      <c r="X24" s="15">
        <v>4</v>
      </c>
      <c r="Y24" s="15">
        <v>1</v>
      </c>
      <c r="Z24" s="15">
        <v>8</v>
      </c>
      <c r="AA24" s="15">
        <v>7</v>
      </c>
      <c r="AB24" s="15">
        <v>3</v>
      </c>
      <c r="AC24" s="15">
        <v>1</v>
      </c>
      <c r="AD24" s="15">
        <v>1</v>
      </c>
      <c r="AE24" s="15">
        <v>6</v>
      </c>
      <c r="AF24" s="15">
        <v>4</v>
      </c>
      <c r="AG24" s="15">
        <v>2</v>
      </c>
      <c r="AH24" s="15">
        <v>3</v>
      </c>
      <c r="AI24" s="1"/>
      <c r="AJ24" s="3" t="s">
        <v>32</v>
      </c>
      <c r="AK24" s="21">
        <v>57</v>
      </c>
      <c r="AL24" s="15">
        <v>25</v>
      </c>
      <c r="AM24" s="15">
        <v>37</v>
      </c>
      <c r="AN24" s="15">
        <v>48</v>
      </c>
      <c r="AO24" s="15">
        <v>48</v>
      </c>
      <c r="AP24" s="15">
        <v>68</v>
      </c>
      <c r="AQ24" s="2"/>
      <c r="AR24" s="15">
        <v>12</v>
      </c>
      <c r="AS24" s="15">
        <v>2</v>
      </c>
      <c r="AT24" s="15">
        <v>7</v>
      </c>
      <c r="AU24" s="15">
        <v>11</v>
      </c>
      <c r="AV24" s="15">
        <v>9</v>
      </c>
    </row>
    <row r="25" spans="8:48">
      <c r="H25" s="21" t="s">
        <v>24</v>
      </c>
      <c r="I25" s="21" t="s">
        <v>21</v>
      </c>
      <c r="J25" s="15">
        <v>13</v>
      </c>
      <c r="K25" s="15">
        <v>17</v>
      </c>
      <c r="L25" s="15">
        <v>9</v>
      </c>
      <c r="M25" s="15">
        <v>8</v>
      </c>
      <c r="N25" s="15">
        <v>4</v>
      </c>
      <c r="O25" s="15">
        <v>3</v>
      </c>
      <c r="P25" s="15">
        <v>6</v>
      </c>
      <c r="Q25" s="15">
        <v>1</v>
      </c>
      <c r="R25" s="15">
        <v>1</v>
      </c>
      <c r="S25" s="15">
        <v>1</v>
      </c>
      <c r="T25" s="15">
        <v>0</v>
      </c>
      <c r="U25" s="15">
        <v>1</v>
      </c>
      <c r="W25" s="15">
        <v>12</v>
      </c>
      <c r="X25" s="15">
        <v>9</v>
      </c>
      <c r="Y25" s="15">
        <v>2</v>
      </c>
      <c r="Z25" s="15">
        <v>6</v>
      </c>
      <c r="AA25" s="15">
        <v>0</v>
      </c>
      <c r="AB25" s="15">
        <v>5</v>
      </c>
      <c r="AC25" s="15">
        <v>9</v>
      </c>
      <c r="AD25" s="15">
        <v>3</v>
      </c>
      <c r="AE25" s="15">
        <v>0</v>
      </c>
      <c r="AF25" s="15">
        <v>1</v>
      </c>
      <c r="AG25" s="15">
        <v>0</v>
      </c>
      <c r="AH25" s="15">
        <v>2</v>
      </c>
      <c r="AI25" s="1"/>
      <c r="AJ25" s="3" t="s">
        <v>32</v>
      </c>
      <c r="AK25" s="21">
        <v>59</v>
      </c>
      <c r="AL25" s="15">
        <v>31</v>
      </c>
      <c r="AM25" s="15">
        <v>41</v>
      </c>
      <c r="AN25" s="15">
        <v>46</v>
      </c>
      <c r="AO25" s="15">
        <v>76</v>
      </c>
      <c r="AP25" s="15">
        <v>84</v>
      </c>
      <c r="AQ25" s="2"/>
      <c r="AR25" s="15">
        <v>13</v>
      </c>
      <c r="AS25" s="15">
        <v>8</v>
      </c>
      <c r="AT25" s="15">
        <v>8</v>
      </c>
      <c r="AU25" s="15">
        <v>2</v>
      </c>
      <c r="AV25" s="15">
        <v>1</v>
      </c>
    </row>
    <row r="26" spans="8:48">
      <c r="H26" s="21" t="s">
        <v>24</v>
      </c>
      <c r="I26" s="21" t="s">
        <v>21</v>
      </c>
      <c r="J26" s="15">
        <v>10</v>
      </c>
      <c r="K26" s="15">
        <v>8</v>
      </c>
      <c r="L26" s="15">
        <v>5</v>
      </c>
      <c r="M26" s="15">
        <v>6</v>
      </c>
      <c r="N26" s="15">
        <v>7</v>
      </c>
      <c r="O26" s="15">
        <v>2</v>
      </c>
      <c r="P26" s="15">
        <v>2</v>
      </c>
      <c r="Q26" s="15">
        <v>5</v>
      </c>
      <c r="R26" s="15">
        <v>1</v>
      </c>
      <c r="S26" s="15">
        <v>1</v>
      </c>
      <c r="T26" s="15">
        <v>3</v>
      </c>
      <c r="U26" s="15">
        <v>8</v>
      </c>
      <c r="W26" s="15">
        <v>0</v>
      </c>
      <c r="X26" s="15">
        <v>0</v>
      </c>
      <c r="Y26" s="15">
        <v>0</v>
      </c>
      <c r="Z26" s="15">
        <v>1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1</v>
      </c>
      <c r="AH26" s="15">
        <v>0</v>
      </c>
      <c r="AI26" s="1"/>
      <c r="AJ26" s="3" t="s">
        <v>32</v>
      </c>
      <c r="AK26" s="21">
        <v>64</v>
      </c>
      <c r="AL26" s="15">
        <v>10</v>
      </c>
      <c r="AM26" s="15">
        <v>31</v>
      </c>
      <c r="AN26" s="15">
        <v>31</v>
      </c>
      <c r="AO26" s="15">
        <v>41</v>
      </c>
      <c r="AP26" s="15">
        <v>37</v>
      </c>
      <c r="AQ26" s="2"/>
      <c r="AR26" s="15">
        <v>14</v>
      </c>
      <c r="AS26" s="15">
        <v>2</v>
      </c>
      <c r="AT26" s="15">
        <v>3</v>
      </c>
      <c r="AU26" s="15">
        <v>0</v>
      </c>
      <c r="AV26" s="15">
        <v>0</v>
      </c>
    </row>
    <row r="27" spans="8:48">
      <c r="H27" s="21" t="s">
        <v>24</v>
      </c>
      <c r="I27" s="21" t="s">
        <v>21</v>
      </c>
      <c r="J27" s="15">
        <v>4</v>
      </c>
      <c r="K27" s="15">
        <v>3</v>
      </c>
      <c r="L27" s="15">
        <v>3</v>
      </c>
      <c r="M27" s="15">
        <v>2</v>
      </c>
      <c r="N27" s="15">
        <v>3</v>
      </c>
      <c r="O27" s="15">
        <v>3</v>
      </c>
      <c r="P27" s="15">
        <v>2</v>
      </c>
      <c r="Q27" s="15">
        <v>2</v>
      </c>
      <c r="R27" s="15">
        <v>1</v>
      </c>
      <c r="S27" s="15">
        <v>3</v>
      </c>
      <c r="T27" s="15">
        <v>5</v>
      </c>
      <c r="U27" s="15">
        <v>2</v>
      </c>
      <c r="W27" s="15">
        <v>3</v>
      </c>
      <c r="X27" s="15">
        <v>2</v>
      </c>
      <c r="Y27" s="15">
        <v>6</v>
      </c>
      <c r="Z27" s="15">
        <v>4</v>
      </c>
      <c r="AA27" s="15">
        <v>5</v>
      </c>
      <c r="AB27" s="15">
        <v>3</v>
      </c>
      <c r="AC27" s="15">
        <v>3</v>
      </c>
      <c r="AD27" s="15">
        <v>5</v>
      </c>
      <c r="AE27" s="15">
        <v>1</v>
      </c>
      <c r="AF27" s="15">
        <v>9</v>
      </c>
      <c r="AG27" s="15">
        <v>3</v>
      </c>
      <c r="AH27" s="15">
        <v>7</v>
      </c>
      <c r="AI27" s="1"/>
      <c r="AJ27" s="3" t="s">
        <v>32</v>
      </c>
      <c r="AK27" s="21">
        <v>107</v>
      </c>
      <c r="AL27" s="3">
        <v>17</v>
      </c>
      <c r="AM27" s="3">
        <v>32</v>
      </c>
      <c r="AN27" s="3">
        <v>37</v>
      </c>
      <c r="AO27" s="3">
        <v>42</v>
      </c>
      <c r="AP27" s="3">
        <v>41</v>
      </c>
      <c r="AQ27" s="2"/>
      <c r="AR27" s="3">
        <v>25</v>
      </c>
      <c r="AS27" s="3">
        <v>3</v>
      </c>
      <c r="AT27" s="3">
        <v>9</v>
      </c>
      <c r="AU27" s="3">
        <v>6</v>
      </c>
      <c r="AV27" s="3">
        <v>6</v>
      </c>
    </row>
    <row r="28" spans="8:48">
      <c r="H28" s="21" t="s">
        <v>24</v>
      </c>
      <c r="I28" s="21" t="s">
        <v>21</v>
      </c>
      <c r="J28" s="15">
        <v>8</v>
      </c>
      <c r="K28" s="15">
        <v>14</v>
      </c>
      <c r="L28" s="15">
        <v>14</v>
      </c>
      <c r="M28" s="15">
        <v>6</v>
      </c>
      <c r="N28" s="15">
        <v>5</v>
      </c>
      <c r="O28" s="15">
        <v>6</v>
      </c>
      <c r="P28" s="15">
        <v>4</v>
      </c>
      <c r="Q28" s="15">
        <v>3</v>
      </c>
      <c r="R28" s="15">
        <v>4</v>
      </c>
      <c r="S28" s="15">
        <v>4</v>
      </c>
      <c r="T28" s="15">
        <v>1</v>
      </c>
      <c r="U28" s="15">
        <v>4</v>
      </c>
      <c r="W28" s="15">
        <v>0</v>
      </c>
      <c r="X28" s="15">
        <v>1</v>
      </c>
      <c r="Y28" s="15">
        <v>1</v>
      </c>
      <c r="Z28" s="15">
        <v>0</v>
      </c>
      <c r="AA28" s="15">
        <v>3</v>
      </c>
      <c r="AB28" s="15">
        <v>2</v>
      </c>
      <c r="AC28" s="15">
        <v>3</v>
      </c>
      <c r="AD28" s="15">
        <v>1</v>
      </c>
      <c r="AE28" s="15">
        <v>0</v>
      </c>
      <c r="AF28" s="15">
        <v>5</v>
      </c>
      <c r="AG28" s="15">
        <v>1</v>
      </c>
      <c r="AH28" s="15">
        <v>0</v>
      </c>
      <c r="AI28" s="1"/>
      <c r="AJ28" s="3" t="s">
        <v>32</v>
      </c>
      <c r="AK28" s="21">
        <v>114</v>
      </c>
      <c r="AL28" s="3">
        <v>34</v>
      </c>
      <c r="AM28" s="3">
        <v>33</v>
      </c>
      <c r="AN28" s="3">
        <v>21</v>
      </c>
      <c r="AO28" s="3">
        <v>52</v>
      </c>
      <c r="AP28" s="3">
        <v>91</v>
      </c>
      <c r="AQ28" s="2"/>
      <c r="AR28" s="3">
        <v>14</v>
      </c>
      <c r="AS28" s="3">
        <v>7</v>
      </c>
      <c r="AT28" s="3">
        <v>4</v>
      </c>
      <c r="AU28" s="3">
        <v>6</v>
      </c>
      <c r="AV28" s="3">
        <v>3</v>
      </c>
    </row>
    <row r="29" spans="8:48">
      <c r="H29" s="21" t="s">
        <v>24</v>
      </c>
      <c r="I29" s="21" t="s">
        <v>21</v>
      </c>
      <c r="J29" s="15">
        <v>19</v>
      </c>
      <c r="K29" s="15">
        <v>14</v>
      </c>
      <c r="L29" s="15">
        <v>16</v>
      </c>
      <c r="M29" s="15">
        <v>13</v>
      </c>
      <c r="N29" s="15">
        <v>24</v>
      </c>
      <c r="O29" s="15">
        <v>18</v>
      </c>
      <c r="P29" s="15">
        <v>31</v>
      </c>
      <c r="Q29" s="15">
        <v>19</v>
      </c>
      <c r="R29" s="15">
        <v>15</v>
      </c>
      <c r="S29" s="15">
        <v>7</v>
      </c>
      <c r="T29" s="15">
        <v>9</v>
      </c>
      <c r="U29" s="15">
        <v>17</v>
      </c>
      <c r="W29" s="15">
        <v>1</v>
      </c>
      <c r="X29" s="15">
        <v>2</v>
      </c>
      <c r="Y29" s="15">
        <v>3</v>
      </c>
      <c r="Z29" s="15">
        <v>0</v>
      </c>
      <c r="AA29" s="15">
        <v>7</v>
      </c>
      <c r="AB29" s="15">
        <v>2</v>
      </c>
      <c r="AC29" s="15">
        <v>5</v>
      </c>
      <c r="AD29" s="15">
        <v>6</v>
      </c>
      <c r="AE29" s="15">
        <v>1</v>
      </c>
      <c r="AF29" s="15">
        <v>0</v>
      </c>
      <c r="AG29" s="15">
        <v>0</v>
      </c>
      <c r="AH29" s="15">
        <v>2</v>
      </c>
      <c r="AI29" s="1"/>
      <c r="AJ29" s="3" t="s">
        <v>32</v>
      </c>
      <c r="AK29" s="21">
        <v>144</v>
      </c>
      <c r="AL29" s="3">
        <v>54</v>
      </c>
      <c r="AM29" s="3">
        <v>37</v>
      </c>
      <c r="AN29" s="3">
        <v>37</v>
      </c>
      <c r="AO29" s="3">
        <v>41</v>
      </c>
      <c r="AP29" s="3">
        <v>40</v>
      </c>
      <c r="AQ29" s="2"/>
      <c r="AR29" s="3">
        <v>12</v>
      </c>
      <c r="AS29" s="3">
        <v>5</v>
      </c>
      <c r="AT29" s="3">
        <v>3</v>
      </c>
      <c r="AU29" s="3">
        <v>13</v>
      </c>
      <c r="AV29" s="3">
        <v>5</v>
      </c>
    </row>
    <row r="30" spans="8:48">
      <c r="H30" s="21" t="s">
        <v>24</v>
      </c>
      <c r="I30" s="21" t="s">
        <v>21</v>
      </c>
      <c r="J30" s="15">
        <v>7</v>
      </c>
      <c r="K30" s="15">
        <v>13</v>
      </c>
      <c r="L30" s="15">
        <v>6</v>
      </c>
      <c r="M30" s="15">
        <v>9</v>
      </c>
      <c r="N30" s="15">
        <v>0</v>
      </c>
      <c r="O30" s="15">
        <v>2</v>
      </c>
      <c r="P30" s="15">
        <v>6</v>
      </c>
      <c r="Q30" s="15">
        <v>7</v>
      </c>
      <c r="R30" s="15">
        <v>7</v>
      </c>
      <c r="S30" s="15">
        <v>3</v>
      </c>
      <c r="T30" s="15">
        <v>3</v>
      </c>
      <c r="U30" s="15">
        <v>1</v>
      </c>
      <c r="W30" s="15">
        <v>2</v>
      </c>
      <c r="X30" s="15">
        <v>5</v>
      </c>
      <c r="Y30" s="15">
        <v>4</v>
      </c>
      <c r="Z30" s="15">
        <v>1</v>
      </c>
      <c r="AA30" s="15">
        <v>2</v>
      </c>
      <c r="AB30" s="15">
        <v>5</v>
      </c>
      <c r="AC30" s="15">
        <v>3</v>
      </c>
      <c r="AD30" s="15">
        <v>4</v>
      </c>
      <c r="AE30" s="15">
        <v>4</v>
      </c>
      <c r="AF30" s="15">
        <v>1</v>
      </c>
      <c r="AG30" s="15">
        <v>3</v>
      </c>
      <c r="AH30" s="15">
        <v>2</v>
      </c>
      <c r="AI30" s="1"/>
      <c r="AJ30" s="3" t="s">
        <v>32</v>
      </c>
      <c r="AK30" s="21">
        <v>147</v>
      </c>
      <c r="AL30" s="3">
        <v>32</v>
      </c>
      <c r="AM30" s="3">
        <v>35</v>
      </c>
      <c r="AN30" s="3">
        <v>33</v>
      </c>
      <c r="AO30" s="3">
        <v>41</v>
      </c>
      <c r="AP30" s="3">
        <v>30</v>
      </c>
      <c r="AQ30" s="2"/>
      <c r="AR30" s="3">
        <v>11</v>
      </c>
      <c r="AS30" s="3">
        <v>6</v>
      </c>
      <c r="AT30" s="3">
        <v>5</v>
      </c>
      <c r="AU30" s="3">
        <v>10</v>
      </c>
      <c r="AV30" s="3">
        <v>9</v>
      </c>
    </row>
    <row r="31" spans="8:48">
      <c r="H31" s="21" t="s">
        <v>24</v>
      </c>
      <c r="I31" s="21" t="s">
        <v>21</v>
      </c>
      <c r="J31" s="15">
        <v>9</v>
      </c>
      <c r="K31" s="15">
        <v>16</v>
      </c>
      <c r="L31" s="15">
        <v>10</v>
      </c>
      <c r="M31" s="15">
        <v>10</v>
      </c>
      <c r="N31" s="15">
        <v>7</v>
      </c>
      <c r="O31" s="15">
        <v>8</v>
      </c>
      <c r="P31" s="15">
        <v>2</v>
      </c>
      <c r="Q31" s="15">
        <v>10</v>
      </c>
      <c r="R31" s="15">
        <v>10</v>
      </c>
      <c r="S31" s="15">
        <v>18</v>
      </c>
      <c r="T31" s="15">
        <v>9</v>
      </c>
      <c r="U31" s="15">
        <v>8</v>
      </c>
      <c r="W31" s="15">
        <v>0</v>
      </c>
      <c r="X31" s="15">
        <v>2</v>
      </c>
      <c r="Y31" s="15">
        <v>5</v>
      </c>
      <c r="Z31" s="15">
        <v>0</v>
      </c>
      <c r="AA31" s="15">
        <v>7</v>
      </c>
      <c r="AB31" s="15">
        <v>7</v>
      </c>
      <c r="AC31" s="15">
        <v>8</v>
      </c>
      <c r="AD31" s="15">
        <v>4</v>
      </c>
      <c r="AE31" s="15">
        <v>2</v>
      </c>
      <c r="AF31" s="15">
        <v>5</v>
      </c>
      <c r="AG31" s="15">
        <v>3</v>
      </c>
      <c r="AH31" s="15">
        <v>0</v>
      </c>
      <c r="AI31" s="1"/>
      <c r="AJ31" s="3" t="s">
        <v>32</v>
      </c>
      <c r="AK31" s="21">
        <v>70</v>
      </c>
      <c r="AL31" s="15">
        <v>59</v>
      </c>
      <c r="AM31" s="15">
        <v>39</v>
      </c>
      <c r="AN31" s="15">
        <v>700</v>
      </c>
      <c r="AO31" s="15">
        <v>90</v>
      </c>
      <c r="AP31" s="15">
        <v>100</v>
      </c>
      <c r="AQ31" s="2"/>
      <c r="AR31" s="15">
        <v>25</v>
      </c>
      <c r="AS31" s="15">
        <v>7</v>
      </c>
      <c r="AT31" s="15">
        <v>4</v>
      </c>
      <c r="AU31" s="15">
        <v>1</v>
      </c>
      <c r="AV31" s="15">
        <v>1</v>
      </c>
    </row>
    <row r="32" spans="8:48">
      <c r="H32" s="22" t="s">
        <v>20</v>
      </c>
      <c r="I32" s="22" t="s">
        <v>22</v>
      </c>
      <c r="J32" s="15">
        <v>14</v>
      </c>
      <c r="K32" s="15">
        <v>3</v>
      </c>
      <c r="L32" s="15">
        <v>4</v>
      </c>
      <c r="M32" s="15">
        <v>8</v>
      </c>
      <c r="N32" s="15">
        <v>12</v>
      </c>
      <c r="O32" s="15">
        <v>7</v>
      </c>
      <c r="P32" s="15">
        <v>4</v>
      </c>
      <c r="Q32" s="15">
        <v>3</v>
      </c>
      <c r="R32" s="15">
        <v>5</v>
      </c>
      <c r="S32" s="15">
        <v>5</v>
      </c>
      <c r="T32" s="15">
        <v>1</v>
      </c>
      <c r="U32" s="15">
        <v>2</v>
      </c>
      <c r="W32" s="15">
        <v>0</v>
      </c>
      <c r="X32" s="15">
        <v>1</v>
      </c>
      <c r="Y32" s="15">
        <v>0</v>
      </c>
      <c r="Z32" s="15">
        <v>0</v>
      </c>
      <c r="AA32" s="15">
        <v>1</v>
      </c>
      <c r="AB32" s="15">
        <v>0</v>
      </c>
      <c r="AC32" s="15">
        <v>0</v>
      </c>
      <c r="AD32" s="15">
        <v>0</v>
      </c>
      <c r="AE32" s="15">
        <v>1</v>
      </c>
      <c r="AF32" s="15">
        <v>1</v>
      </c>
      <c r="AG32" s="15">
        <v>0</v>
      </c>
      <c r="AH32" s="15">
        <v>0</v>
      </c>
      <c r="AI32" s="1"/>
      <c r="AJ32" s="3" t="s">
        <v>32</v>
      </c>
      <c r="AK32" s="22">
        <v>18</v>
      </c>
      <c r="AL32" s="15">
        <v>32</v>
      </c>
      <c r="AM32" s="15">
        <v>35</v>
      </c>
      <c r="AN32" s="15">
        <v>34</v>
      </c>
      <c r="AO32" s="15">
        <v>30</v>
      </c>
      <c r="AP32" s="15">
        <v>23</v>
      </c>
      <c r="AQ32" s="2"/>
      <c r="AR32" s="15">
        <v>13</v>
      </c>
      <c r="AS32" s="15">
        <v>8</v>
      </c>
      <c r="AT32" s="15">
        <v>3</v>
      </c>
      <c r="AU32" s="15">
        <v>4</v>
      </c>
      <c r="AV32" s="15">
        <v>3</v>
      </c>
    </row>
    <row r="33" spans="8:48">
      <c r="H33" s="22" t="s">
        <v>20</v>
      </c>
      <c r="I33" s="22" t="s">
        <v>22</v>
      </c>
      <c r="J33" s="15">
        <v>1</v>
      </c>
      <c r="K33" s="15">
        <v>5</v>
      </c>
      <c r="L33" s="15">
        <v>7</v>
      </c>
      <c r="M33" s="15">
        <v>18</v>
      </c>
      <c r="N33" s="15">
        <v>10</v>
      </c>
      <c r="O33" s="15">
        <v>5</v>
      </c>
      <c r="P33" s="15">
        <v>5</v>
      </c>
      <c r="Q33" s="15">
        <v>4</v>
      </c>
      <c r="R33" s="15">
        <v>5</v>
      </c>
      <c r="S33" s="15">
        <v>1</v>
      </c>
      <c r="T33" s="15">
        <v>0</v>
      </c>
      <c r="U33" s="15">
        <v>2</v>
      </c>
      <c r="W33" s="15">
        <v>0</v>
      </c>
      <c r="X33" s="15">
        <v>0</v>
      </c>
      <c r="Y33" s="15">
        <v>0</v>
      </c>
      <c r="Z33" s="15">
        <v>3</v>
      </c>
      <c r="AA33" s="15">
        <v>2</v>
      </c>
      <c r="AB33" s="15">
        <v>0</v>
      </c>
      <c r="AC33" s="15">
        <v>1</v>
      </c>
      <c r="AD33" s="15">
        <v>0</v>
      </c>
      <c r="AE33" s="15">
        <v>1</v>
      </c>
      <c r="AF33" s="15">
        <v>1</v>
      </c>
      <c r="AG33" s="15">
        <v>0</v>
      </c>
      <c r="AH33" s="15">
        <v>3</v>
      </c>
      <c r="AI33" s="1"/>
      <c r="AJ33" s="3" t="s">
        <v>32</v>
      </c>
      <c r="AK33" s="22">
        <v>45</v>
      </c>
      <c r="AL33" s="15">
        <v>16</v>
      </c>
      <c r="AM33" s="15">
        <v>21</v>
      </c>
      <c r="AN33" s="15">
        <v>24</v>
      </c>
      <c r="AO33" s="15">
        <v>38</v>
      </c>
      <c r="AP33" s="15">
        <v>72</v>
      </c>
      <c r="AQ33" s="2"/>
      <c r="AR33" s="15">
        <v>9</v>
      </c>
      <c r="AS33" s="15">
        <v>8</v>
      </c>
      <c r="AT33" s="15">
        <v>2</v>
      </c>
      <c r="AU33" s="15">
        <v>2</v>
      </c>
      <c r="AV33" s="15">
        <v>3</v>
      </c>
    </row>
    <row r="34" spans="8:48">
      <c r="H34" s="22" t="s">
        <v>20</v>
      </c>
      <c r="I34" s="22" t="s">
        <v>22</v>
      </c>
      <c r="J34" s="15">
        <v>11</v>
      </c>
      <c r="K34" s="15">
        <v>19</v>
      </c>
      <c r="L34" s="15">
        <v>16</v>
      </c>
      <c r="M34" s="15">
        <v>8</v>
      </c>
      <c r="N34" s="15">
        <v>6</v>
      </c>
      <c r="O34" s="15">
        <v>14</v>
      </c>
      <c r="P34" s="15">
        <v>7</v>
      </c>
      <c r="Q34" s="15">
        <v>6</v>
      </c>
      <c r="R34" s="15">
        <v>3</v>
      </c>
      <c r="S34" s="15">
        <v>5</v>
      </c>
      <c r="T34" s="15">
        <v>4</v>
      </c>
      <c r="U34" s="15">
        <v>3</v>
      </c>
      <c r="W34" s="15">
        <v>5</v>
      </c>
      <c r="X34" s="15">
        <v>3</v>
      </c>
      <c r="Y34" s="15">
        <v>5</v>
      </c>
      <c r="Z34" s="15">
        <v>2</v>
      </c>
      <c r="AA34" s="15">
        <v>5</v>
      </c>
      <c r="AB34" s="15">
        <v>1</v>
      </c>
      <c r="AC34" s="15">
        <v>3</v>
      </c>
      <c r="AD34" s="15">
        <v>2</v>
      </c>
      <c r="AE34" s="15">
        <v>0</v>
      </c>
      <c r="AF34" s="15">
        <v>1</v>
      </c>
      <c r="AG34" s="15">
        <v>0</v>
      </c>
      <c r="AH34" s="15">
        <v>0</v>
      </c>
      <c r="AI34" s="1"/>
      <c r="AJ34" s="3" t="s">
        <v>32</v>
      </c>
      <c r="AK34" s="22">
        <v>47</v>
      </c>
      <c r="AL34" s="15">
        <v>33</v>
      </c>
      <c r="AM34" s="15">
        <v>19</v>
      </c>
      <c r="AN34" s="15">
        <v>56</v>
      </c>
      <c r="AO34" s="15">
        <v>76</v>
      </c>
      <c r="AP34" s="15">
        <v>89</v>
      </c>
      <c r="AQ34" s="2"/>
      <c r="AR34" s="15">
        <v>22</v>
      </c>
      <c r="AS34" s="15">
        <v>4</v>
      </c>
      <c r="AT34" s="15">
        <v>12</v>
      </c>
      <c r="AU34" s="15">
        <v>7</v>
      </c>
      <c r="AV34" s="15">
        <v>10</v>
      </c>
    </row>
    <row r="35" spans="8:48">
      <c r="H35" s="22" t="s">
        <v>20</v>
      </c>
      <c r="I35" s="22" t="s">
        <v>22</v>
      </c>
      <c r="J35" s="15">
        <v>38</v>
      </c>
      <c r="K35" s="15">
        <v>49</v>
      </c>
      <c r="L35" s="15">
        <v>15</v>
      </c>
      <c r="M35" s="15">
        <v>26</v>
      </c>
      <c r="N35" s="15">
        <v>21</v>
      </c>
      <c r="O35" s="15">
        <v>20</v>
      </c>
      <c r="P35" s="15">
        <v>20</v>
      </c>
      <c r="Q35" s="15">
        <v>13</v>
      </c>
      <c r="R35" s="15">
        <v>7</v>
      </c>
      <c r="S35" s="15">
        <v>13</v>
      </c>
      <c r="T35" s="15">
        <v>18</v>
      </c>
      <c r="U35" s="15">
        <v>8</v>
      </c>
      <c r="W35" s="15">
        <v>4</v>
      </c>
      <c r="X35" s="15">
        <v>10</v>
      </c>
      <c r="Y35" s="15">
        <v>1</v>
      </c>
      <c r="Z35" s="15">
        <v>4</v>
      </c>
      <c r="AA35" s="15">
        <v>6</v>
      </c>
      <c r="AB35" s="15">
        <v>6</v>
      </c>
      <c r="AC35" s="15">
        <v>1</v>
      </c>
      <c r="AD35" s="15">
        <v>0</v>
      </c>
      <c r="AE35" s="15">
        <v>0</v>
      </c>
      <c r="AF35" s="15">
        <v>2</v>
      </c>
      <c r="AG35" s="15">
        <v>1</v>
      </c>
      <c r="AH35" s="15">
        <v>1</v>
      </c>
      <c r="AI35" s="1"/>
      <c r="AJ35" s="3" t="s">
        <v>32</v>
      </c>
      <c r="AK35" s="22">
        <v>48</v>
      </c>
      <c r="AL35" s="15">
        <v>11</v>
      </c>
      <c r="AM35" s="15">
        <v>38</v>
      </c>
      <c r="AN35" s="15">
        <v>55</v>
      </c>
      <c r="AO35" s="15">
        <v>69</v>
      </c>
      <c r="AP35" s="15">
        <v>81</v>
      </c>
      <c r="AQ35" s="2"/>
      <c r="AR35" s="15">
        <v>14</v>
      </c>
      <c r="AS35" s="15">
        <v>11</v>
      </c>
      <c r="AT35" s="15">
        <v>7</v>
      </c>
      <c r="AU35" s="15">
        <v>13</v>
      </c>
      <c r="AV35" s="15">
        <v>8</v>
      </c>
    </row>
    <row r="36" spans="8:48">
      <c r="H36" s="22" t="s">
        <v>20</v>
      </c>
      <c r="I36" s="22" t="s">
        <v>22</v>
      </c>
      <c r="J36" s="15">
        <v>6</v>
      </c>
      <c r="K36" s="15">
        <v>8</v>
      </c>
      <c r="L36" s="15">
        <v>6</v>
      </c>
      <c r="M36" s="15">
        <v>2</v>
      </c>
      <c r="N36" s="15">
        <v>1</v>
      </c>
      <c r="O36" s="15">
        <v>2</v>
      </c>
      <c r="P36" s="15">
        <v>1</v>
      </c>
      <c r="Q36" s="15">
        <v>1</v>
      </c>
      <c r="R36" s="15">
        <v>3</v>
      </c>
      <c r="S36" s="15">
        <v>10</v>
      </c>
      <c r="T36" s="15">
        <v>5</v>
      </c>
      <c r="U36" s="15">
        <v>4</v>
      </c>
      <c r="W36" s="15">
        <v>7</v>
      </c>
      <c r="X36" s="15">
        <v>16</v>
      </c>
      <c r="Y36" s="15">
        <v>13</v>
      </c>
      <c r="Z36" s="15">
        <v>9</v>
      </c>
      <c r="AA36" s="15">
        <v>5</v>
      </c>
      <c r="AB36" s="15">
        <v>8</v>
      </c>
      <c r="AC36" s="15">
        <v>6</v>
      </c>
      <c r="AD36" s="15">
        <v>8</v>
      </c>
      <c r="AE36" s="15">
        <v>0</v>
      </c>
      <c r="AF36" s="15">
        <v>7</v>
      </c>
      <c r="AG36" s="15">
        <v>7</v>
      </c>
      <c r="AH36" s="15">
        <v>5</v>
      </c>
      <c r="AI36" s="1"/>
      <c r="AJ36" s="3" t="s">
        <v>32</v>
      </c>
      <c r="AK36" s="22">
        <v>65</v>
      </c>
      <c r="AL36" s="15">
        <v>21</v>
      </c>
      <c r="AM36" s="15">
        <v>38</v>
      </c>
      <c r="AN36" s="15">
        <v>53</v>
      </c>
      <c r="AO36" s="15">
        <v>48</v>
      </c>
      <c r="AP36" s="15">
        <v>44</v>
      </c>
      <c r="AQ36" s="2"/>
      <c r="AR36" s="15">
        <v>15</v>
      </c>
      <c r="AS36" s="15">
        <v>8</v>
      </c>
      <c r="AT36" s="15">
        <v>0</v>
      </c>
      <c r="AU36" s="15">
        <v>2</v>
      </c>
      <c r="AV36" s="15">
        <v>2</v>
      </c>
    </row>
    <row r="37" spans="8:48">
      <c r="H37" s="22" t="s">
        <v>20</v>
      </c>
      <c r="I37" s="22" t="s">
        <v>22</v>
      </c>
      <c r="J37" s="15">
        <v>39</v>
      </c>
      <c r="K37" s="15">
        <v>17</v>
      </c>
      <c r="L37" s="15">
        <v>21</v>
      </c>
      <c r="M37" s="15">
        <v>21</v>
      </c>
      <c r="N37" s="15">
        <v>18</v>
      </c>
      <c r="O37" s="15">
        <v>4</v>
      </c>
      <c r="P37" s="15">
        <v>11</v>
      </c>
      <c r="Q37" s="15">
        <v>11</v>
      </c>
      <c r="R37" s="15">
        <v>7</v>
      </c>
      <c r="S37" s="15">
        <v>6</v>
      </c>
      <c r="T37" s="15">
        <v>5</v>
      </c>
      <c r="U37" s="15">
        <v>6</v>
      </c>
      <c r="W37" s="15">
        <v>1</v>
      </c>
      <c r="X37" s="15">
        <v>0</v>
      </c>
      <c r="Y37" s="15">
        <v>0</v>
      </c>
      <c r="Z37" s="15">
        <v>2</v>
      </c>
      <c r="AA37" s="15">
        <v>2</v>
      </c>
      <c r="AB37" s="15">
        <v>0</v>
      </c>
      <c r="AC37" s="15">
        <v>0</v>
      </c>
      <c r="AD37" s="15">
        <v>0</v>
      </c>
      <c r="AE37" s="15">
        <v>2</v>
      </c>
      <c r="AF37" s="15">
        <v>0</v>
      </c>
      <c r="AG37" s="15">
        <v>0</v>
      </c>
      <c r="AH37" s="15">
        <v>0</v>
      </c>
      <c r="AI37" s="1"/>
      <c r="AJ37" s="3" t="s">
        <v>32</v>
      </c>
      <c r="AK37" s="22">
        <v>96</v>
      </c>
      <c r="AL37" s="3">
        <v>23</v>
      </c>
      <c r="AM37" s="3">
        <v>37</v>
      </c>
      <c r="AN37" s="3">
        <v>33</v>
      </c>
      <c r="AO37" s="3">
        <v>32</v>
      </c>
      <c r="AP37" s="3">
        <v>37</v>
      </c>
      <c r="AQ37" s="2"/>
      <c r="AR37" s="3">
        <v>6</v>
      </c>
      <c r="AS37" s="3">
        <v>6</v>
      </c>
      <c r="AT37" s="3">
        <v>4</v>
      </c>
      <c r="AU37" s="3">
        <v>2</v>
      </c>
      <c r="AV37" s="3">
        <v>5</v>
      </c>
    </row>
    <row r="38" spans="8:48">
      <c r="H38" s="22" t="s">
        <v>20</v>
      </c>
      <c r="I38" s="22" t="s">
        <v>22</v>
      </c>
      <c r="J38" s="15">
        <v>3</v>
      </c>
      <c r="K38" s="15">
        <v>5</v>
      </c>
      <c r="L38" s="15">
        <v>9</v>
      </c>
      <c r="M38" s="15">
        <v>2</v>
      </c>
      <c r="N38" s="15">
        <v>3</v>
      </c>
      <c r="O38" s="15">
        <v>4</v>
      </c>
      <c r="P38" s="15">
        <v>4</v>
      </c>
      <c r="Q38" s="15">
        <v>2</v>
      </c>
      <c r="R38" s="15">
        <v>1</v>
      </c>
      <c r="S38" s="15">
        <v>1</v>
      </c>
      <c r="T38" s="15">
        <v>1</v>
      </c>
      <c r="U38" s="15">
        <v>1</v>
      </c>
      <c r="W38" s="15">
        <v>0</v>
      </c>
      <c r="X38" s="15">
        <v>0</v>
      </c>
      <c r="Y38" s="15">
        <v>7</v>
      </c>
      <c r="Z38" s="15">
        <v>1</v>
      </c>
      <c r="AA38" s="15">
        <v>5</v>
      </c>
      <c r="AB38" s="15">
        <v>0</v>
      </c>
      <c r="AC38" s="15">
        <v>0</v>
      </c>
      <c r="AD38" s="15">
        <v>0</v>
      </c>
      <c r="AE38" s="15">
        <v>1</v>
      </c>
      <c r="AF38" s="15">
        <v>0</v>
      </c>
      <c r="AG38" s="15">
        <v>1</v>
      </c>
      <c r="AH38" s="15">
        <v>1</v>
      </c>
      <c r="AI38" s="1"/>
      <c r="AJ38" s="3" t="s">
        <v>32</v>
      </c>
      <c r="AK38" s="22">
        <v>141</v>
      </c>
      <c r="AL38" s="3">
        <v>28</v>
      </c>
      <c r="AM38" s="3">
        <v>47</v>
      </c>
      <c r="AN38" s="3">
        <v>61</v>
      </c>
      <c r="AO38" s="3">
        <v>54</v>
      </c>
      <c r="AP38" s="3">
        <v>48</v>
      </c>
      <c r="AQ38" s="2"/>
      <c r="AR38" s="3">
        <v>8</v>
      </c>
      <c r="AS38" s="3">
        <v>14</v>
      </c>
      <c r="AT38" s="3">
        <v>13</v>
      </c>
      <c r="AU38" s="3">
        <v>10</v>
      </c>
      <c r="AV38" s="3">
        <v>7</v>
      </c>
    </row>
    <row r="39" spans="8:48">
      <c r="H39" s="11" t="s">
        <v>24</v>
      </c>
      <c r="I39" s="11" t="s">
        <v>22</v>
      </c>
      <c r="J39" s="15">
        <v>29</v>
      </c>
      <c r="K39" s="15">
        <v>30</v>
      </c>
      <c r="L39" s="15">
        <v>20</v>
      </c>
      <c r="M39" s="15">
        <v>20</v>
      </c>
      <c r="N39" s="15">
        <v>7</v>
      </c>
      <c r="O39" s="15">
        <v>17</v>
      </c>
      <c r="P39" s="15">
        <v>15</v>
      </c>
      <c r="Q39" s="15">
        <v>12</v>
      </c>
      <c r="R39" s="15">
        <v>8</v>
      </c>
      <c r="S39" s="15">
        <v>8</v>
      </c>
      <c r="T39" s="15">
        <v>4</v>
      </c>
      <c r="U39" s="15">
        <v>6</v>
      </c>
      <c r="W39" s="15">
        <v>0</v>
      </c>
      <c r="X39" s="15">
        <v>3</v>
      </c>
      <c r="Y39" s="15">
        <v>1</v>
      </c>
      <c r="Z39" s="15">
        <v>1</v>
      </c>
      <c r="AA39" s="15">
        <v>1</v>
      </c>
      <c r="AB39" s="15">
        <v>0</v>
      </c>
      <c r="AC39" s="15">
        <v>0</v>
      </c>
      <c r="AD39" s="15">
        <v>1</v>
      </c>
      <c r="AE39" s="15">
        <v>0</v>
      </c>
      <c r="AF39" s="15">
        <v>2</v>
      </c>
      <c r="AG39" s="15">
        <v>0</v>
      </c>
      <c r="AH39" s="15">
        <v>0</v>
      </c>
      <c r="AI39" s="1"/>
      <c r="AJ39" s="3" t="s">
        <v>32</v>
      </c>
      <c r="AK39" s="11">
        <v>8</v>
      </c>
      <c r="AL39" s="15">
        <v>33</v>
      </c>
      <c r="AM39" s="15">
        <v>33</v>
      </c>
      <c r="AN39" s="15">
        <v>44</v>
      </c>
      <c r="AO39" s="15">
        <v>46</v>
      </c>
      <c r="AP39" s="15">
        <v>38</v>
      </c>
      <c r="AQ39" s="2"/>
      <c r="AR39" s="15">
        <v>19</v>
      </c>
      <c r="AS39" s="15">
        <v>3</v>
      </c>
      <c r="AT39" s="15">
        <v>8</v>
      </c>
      <c r="AU39" s="15">
        <v>8</v>
      </c>
      <c r="AV39" s="15">
        <v>5</v>
      </c>
    </row>
    <row r="40" spans="8:48">
      <c r="H40" s="11" t="s">
        <v>24</v>
      </c>
      <c r="I40" s="11" t="s">
        <v>22</v>
      </c>
      <c r="J40" s="15">
        <v>14</v>
      </c>
      <c r="K40" s="15">
        <v>14</v>
      </c>
      <c r="L40" s="15">
        <v>8</v>
      </c>
      <c r="M40" s="15">
        <v>5</v>
      </c>
      <c r="N40" s="15">
        <v>13</v>
      </c>
      <c r="O40" s="15">
        <v>3</v>
      </c>
      <c r="P40" s="15">
        <v>2</v>
      </c>
      <c r="Q40" s="15">
        <v>6</v>
      </c>
      <c r="R40" s="15">
        <v>2</v>
      </c>
      <c r="S40" s="15">
        <v>2</v>
      </c>
      <c r="T40" s="15">
        <v>0</v>
      </c>
      <c r="U40" s="15">
        <v>0</v>
      </c>
      <c r="W40" s="15">
        <v>31</v>
      </c>
      <c r="X40" s="15">
        <v>19</v>
      </c>
      <c r="Y40" s="15">
        <v>17</v>
      </c>
      <c r="Z40" s="15">
        <v>5</v>
      </c>
      <c r="AA40" s="15">
        <v>5</v>
      </c>
      <c r="AB40" s="15">
        <v>18</v>
      </c>
      <c r="AC40" s="15">
        <v>7</v>
      </c>
      <c r="AD40" s="15">
        <v>4</v>
      </c>
      <c r="AE40" s="15">
        <v>5</v>
      </c>
      <c r="AF40" s="15">
        <v>2</v>
      </c>
      <c r="AG40" s="15">
        <v>0</v>
      </c>
      <c r="AH40" s="15">
        <v>0</v>
      </c>
      <c r="AI40" s="1"/>
      <c r="AJ40" s="3" t="s">
        <v>32</v>
      </c>
      <c r="AK40" s="11">
        <v>58</v>
      </c>
      <c r="AL40" s="15">
        <v>32</v>
      </c>
      <c r="AM40" s="15">
        <v>40</v>
      </c>
      <c r="AN40" s="15">
        <v>53</v>
      </c>
      <c r="AO40" s="15">
        <v>66</v>
      </c>
      <c r="AP40" s="15">
        <v>83</v>
      </c>
      <c r="AQ40" s="2"/>
      <c r="AR40" s="15">
        <v>10</v>
      </c>
      <c r="AS40" s="15">
        <v>17</v>
      </c>
      <c r="AT40" s="15">
        <v>8</v>
      </c>
      <c r="AU40" s="15">
        <v>5</v>
      </c>
      <c r="AV40" s="15">
        <v>25</v>
      </c>
    </row>
    <row r="41" spans="8:48">
      <c r="H41" s="11" t="s">
        <v>24</v>
      </c>
      <c r="I41" s="11" t="s">
        <v>22</v>
      </c>
      <c r="J41" s="15">
        <v>31</v>
      </c>
      <c r="K41" s="15">
        <v>25</v>
      </c>
      <c r="L41" s="15">
        <v>25</v>
      </c>
      <c r="M41" s="15">
        <v>21</v>
      </c>
      <c r="N41" s="15">
        <v>20</v>
      </c>
      <c r="O41" s="15">
        <v>8</v>
      </c>
      <c r="P41" s="15">
        <v>0</v>
      </c>
      <c r="Q41" s="15">
        <v>0</v>
      </c>
      <c r="R41" s="15">
        <v>3</v>
      </c>
      <c r="S41" s="15">
        <v>3</v>
      </c>
      <c r="T41" s="15">
        <v>3</v>
      </c>
      <c r="U41" s="15">
        <v>2</v>
      </c>
      <c r="W41" s="15">
        <v>9</v>
      </c>
      <c r="X41" s="15">
        <v>3</v>
      </c>
      <c r="Y41" s="15">
        <v>0</v>
      </c>
      <c r="Z41" s="15">
        <v>8</v>
      </c>
      <c r="AA41" s="15">
        <v>6</v>
      </c>
      <c r="AB41" s="15">
        <v>0</v>
      </c>
      <c r="AC41" s="15">
        <v>0</v>
      </c>
      <c r="AD41" s="15">
        <v>1</v>
      </c>
      <c r="AE41" s="15">
        <v>2</v>
      </c>
      <c r="AF41" s="15">
        <v>0</v>
      </c>
      <c r="AG41" s="15">
        <v>0</v>
      </c>
      <c r="AH41" s="15">
        <v>7</v>
      </c>
      <c r="AI41" s="1"/>
      <c r="AJ41" s="3" t="s">
        <v>32</v>
      </c>
      <c r="AK41" s="11">
        <v>124</v>
      </c>
      <c r="AL41" s="3">
        <v>23</v>
      </c>
      <c r="AM41" s="3">
        <v>12</v>
      </c>
      <c r="AN41" s="3">
        <v>47</v>
      </c>
      <c r="AO41" s="3">
        <v>71</v>
      </c>
      <c r="AP41" s="3">
        <v>61</v>
      </c>
      <c r="AQ41" s="2"/>
      <c r="AR41" s="3">
        <v>21</v>
      </c>
      <c r="AS41" s="3">
        <v>8</v>
      </c>
      <c r="AT41" s="3">
        <v>12</v>
      </c>
      <c r="AU41" s="3">
        <v>5</v>
      </c>
      <c r="AV41" s="3">
        <v>12</v>
      </c>
    </row>
    <row r="42" spans="8:48">
      <c r="H42" s="11" t="s">
        <v>24</v>
      </c>
      <c r="I42" s="11" t="s">
        <v>22</v>
      </c>
      <c r="J42" s="15">
        <v>22</v>
      </c>
      <c r="K42" s="15">
        <v>12</v>
      </c>
      <c r="L42" s="15">
        <v>7</v>
      </c>
      <c r="M42" s="15">
        <v>5</v>
      </c>
      <c r="N42" s="15">
        <v>1</v>
      </c>
      <c r="O42" s="15">
        <v>8</v>
      </c>
      <c r="P42" s="15">
        <v>8</v>
      </c>
      <c r="Q42" s="15">
        <v>5</v>
      </c>
      <c r="R42" s="15">
        <v>9</v>
      </c>
      <c r="S42" s="15">
        <v>10</v>
      </c>
      <c r="T42" s="15">
        <v>5</v>
      </c>
      <c r="U42" s="15">
        <v>5</v>
      </c>
      <c r="W42" s="15">
        <v>9</v>
      </c>
      <c r="X42" s="15">
        <v>1</v>
      </c>
      <c r="Y42" s="15">
        <v>0</v>
      </c>
      <c r="Z42" s="15">
        <v>3</v>
      </c>
      <c r="AA42" s="15">
        <v>0</v>
      </c>
      <c r="AB42" s="15">
        <v>0</v>
      </c>
      <c r="AC42" s="15">
        <v>1</v>
      </c>
      <c r="AD42" s="15">
        <v>1</v>
      </c>
      <c r="AE42" s="15">
        <v>1</v>
      </c>
      <c r="AF42" s="15">
        <v>2</v>
      </c>
      <c r="AG42" s="15">
        <v>0</v>
      </c>
      <c r="AH42" s="15">
        <v>2</v>
      </c>
      <c r="AI42" s="1"/>
      <c r="AJ42" s="3" t="s">
        <v>32</v>
      </c>
      <c r="AK42" s="11">
        <v>126</v>
      </c>
      <c r="AL42" s="3">
        <v>27</v>
      </c>
      <c r="AM42" s="3">
        <v>22</v>
      </c>
      <c r="AN42" s="3">
        <v>25</v>
      </c>
      <c r="AO42" s="3">
        <v>24</v>
      </c>
      <c r="AP42" s="3">
        <v>49</v>
      </c>
      <c r="AQ42" s="2"/>
      <c r="AR42" s="3">
        <v>10</v>
      </c>
      <c r="AS42" s="3">
        <v>6</v>
      </c>
      <c r="AT42" s="3">
        <v>15</v>
      </c>
      <c r="AU42" s="3">
        <v>8</v>
      </c>
      <c r="AV42" s="3">
        <v>12</v>
      </c>
    </row>
    <row r="43" spans="8:48">
      <c r="H43" s="11" t="s">
        <v>24</v>
      </c>
      <c r="I43" s="11" t="s">
        <v>22</v>
      </c>
      <c r="J43" s="15">
        <v>17</v>
      </c>
      <c r="K43" s="15">
        <v>14</v>
      </c>
      <c r="L43" s="15">
        <v>5</v>
      </c>
      <c r="M43" s="15">
        <v>8</v>
      </c>
      <c r="N43" s="15">
        <v>4</v>
      </c>
      <c r="O43" s="15">
        <v>3</v>
      </c>
      <c r="P43" s="15">
        <v>3</v>
      </c>
      <c r="Q43" s="15">
        <v>4</v>
      </c>
      <c r="R43" s="15">
        <v>3</v>
      </c>
      <c r="S43" s="15">
        <v>2</v>
      </c>
      <c r="T43" s="15">
        <v>1</v>
      </c>
      <c r="U43" s="15">
        <v>6</v>
      </c>
      <c r="W43" s="15">
        <v>0</v>
      </c>
      <c r="X43" s="15">
        <v>3</v>
      </c>
      <c r="Y43" s="15">
        <v>1</v>
      </c>
      <c r="Z43" s="15">
        <v>5</v>
      </c>
      <c r="AA43" s="15">
        <v>1</v>
      </c>
      <c r="AB43" s="15">
        <v>3</v>
      </c>
      <c r="AC43" s="15">
        <v>1</v>
      </c>
      <c r="AD43" s="15">
        <v>0</v>
      </c>
      <c r="AE43" s="15">
        <v>0</v>
      </c>
      <c r="AF43" s="15">
        <v>0</v>
      </c>
      <c r="AG43" s="15">
        <v>2</v>
      </c>
      <c r="AH43" s="15">
        <v>2</v>
      </c>
      <c r="AI43" s="1"/>
      <c r="AJ43" s="3" t="s">
        <v>32</v>
      </c>
      <c r="AK43" s="11">
        <v>60</v>
      </c>
      <c r="AL43" s="15">
        <v>40</v>
      </c>
      <c r="AM43" s="15">
        <v>44</v>
      </c>
      <c r="AN43" s="15">
        <v>53</v>
      </c>
      <c r="AO43" s="15">
        <v>44</v>
      </c>
      <c r="AP43" s="15">
        <v>36</v>
      </c>
      <c r="AQ43" s="2"/>
      <c r="AR43" s="15">
        <v>18</v>
      </c>
      <c r="AS43" s="15">
        <v>8</v>
      </c>
      <c r="AT43" s="15">
        <v>10</v>
      </c>
      <c r="AU43" s="15">
        <v>4</v>
      </c>
      <c r="AV43" s="15">
        <v>1</v>
      </c>
    </row>
    <row r="44" spans="8:48">
      <c r="H44" s="11" t="s">
        <v>24</v>
      </c>
      <c r="I44" s="11" t="s">
        <v>22</v>
      </c>
      <c r="J44" s="15">
        <v>5</v>
      </c>
      <c r="K44" s="15"/>
      <c r="L44" s="15">
        <v>8</v>
      </c>
      <c r="M44" s="15">
        <v>0</v>
      </c>
      <c r="N44" s="15">
        <v>0</v>
      </c>
      <c r="O44" s="15">
        <v>2</v>
      </c>
      <c r="P44" s="15">
        <v>4</v>
      </c>
      <c r="Q44" s="15">
        <v>4</v>
      </c>
      <c r="R44" s="15">
        <v>1</v>
      </c>
      <c r="S44" s="15">
        <v>1</v>
      </c>
      <c r="T44" s="15">
        <v>2</v>
      </c>
      <c r="U44" s="15">
        <v>0</v>
      </c>
      <c r="W44" s="14">
        <v>5</v>
      </c>
      <c r="X44" s="14">
        <v>4</v>
      </c>
      <c r="Y44" s="14">
        <v>5</v>
      </c>
      <c r="Z44" s="14">
        <v>0</v>
      </c>
      <c r="AA44" s="14">
        <v>1</v>
      </c>
      <c r="AB44" s="14">
        <v>2</v>
      </c>
      <c r="AC44" s="14">
        <v>3</v>
      </c>
      <c r="AD44" s="14">
        <v>5</v>
      </c>
      <c r="AE44" s="14">
        <v>2</v>
      </c>
      <c r="AF44" s="14">
        <v>1</v>
      </c>
      <c r="AG44" s="14">
        <v>0</v>
      </c>
      <c r="AH44" s="14">
        <v>0</v>
      </c>
      <c r="AI44" s="1"/>
      <c r="AJ44" s="3" t="s">
        <v>32</v>
      </c>
      <c r="AK44" s="11">
        <v>101</v>
      </c>
      <c r="AL44" s="3">
        <v>20</v>
      </c>
      <c r="AM44" s="3">
        <v>19</v>
      </c>
      <c r="AN44" s="3">
        <v>33</v>
      </c>
      <c r="AO44" s="3">
        <v>27</v>
      </c>
      <c r="AP44" s="3">
        <v>31</v>
      </c>
      <c r="AQ44" s="2"/>
      <c r="AR44" s="3">
        <v>15</v>
      </c>
      <c r="AS44" s="3">
        <v>5</v>
      </c>
      <c r="AT44" s="3">
        <v>3</v>
      </c>
      <c r="AU44" s="3">
        <v>5</v>
      </c>
      <c r="AV44" s="3">
        <v>6</v>
      </c>
    </row>
    <row r="45" spans="8:48">
      <c r="H45" s="11" t="s">
        <v>24</v>
      </c>
      <c r="I45" s="11" t="s">
        <v>22</v>
      </c>
      <c r="J45" s="15">
        <v>27</v>
      </c>
      <c r="K45" s="15">
        <v>21</v>
      </c>
      <c r="L45" s="15">
        <v>26</v>
      </c>
      <c r="M45" s="15">
        <v>12</v>
      </c>
      <c r="N45" s="15">
        <v>16</v>
      </c>
      <c r="O45" s="15">
        <v>9</v>
      </c>
      <c r="P45" s="15">
        <v>11</v>
      </c>
      <c r="Q45" s="15">
        <v>9</v>
      </c>
      <c r="R45" s="15">
        <v>13</v>
      </c>
      <c r="S45" s="15">
        <v>4</v>
      </c>
      <c r="T45" s="15">
        <v>1</v>
      </c>
      <c r="U45" s="15">
        <v>8</v>
      </c>
      <c r="W45" s="4">
        <v>1</v>
      </c>
      <c r="X45" s="3"/>
      <c r="Y45" s="4">
        <v>0</v>
      </c>
      <c r="Z45" s="4">
        <v>0</v>
      </c>
      <c r="AA45" s="4">
        <v>0</v>
      </c>
      <c r="AB45" s="4">
        <v>1</v>
      </c>
      <c r="AC45" s="4">
        <v>0</v>
      </c>
      <c r="AD45" s="4">
        <v>1</v>
      </c>
      <c r="AE45" s="4">
        <v>0</v>
      </c>
      <c r="AF45" s="4">
        <v>1</v>
      </c>
      <c r="AG45" s="4">
        <v>0</v>
      </c>
      <c r="AH45" s="4">
        <v>0</v>
      </c>
      <c r="AI45" s="1"/>
      <c r="AJ45" s="3" t="s">
        <v>32</v>
      </c>
      <c r="AK45" s="11">
        <v>146</v>
      </c>
      <c r="AL45" s="3">
        <v>27</v>
      </c>
      <c r="AM45" s="3">
        <v>34</v>
      </c>
      <c r="AN45" s="3">
        <v>33</v>
      </c>
      <c r="AO45" s="3">
        <v>35</v>
      </c>
      <c r="AP45" s="3">
        <v>49</v>
      </c>
      <c r="AQ45" s="2"/>
      <c r="AR45" s="3">
        <v>11</v>
      </c>
      <c r="AS45" s="3">
        <v>1</v>
      </c>
      <c r="AT45" s="3">
        <v>1</v>
      </c>
      <c r="AU45" s="3">
        <v>0</v>
      </c>
      <c r="AV45" s="3">
        <v>8</v>
      </c>
    </row>
    <row r="46" spans="8:48">
      <c r="H46" s="23" t="s">
        <v>20</v>
      </c>
      <c r="I46" s="23" t="s">
        <v>23</v>
      </c>
      <c r="J46" s="15">
        <v>5</v>
      </c>
      <c r="K46" s="15">
        <v>3</v>
      </c>
      <c r="L46" s="15">
        <v>2</v>
      </c>
      <c r="M46" s="15">
        <v>4</v>
      </c>
      <c r="N46" s="15">
        <v>4</v>
      </c>
      <c r="O46" s="15">
        <v>6</v>
      </c>
      <c r="P46" s="15">
        <v>5</v>
      </c>
      <c r="Q46" s="15">
        <v>4</v>
      </c>
      <c r="R46" s="15">
        <v>3</v>
      </c>
      <c r="S46" s="15">
        <v>9</v>
      </c>
      <c r="T46" s="15">
        <v>4</v>
      </c>
      <c r="U46" s="15">
        <v>1</v>
      </c>
      <c r="W46" s="15">
        <v>1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1</v>
      </c>
      <c r="AI46" s="1"/>
      <c r="AJ46" s="3" t="s">
        <v>32</v>
      </c>
      <c r="AK46" s="23">
        <v>6</v>
      </c>
      <c r="AL46" s="15">
        <v>42</v>
      </c>
      <c r="AM46" s="15">
        <v>32</v>
      </c>
      <c r="AN46" s="15">
        <v>46</v>
      </c>
      <c r="AO46" s="15">
        <v>47</v>
      </c>
      <c r="AP46" s="15">
        <v>48</v>
      </c>
      <c r="AQ46" s="2"/>
      <c r="AR46" s="15">
        <v>9</v>
      </c>
      <c r="AS46" s="15">
        <v>3</v>
      </c>
      <c r="AT46" s="15">
        <v>1</v>
      </c>
      <c r="AU46" s="15">
        <v>3</v>
      </c>
      <c r="AV46" s="15">
        <v>2</v>
      </c>
    </row>
    <row r="47" spans="8:48">
      <c r="H47" s="23" t="s">
        <v>20</v>
      </c>
      <c r="I47" s="23" t="s">
        <v>23</v>
      </c>
      <c r="J47" s="15">
        <v>25</v>
      </c>
      <c r="K47" s="15">
        <v>36</v>
      </c>
      <c r="L47" s="15">
        <v>31</v>
      </c>
      <c r="M47" s="15">
        <v>23</v>
      </c>
      <c r="N47" s="15">
        <v>9</v>
      </c>
      <c r="O47" s="15">
        <v>19</v>
      </c>
      <c r="P47" s="15">
        <v>10</v>
      </c>
      <c r="Q47" s="15">
        <v>13</v>
      </c>
      <c r="R47" s="15">
        <v>13</v>
      </c>
      <c r="S47" s="15">
        <v>6</v>
      </c>
      <c r="T47" s="15">
        <v>1</v>
      </c>
      <c r="U47" s="15">
        <v>1</v>
      </c>
      <c r="W47" s="15">
        <v>3</v>
      </c>
      <c r="X47" s="15">
        <v>2</v>
      </c>
      <c r="Y47" s="15">
        <v>0</v>
      </c>
      <c r="Z47" s="15">
        <v>7</v>
      </c>
      <c r="AA47" s="15">
        <v>2</v>
      </c>
      <c r="AB47" s="15">
        <v>0</v>
      </c>
      <c r="AC47" s="15">
        <v>2</v>
      </c>
      <c r="AD47" s="15">
        <v>1</v>
      </c>
      <c r="AE47" s="15">
        <v>0</v>
      </c>
      <c r="AF47" s="15">
        <v>2</v>
      </c>
      <c r="AG47" s="15">
        <v>1</v>
      </c>
      <c r="AH47" s="15">
        <v>0</v>
      </c>
      <c r="AI47" s="1"/>
      <c r="AJ47" s="3" t="s">
        <v>32</v>
      </c>
      <c r="AK47" s="23">
        <v>25</v>
      </c>
      <c r="AL47" s="15">
        <v>49</v>
      </c>
      <c r="AM47" s="15">
        <v>56</v>
      </c>
      <c r="AN47" s="15">
        <v>100</v>
      </c>
      <c r="AO47" s="15">
        <v>61</v>
      </c>
      <c r="AP47" s="15">
        <v>82</v>
      </c>
      <c r="AQ47" s="2"/>
      <c r="AR47" s="15">
        <v>14</v>
      </c>
      <c r="AS47" s="15">
        <v>3</v>
      </c>
      <c r="AT47" s="15">
        <v>6</v>
      </c>
      <c r="AU47" s="15">
        <v>12</v>
      </c>
      <c r="AV47" s="15">
        <v>15</v>
      </c>
    </row>
    <row r="48" spans="8:48">
      <c r="H48" s="23" t="s">
        <v>20</v>
      </c>
      <c r="I48" s="23" t="s">
        <v>23</v>
      </c>
      <c r="J48" s="15">
        <v>18</v>
      </c>
      <c r="K48" s="15">
        <v>5</v>
      </c>
      <c r="L48" s="15">
        <v>6</v>
      </c>
      <c r="M48" s="15">
        <v>2</v>
      </c>
      <c r="N48" s="15">
        <v>10</v>
      </c>
      <c r="O48" s="15">
        <v>13</v>
      </c>
      <c r="P48" s="15">
        <v>10</v>
      </c>
      <c r="Q48" s="15">
        <v>5</v>
      </c>
      <c r="R48" s="15">
        <v>8</v>
      </c>
      <c r="S48" s="15">
        <v>7</v>
      </c>
      <c r="T48" s="15">
        <v>5</v>
      </c>
      <c r="U48" s="15">
        <v>1</v>
      </c>
      <c r="W48" s="15">
        <v>4</v>
      </c>
      <c r="X48" s="15">
        <v>1</v>
      </c>
      <c r="Y48" s="15">
        <v>0</v>
      </c>
      <c r="Z48" s="15">
        <v>0</v>
      </c>
      <c r="AA48" s="15">
        <v>1</v>
      </c>
      <c r="AB48" s="15">
        <v>2</v>
      </c>
      <c r="AC48" s="15">
        <v>1</v>
      </c>
      <c r="AD48" s="15">
        <v>0</v>
      </c>
      <c r="AE48" s="15">
        <v>0</v>
      </c>
      <c r="AF48" s="15">
        <v>0</v>
      </c>
      <c r="AG48" s="15">
        <v>0</v>
      </c>
      <c r="AH48" s="15">
        <v>1</v>
      </c>
      <c r="AI48" s="1"/>
      <c r="AJ48" s="3" t="s">
        <v>32</v>
      </c>
      <c r="AK48" s="23">
        <v>106</v>
      </c>
      <c r="AL48" s="3">
        <v>23</v>
      </c>
      <c r="AM48" s="3">
        <v>23</v>
      </c>
      <c r="AN48" s="3">
        <v>33</v>
      </c>
      <c r="AO48" s="3">
        <v>57</v>
      </c>
      <c r="AP48" s="3">
        <v>60</v>
      </c>
      <c r="AQ48" s="2"/>
      <c r="AR48" s="3">
        <v>17</v>
      </c>
      <c r="AS48" s="3">
        <v>5</v>
      </c>
      <c r="AT48" s="3">
        <v>2</v>
      </c>
      <c r="AU48" s="3">
        <v>2</v>
      </c>
      <c r="AV48" s="3">
        <v>3</v>
      </c>
    </row>
    <row r="49" spans="7:48">
      <c r="H49" s="23" t="s">
        <v>20</v>
      </c>
      <c r="I49" s="23" t="s">
        <v>23</v>
      </c>
      <c r="J49" s="15"/>
      <c r="K49" s="15">
        <v>7</v>
      </c>
      <c r="L49" s="15">
        <v>2</v>
      </c>
      <c r="M49" s="15">
        <v>0</v>
      </c>
      <c r="N49" s="15">
        <v>1</v>
      </c>
      <c r="O49" s="15">
        <v>0</v>
      </c>
      <c r="P49" s="15">
        <v>0</v>
      </c>
      <c r="Q49" s="15">
        <v>1</v>
      </c>
      <c r="R49" s="15">
        <v>1</v>
      </c>
      <c r="S49" s="15">
        <v>2</v>
      </c>
      <c r="T49" s="15">
        <v>4</v>
      </c>
      <c r="U49" s="15">
        <v>4</v>
      </c>
      <c r="W49" s="15"/>
      <c r="X49" s="15">
        <v>2</v>
      </c>
      <c r="Y49" s="15">
        <v>3</v>
      </c>
      <c r="Z49" s="15">
        <v>0</v>
      </c>
      <c r="AA49" s="15">
        <v>1</v>
      </c>
      <c r="AB49" s="15">
        <v>0</v>
      </c>
      <c r="AC49" s="15">
        <v>4</v>
      </c>
      <c r="AD49" s="15">
        <v>1</v>
      </c>
      <c r="AE49" s="15">
        <v>0</v>
      </c>
      <c r="AF49" s="15">
        <v>2</v>
      </c>
      <c r="AG49" s="15">
        <v>1</v>
      </c>
      <c r="AH49" s="15">
        <v>0</v>
      </c>
      <c r="AI49" s="1"/>
      <c r="AJ49" s="3" t="s">
        <v>32</v>
      </c>
      <c r="AK49" s="23">
        <v>115</v>
      </c>
      <c r="AL49" s="3">
        <v>37</v>
      </c>
      <c r="AM49" s="3">
        <v>41</v>
      </c>
      <c r="AN49" s="3">
        <v>32</v>
      </c>
      <c r="AO49" s="3">
        <v>43</v>
      </c>
      <c r="AP49" s="3">
        <v>26</v>
      </c>
      <c r="AQ49" s="2"/>
      <c r="AR49" s="3">
        <v>25</v>
      </c>
      <c r="AS49" s="3">
        <v>6</v>
      </c>
      <c r="AT49" s="3">
        <v>5</v>
      </c>
      <c r="AU49" s="3">
        <v>11</v>
      </c>
      <c r="AV49" s="3">
        <v>11</v>
      </c>
    </row>
    <row r="50" spans="7:48">
      <c r="H50" s="23" t="s">
        <v>20</v>
      </c>
      <c r="I50" s="23" t="s">
        <v>23</v>
      </c>
      <c r="J50" s="15">
        <v>6</v>
      </c>
      <c r="K50" s="15">
        <v>5</v>
      </c>
      <c r="L50" s="15">
        <v>4</v>
      </c>
      <c r="M50" s="15">
        <v>21</v>
      </c>
      <c r="N50" s="15">
        <v>2</v>
      </c>
      <c r="O50" s="15">
        <v>1</v>
      </c>
      <c r="P50" s="15">
        <v>1</v>
      </c>
      <c r="Q50" s="15">
        <v>6</v>
      </c>
      <c r="R50" s="15">
        <v>2</v>
      </c>
      <c r="S50" s="15">
        <v>4</v>
      </c>
      <c r="T50" s="15">
        <v>1</v>
      </c>
      <c r="U50" s="15">
        <v>3</v>
      </c>
      <c r="W50" s="15">
        <v>3</v>
      </c>
      <c r="X50" s="15">
        <v>7</v>
      </c>
      <c r="Y50" s="15">
        <v>0</v>
      </c>
      <c r="Z50" s="15">
        <v>4</v>
      </c>
      <c r="AA50" s="15">
        <v>13</v>
      </c>
      <c r="AB50" s="15">
        <v>7</v>
      </c>
      <c r="AC50" s="15">
        <v>3</v>
      </c>
      <c r="AD50" s="15">
        <v>7</v>
      </c>
      <c r="AE50" s="15">
        <v>3</v>
      </c>
      <c r="AF50" s="15">
        <v>1</v>
      </c>
      <c r="AG50" s="15">
        <v>3</v>
      </c>
      <c r="AH50" s="15">
        <v>1</v>
      </c>
      <c r="AI50" s="1"/>
      <c r="AJ50" s="3" t="s">
        <v>32</v>
      </c>
      <c r="AK50" s="23">
        <v>127</v>
      </c>
      <c r="AL50" s="3">
        <v>13</v>
      </c>
      <c r="AM50" s="3">
        <v>8</v>
      </c>
      <c r="AN50" s="3">
        <v>19</v>
      </c>
      <c r="AO50" s="3">
        <v>17</v>
      </c>
      <c r="AP50" s="3">
        <v>36</v>
      </c>
      <c r="AQ50" s="2"/>
      <c r="AR50" s="3">
        <v>17</v>
      </c>
      <c r="AS50" s="3">
        <v>7</v>
      </c>
      <c r="AT50" s="3">
        <v>3</v>
      </c>
      <c r="AU50" s="3">
        <v>3</v>
      </c>
      <c r="AV50" s="3">
        <v>3</v>
      </c>
    </row>
    <row r="51" spans="7:48">
      <c r="H51" s="23" t="s">
        <v>20</v>
      </c>
      <c r="I51" s="23" t="s">
        <v>23</v>
      </c>
      <c r="J51" s="15">
        <v>24</v>
      </c>
      <c r="K51" s="15">
        <v>18</v>
      </c>
      <c r="L51" s="15">
        <v>14</v>
      </c>
      <c r="M51" s="15">
        <v>15</v>
      </c>
      <c r="N51" s="15">
        <v>9</v>
      </c>
      <c r="O51" s="15">
        <v>8</v>
      </c>
      <c r="P51" s="15">
        <v>7</v>
      </c>
      <c r="Q51" s="15">
        <v>4</v>
      </c>
      <c r="R51" s="15">
        <v>1</v>
      </c>
      <c r="S51" s="15">
        <v>3</v>
      </c>
      <c r="T51" s="15">
        <v>2</v>
      </c>
      <c r="U51" s="15">
        <v>1</v>
      </c>
      <c r="W51" s="15">
        <v>3</v>
      </c>
      <c r="X51" s="15">
        <v>3</v>
      </c>
      <c r="Y51" s="15">
        <v>4</v>
      </c>
      <c r="Z51" s="15">
        <v>3</v>
      </c>
      <c r="AA51" s="15">
        <v>2</v>
      </c>
      <c r="AB51" s="15">
        <v>3</v>
      </c>
      <c r="AC51" s="15">
        <v>1</v>
      </c>
      <c r="AD51" s="15">
        <v>1</v>
      </c>
      <c r="AE51" s="15">
        <v>2</v>
      </c>
      <c r="AF51" s="15">
        <v>1</v>
      </c>
      <c r="AG51" s="15">
        <v>2</v>
      </c>
      <c r="AH51" s="15">
        <v>1</v>
      </c>
      <c r="AI51" s="1"/>
      <c r="AJ51" s="3" t="s">
        <v>32</v>
      </c>
      <c r="AK51" s="23">
        <v>145</v>
      </c>
      <c r="AL51" s="3">
        <v>29</v>
      </c>
      <c r="AM51" s="3">
        <v>17</v>
      </c>
      <c r="AN51" s="3">
        <v>18</v>
      </c>
      <c r="AO51" s="3">
        <v>25</v>
      </c>
      <c r="AP51" s="3">
        <v>37</v>
      </c>
      <c r="AQ51" s="2"/>
      <c r="AR51" s="3">
        <v>20</v>
      </c>
      <c r="AS51" s="3">
        <v>10</v>
      </c>
      <c r="AT51" s="3">
        <v>5</v>
      </c>
      <c r="AU51" s="3">
        <v>6</v>
      </c>
      <c r="AV51" s="3">
        <v>4</v>
      </c>
    </row>
    <row r="52" spans="7:48">
      <c r="H52" s="23" t="s">
        <v>20</v>
      </c>
      <c r="I52" s="23" t="s">
        <v>23</v>
      </c>
      <c r="J52" s="15">
        <v>1</v>
      </c>
      <c r="K52" s="15">
        <v>1</v>
      </c>
      <c r="L52" s="15">
        <v>8</v>
      </c>
      <c r="M52" s="15">
        <v>2</v>
      </c>
      <c r="N52" s="15">
        <v>3</v>
      </c>
      <c r="O52" s="15">
        <v>9</v>
      </c>
      <c r="P52" s="15">
        <v>5</v>
      </c>
      <c r="Q52" s="15">
        <v>2</v>
      </c>
      <c r="R52" s="15">
        <v>9</v>
      </c>
      <c r="S52" s="15">
        <v>1</v>
      </c>
      <c r="T52" s="15">
        <v>1</v>
      </c>
      <c r="U52" s="15">
        <v>2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1</v>
      </c>
      <c r="AC52" s="15">
        <v>0</v>
      </c>
      <c r="AD52" s="15">
        <v>2</v>
      </c>
      <c r="AE52" s="15">
        <v>3</v>
      </c>
      <c r="AF52" s="15">
        <v>0</v>
      </c>
      <c r="AG52" s="15">
        <v>0</v>
      </c>
      <c r="AH52" s="15">
        <v>1</v>
      </c>
      <c r="AI52" s="1"/>
      <c r="AJ52" s="3" t="s">
        <v>32</v>
      </c>
      <c r="AK52" s="23">
        <v>40</v>
      </c>
      <c r="AL52" s="15">
        <v>7</v>
      </c>
      <c r="AM52" s="15">
        <v>1</v>
      </c>
      <c r="AN52" s="15">
        <v>28</v>
      </c>
      <c r="AO52" s="15">
        <v>67</v>
      </c>
      <c r="AP52" s="15">
        <v>72</v>
      </c>
      <c r="AQ52" s="2"/>
      <c r="AR52" s="15">
        <v>10</v>
      </c>
      <c r="AS52" s="15">
        <v>1</v>
      </c>
      <c r="AT52" s="15">
        <v>11</v>
      </c>
      <c r="AU52" s="15">
        <v>4</v>
      </c>
      <c r="AV52" s="15">
        <v>6</v>
      </c>
    </row>
    <row r="53" spans="7:48">
      <c r="H53" s="24" t="s">
        <v>24</v>
      </c>
      <c r="I53" s="24" t="s">
        <v>23</v>
      </c>
      <c r="J53" s="15">
        <v>16</v>
      </c>
      <c r="K53" s="15">
        <v>15</v>
      </c>
      <c r="L53" s="15">
        <v>22</v>
      </c>
      <c r="M53" s="15">
        <v>14</v>
      </c>
      <c r="N53" s="15">
        <v>25</v>
      </c>
      <c r="O53" s="15">
        <v>19</v>
      </c>
      <c r="P53" s="15">
        <v>28</v>
      </c>
      <c r="Q53" s="15">
        <v>23</v>
      </c>
      <c r="R53" s="15">
        <v>14</v>
      </c>
      <c r="S53" s="15">
        <v>9</v>
      </c>
      <c r="T53" s="15">
        <v>14</v>
      </c>
      <c r="U53" s="15">
        <v>8</v>
      </c>
      <c r="W53" s="15">
        <v>1</v>
      </c>
      <c r="X53" s="15">
        <v>4</v>
      </c>
      <c r="Y53" s="15">
        <v>3</v>
      </c>
      <c r="Z53" s="15">
        <v>9</v>
      </c>
      <c r="AA53" s="15">
        <v>2</v>
      </c>
      <c r="AB53" s="15">
        <v>2</v>
      </c>
      <c r="AC53" s="15">
        <v>2</v>
      </c>
      <c r="AD53" s="15">
        <v>4</v>
      </c>
      <c r="AE53" s="15">
        <v>1</v>
      </c>
      <c r="AF53" s="15">
        <v>1</v>
      </c>
      <c r="AG53" s="15">
        <v>8</v>
      </c>
      <c r="AH53" s="15">
        <v>1</v>
      </c>
      <c r="AI53" s="1"/>
      <c r="AJ53" s="3" t="s">
        <v>32</v>
      </c>
      <c r="AK53" s="24">
        <v>10</v>
      </c>
      <c r="AL53" s="15">
        <v>43</v>
      </c>
      <c r="AM53" s="15">
        <v>8</v>
      </c>
      <c r="AN53" s="15">
        <v>43</v>
      </c>
      <c r="AO53" s="15">
        <v>59</v>
      </c>
      <c r="AP53" s="15">
        <v>62</v>
      </c>
      <c r="AQ53" s="2"/>
      <c r="AR53" s="15">
        <v>12</v>
      </c>
      <c r="AS53" s="15">
        <v>2</v>
      </c>
      <c r="AT53" s="15">
        <v>5</v>
      </c>
      <c r="AU53" s="15">
        <v>4</v>
      </c>
      <c r="AV53" s="15">
        <v>7</v>
      </c>
    </row>
    <row r="54" spans="7:48">
      <c r="H54" s="24" t="s">
        <v>24</v>
      </c>
      <c r="I54" s="24" t="s">
        <v>23</v>
      </c>
      <c r="J54" s="15">
        <v>17</v>
      </c>
      <c r="K54" s="15">
        <v>14</v>
      </c>
      <c r="L54" s="15">
        <v>11</v>
      </c>
      <c r="M54" s="15">
        <v>4</v>
      </c>
      <c r="N54" s="15">
        <v>25</v>
      </c>
      <c r="O54" s="15">
        <v>8</v>
      </c>
      <c r="P54" s="15">
        <v>6</v>
      </c>
      <c r="Q54" s="15">
        <v>25</v>
      </c>
      <c r="R54" s="15">
        <v>16</v>
      </c>
      <c r="S54" s="15">
        <v>11</v>
      </c>
      <c r="T54" s="15">
        <v>0</v>
      </c>
      <c r="U54" s="15">
        <v>2</v>
      </c>
      <c r="W54" s="15">
        <v>0</v>
      </c>
      <c r="X54" s="15">
        <v>2</v>
      </c>
      <c r="Y54" s="15">
        <v>3</v>
      </c>
      <c r="Z54" s="15">
        <v>0</v>
      </c>
      <c r="AA54" s="15">
        <v>1</v>
      </c>
      <c r="AB54" s="15">
        <v>0</v>
      </c>
      <c r="AC54" s="15">
        <v>1</v>
      </c>
      <c r="AD54" s="15">
        <v>1</v>
      </c>
      <c r="AE54" s="15">
        <v>0</v>
      </c>
      <c r="AF54" s="15">
        <v>0</v>
      </c>
      <c r="AG54" s="15">
        <v>0</v>
      </c>
      <c r="AH54" s="15">
        <v>0</v>
      </c>
      <c r="AI54" s="1"/>
      <c r="AJ54" s="3" t="s">
        <v>32</v>
      </c>
      <c r="AK54" s="24">
        <v>36</v>
      </c>
      <c r="AL54" s="15">
        <v>27</v>
      </c>
      <c r="AM54" s="15">
        <v>46</v>
      </c>
      <c r="AN54" s="15">
        <v>45</v>
      </c>
      <c r="AO54" s="15">
        <v>37</v>
      </c>
      <c r="AP54" s="15">
        <v>55</v>
      </c>
      <c r="AQ54" s="2"/>
      <c r="AR54" s="15">
        <v>6</v>
      </c>
      <c r="AS54" s="15">
        <v>2</v>
      </c>
      <c r="AT54" s="15">
        <v>8</v>
      </c>
      <c r="AU54" s="15">
        <v>6</v>
      </c>
      <c r="AV54" s="15">
        <v>3</v>
      </c>
    </row>
    <row r="55" spans="7:48">
      <c r="H55" s="24" t="s">
        <v>24</v>
      </c>
      <c r="I55" s="24" t="s">
        <v>23</v>
      </c>
      <c r="J55" s="15">
        <v>33</v>
      </c>
      <c r="K55" s="15">
        <v>43</v>
      </c>
      <c r="L55" s="15">
        <v>32</v>
      </c>
      <c r="M55" s="15">
        <v>25</v>
      </c>
      <c r="N55" s="15">
        <v>21</v>
      </c>
      <c r="O55" s="15">
        <v>15</v>
      </c>
      <c r="P55" s="15">
        <v>13</v>
      </c>
      <c r="Q55" s="15">
        <v>14</v>
      </c>
      <c r="R55" s="15">
        <v>11</v>
      </c>
      <c r="S55" s="15">
        <v>19</v>
      </c>
      <c r="T55" s="15">
        <v>9</v>
      </c>
      <c r="U55" s="15">
        <v>5</v>
      </c>
      <c r="W55" s="15">
        <v>4</v>
      </c>
      <c r="X55" s="15">
        <v>3</v>
      </c>
      <c r="Y55" s="15">
        <v>3</v>
      </c>
      <c r="Z55" s="15">
        <v>1</v>
      </c>
      <c r="AA55" s="15">
        <v>0</v>
      </c>
      <c r="AB55" s="15">
        <v>0</v>
      </c>
      <c r="AC55" s="15">
        <v>0</v>
      </c>
      <c r="AD55" s="15">
        <v>2</v>
      </c>
      <c r="AE55" s="15">
        <v>0</v>
      </c>
      <c r="AF55" s="15">
        <v>0</v>
      </c>
      <c r="AG55" s="15">
        <v>0</v>
      </c>
      <c r="AH55" s="15">
        <v>0</v>
      </c>
      <c r="AI55" s="1"/>
      <c r="AJ55" s="3" t="s">
        <v>32</v>
      </c>
      <c r="AK55" s="24">
        <v>54</v>
      </c>
      <c r="AL55" s="15">
        <v>41</v>
      </c>
      <c r="AM55" s="15">
        <v>23</v>
      </c>
      <c r="AN55" s="15">
        <v>30</v>
      </c>
      <c r="AO55" s="15">
        <v>52</v>
      </c>
      <c r="AP55" s="15">
        <v>66</v>
      </c>
      <c r="AQ55" s="2"/>
      <c r="AR55" s="15">
        <v>10</v>
      </c>
      <c r="AS55" s="15">
        <v>11</v>
      </c>
      <c r="AT55" s="15">
        <v>2</v>
      </c>
      <c r="AU55" s="15">
        <v>6</v>
      </c>
      <c r="AV55" s="15">
        <v>2</v>
      </c>
    </row>
    <row r="56" spans="7:48">
      <c r="H56" s="24" t="s">
        <v>24</v>
      </c>
      <c r="I56" s="24" t="s">
        <v>23</v>
      </c>
      <c r="J56" s="15">
        <v>12</v>
      </c>
      <c r="K56" s="15">
        <v>11</v>
      </c>
      <c r="L56" s="15">
        <v>3</v>
      </c>
      <c r="M56" s="15">
        <v>5</v>
      </c>
      <c r="N56" s="15">
        <v>4</v>
      </c>
      <c r="O56" s="15">
        <v>2</v>
      </c>
      <c r="P56" s="15">
        <v>5</v>
      </c>
      <c r="Q56" s="15">
        <v>7</v>
      </c>
      <c r="R56" s="15">
        <v>10</v>
      </c>
      <c r="S56" s="15">
        <v>12</v>
      </c>
      <c r="T56" s="15">
        <v>15</v>
      </c>
      <c r="U56" s="15">
        <v>16</v>
      </c>
      <c r="W56" s="15">
        <v>30</v>
      </c>
      <c r="X56" s="15">
        <v>8</v>
      </c>
      <c r="Y56" s="15">
        <v>3</v>
      </c>
      <c r="Z56" s="15">
        <v>5</v>
      </c>
      <c r="AA56" s="15">
        <v>10</v>
      </c>
      <c r="AB56" s="15">
        <v>3</v>
      </c>
      <c r="AC56" s="15">
        <v>4</v>
      </c>
      <c r="AD56" s="15">
        <v>1</v>
      </c>
      <c r="AE56" s="15">
        <v>6</v>
      </c>
      <c r="AF56" s="15">
        <v>8</v>
      </c>
      <c r="AG56" s="15">
        <v>3</v>
      </c>
      <c r="AH56" s="15">
        <v>6</v>
      </c>
      <c r="AI56" s="1"/>
      <c r="AJ56" s="3" t="s">
        <v>32</v>
      </c>
      <c r="AK56" s="24">
        <v>78</v>
      </c>
      <c r="AL56" s="15">
        <v>34</v>
      </c>
      <c r="AM56" s="15">
        <v>11</v>
      </c>
      <c r="AN56" s="15">
        <v>23</v>
      </c>
      <c r="AO56" s="15">
        <v>24</v>
      </c>
      <c r="AP56" s="15">
        <v>41</v>
      </c>
      <c r="AQ56" s="2"/>
      <c r="AR56" s="15">
        <v>27</v>
      </c>
      <c r="AS56" s="15">
        <v>2</v>
      </c>
      <c r="AT56" s="15">
        <v>2</v>
      </c>
      <c r="AU56" s="15">
        <v>4</v>
      </c>
      <c r="AV56" s="15">
        <v>7</v>
      </c>
    </row>
    <row r="57" spans="7:48">
      <c r="H57" s="24" t="s">
        <v>24</v>
      </c>
      <c r="I57" s="24" t="s">
        <v>23</v>
      </c>
      <c r="J57" s="15">
        <v>16</v>
      </c>
      <c r="K57" s="15">
        <v>26</v>
      </c>
      <c r="L57" s="15">
        <v>17</v>
      </c>
      <c r="M57" s="15">
        <v>32</v>
      </c>
      <c r="N57" s="15">
        <v>26</v>
      </c>
      <c r="O57" s="15">
        <v>17</v>
      </c>
      <c r="P57" s="15">
        <v>11</v>
      </c>
      <c r="Q57" s="15">
        <v>10</v>
      </c>
      <c r="R57" s="15">
        <v>6</v>
      </c>
      <c r="S57" s="15">
        <v>12</v>
      </c>
      <c r="T57" s="15">
        <v>18</v>
      </c>
      <c r="U57" s="15">
        <v>6</v>
      </c>
      <c r="W57" s="15">
        <v>1</v>
      </c>
      <c r="X57" s="15">
        <v>1</v>
      </c>
      <c r="Y57" s="15">
        <v>3</v>
      </c>
      <c r="Z57" s="15">
        <v>4</v>
      </c>
      <c r="AA57" s="15">
        <v>6</v>
      </c>
      <c r="AB57" s="15">
        <v>2</v>
      </c>
      <c r="AC57" s="15">
        <v>1</v>
      </c>
      <c r="AD57" s="15">
        <v>2</v>
      </c>
      <c r="AE57" s="15">
        <v>1</v>
      </c>
      <c r="AF57" s="15">
        <v>1</v>
      </c>
      <c r="AG57" s="15">
        <v>2</v>
      </c>
      <c r="AH57" s="15">
        <v>0</v>
      </c>
      <c r="AI57" s="1"/>
      <c r="AJ57" s="3" t="s">
        <v>32</v>
      </c>
      <c r="AK57" s="24">
        <v>84</v>
      </c>
      <c r="AL57" s="15">
        <v>34</v>
      </c>
      <c r="AM57" s="15">
        <v>33</v>
      </c>
      <c r="AN57" s="15">
        <v>27</v>
      </c>
      <c r="AO57" s="15">
        <v>37</v>
      </c>
      <c r="AP57" s="15">
        <v>40</v>
      </c>
      <c r="AQ57" s="2"/>
      <c r="AR57" s="15">
        <v>2</v>
      </c>
      <c r="AS57" s="15">
        <v>10</v>
      </c>
      <c r="AT57" s="15">
        <v>5</v>
      </c>
      <c r="AU57" s="15">
        <v>4</v>
      </c>
      <c r="AV57" s="15">
        <v>6</v>
      </c>
    </row>
    <row r="58" spans="7:48">
      <c r="H58" s="24" t="s">
        <v>24</v>
      </c>
      <c r="I58" s="24" t="s">
        <v>23</v>
      </c>
      <c r="J58" s="15">
        <v>12</v>
      </c>
      <c r="K58" s="15">
        <v>5</v>
      </c>
      <c r="L58" s="15">
        <v>10</v>
      </c>
      <c r="M58" s="15">
        <v>10</v>
      </c>
      <c r="N58" s="15">
        <v>11</v>
      </c>
      <c r="O58" s="15">
        <v>9</v>
      </c>
      <c r="P58" s="15">
        <v>8</v>
      </c>
      <c r="Q58" s="15">
        <v>4</v>
      </c>
      <c r="R58" s="15">
        <v>10</v>
      </c>
      <c r="S58" s="15">
        <v>3</v>
      </c>
      <c r="T58" s="15">
        <v>4</v>
      </c>
      <c r="U58" s="15">
        <v>3</v>
      </c>
      <c r="W58" s="15">
        <v>2</v>
      </c>
      <c r="X58" s="15">
        <v>0</v>
      </c>
      <c r="Y58" s="15">
        <v>2</v>
      </c>
      <c r="Z58" s="15">
        <v>1</v>
      </c>
      <c r="AA58" s="15">
        <v>2</v>
      </c>
      <c r="AB58" s="15">
        <v>4</v>
      </c>
      <c r="AC58" s="15">
        <v>4</v>
      </c>
      <c r="AD58" s="15">
        <v>1</v>
      </c>
      <c r="AE58" s="15">
        <v>2</v>
      </c>
      <c r="AF58" s="15">
        <v>0</v>
      </c>
      <c r="AG58" s="15">
        <v>1</v>
      </c>
      <c r="AH58" s="15">
        <v>1</v>
      </c>
      <c r="AI58" s="1"/>
      <c r="AJ58" s="3" t="s">
        <v>32</v>
      </c>
      <c r="AK58" s="24">
        <v>112</v>
      </c>
      <c r="AL58" s="3">
        <v>37</v>
      </c>
      <c r="AM58" s="3">
        <v>60</v>
      </c>
      <c r="AN58" s="3">
        <v>69</v>
      </c>
      <c r="AO58" s="3">
        <v>94</v>
      </c>
      <c r="AP58" s="3">
        <v>61</v>
      </c>
      <c r="AQ58" s="2"/>
      <c r="AR58" s="3">
        <v>26</v>
      </c>
      <c r="AS58" s="3">
        <v>19</v>
      </c>
      <c r="AT58" s="3">
        <v>9</v>
      </c>
      <c r="AU58" s="3">
        <v>12</v>
      </c>
      <c r="AV58" s="3">
        <v>5</v>
      </c>
    </row>
    <row r="59" spans="7:48">
      <c r="H59" s="24" t="s">
        <v>24</v>
      </c>
      <c r="I59" s="24" t="s">
        <v>23</v>
      </c>
      <c r="J59" s="15">
        <v>13</v>
      </c>
      <c r="K59" s="15">
        <v>27</v>
      </c>
      <c r="L59" s="15">
        <v>15</v>
      </c>
      <c r="M59" s="15">
        <v>6</v>
      </c>
      <c r="N59" s="15">
        <v>3</v>
      </c>
      <c r="O59" s="15">
        <v>5</v>
      </c>
      <c r="P59" s="15">
        <v>2</v>
      </c>
      <c r="Q59" s="15">
        <v>2</v>
      </c>
      <c r="R59" s="15">
        <v>5</v>
      </c>
      <c r="S59" s="15">
        <v>3</v>
      </c>
      <c r="T59" s="15">
        <v>3</v>
      </c>
      <c r="U59" s="15">
        <v>4</v>
      </c>
      <c r="W59" s="15">
        <v>2</v>
      </c>
      <c r="X59" s="15">
        <v>6</v>
      </c>
      <c r="Y59" s="15">
        <v>12</v>
      </c>
      <c r="Z59" s="15">
        <v>1</v>
      </c>
      <c r="AA59" s="15">
        <v>5</v>
      </c>
      <c r="AB59" s="15">
        <v>0</v>
      </c>
      <c r="AC59" s="15">
        <v>0</v>
      </c>
      <c r="AD59" s="15">
        <v>0</v>
      </c>
      <c r="AE59" s="15">
        <v>0</v>
      </c>
      <c r="AF59" s="15">
        <v>1</v>
      </c>
      <c r="AG59" s="15">
        <v>0</v>
      </c>
      <c r="AH59" s="15">
        <v>0</v>
      </c>
      <c r="AI59" s="1"/>
      <c r="AJ59" s="3" t="s">
        <v>32</v>
      </c>
      <c r="AK59" s="24">
        <v>130</v>
      </c>
      <c r="AL59" s="3">
        <v>30</v>
      </c>
      <c r="AM59" s="3">
        <v>50</v>
      </c>
      <c r="AN59" s="3">
        <v>53</v>
      </c>
      <c r="AO59" s="3">
        <v>45</v>
      </c>
      <c r="AP59" s="3">
        <v>55</v>
      </c>
      <c r="AQ59" s="2"/>
      <c r="AR59" s="3">
        <v>29</v>
      </c>
      <c r="AS59" s="3">
        <v>11</v>
      </c>
      <c r="AT59" s="3">
        <v>8</v>
      </c>
      <c r="AU59" s="3">
        <v>15</v>
      </c>
      <c r="AV59" s="3">
        <v>6</v>
      </c>
    </row>
    <row r="60" spans="7:48">
      <c r="H60" s="24" t="s">
        <v>24</v>
      </c>
      <c r="I60" s="24" t="s">
        <v>23</v>
      </c>
      <c r="J60" s="15">
        <v>23</v>
      </c>
      <c r="K60" s="15">
        <v>9</v>
      </c>
      <c r="L60" s="15">
        <v>8</v>
      </c>
      <c r="M60" s="15">
        <v>4</v>
      </c>
      <c r="N60" s="15">
        <v>4</v>
      </c>
      <c r="O60" s="15">
        <v>14</v>
      </c>
      <c r="P60" s="15">
        <v>11</v>
      </c>
      <c r="Q60" s="15">
        <v>2</v>
      </c>
      <c r="R60" s="15">
        <v>3</v>
      </c>
      <c r="S60" s="15">
        <v>6</v>
      </c>
      <c r="T60" s="15">
        <v>9</v>
      </c>
      <c r="U60" s="15">
        <v>8</v>
      </c>
      <c r="W60" s="15">
        <v>0</v>
      </c>
      <c r="X60" s="15">
        <v>0</v>
      </c>
      <c r="Y60" s="15">
        <v>1</v>
      </c>
      <c r="Z60" s="15">
        <v>1</v>
      </c>
      <c r="AA60" s="15">
        <v>0</v>
      </c>
      <c r="AB60" s="15">
        <v>1</v>
      </c>
      <c r="AC60" s="15">
        <v>4</v>
      </c>
      <c r="AD60" s="15">
        <v>1</v>
      </c>
      <c r="AE60" s="15">
        <v>5</v>
      </c>
      <c r="AF60" s="15">
        <v>0</v>
      </c>
      <c r="AG60" s="15">
        <v>3</v>
      </c>
      <c r="AH60" s="15">
        <v>2</v>
      </c>
      <c r="AI60" s="1"/>
      <c r="AJ60" s="3" t="s">
        <v>32</v>
      </c>
      <c r="AK60" s="24">
        <v>149</v>
      </c>
      <c r="AL60" s="3">
        <v>30</v>
      </c>
      <c r="AM60" s="3">
        <v>30</v>
      </c>
      <c r="AN60" s="3">
        <v>24</v>
      </c>
      <c r="AO60" s="3">
        <v>23</v>
      </c>
      <c r="AP60" s="3">
        <v>21</v>
      </c>
      <c r="AQ60" s="2"/>
      <c r="AR60" s="3">
        <v>6</v>
      </c>
      <c r="AS60" s="3">
        <v>7</v>
      </c>
      <c r="AT60" s="3">
        <v>2</v>
      </c>
      <c r="AU60" s="3">
        <v>0</v>
      </c>
      <c r="AV60" s="3">
        <v>1</v>
      </c>
    </row>
    <row r="61" spans="7:48">
      <c r="H61" s="24" t="s">
        <v>24</v>
      </c>
      <c r="I61" s="24" t="s">
        <v>23</v>
      </c>
      <c r="J61" s="15">
        <v>5</v>
      </c>
      <c r="K61" s="15">
        <v>18</v>
      </c>
      <c r="L61" s="15">
        <v>18</v>
      </c>
      <c r="M61" s="15">
        <v>9</v>
      </c>
      <c r="N61" s="15">
        <v>9</v>
      </c>
      <c r="O61" s="15">
        <v>13</v>
      </c>
      <c r="P61" s="15">
        <v>26</v>
      </c>
      <c r="Q61" s="15">
        <v>17</v>
      </c>
      <c r="R61" s="15">
        <v>16</v>
      </c>
      <c r="S61" s="15">
        <v>24</v>
      </c>
      <c r="T61" s="15">
        <v>30</v>
      </c>
      <c r="U61" s="15">
        <v>22</v>
      </c>
      <c r="W61" s="15">
        <v>2</v>
      </c>
      <c r="X61" s="15">
        <v>0</v>
      </c>
      <c r="Y61" s="15">
        <v>1</v>
      </c>
      <c r="Z61" s="15">
        <v>0</v>
      </c>
      <c r="AA61" s="15">
        <v>0</v>
      </c>
      <c r="AB61" s="15">
        <v>0</v>
      </c>
      <c r="AC61" s="15">
        <v>1</v>
      </c>
      <c r="AD61" s="15">
        <v>0</v>
      </c>
      <c r="AE61" s="15">
        <v>1</v>
      </c>
      <c r="AF61" s="15">
        <v>4</v>
      </c>
      <c r="AG61" s="15">
        <v>0</v>
      </c>
      <c r="AH61" s="15">
        <v>0</v>
      </c>
      <c r="AI61" s="1"/>
      <c r="AJ61" s="3" t="s">
        <v>32</v>
      </c>
      <c r="AK61" s="24">
        <v>138</v>
      </c>
      <c r="AL61" s="3">
        <v>21</v>
      </c>
      <c r="AM61" s="3">
        <v>19</v>
      </c>
      <c r="AN61" s="3">
        <v>46</v>
      </c>
      <c r="AO61" s="3">
        <v>40</v>
      </c>
      <c r="AP61" s="3">
        <v>38</v>
      </c>
      <c r="AQ61" s="2"/>
      <c r="AR61" s="3">
        <v>19</v>
      </c>
      <c r="AS61" s="3">
        <v>4</v>
      </c>
      <c r="AT61" s="3">
        <v>3</v>
      </c>
      <c r="AU61" s="3">
        <v>3</v>
      </c>
      <c r="AV61" s="3">
        <v>5</v>
      </c>
    </row>
    <row r="62" spans="7:48">
      <c r="AI62" s="1"/>
      <c r="AQ62" s="2"/>
    </row>
    <row r="63" spans="7:48">
      <c r="G63" s="3" t="s">
        <v>20</v>
      </c>
      <c r="H63" s="3" t="s">
        <v>21</v>
      </c>
      <c r="I63" s="14" t="s">
        <v>29</v>
      </c>
      <c r="J63" s="14">
        <f t="shared" ref="J63:U63" si="0">AVERAGE(J14:J21)</f>
        <v>21</v>
      </c>
      <c r="K63" s="14">
        <f t="shared" si="0"/>
        <v>10.75</v>
      </c>
      <c r="L63" s="14">
        <f t="shared" si="0"/>
        <v>8.75</v>
      </c>
      <c r="M63" s="14">
        <f t="shared" si="0"/>
        <v>7.875</v>
      </c>
      <c r="N63" s="14">
        <f t="shared" si="0"/>
        <v>6.25</v>
      </c>
      <c r="O63" s="14">
        <f t="shared" si="0"/>
        <v>9.125</v>
      </c>
      <c r="P63" s="14">
        <f t="shared" si="0"/>
        <v>6</v>
      </c>
      <c r="Q63" s="14">
        <f t="shared" si="0"/>
        <v>5</v>
      </c>
      <c r="R63" s="14">
        <f t="shared" si="0"/>
        <v>5.625</v>
      </c>
      <c r="S63" s="14">
        <f t="shared" si="0"/>
        <v>5.125</v>
      </c>
      <c r="T63" s="14">
        <f t="shared" si="0"/>
        <v>3.625</v>
      </c>
      <c r="U63" s="14">
        <f t="shared" si="0"/>
        <v>5.5</v>
      </c>
      <c r="V63" s="13"/>
      <c r="W63" s="14">
        <f t="shared" ref="W63:AH63" si="1">AVERAGE(W14:W21)</f>
        <v>4.375</v>
      </c>
      <c r="X63" s="14">
        <f t="shared" si="1"/>
        <v>3.625</v>
      </c>
      <c r="Y63" s="14">
        <f t="shared" si="1"/>
        <v>3.75</v>
      </c>
      <c r="Z63" s="14">
        <f t="shared" si="1"/>
        <v>2.375</v>
      </c>
      <c r="AA63" s="14">
        <f t="shared" si="1"/>
        <v>2.25</v>
      </c>
      <c r="AB63" s="14">
        <f t="shared" si="1"/>
        <v>2.875</v>
      </c>
      <c r="AC63" s="14">
        <f t="shared" si="1"/>
        <v>2.375</v>
      </c>
      <c r="AD63" s="14">
        <f t="shared" si="1"/>
        <v>2.125</v>
      </c>
      <c r="AE63" s="14">
        <f t="shared" si="1"/>
        <v>1.75</v>
      </c>
      <c r="AF63" s="14">
        <f t="shared" si="1"/>
        <v>2.25</v>
      </c>
      <c r="AG63" s="14">
        <f t="shared" si="1"/>
        <v>0.75</v>
      </c>
      <c r="AH63" s="14">
        <f t="shared" si="1"/>
        <v>1.75</v>
      </c>
      <c r="AI63" s="13"/>
      <c r="AK63" s="14" t="s">
        <v>29</v>
      </c>
      <c r="AL63" s="14">
        <f>AVERAGE(AL14:AL21)</f>
        <v>26.125</v>
      </c>
      <c r="AM63" s="14">
        <f>AVERAGE(AM14:AM21)</f>
        <v>28.75</v>
      </c>
      <c r="AN63" s="14">
        <f>AVERAGE(AN14:AN21)</f>
        <v>51.25</v>
      </c>
      <c r="AO63" s="14">
        <f>AVERAGE(AO14:AO21)</f>
        <v>55.75</v>
      </c>
      <c r="AP63" s="14">
        <f>AVERAGE(AP14:AP21)</f>
        <v>65.75</v>
      </c>
      <c r="AQ63" s="13"/>
      <c r="AR63" s="14">
        <f>AVERAGE(AR14:AR21)</f>
        <v>20.25</v>
      </c>
      <c r="AS63" s="14">
        <f>AVERAGE(AS14:AS21)</f>
        <v>5</v>
      </c>
      <c r="AT63" s="14">
        <f>AVERAGE(AT14:AT21)</f>
        <v>5.375</v>
      </c>
      <c r="AU63" s="14">
        <f>AVERAGE(AU14:AU21)</f>
        <v>6.375</v>
      </c>
      <c r="AV63" s="14">
        <f>AVERAGE(AV14:AV21)</f>
        <v>8.875</v>
      </c>
    </row>
    <row r="64" spans="7:48">
      <c r="G64" s="13"/>
      <c r="H64" s="13"/>
      <c r="I64" s="14" t="s">
        <v>30</v>
      </c>
      <c r="J64" s="14">
        <f t="shared" ref="J64:U64" si="2">STDEV(J14:J21)</f>
        <v>13.288018233409698</v>
      </c>
      <c r="K64" s="14">
        <f t="shared" si="2"/>
        <v>7.7597864477243004</v>
      </c>
      <c r="L64" s="14">
        <f t="shared" si="2"/>
        <v>4.6213788913205178</v>
      </c>
      <c r="M64" s="14">
        <f t="shared" si="2"/>
        <v>7.2197645390968255</v>
      </c>
      <c r="N64" s="14">
        <f t="shared" si="2"/>
        <v>6.7770621532173827</v>
      </c>
      <c r="O64" s="14">
        <f t="shared" si="2"/>
        <v>6.5342504215425175</v>
      </c>
      <c r="P64" s="14">
        <f t="shared" si="2"/>
        <v>6.0710083888216504</v>
      </c>
      <c r="Q64" s="14">
        <f t="shared" si="2"/>
        <v>5.3718844791323335</v>
      </c>
      <c r="R64" s="14">
        <f t="shared" si="2"/>
        <v>6.5233098522583939</v>
      </c>
      <c r="S64" s="14">
        <f t="shared" si="2"/>
        <v>6.2664070361617226</v>
      </c>
      <c r="T64" s="14">
        <f t="shared" si="2"/>
        <v>3.4200041771068892</v>
      </c>
      <c r="U64" s="14">
        <f t="shared" si="2"/>
        <v>6.4807406984078604</v>
      </c>
      <c r="V64" s="13"/>
      <c r="W64" s="14">
        <f t="shared" ref="W64:AH64" si="3">STDEV(W14:W21)</f>
        <v>4.5019836897591201</v>
      </c>
      <c r="X64" s="14">
        <f t="shared" si="3"/>
        <v>3.5431019500674021</v>
      </c>
      <c r="Y64" s="14">
        <f t="shared" si="3"/>
        <v>1.9820624179302297</v>
      </c>
      <c r="Z64" s="14">
        <f t="shared" si="3"/>
        <v>3.1594529363709247</v>
      </c>
      <c r="AA64" s="14">
        <f t="shared" si="3"/>
        <v>1.9086270308410553</v>
      </c>
      <c r="AB64" s="14">
        <f t="shared" si="3"/>
        <v>4.3895167322675901</v>
      </c>
      <c r="AC64" s="14">
        <f t="shared" si="3"/>
        <v>2.7222627143085005</v>
      </c>
      <c r="AD64" s="14">
        <f t="shared" si="3"/>
        <v>1.2464234547582249</v>
      </c>
      <c r="AE64" s="14">
        <f t="shared" si="3"/>
        <v>1.3887301496588271</v>
      </c>
      <c r="AF64" s="14">
        <f t="shared" si="3"/>
        <v>2.5495097567963922</v>
      </c>
      <c r="AG64" s="14">
        <f t="shared" si="3"/>
        <v>0.88640526042791834</v>
      </c>
      <c r="AH64" s="14">
        <f t="shared" si="3"/>
        <v>1.7525491637693282</v>
      </c>
      <c r="AI64" s="13"/>
      <c r="AK64" s="14" t="s">
        <v>30</v>
      </c>
      <c r="AL64" s="14">
        <f>STDEV(AL14:AL21)</f>
        <v>6.4240063155991018</v>
      </c>
      <c r="AM64" s="14">
        <f>STDEV(AM14:AM21)</f>
        <v>12.936658875348877</v>
      </c>
      <c r="AN64" s="14">
        <f>STDEV(AN14:AN21)</f>
        <v>23.328400839197823</v>
      </c>
      <c r="AO64" s="14">
        <f>STDEV(AO14:AO21)</f>
        <v>27.043615565547867</v>
      </c>
      <c r="AP64" s="14">
        <f>STDEV(AP14:AP21)</f>
        <v>29.547782126099222</v>
      </c>
      <c r="AQ64" s="13"/>
      <c r="AR64" s="14">
        <f>STDEV(AR14:AR21)</f>
        <v>7.1464276790175782</v>
      </c>
      <c r="AS64" s="14">
        <f>STDEV(AS14:AS21)</f>
        <v>3.2071349029490928</v>
      </c>
      <c r="AT64" s="14">
        <f>STDEV(AT14:AT21)</f>
        <v>3.8149143409218809</v>
      </c>
      <c r="AU64" s="14">
        <f>STDEV(AU14:AU21)</f>
        <v>6.3905622377288305</v>
      </c>
      <c r="AV64" s="14">
        <f>STDEV(AV14:AV21)</f>
        <v>5.9865921620138547</v>
      </c>
    </row>
    <row r="65" spans="7:48">
      <c r="G65" s="13"/>
      <c r="H65" s="13"/>
      <c r="I65" s="14" t="s">
        <v>19</v>
      </c>
      <c r="J65" s="14">
        <f t="shared" ref="J65:U65" si="4">COUNT(J14:J21)</f>
        <v>8</v>
      </c>
      <c r="K65" s="14">
        <f t="shared" si="4"/>
        <v>8</v>
      </c>
      <c r="L65" s="14">
        <f t="shared" si="4"/>
        <v>8</v>
      </c>
      <c r="M65" s="14">
        <f t="shared" si="4"/>
        <v>8</v>
      </c>
      <c r="N65" s="14">
        <f t="shared" si="4"/>
        <v>8</v>
      </c>
      <c r="O65" s="14">
        <f t="shared" si="4"/>
        <v>8</v>
      </c>
      <c r="P65" s="14">
        <f t="shared" si="4"/>
        <v>8</v>
      </c>
      <c r="Q65" s="14">
        <f t="shared" si="4"/>
        <v>8</v>
      </c>
      <c r="R65" s="14">
        <f t="shared" si="4"/>
        <v>8</v>
      </c>
      <c r="S65" s="14">
        <f t="shared" si="4"/>
        <v>8</v>
      </c>
      <c r="T65" s="14">
        <f t="shared" si="4"/>
        <v>8</v>
      </c>
      <c r="U65" s="14">
        <f t="shared" si="4"/>
        <v>8</v>
      </c>
      <c r="V65" s="13"/>
      <c r="W65" s="14">
        <f t="shared" ref="W65:AH65" si="5">COUNT(W14:W21)</f>
        <v>8</v>
      </c>
      <c r="X65" s="14">
        <f t="shared" si="5"/>
        <v>8</v>
      </c>
      <c r="Y65" s="14">
        <f t="shared" si="5"/>
        <v>8</v>
      </c>
      <c r="Z65" s="14">
        <f t="shared" si="5"/>
        <v>8</v>
      </c>
      <c r="AA65" s="14">
        <f t="shared" si="5"/>
        <v>8</v>
      </c>
      <c r="AB65" s="14">
        <f t="shared" si="5"/>
        <v>8</v>
      </c>
      <c r="AC65" s="14">
        <f t="shared" si="5"/>
        <v>8</v>
      </c>
      <c r="AD65" s="14">
        <f t="shared" si="5"/>
        <v>8</v>
      </c>
      <c r="AE65" s="14">
        <f t="shared" si="5"/>
        <v>8</v>
      </c>
      <c r="AF65" s="14">
        <f t="shared" si="5"/>
        <v>8</v>
      </c>
      <c r="AG65" s="14">
        <f t="shared" si="5"/>
        <v>8</v>
      </c>
      <c r="AH65" s="14">
        <f t="shared" si="5"/>
        <v>8</v>
      </c>
      <c r="AI65" s="13"/>
      <c r="AK65" s="14" t="s">
        <v>19</v>
      </c>
      <c r="AL65" s="14">
        <f>COUNT(AL14:AL21)</f>
        <v>8</v>
      </c>
      <c r="AM65" s="14">
        <f>COUNT(AM14:AM21)</f>
        <v>8</v>
      </c>
      <c r="AN65" s="14">
        <f>COUNT(AN14:AN21)</f>
        <v>8</v>
      </c>
      <c r="AO65" s="14">
        <f>COUNT(AO14:AO21)</f>
        <v>8</v>
      </c>
      <c r="AP65" s="14">
        <f>COUNT(AP14:AP21)</f>
        <v>8</v>
      </c>
      <c r="AQ65" s="13"/>
      <c r="AR65" s="14">
        <f>COUNT(AR14:AR21)</f>
        <v>8</v>
      </c>
      <c r="AS65" s="14">
        <f>COUNT(AS14:AS21)</f>
        <v>8</v>
      </c>
      <c r="AT65" s="14">
        <f>COUNT(AT14:AT21)</f>
        <v>8</v>
      </c>
      <c r="AU65" s="14">
        <f>COUNT(AU14:AU21)</f>
        <v>8</v>
      </c>
      <c r="AV65" s="14">
        <f>COUNT(AV14:AV21)</f>
        <v>8</v>
      </c>
    </row>
    <row r="66" spans="7:48">
      <c r="G66" s="13"/>
      <c r="H66" s="13"/>
      <c r="I66" s="14" t="s">
        <v>31</v>
      </c>
      <c r="J66" s="14">
        <f>J64/SQRT(J65)</f>
        <v>4.6980239006872422</v>
      </c>
      <c r="K66" s="14">
        <f t="shared" ref="K66:U66" si="6">K64/SQRT(K65)</f>
        <v>2.7434988088726615</v>
      </c>
      <c r="L66" s="14">
        <f t="shared" si="6"/>
        <v>1.6339041762425535</v>
      </c>
      <c r="M66" s="14">
        <f t="shared" si="6"/>
        <v>2.5525722320827668</v>
      </c>
      <c r="N66" s="14">
        <f t="shared" si="6"/>
        <v>2.396053302531358</v>
      </c>
      <c r="O66" s="14">
        <f t="shared" si="6"/>
        <v>2.3102063915218851</v>
      </c>
      <c r="P66" s="14">
        <f t="shared" si="6"/>
        <v>2.1464256001881026</v>
      </c>
      <c r="Q66" s="14">
        <f t="shared" si="6"/>
        <v>1.8992479714726187</v>
      </c>
      <c r="R66" s="14">
        <f t="shared" si="6"/>
        <v>2.3063383161564626</v>
      </c>
      <c r="S66" s="14">
        <f t="shared" si="6"/>
        <v>2.2155094544725245</v>
      </c>
      <c r="T66" s="14">
        <f t="shared" si="6"/>
        <v>1.2091540726592998</v>
      </c>
      <c r="U66" s="14">
        <f t="shared" si="6"/>
        <v>2.2912878474779199</v>
      </c>
      <c r="V66" s="13"/>
      <c r="W66" s="14">
        <f>W64/SQRT(W65)</f>
        <v>1.591691597909954</v>
      </c>
      <c r="X66" s="14">
        <f t="shared" ref="X66:AH66" si="7">X64/SQRT(X65)</f>
        <v>1.2526757076639701</v>
      </c>
      <c r="Y66" s="14">
        <f t="shared" si="7"/>
        <v>0.70076488822673511</v>
      </c>
      <c r="Z66" s="14">
        <f t="shared" si="7"/>
        <v>1.1170352980738152</v>
      </c>
      <c r="AA66" s="14">
        <f t="shared" si="7"/>
        <v>0.67480155813182796</v>
      </c>
      <c r="AB66" s="14">
        <f t="shared" si="7"/>
        <v>1.5519285237591138</v>
      </c>
      <c r="AC66" s="14">
        <f t="shared" si="7"/>
        <v>0.96246521272941887</v>
      </c>
      <c r="AD66" s="14">
        <f t="shared" si="7"/>
        <v>0.44067723854475233</v>
      </c>
      <c r="AE66" s="14">
        <f t="shared" si="7"/>
        <v>0.49099025303098282</v>
      </c>
      <c r="AF66" s="14">
        <f t="shared" si="7"/>
        <v>0.90138781886599717</v>
      </c>
      <c r="AG66" s="14">
        <f t="shared" si="7"/>
        <v>0.31339158526400435</v>
      </c>
      <c r="AH66" s="14">
        <f t="shared" si="7"/>
        <v>0.61961969903205261</v>
      </c>
      <c r="AI66" s="13"/>
      <c r="AK66" s="14" t="s">
        <v>31</v>
      </c>
      <c r="AL66" s="14">
        <f>AL64/SQRT(AL65)</f>
        <v>2.2712292140726666</v>
      </c>
      <c r="AM66" s="14">
        <f t="shared" ref="AM66:AP66" si="8">AM64/SQRT(AM65)</f>
        <v>4.5737996083281631</v>
      </c>
      <c r="AN66" s="14">
        <f t="shared" si="8"/>
        <v>8.2478352138173623</v>
      </c>
      <c r="AO66" s="14">
        <f t="shared" si="8"/>
        <v>9.5613619771004821</v>
      </c>
      <c r="AP66" s="14">
        <f t="shared" si="8"/>
        <v>10.44671855519371</v>
      </c>
      <c r="AQ66" s="13"/>
      <c r="AR66" s="14">
        <f>AR64/SQRT(AR65)</f>
        <v>2.5266437365462844</v>
      </c>
      <c r="AS66" s="14">
        <f t="shared" ref="AS66:AV66" si="9">AS64/SQRT(AS65)</f>
        <v>1.1338934190276817</v>
      </c>
      <c r="AT66" s="14">
        <f t="shared" si="9"/>
        <v>1.3487759000558353</v>
      </c>
      <c r="AU66" s="14">
        <f t="shared" si="9"/>
        <v>2.2594049469463666</v>
      </c>
      <c r="AV66" s="14">
        <f t="shared" si="9"/>
        <v>2.1165799569791153</v>
      </c>
    </row>
    <row r="67" spans="7:48"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</row>
    <row r="68" spans="7:48">
      <c r="G68" s="21" t="s">
        <v>24</v>
      </c>
      <c r="H68" s="21" t="s">
        <v>21</v>
      </c>
      <c r="I68" s="14" t="s">
        <v>29</v>
      </c>
      <c r="J68" s="14">
        <f t="shared" ref="J68:U68" si="10">AVERAGE(J22:J31)</f>
        <v>12.2</v>
      </c>
      <c r="K68" s="14">
        <f t="shared" si="10"/>
        <v>10.9</v>
      </c>
      <c r="L68" s="14">
        <f t="shared" si="10"/>
        <v>9.1</v>
      </c>
      <c r="M68" s="14">
        <f t="shared" si="10"/>
        <v>9.4</v>
      </c>
      <c r="N68" s="14">
        <f t="shared" si="10"/>
        <v>9.5</v>
      </c>
      <c r="O68" s="14">
        <f t="shared" si="10"/>
        <v>7.2</v>
      </c>
      <c r="P68" s="14">
        <f t="shared" si="10"/>
        <v>7.8</v>
      </c>
      <c r="Q68" s="14">
        <f t="shared" si="10"/>
        <v>7.2</v>
      </c>
      <c r="R68" s="14">
        <f t="shared" si="10"/>
        <v>5.7</v>
      </c>
      <c r="S68" s="14">
        <f t="shared" si="10"/>
        <v>5.0999999999999996</v>
      </c>
      <c r="T68" s="14">
        <f t="shared" si="10"/>
        <v>4</v>
      </c>
      <c r="U68" s="14">
        <f t="shared" si="10"/>
        <v>4.9000000000000004</v>
      </c>
      <c r="V68" s="13"/>
      <c r="W68" s="14">
        <f t="shared" ref="W68:AH68" si="11">AVERAGE(W22:W31)</f>
        <v>2.2999999999999998</v>
      </c>
      <c r="X68" s="14">
        <f t="shared" si="11"/>
        <v>3</v>
      </c>
      <c r="Y68" s="14">
        <f t="shared" si="11"/>
        <v>2.4</v>
      </c>
      <c r="Z68" s="14">
        <f t="shared" si="11"/>
        <v>2.4</v>
      </c>
      <c r="AA68" s="14">
        <f t="shared" si="11"/>
        <v>3.5</v>
      </c>
      <c r="AB68" s="14">
        <f t="shared" si="11"/>
        <v>3</v>
      </c>
      <c r="AC68" s="14">
        <f t="shared" si="11"/>
        <v>3.3</v>
      </c>
      <c r="AD68" s="14">
        <f t="shared" si="11"/>
        <v>2.6</v>
      </c>
      <c r="AE68" s="14">
        <f t="shared" si="11"/>
        <v>2</v>
      </c>
      <c r="AF68" s="14">
        <f t="shared" si="11"/>
        <v>2.8</v>
      </c>
      <c r="AG68" s="14">
        <f t="shared" si="11"/>
        <v>1.5</v>
      </c>
      <c r="AH68" s="14">
        <f t="shared" si="11"/>
        <v>1.6</v>
      </c>
      <c r="AI68" s="13"/>
      <c r="AK68" s="14" t="s">
        <v>29</v>
      </c>
      <c r="AL68" s="14">
        <f>AVERAGE(AL32:AL38)</f>
        <v>23.428571428571427</v>
      </c>
      <c r="AM68" s="14">
        <f>AVERAGE(AM32:AM38)</f>
        <v>33.571428571428569</v>
      </c>
      <c r="AN68" s="14">
        <f>AVERAGE(AN32:AN38)</f>
        <v>45.142857142857146</v>
      </c>
      <c r="AO68" s="14">
        <f>AVERAGE(AO32:AO38)</f>
        <v>49.571428571428569</v>
      </c>
      <c r="AP68" s="14">
        <f>AVERAGE(AP32:AP38)</f>
        <v>56.285714285714285</v>
      </c>
      <c r="AQ68" s="13"/>
      <c r="AR68" s="14">
        <f>AVERAGE(AR32:AR38)</f>
        <v>12.428571428571429</v>
      </c>
      <c r="AS68" s="14">
        <f>AVERAGE(AS32:AS38)</f>
        <v>8.4285714285714288</v>
      </c>
      <c r="AT68" s="14">
        <f>AVERAGE(AT32:AT38)</f>
        <v>5.8571428571428568</v>
      </c>
      <c r="AU68" s="14">
        <f>AVERAGE(AU32:AU38)</f>
        <v>5.7142857142857144</v>
      </c>
      <c r="AV68" s="14">
        <f>AVERAGE(AV32:AV38)</f>
        <v>5.4285714285714288</v>
      </c>
    </row>
    <row r="69" spans="7:48">
      <c r="G69" s="13"/>
      <c r="H69" s="13"/>
      <c r="I69" s="14" t="s">
        <v>30</v>
      </c>
      <c r="J69" s="14">
        <f t="shared" ref="J69:U69" si="12">STDEV(J22:J31)</f>
        <v>7.130529043797833</v>
      </c>
      <c r="K69" s="14">
        <f t="shared" si="12"/>
        <v>4.6055522047970667</v>
      </c>
      <c r="L69" s="14">
        <f t="shared" si="12"/>
        <v>4.1753243386991299</v>
      </c>
      <c r="M69" s="14">
        <f t="shared" si="12"/>
        <v>4.0055517028799468</v>
      </c>
      <c r="N69" s="14">
        <f t="shared" si="12"/>
        <v>7.4721705904866313</v>
      </c>
      <c r="O69" s="14">
        <f t="shared" si="12"/>
        <v>5.223876806442596</v>
      </c>
      <c r="P69" s="14">
        <f t="shared" si="12"/>
        <v>8.778762251403478</v>
      </c>
      <c r="Q69" s="14">
        <f t="shared" si="12"/>
        <v>5.4528280124476085</v>
      </c>
      <c r="R69" s="14">
        <f t="shared" si="12"/>
        <v>4.595891885393109</v>
      </c>
      <c r="S69" s="14">
        <f t="shared" si="12"/>
        <v>4.9766119666562982</v>
      </c>
      <c r="T69" s="14">
        <f t="shared" si="12"/>
        <v>3.197221015541813</v>
      </c>
      <c r="U69" s="14">
        <f t="shared" si="12"/>
        <v>4.9988887654046561</v>
      </c>
      <c r="V69" s="13"/>
      <c r="W69" s="14">
        <f t="shared" ref="W69:AH69" si="13">STDEV(W22:W31)</f>
        <v>3.591656999213594</v>
      </c>
      <c r="X69" s="14">
        <f t="shared" si="13"/>
        <v>2.7888667551135851</v>
      </c>
      <c r="Y69" s="14">
        <f t="shared" si="13"/>
        <v>2.0655911179772888</v>
      </c>
      <c r="Z69" s="14">
        <f t="shared" si="13"/>
        <v>2.7968235951204043</v>
      </c>
      <c r="AA69" s="14">
        <f t="shared" si="13"/>
        <v>2.8382310609877335</v>
      </c>
      <c r="AB69" s="14">
        <f t="shared" si="13"/>
        <v>2.2110831935702668</v>
      </c>
      <c r="AC69" s="14">
        <f t="shared" si="13"/>
        <v>3.1640339933558095</v>
      </c>
      <c r="AD69" s="14">
        <f t="shared" si="13"/>
        <v>2.0655911179772892</v>
      </c>
      <c r="AE69" s="14">
        <f t="shared" si="13"/>
        <v>2.4494897427831779</v>
      </c>
      <c r="AF69" s="14">
        <f t="shared" si="13"/>
        <v>2.8982753492378874</v>
      </c>
      <c r="AG69" s="14">
        <f t="shared" si="13"/>
        <v>1.2692955176439846</v>
      </c>
      <c r="AH69" s="14">
        <f t="shared" si="13"/>
        <v>2.2211108331943574</v>
      </c>
      <c r="AI69" s="13"/>
      <c r="AK69" s="14" t="s">
        <v>30</v>
      </c>
      <c r="AL69" s="14">
        <f>STDEV(AL32:AL38)</f>
        <v>8.1824434585508108</v>
      </c>
      <c r="AM69" s="14">
        <f>STDEV(AM32:AM38)</f>
        <v>10.030904626156484</v>
      </c>
      <c r="AN69" s="14">
        <f>STDEV(AN32:AN38)</f>
        <v>14.415600015591576</v>
      </c>
      <c r="AO69" s="14">
        <f>STDEV(AO32:AO38)</f>
        <v>17.905838366830181</v>
      </c>
      <c r="AP69" s="14">
        <f>STDEV(AP32:AP38)</f>
        <v>24.588034255943047</v>
      </c>
      <c r="AQ69" s="13"/>
      <c r="AR69" s="14">
        <f>STDEV(AR32:AR38)</f>
        <v>5.3807416730763951</v>
      </c>
      <c r="AS69" s="14">
        <f>STDEV(AS32:AS38)</f>
        <v>3.2586880211286906</v>
      </c>
      <c r="AT69" s="14">
        <f>STDEV(AT32:AT38)</f>
        <v>5.0142653642240695</v>
      </c>
      <c r="AU69" s="14">
        <f>STDEV(AU32:AU38)</f>
        <v>4.4239607334862923</v>
      </c>
      <c r="AV69" s="14">
        <f>STDEV(AV32:AV38)</f>
        <v>2.9920529661723827</v>
      </c>
    </row>
    <row r="70" spans="7:48">
      <c r="G70" s="13"/>
      <c r="H70" s="13"/>
      <c r="I70" s="14" t="s">
        <v>19</v>
      </c>
      <c r="J70" s="14">
        <f t="shared" ref="J70:U70" si="14">COUNT(J22:J31)</f>
        <v>10</v>
      </c>
      <c r="K70" s="14">
        <f t="shared" si="14"/>
        <v>10</v>
      </c>
      <c r="L70" s="14">
        <f t="shared" si="14"/>
        <v>10</v>
      </c>
      <c r="M70" s="14">
        <f t="shared" si="14"/>
        <v>10</v>
      </c>
      <c r="N70" s="14">
        <f t="shared" si="14"/>
        <v>10</v>
      </c>
      <c r="O70" s="14">
        <f t="shared" si="14"/>
        <v>10</v>
      </c>
      <c r="P70" s="14">
        <f t="shared" si="14"/>
        <v>10</v>
      </c>
      <c r="Q70" s="14">
        <f t="shared" si="14"/>
        <v>10</v>
      </c>
      <c r="R70" s="14">
        <f t="shared" si="14"/>
        <v>10</v>
      </c>
      <c r="S70" s="14">
        <f t="shared" si="14"/>
        <v>10</v>
      </c>
      <c r="T70" s="14">
        <f t="shared" si="14"/>
        <v>10</v>
      </c>
      <c r="U70" s="14">
        <f t="shared" si="14"/>
        <v>10</v>
      </c>
      <c r="V70" s="13"/>
      <c r="W70" s="14">
        <f t="shared" ref="W70:AH70" si="15">COUNT(W22:W31)</f>
        <v>10</v>
      </c>
      <c r="X70" s="14">
        <f t="shared" si="15"/>
        <v>10</v>
      </c>
      <c r="Y70" s="14">
        <f t="shared" si="15"/>
        <v>10</v>
      </c>
      <c r="Z70" s="14">
        <f t="shared" si="15"/>
        <v>10</v>
      </c>
      <c r="AA70" s="14">
        <f t="shared" si="15"/>
        <v>10</v>
      </c>
      <c r="AB70" s="14">
        <f t="shared" si="15"/>
        <v>10</v>
      </c>
      <c r="AC70" s="14">
        <f t="shared" si="15"/>
        <v>10</v>
      </c>
      <c r="AD70" s="14">
        <f t="shared" si="15"/>
        <v>10</v>
      </c>
      <c r="AE70" s="14">
        <f t="shared" si="15"/>
        <v>10</v>
      </c>
      <c r="AF70" s="14">
        <f t="shared" si="15"/>
        <v>10</v>
      </c>
      <c r="AG70" s="14">
        <f t="shared" si="15"/>
        <v>10</v>
      </c>
      <c r="AH70" s="14">
        <f t="shared" si="15"/>
        <v>10</v>
      </c>
      <c r="AI70" s="13"/>
      <c r="AK70" s="14" t="s">
        <v>19</v>
      </c>
      <c r="AL70" s="14">
        <f>COUNT(AL32:AL38)</f>
        <v>7</v>
      </c>
      <c r="AM70" s="14">
        <f>COUNT(AM32:AM38)</f>
        <v>7</v>
      </c>
      <c r="AN70" s="14">
        <f>COUNT(AN32:AN38)</f>
        <v>7</v>
      </c>
      <c r="AO70" s="14">
        <f>COUNT(AO32:AO38)</f>
        <v>7</v>
      </c>
      <c r="AP70" s="14">
        <f>COUNT(AP32:AP38)</f>
        <v>7</v>
      </c>
      <c r="AQ70" s="13"/>
      <c r="AR70" s="14">
        <f>COUNT(AR32:AR38)</f>
        <v>7</v>
      </c>
      <c r="AS70" s="14">
        <f>COUNT(AS32:AS38)</f>
        <v>7</v>
      </c>
      <c r="AT70" s="14">
        <f>COUNT(AT32:AT38)</f>
        <v>7</v>
      </c>
      <c r="AU70" s="14">
        <f>COUNT(AU32:AU38)</f>
        <v>7</v>
      </c>
      <c r="AV70" s="14">
        <f>COUNT(AV32:AV38)</f>
        <v>7</v>
      </c>
    </row>
    <row r="71" spans="7:48">
      <c r="G71" s="13"/>
      <c r="H71" s="13"/>
      <c r="I71" s="14" t="s">
        <v>31</v>
      </c>
      <c r="J71" s="14">
        <f>J69/SQRT(J70)</f>
        <v>2.2548712700383682</v>
      </c>
      <c r="K71" s="14">
        <f t="shared" ref="K71:U71" si="16">K69/SQRT(K70)</f>
        <v>1.4564034849968988</v>
      </c>
      <c r="L71" s="14">
        <f t="shared" si="16"/>
        <v>1.3203534880225569</v>
      </c>
      <c r="M71" s="14">
        <f t="shared" si="16"/>
        <v>1.2666666666666664</v>
      </c>
      <c r="N71" s="14">
        <f t="shared" si="16"/>
        <v>2.3629078131263039</v>
      </c>
      <c r="O71" s="14">
        <f t="shared" si="16"/>
        <v>1.6519348924485158</v>
      </c>
      <c r="P71" s="14">
        <f t="shared" si="16"/>
        <v>2.7760883751542682</v>
      </c>
      <c r="Q71" s="14">
        <f t="shared" si="16"/>
        <v>1.7243356208503418</v>
      </c>
      <c r="R71" s="14">
        <f t="shared" si="16"/>
        <v>1.4533486237727762</v>
      </c>
      <c r="S71" s="14">
        <f t="shared" si="16"/>
        <v>1.5737428845483834</v>
      </c>
      <c r="T71" s="14">
        <f t="shared" si="16"/>
        <v>1.0110500592068734</v>
      </c>
      <c r="U71" s="14">
        <f t="shared" si="16"/>
        <v>1.5807874268505833</v>
      </c>
      <c r="V71" s="13"/>
      <c r="W71" s="14">
        <f>W69/SQRT(W70)</f>
        <v>1.1357816691600546</v>
      </c>
      <c r="X71" s="14">
        <f t="shared" ref="X71:AH71" si="17">X69/SQRT(X70)</f>
        <v>0.88191710368819676</v>
      </c>
      <c r="Y71" s="14">
        <f t="shared" si="17"/>
        <v>0.65319726474218076</v>
      </c>
      <c r="Z71" s="14">
        <f t="shared" si="17"/>
        <v>0.88443327742810662</v>
      </c>
      <c r="AA71" s="14">
        <f t="shared" si="17"/>
        <v>0.89752746785575055</v>
      </c>
      <c r="AB71" s="14">
        <f t="shared" si="17"/>
        <v>0.69920589878010109</v>
      </c>
      <c r="AC71" s="14">
        <f t="shared" si="17"/>
        <v>1.0005554013202422</v>
      </c>
      <c r="AD71" s="14">
        <f t="shared" si="17"/>
        <v>0.65319726474218087</v>
      </c>
      <c r="AE71" s="14">
        <f t="shared" si="17"/>
        <v>0.77459666924148329</v>
      </c>
      <c r="AF71" s="14">
        <f t="shared" si="17"/>
        <v>0.91651513899116788</v>
      </c>
      <c r="AG71" s="14">
        <f t="shared" si="17"/>
        <v>0.40138648595974313</v>
      </c>
      <c r="AH71" s="14">
        <f t="shared" si="17"/>
        <v>0.70237691685684922</v>
      </c>
      <c r="AI71" s="13"/>
      <c r="AK71" s="14" t="s">
        <v>31</v>
      </c>
      <c r="AL71" s="14">
        <f>AL69/SQRT(AL70)</f>
        <v>3.0926729297389555</v>
      </c>
      <c r="AM71" s="14">
        <f t="shared" ref="AM71:AP71" si="18">AM69/SQRT(AM70)</f>
        <v>3.7913255808310549</v>
      </c>
      <c r="AN71" s="14">
        <f t="shared" si="18"/>
        <v>5.4485846630048771</v>
      </c>
      <c r="AO71" s="14">
        <f t="shared" si="18"/>
        <v>6.7677707621073715</v>
      </c>
      <c r="AP71" s="14">
        <f t="shared" si="18"/>
        <v>9.2934034098803391</v>
      </c>
      <c r="AQ71" s="13"/>
      <c r="AR71" s="14">
        <f>AR69/SQRT(AR70)</f>
        <v>2.0337291908631072</v>
      </c>
      <c r="AS71" s="14">
        <f t="shared" ref="AS71:AV71" si="19">AS69/SQRT(AS70)</f>
        <v>1.231668300607387</v>
      </c>
      <c r="AT71" s="14">
        <f t="shared" si="19"/>
        <v>1.8952141659173711</v>
      </c>
      <c r="AU71" s="14">
        <f t="shared" si="19"/>
        <v>1.6720999872456608</v>
      </c>
      <c r="AV71" s="14">
        <f t="shared" si="19"/>
        <v>1.1308897225750398</v>
      </c>
    </row>
    <row r="72" spans="7:48"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</row>
    <row r="73" spans="7:48">
      <c r="G73" s="22" t="s">
        <v>20</v>
      </c>
      <c r="H73" s="22" t="s">
        <v>22</v>
      </c>
      <c r="I73" s="14" t="s">
        <v>29</v>
      </c>
      <c r="J73" s="14">
        <f t="shared" ref="J73:U73" si="20">AVERAGE(J32:J38)</f>
        <v>16</v>
      </c>
      <c r="K73" s="14">
        <f t="shared" si="20"/>
        <v>15.142857142857142</v>
      </c>
      <c r="L73" s="14">
        <f t="shared" si="20"/>
        <v>11.142857142857142</v>
      </c>
      <c r="M73" s="14">
        <f t="shared" si="20"/>
        <v>12.142857142857142</v>
      </c>
      <c r="N73" s="14">
        <f t="shared" si="20"/>
        <v>10.142857142857142</v>
      </c>
      <c r="O73" s="14">
        <f t="shared" si="20"/>
        <v>8</v>
      </c>
      <c r="P73" s="14">
        <f t="shared" si="20"/>
        <v>7.4285714285714288</v>
      </c>
      <c r="Q73" s="14">
        <f t="shared" si="20"/>
        <v>5.7142857142857144</v>
      </c>
      <c r="R73" s="14">
        <f t="shared" si="20"/>
        <v>4.4285714285714288</v>
      </c>
      <c r="S73" s="14">
        <f t="shared" si="20"/>
        <v>5.8571428571428568</v>
      </c>
      <c r="T73" s="14">
        <f t="shared" si="20"/>
        <v>4.8571428571428568</v>
      </c>
      <c r="U73" s="14">
        <f t="shared" si="20"/>
        <v>3.7142857142857144</v>
      </c>
      <c r="V73" s="13"/>
      <c r="W73" s="14">
        <f t="shared" ref="W73:AH73" si="21">AVERAGE(W32:W38)</f>
        <v>2.4285714285714284</v>
      </c>
      <c r="X73" s="14">
        <f t="shared" si="21"/>
        <v>4.2857142857142856</v>
      </c>
      <c r="Y73" s="14">
        <f t="shared" si="21"/>
        <v>3.7142857142857144</v>
      </c>
      <c r="Z73" s="14">
        <f t="shared" si="21"/>
        <v>3</v>
      </c>
      <c r="AA73" s="14">
        <f t="shared" si="21"/>
        <v>3.7142857142857144</v>
      </c>
      <c r="AB73" s="14">
        <f t="shared" si="21"/>
        <v>2.1428571428571428</v>
      </c>
      <c r="AC73" s="14">
        <f t="shared" si="21"/>
        <v>1.5714285714285714</v>
      </c>
      <c r="AD73" s="14">
        <f t="shared" si="21"/>
        <v>1.4285714285714286</v>
      </c>
      <c r="AE73" s="14">
        <f t="shared" si="21"/>
        <v>0.7142857142857143</v>
      </c>
      <c r="AF73" s="14">
        <f t="shared" si="21"/>
        <v>1.7142857142857142</v>
      </c>
      <c r="AG73" s="14">
        <f t="shared" si="21"/>
        <v>1.2857142857142858</v>
      </c>
      <c r="AH73" s="14">
        <f t="shared" si="21"/>
        <v>1.4285714285714286</v>
      </c>
      <c r="AI73" s="13"/>
      <c r="AK73" s="14" t="s">
        <v>29</v>
      </c>
      <c r="AL73" s="14">
        <f>AVERAGE(AL46:AL52)</f>
        <v>28.571428571428573</v>
      </c>
      <c r="AM73" s="14">
        <f>AVERAGE(AM46:AM52)</f>
        <v>25.428571428571427</v>
      </c>
      <c r="AN73" s="14">
        <f>AVERAGE(AN46:AN52)</f>
        <v>39.428571428571431</v>
      </c>
      <c r="AO73" s="14">
        <f>AVERAGE(AO46:AO52)</f>
        <v>45.285714285714285</v>
      </c>
      <c r="AP73" s="14">
        <f>AVERAGE(AP46:AP52)</f>
        <v>51.571428571428569</v>
      </c>
      <c r="AQ73" s="13"/>
      <c r="AR73" s="14">
        <f>AVERAGE(AR46:AR52)</f>
        <v>16</v>
      </c>
      <c r="AS73" s="14">
        <f>AVERAGE(AS46:AS52)</f>
        <v>5</v>
      </c>
      <c r="AT73" s="14">
        <f>AVERAGE(AT46:AT52)</f>
        <v>4.7142857142857144</v>
      </c>
      <c r="AU73" s="14">
        <f>AVERAGE(AU46:AU52)</f>
        <v>5.8571428571428568</v>
      </c>
      <c r="AV73" s="14">
        <f>AVERAGE(AV46:AV52)</f>
        <v>6.2857142857142856</v>
      </c>
    </row>
    <row r="74" spans="7:48">
      <c r="G74" s="13"/>
      <c r="H74" s="13"/>
      <c r="I74" s="14" t="s">
        <v>30</v>
      </c>
      <c r="J74" s="14">
        <f t="shared" ref="J74:U74" si="22">STDEV(J32:J38)</f>
        <v>16</v>
      </c>
      <c r="K74" s="14">
        <f t="shared" si="22"/>
        <v>16.170225430592811</v>
      </c>
      <c r="L74" s="14">
        <f t="shared" si="22"/>
        <v>6.2564252687023396</v>
      </c>
      <c r="M74" s="14">
        <f t="shared" si="22"/>
        <v>9.5294031192684781</v>
      </c>
      <c r="N74" s="14">
        <f t="shared" si="22"/>
        <v>7.4705772072527177</v>
      </c>
      <c r="O74" s="14">
        <f t="shared" si="22"/>
        <v>6.5574385243020004</v>
      </c>
      <c r="P74" s="14">
        <f t="shared" si="22"/>
        <v>6.3471028261494462</v>
      </c>
      <c r="Q74" s="14">
        <f t="shared" si="22"/>
        <v>4.6084807950229365</v>
      </c>
      <c r="R74" s="14">
        <f t="shared" si="22"/>
        <v>2.2253945610567474</v>
      </c>
      <c r="S74" s="14">
        <f t="shared" si="22"/>
        <v>4.4131837120372044</v>
      </c>
      <c r="T74" s="14">
        <f t="shared" si="22"/>
        <v>6.1489449346634917</v>
      </c>
      <c r="U74" s="14">
        <f t="shared" si="22"/>
        <v>2.4976179127511156</v>
      </c>
      <c r="V74" s="13"/>
      <c r="W74" s="14">
        <f t="shared" ref="W74:AH74" si="23">STDEV(W32:W38)</f>
        <v>2.8784916685156978</v>
      </c>
      <c r="X74" s="14">
        <f t="shared" si="23"/>
        <v>6.2905825303725704</v>
      </c>
      <c r="Y74" s="14">
        <f t="shared" si="23"/>
        <v>4.9569575922564209</v>
      </c>
      <c r="Z74" s="14">
        <f t="shared" si="23"/>
        <v>2.9439202887759488</v>
      </c>
      <c r="AA74" s="14">
        <f t="shared" si="23"/>
        <v>1.9760470401187076</v>
      </c>
      <c r="AB74" s="14">
        <f t="shared" si="23"/>
        <v>3.3876526498728401</v>
      </c>
      <c r="AC74" s="14">
        <f t="shared" si="23"/>
        <v>2.2253945610567474</v>
      </c>
      <c r="AD74" s="14">
        <f t="shared" si="23"/>
        <v>2.9920529661723827</v>
      </c>
      <c r="AE74" s="14">
        <f t="shared" si="23"/>
        <v>0.7559289460184544</v>
      </c>
      <c r="AF74" s="14">
        <f t="shared" si="23"/>
        <v>2.4299715851758235</v>
      </c>
      <c r="AG74" s="14">
        <f t="shared" si="23"/>
        <v>2.5634797778466232</v>
      </c>
      <c r="AH74" s="14">
        <f t="shared" si="23"/>
        <v>1.9023794624226837</v>
      </c>
      <c r="AI74" s="13"/>
      <c r="AK74" s="14" t="s">
        <v>30</v>
      </c>
      <c r="AL74" s="14">
        <f>STDEV(AL39:AL45)</f>
        <v>6.7188434378884878</v>
      </c>
      <c r="AM74" s="14">
        <f>STDEV(AM39:AM45)</f>
        <v>11.725024114098465</v>
      </c>
      <c r="AN74" s="14">
        <f>STDEV(AN39:AN45)</f>
        <v>10.930516478016514</v>
      </c>
      <c r="AO74" s="14">
        <f>STDEV(AO39:AO45)</f>
        <v>18.181623375579761</v>
      </c>
      <c r="AP74" s="14">
        <f>STDEV(AP39:AP45)</f>
        <v>17.849903294389236</v>
      </c>
      <c r="AQ74" s="13"/>
      <c r="AR74" s="14">
        <f>STDEV(AR39:AR45)</f>
        <v>4.5981362684088811</v>
      </c>
      <c r="AS74" s="14">
        <f>STDEV(AS39:AS45)</f>
        <v>5.1455019654247991</v>
      </c>
      <c r="AT74" s="14">
        <f>STDEV(AT39:AT45)</f>
        <v>4.8795003647426656</v>
      </c>
      <c r="AU74" s="14">
        <f>STDEV(AU39:AU45)</f>
        <v>2.70801280154532</v>
      </c>
      <c r="AV74" s="14">
        <f>STDEV(AV39:AV45)</f>
        <v>7.7336617335854445</v>
      </c>
    </row>
    <row r="75" spans="7:48">
      <c r="G75" s="13"/>
      <c r="H75" s="13"/>
      <c r="I75" s="14" t="s">
        <v>19</v>
      </c>
      <c r="J75" s="14">
        <f t="shared" ref="J75:U75" si="24">COUNT(J32:J38)</f>
        <v>7</v>
      </c>
      <c r="K75" s="14">
        <f t="shared" si="24"/>
        <v>7</v>
      </c>
      <c r="L75" s="14">
        <f t="shared" si="24"/>
        <v>7</v>
      </c>
      <c r="M75" s="14">
        <f t="shared" si="24"/>
        <v>7</v>
      </c>
      <c r="N75" s="14">
        <f t="shared" si="24"/>
        <v>7</v>
      </c>
      <c r="O75" s="14">
        <f t="shared" si="24"/>
        <v>7</v>
      </c>
      <c r="P75" s="14">
        <f t="shared" si="24"/>
        <v>7</v>
      </c>
      <c r="Q75" s="14">
        <f t="shared" si="24"/>
        <v>7</v>
      </c>
      <c r="R75" s="14">
        <f t="shared" si="24"/>
        <v>7</v>
      </c>
      <c r="S75" s="14">
        <f t="shared" si="24"/>
        <v>7</v>
      </c>
      <c r="T75" s="14">
        <f t="shared" si="24"/>
        <v>7</v>
      </c>
      <c r="U75" s="14">
        <f t="shared" si="24"/>
        <v>7</v>
      </c>
      <c r="V75" s="13"/>
      <c r="W75" s="14">
        <f t="shared" ref="W75:AH75" si="25">COUNT(W32:W38)</f>
        <v>7</v>
      </c>
      <c r="X75" s="14">
        <f t="shared" si="25"/>
        <v>7</v>
      </c>
      <c r="Y75" s="14">
        <f t="shared" si="25"/>
        <v>7</v>
      </c>
      <c r="Z75" s="14">
        <f t="shared" si="25"/>
        <v>7</v>
      </c>
      <c r="AA75" s="14">
        <f t="shared" si="25"/>
        <v>7</v>
      </c>
      <c r="AB75" s="14">
        <f t="shared" si="25"/>
        <v>7</v>
      </c>
      <c r="AC75" s="14">
        <f t="shared" si="25"/>
        <v>7</v>
      </c>
      <c r="AD75" s="14">
        <f t="shared" si="25"/>
        <v>7</v>
      </c>
      <c r="AE75" s="14">
        <f t="shared" si="25"/>
        <v>7</v>
      </c>
      <c r="AF75" s="14">
        <f t="shared" si="25"/>
        <v>7</v>
      </c>
      <c r="AG75" s="14">
        <f t="shared" si="25"/>
        <v>7</v>
      </c>
      <c r="AH75" s="14">
        <f t="shared" si="25"/>
        <v>7</v>
      </c>
      <c r="AI75" s="13"/>
      <c r="AK75" s="14" t="s">
        <v>19</v>
      </c>
      <c r="AL75" s="14">
        <f>COUNT(AL39:AL45)</f>
        <v>7</v>
      </c>
      <c r="AM75" s="14">
        <f>COUNT(AM39:AM45)</f>
        <v>7</v>
      </c>
      <c r="AN75" s="14">
        <f>COUNT(AN39:AN45)</f>
        <v>7</v>
      </c>
      <c r="AO75" s="14">
        <f>COUNT(AO39:AO45)</f>
        <v>7</v>
      </c>
      <c r="AP75" s="14">
        <f>COUNT(AP39:AP45)</f>
        <v>7</v>
      </c>
      <c r="AQ75" s="13"/>
      <c r="AR75" s="14">
        <f>COUNT(AR39:AR45)</f>
        <v>7</v>
      </c>
      <c r="AS75" s="14">
        <f>COUNT(AS39:AS45)</f>
        <v>7</v>
      </c>
      <c r="AT75" s="14">
        <f>COUNT(AT39:AT45)</f>
        <v>7</v>
      </c>
      <c r="AU75" s="14">
        <f>COUNT(AU39:AU45)</f>
        <v>7</v>
      </c>
      <c r="AV75" s="14">
        <f>COUNT(AV39:AV45)</f>
        <v>7</v>
      </c>
    </row>
    <row r="76" spans="7:48">
      <c r="G76" s="13"/>
      <c r="H76" s="13"/>
      <c r="I76" s="14" t="s">
        <v>31</v>
      </c>
      <c r="J76" s="14">
        <f>J74/SQRT(J75)</f>
        <v>6.0474315681476352</v>
      </c>
      <c r="K76" s="14">
        <f t="shared" ref="K76:U76" si="26">K74/SQRT(K75)</f>
        <v>6.1117707333144162</v>
      </c>
      <c r="L76" s="14">
        <f t="shared" si="26"/>
        <v>2.3647064796066926</v>
      </c>
      <c r="M76" s="14">
        <f t="shared" si="26"/>
        <v>3.6017758280667964</v>
      </c>
      <c r="N76" s="14">
        <f t="shared" si="26"/>
        <v>2.8236127772140178</v>
      </c>
      <c r="O76" s="14">
        <f t="shared" si="26"/>
        <v>2.47847879612821</v>
      </c>
      <c r="P76" s="14">
        <f t="shared" si="26"/>
        <v>2.3989793748209522</v>
      </c>
      <c r="Q76" s="14">
        <f t="shared" si="26"/>
        <v>1.7418420150639886</v>
      </c>
      <c r="R76" s="14">
        <f t="shared" si="26"/>
        <v>0.84112008250741399</v>
      </c>
      <c r="S76" s="14">
        <f t="shared" si="26"/>
        <v>1.668026656013047</v>
      </c>
      <c r="T76" s="14">
        <f t="shared" si="26"/>
        <v>2.3240827317928439</v>
      </c>
      <c r="U76" s="14">
        <f t="shared" si="26"/>
        <v>0.94401083817138143</v>
      </c>
      <c r="V76" s="13"/>
      <c r="W76" s="14">
        <f>W74/SQRT(W75)</f>
        <v>1.0879675865519869</v>
      </c>
      <c r="X76" s="14">
        <f t="shared" ref="X76:AH76" si="27">X74/SQRT(X75)</f>
        <v>2.3776167110133195</v>
      </c>
      <c r="Y76" s="14">
        <f t="shared" si="27"/>
        <v>1.8735538640862859</v>
      </c>
      <c r="Z76" s="14">
        <f t="shared" si="27"/>
        <v>1.1126972805283735</v>
      </c>
      <c r="AA76" s="14">
        <f t="shared" si="27"/>
        <v>0.74687557815991057</v>
      </c>
      <c r="AB76" s="14">
        <f t="shared" si="27"/>
        <v>1.2804123485475001</v>
      </c>
      <c r="AC76" s="14">
        <f t="shared" si="27"/>
        <v>0.84112008250741399</v>
      </c>
      <c r="AD76" s="14">
        <f t="shared" si="27"/>
        <v>1.1308897225750398</v>
      </c>
      <c r="AE76" s="14">
        <f t="shared" si="27"/>
        <v>0.2857142857142857</v>
      </c>
      <c r="AF76" s="14">
        <f t="shared" si="27"/>
        <v>0.91844292961837659</v>
      </c>
      <c r="AG76" s="14">
        <f t="shared" si="27"/>
        <v>0.96890428330360978</v>
      </c>
      <c r="AH76" s="14">
        <f t="shared" si="27"/>
        <v>0.71903185097816658</v>
      </c>
      <c r="AI76" s="13"/>
      <c r="AK76" s="14" t="s">
        <v>31</v>
      </c>
      <c r="AL76" s="14">
        <f>AL74/SQRT(AL75)</f>
        <v>2.5394841192330269</v>
      </c>
      <c r="AM76" s="14">
        <f t="shared" ref="AM76:AP76" si="28">AM74/SQRT(AM75)</f>
        <v>4.4316425603057077</v>
      </c>
      <c r="AN76" s="14">
        <f t="shared" si="28"/>
        <v>4.1313469003321863</v>
      </c>
      <c r="AO76" s="14">
        <f t="shared" si="28"/>
        <v>6.8720076976032507</v>
      </c>
      <c r="AP76" s="14">
        <f t="shared" si="28"/>
        <v>6.7466292919294961</v>
      </c>
      <c r="AQ76" s="13"/>
      <c r="AR76" s="14">
        <f>AR74/SQRT(AR75)</f>
        <v>1.7379321515137773</v>
      </c>
      <c r="AS76" s="14">
        <f t="shared" ref="AS76:AV76" si="29">AS74/SQRT(AS75)</f>
        <v>1.9448169387297269</v>
      </c>
      <c r="AT76" s="14">
        <f t="shared" si="29"/>
        <v>1.8442777839082936</v>
      </c>
      <c r="AU76" s="14">
        <f t="shared" si="29"/>
        <v>1.023532631438318</v>
      </c>
      <c r="AV76" s="14">
        <f t="shared" si="29"/>
        <v>2.923049381566249</v>
      </c>
    </row>
    <row r="77" spans="7:48"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</row>
    <row r="78" spans="7:48">
      <c r="G78" s="11" t="s">
        <v>24</v>
      </c>
      <c r="H78" s="11" t="s">
        <v>22</v>
      </c>
      <c r="I78" s="14" t="s">
        <v>29</v>
      </c>
      <c r="J78" s="14">
        <f t="shared" ref="J78:U78" si="30">AVERAGE(J39:J45)</f>
        <v>20.714285714285715</v>
      </c>
      <c r="K78" s="14">
        <f t="shared" si="30"/>
        <v>19.333333333333332</v>
      </c>
      <c r="L78" s="14">
        <f t="shared" si="30"/>
        <v>14.142857142857142</v>
      </c>
      <c r="M78" s="14">
        <f t="shared" si="30"/>
        <v>10.142857142857142</v>
      </c>
      <c r="N78" s="14">
        <f t="shared" si="30"/>
        <v>8.7142857142857135</v>
      </c>
      <c r="O78" s="14">
        <f t="shared" si="30"/>
        <v>7.1428571428571432</v>
      </c>
      <c r="P78" s="14">
        <f t="shared" si="30"/>
        <v>6.1428571428571432</v>
      </c>
      <c r="Q78" s="14">
        <f t="shared" si="30"/>
        <v>5.7142857142857144</v>
      </c>
      <c r="R78" s="14">
        <f t="shared" si="30"/>
        <v>5.5714285714285712</v>
      </c>
      <c r="S78" s="14">
        <f t="shared" si="30"/>
        <v>4.2857142857142856</v>
      </c>
      <c r="T78" s="14">
        <f t="shared" si="30"/>
        <v>2.2857142857142856</v>
      </c>
      <c r="U78" s="14">
        <f t="shared" si="30"/>
        <v>3.8571428571428572</v>
      </c>
      <c r="V78" s="13"/>
      <c r="W78" s="14">
        <f t="shared" ref="W78:AH78" si="31">AVERAGE(W39:W45)</f>
        <v>7.8571428571428568</v>
      </c>
      <c r="X78" s="14">
        <f t="shared" si="31"/>
        <v>5.5</v>
      </c>
      <c r="Y78" s="14">
        <f t="shared" si="31"/>
        <v>3.4285714285714284</v>
      </c>
      <c r="Z78" s="14">
        <f t="shared" si="31"/>
        <v>3.1428571428571428</v>
      </c>
      <c r="AA78" s="14">
        <f t="shared" si="31"/>
        <v>2</v>
      </c>
      <c r="AB78" s="14">
        <f t="shared" si="31"/>
        <v>3.4285714285714284</v>
      </c>
      <c r="AC78" s="14">
        <f t="shared" si="31"/>
        <v>1.7142857142857142</v>
      </c>
      <c r="AD78" s="14">
        <f t="shared" si="31"/>
        <v>1.8571428571428572</v>
      </c>
      <c r="AE78" s="14">
        <f t="shared" si="31"/>
        <v>1.4285714285714286</v>
      </c>
      <c r="AF78" s="14">
        <f t="shared" si="31"/>
        <v>1.1428571428571428</v>
      </c>
      <c r="AG78" s="14">
        <f t="shared" si="31"/>
        <v>0.2857142857142857</v>
      </c>
      <c r="AH78" s="14">
        <f t="shared" si="31"/>
        <v>1.5714285714285714</v>
      </c>
      <c r="AI78" s="13"/>
      <c r="AK78" s="14" t="s">
        <v>29</v>
      </c>
      <c r="AL78" s="14">
        <f>AVERAGE(AL22:AL31)</f>
        <v>35.200000000000003</v>
      </c>
      <c r="AM78" s="14">
        <f>AVERAGE(AM22:AM31)</f>
        <v>39.9</v>
      </c>
      <c r="AN78" s="14">
        <f>AVERAGE(AN22:AN31)</f>
        <v>109.3</v>
      </c>
      <c r="AO78" s="14">
        <f>AVERAGE(AO22:AO31)</f>
        <v>55.4</v>
      </c>
      <c r="AP78" s="14">
        <f>AVERAGE(AP22:AP31)</f>
        <v>63.5</v>
      </c>
      <c r="AQ78" s="13"/>
      <c r="AR78" s="14">
        <f>AVERAGE(AR22:AR31)</f>
        <v>16.2</v>
      </c>
      <c r="AS78" s="14">
        <f>AVERAGE(AS22:AS31)</f>
        <v>5.5</v>
      </c>
      <c r="AT78" s="14">
        <f>AVERAGE(AT22:AT31)</f>
        <v>4.7</v>
      </c>
      <c r="AU78" s="14">
        <f>AVERAGE(AU22:AU31)</f>
        <v>5.2</v>
      </c>
      <c r="AV78" s="14">
        <f>AVERAGE(AV22:AV31)</f>
        <v>4</v>
      </c>
    </row>
    <row r="79" spans="7:48">
      <c r="G79" s="13"/>
      <c r="H79" s="13"/>
      <c r="I79" s="14" t="s">
        <v>30</v>
      </c>
      <c r="J79" s="14">
        <f t="shared" ref="J79:U79" si="32">STDEV(J39:J45)</f>
        <v>9.3222723573580453</v>
      </c>
      <c r="K79" s="14">
        <f t="shared" si="32"/>
        <v>7.2018516137634148</v>
      </c>
      <c r="L79" s="14">
        <f t="shared" si="32"/>
        <v>9.15475416434127</v>
      </c>
      <c r="M79" s="14">
        <f t="shared" si="32"/>
        <v>7.9462479915276463</v>
      </c>
      <c r="N79" s="14">
        <f t="shared" si="32"/>
        <v>7.7398166583428774</v>
      </c>
      <c r="O79" s="14">
        <f t="shared" si="32"/>
        <v>5.2098807225172763</v>
      </c>
      <c r="P79" s="14">
        <f t="shared" si="32"/>
        <v>5.3984124650546237</v>
      </c>
      <c r="Q79" s="14">
        <f t="shared" si="32"/>
        <v>3.8606685826112948</v>
      </c>
      <c r="R79" s="14">
        <f t="shared" si="32"/>
        <v>4.4668088108157207</v>
      </c>
      <c r="S79" s="14">
        <f t="shared" si="32"/>
        <v>3.4016802570830449</v>
      </c>
      <c r="T79" s="14">
        <f t="shared" si="32"/>
        <v>1.7994708216848749</v>
      </c>
      <c r="U79" s="14">
        <f t="shared" si="32"/>
        <v>3.1847852585154222</v>
      </c>
      <c r="V79" s="13"/>
      <c r="W79" s="14">
        <f t="shared" ref="W79:AH79" si="33">STDEV(W39:W45)</f>
        <v>10.930516478016511</v>
      </c>
      <c r="X79" s="14">
        <f t="shared" si="33"/>
        <v>6.6858058601787116</v>
      </c>
      <c r="Y79" s="14">
        <f t="shared" si="33"/>
        <v>6.2411842588070536</v>
      </c>
      <c r="Z79" s="14">
        <f t="shared" si="33"/>
        <v>3.023715784073818</v>
      </c>
      <c r="AA79" s="14">
        <f t="shared" si="33"/>
        <v>2.4494897427831779</v>
      </c>
      <c r="AB79" s="14">
        <f t="shared" si="33"/>
        <v>6.5283265557911259</v>
      </c>
      <c r="AC79" s="14">
        <f t="shared" si="33"/>
        <v>2.5634797778466232</v>
      </c>
      <c r="AD79" s="14">
        <f t="shared" si="33"/>
        <v>1.8644544714716089</v>
      </c>
      <c r="AE79" s="14">
        <f t="shared" si="33"/>
        <v>1.8126539343499315</v>
      </c>
      <c r="AF79" s="14">
        <f t="shared" si="33"/>
        <v>0.89973541084243747</v>
      </c>
      <c r="AG79" s="14">
        <f t="shared" si="33"/>
        <v>0.75592894601845451</v>
      </c>
      <c r="AH79" s="14">
        <f t="shared" si="33"/>
        <v>2.5727509827124</v>
      </c>
      <c r="AI79" s="13"/>
      <c r="AK79" s="14" t="s">
        <v>30</v>
      </c>
      <c r="AL79" s="14">
        <f>STDEV(AL22:AL31)</f>
        <v>17.008494609720429</v>
      </c>
      <c r="AM79" s="14">
        <f>STDEV(AM22:AM31)</f>
        <v>19.461928647147658</v>
      </c>
      <c r="AN79" s="14">
        <f>STDEV(AN22:AN31)</f>
        <v>208.64219771337403</v>
      </c>
      <c r="AO79" s="14">
        <f>STDEV(AO22:AO31)</f>
        <v>24.784403698024832</v>
      </c>
      <c r="AP79" s="14">
        <f>STDEV(AP22:AP31)</f>
        <v>28.135584428106537</v>
      </c>
      <c r="AQ79" s="13"/>
      <c r="AR79" s="14">
        <f>STDEV(AR22:AR31)</f>
        <v>5.3913510984415263</v>
      </c>
      <c r="AS79" s="14">
        <f>STDEV(AS22:AS31)</f>
        <v>2.8771127502720115</v>
      </c>
      <c r="AT79" s="14">
        <f>STDEV(AT22:AT31)</f>
        <v>2.6687491868330793</v>
      </c>
      <c r="AU79" s="14">
        <f>STDEV(AU22:AU31)</f>
        <v>4.7328638264796927</v>
      </c>
      <c r="AV79" s="14">
        <f>STDEV(AV22:AV31)</f>
        <v>3.197221015541813</v>
      </c>
    </row>
    <row r="80" spans="7:48">
      <c r="G80" s="13"/>
      <c r="H80" s="13"/>
      <c r="I80" s="14" t="s">
        <v>19</v>
      </c>
      <c r="J80" s="14">
        <f t="shared" ref="J80:U80" si="34">COUNT(J39:J45)</f>
        <v>7</v>
      </c>
      <c r="K80" s="14">
        <f t="shared" si="34"/>
        <v>6</v>
      </c>
      <c r="L80" s="14">
        <f t="shared" si="34"/>
        <v>7</v>
      </c>
      <c r="M80" s="14">
        <f t="shared" si="34"/>
        <v>7</v>
      </c>
      <c r="N80" s="14">
        <f t="shared" si="34"/>
        <v>7</v>
      </c>
      <c r="O80" s="14">
        <f t="shared" si="34"/>
        <v>7</v>
      </c>
      <c r="P80" s="14">
        <f t="shared" si="34"/>
        <v>7</v>
      </c>
      <c r="Q80" s="14">
        <f t="shared" si="34"/>
        <v>7</v>
      </c>
      <c r="R80" s="14">
        <f t="shared" si="34"/>
        <v>7</v>
      </c>
      <c r="S80" s="14">
        <f t="shared" si="34"/>
        <v>7</v>
      </c>
      <c r="T80" s="14">
        <f t="shared" si="34"/>
        <v>7</v>
      </c>
      <c r="U80" s="14">
        <f t="shared" si="34"/>
        <v>7</v>
      </c>
      <c r="V80" s="13"/>
      <c r="W80" s="14">
        <f t="shared" ref="W80:AH80" si="35">COUNT(W39:W45)</f>
        <v>7</v>
      </c>
      <c r="X80" s="14">
        <f t="shared" si="35"/>
        <v>6</v>
      </c>
      <c r="Y80" s="14">
        <f t="shared" si="35"/>
        <v>7</v>
      </c>
      <c r="Z80" s="14">
        <f t="shared" si="35"/>
        <v>7</v>
      </c>
      <c r="AA80" s="14">
        <f t="shared" si="35"/>
        <v>7</v>
      </c>
      <c r="AB80" s="14">
        <f t="shared" si="35"/>
        <v>7</v>
      </c>
      <c r="AC80" s="14">
        <f t="shared" si="35"/>
        <v>7</v>
      </c>
      <c r="AD80" s="14">
        <f t="shared" si="35"/>
        <v>7</v>
      </c>
      <c r="AE80" s="14">
        <f t="shared" si="35"/>
        <v>7</v>
      </c>
      <c r="AF80" s="14">
        <f t="shared" si="35"/>
        <v>7</v>
      </c>
      <c r="AG80" s="14">
        <f t="shared" si="35"/>
        <v>7</v>
      </c>
      <c r="AH80" s="14">
        <f t="shared" si="35"/>
        <v>7</v>
      </c>
      <c r="AI80" s="13"/>
      <c r="AK80" s="14" t="s">
        <v>19</v>
      </c>
      <c r="AL80" s="14">
        <f>COUNT(AL22:AL31)</f>
        <v>10</v>
      </c>
      <c r="AM80" s="14">
        <f>COUNT(AM22:AM31)</f>
        <v>10</v>
      </c>
      <c r="AN80" s="14">
        <f>COUNT(AN22:AN31)</f>
        <v>10</v>
      </c>
      <c r="AO80" s="14">
        <f>COUNT(AO22:AO31)</f>
        <v>10</v>
      </c>
      <c r="AP80" s="14">
        <f>COUNT(AP22:AP31)</f>
        <v>10</v>
      </c>
      <c r="AQ80" s="13"/>
      <c r="AR80" s="14">
        <f>COUNT(AR22:AR31)</f>
        <v>10</v>
      </c>
      <c r="AS80" s="14">
        <f>COUNT(AS22:AS31)</f>
        <v>10</v>
      </c>
      <c r="AT80" s="14">
        <f>COUNT(AT22:AT31)</f>
        <v>10</v>
      </c>
      <c r="AU80" s="14">
        <f>COUNT(AU22:AU31)</f>
        <v>10</v>
      </c>
      <c r="AV80" s="14">
        <f>COUNT(AV22:AV31)</f>
        <v>10</v>
      </c>
    </row>
    <row r="81" spans="7:48">
      <c r="G81" s="13"/>
      <c r="H81" s="13"/>
      <c r="I81" s="14" t="s">
        <v>31</v>
      </c>
      <c r="J81" s="14">
        <f>J79/SQRT(J80)</f>
        <v>3.5234877587973199</v>
      </c>
      <c r="K81" s="14">
        <f t="shared" ref="K81:U81" si="36">K79/SQRT(K80)</f>
        <v>2.9401436094933273</v>
      </c>
      <c r="L81" s="14">
        <f t="shared" si="36"/>
        <v>3.4601718332542761</v>
      </c>
      <c r="M81" s="14">
        <f t="shared" si="36"/>
        <v>3.0033994345183768</v>
      </c>
      <c r="N81" s="14">
        <f t="shared" si="36"/>
        <v>2.9253757244586036</v>
      </c>
      <c r="O81" s="14">
        <f t="shared" si="36"/>
        <v>1.9691498217271741</v>
      </c>
      <c r="P81" s="14">
        <f t="shared" si="36"/>
        <v>2.0404081224408142</v>
      </c>
      <c r="Q81" s="14">
        <f t="shared" si="36"/>
        <v>1.4591955662899583</v>
      </c>
      <c r="R81" s="14">
        <f t="shared" si="36"/>
        <v>1.6882950382129367</v>
      </c>
      <c r="S81" s="14">
        <f t="shared" si="36"/>
        <v>1.2857142857142856</v>
      </c>
      <c r="T81" s="14">
        <f t="shared" si="36"/>
        <v>0.68013604081360479</v>
      </c>
      <c r="U81" s="14">
        <f t="shared" si="36"/>
        <v>1.203735681882337</v>
      </c>
      <c r="V81" s="13"/>
      <c r="W81" s="14">
        <f>W79/SQRT(W80)</f>
        <v>4.1313469003321845</v>
      </c>
      <c r="X81" s="14">
        <f t="shared" ref="X81:AH81" si="37">X79/SQRT(X80)</f>
        <v>2.7294688127912363</v>
      </c>
      <c r="Y81" s="14">
        <f t="shared" si="37"/>
        <v>2.3589459193334923</v>
      </c>
      <c r="Z81" s="14">
        <f t="shared" si="37"/>
        <v>1.1428571428571428</v>
      </c>
      <c r="AA81" s="14">
        <f t="shared" si="37"/>
        <v>0.92582009977255131</v>
      </c>
      <c r="AB81" s="14">
        <f t="shared" si="37"/>
        <v>2.4674755062917364</v>
      </c>
      <c r="AC81" s="14">
        <f t="shared" si="37"/>
        <v>0.96890428330360978</v>
      </c>
      <c r="AD81" s="14">
        <f t="shared" si="37"/>
        <v>0.70469755175946391</v>
      </c>
      <c r="AE81" s="14">
        <f t="shared" si="37"/>
        <v>0.68511878904467416</v>
      </c>
      <c r="AF81" s="14">
        <f t="shared" si="37"/>
        <v>0.3400680204068024</v>
      </c>
      <c r="AG81" s="14">
        <f t="shared" si="37"/>
        <v>0.2857142857142857</v>
      </c>
      <c r="AH81" s="14">
        <f t="shared" si="37"/>
        <v>0.97240846936486369</v>
      </c>
      <c r="AI81" s="13"/>
      <c r="AK81" s="14" t="s">
        <v>31</v>
      </c>
      <c r="AL81" s="14">
        <f>AL79/SQRT(AL80)</f>
        <v>5.3785582537413212</v>
      </c>
      <c r="AM81" s="14">
        <f t="shared" ref="AM81:AP81" si="38">AM79/SQRT(AM80)</f>
        <v>6.154402218466605</v>
      </c>
      <c r="AN81" s="14">
        <f t="shared" si="38"/>
        <v>65.97845607974368</v>
      </c>
      <c r="AO81" s="14">
        <f t="shared" si="38"/>
        <v>7.8375166134858487</v>
      </c>
      <c r="AP81" s="14">
        <f t="shared" si="38"/>
        <v>8.8972530092782627</v>
      </c>
      <c r="AQ81" s="13"/>
      <c r="AR81" s="14">
        <f>AR79/SQRT(AR80)</f>
        <v>1.7048949136725891</v>
      </c>
      <c r="AS81" s="14">
        <f t="shared" ref="AS81:AV81" si="39">AS79/SQRT(AS80)</f>
        <v>0.90982293759707866</v>
      </c>
      <c r="AT81" s="14">
        <f t="shared" si="39"/>
        <v>0.84393259341147742</v>
      </c>
      <c r="AU81" s="14">
        <f t="shared" si="39"/>
        <v>1.4966629547095764</v>
      </c>
      <c r="AV81" s="14">
        <f t="shared" si="39"/>
        <v>1.0110500592068734</v>
      </c>
    </row>
    <row r="82" spans="7:48"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</row>
    <row r="83" spans="7:48">
      <c r="G83" s="23" t="s">
        <v>20</v>
      </c>
      <c r="H83" s="23" t="s">
        <v>23</v>
      </c>
      <c r="I83" s="14" t="s">
        <v>29</v>
      </c>
      <c r="J83" s="14">
        <f t="shared" ref="J83:U83" si="40">AVERAGE(J46:J52)</f>
        <v>13.166666666666666</v>
      </c>
      <c r="K83" s="14">
        <f t="shared" si="40"/>
        <v>10.714285714285714</v>
      </c>
      <c r="L83" s="14">
        <f t="shared" si="40"/>
        <v>9.5714285714285712</v>
      </c>
      <c r="M83" s="14">
        <f t="shared" si="40"/>
        <v>9.5714285714285712</v>
      </c>
      <c r="N83" s="14">
        <f t="shared" si="40"/>
        <v>5.4285714285714288</v>
      </c>
      <c r="O83" s="14">
        <f t="shared" si="40"/>
        <v>8</v>
      </c>
      <c r="P83" s="14">
        <f t="shared" si="40"/>
        <v>5.4285714285714288</v>
      </c>
      <c r="Q83" s="14">
        <f t="shared" si="40"/>
        <v>5</v>
      </c>
      <c r="R83" s="14">
        <f t="shared" si="40"/>
        <v>5.2857142857142856</v>
      </c>
      <c r="S83" s="14">
        <f t="shared" si="40"/>
        <v>4.5714285714285712</v>
      </c>
      <c r="T83" s="14">
        <f t="shared" si="40"/>
        <v>2.5714285714285716</v>
      </c>
      <c r="U83" s="14">
        <f t="shared" si="40"/>
        <v>1.8571428571428572</v>
      </c>
      <c r="V83" s="13"/>
      <c r="W83" s="14">
        <f t="shared" ref="W83:AH83" si="41">AVERAGE(W46:W52)</f>
        <v>2.3333333333333335</v>
      </c>
      <c r="X83" s="14">
        <f t="shared" si="41"/>
        <v>2.1428571428571428</v>
      </c>
      <c r="Y83" s="14">
        <f t="shared" si="41"/>
        <v>1</v>
      </c>
      <c r="Z83" s="14">
        <f t="shared" si="41"/>
        <v>2</v>
      </c>
      <c r="AA83" s="14">
        <f t="shared" si="41"/>
        <v>2.7142857142857144</v>
      </c>
      <c r="AB83" s="14">
        <f t="shared" si="41"/>
        <v>1.8571428571428572</v>
      </c>
      <c r="AC83" s="14">
        <f t="shared" si="41"/>
        <v>1.5714285714285714</v>
      </c>
      <c r="AD83" s="14">
        <f t="shared" si="41"/>
        <v>1.7142857142857142</v>
      </c>
      <c r="AE83" s="14">
        <f t="shared" si="41"/>
        <v>1.1428571428571428</v>
      </c>
      <c r="AF83" s="14">
        <f t="shared" si="41"/>
        <v>0.8571428571428571</v>
      </c>
      <c r="AG83" s="14">
        <f t="shared" si="41"/>
        <v>1</v>
      </c>
      <c r="AH83" s="14">
        <f t="shared" si="41"/>
        <v>0.7142857142857143</v>
      </c>
      <c r="AI83" s="13"/>
      <c r="AK83" s="14" t="s">
        <v>29</v>
      </c>
      <c r="AL83" s="14">
        <f>AVERAGE(AL39:AL45)</f>
        <v>28.857142857142858</v>
      </c>
      <c r="AM83" s="14">
        <f>AVERAGE(AM39:AM45)</f>
        <v>29.142857142857142</v>
      </c>
      <c r="AN83" s="14">
        <f>AVERAGE(AN39:AN45)</f>
        <v>41.142857142857146</v>
      </c>
      <c r="AO83" s="14">
        <f>AVERAGE(AO39:AO45)</f>
        <v>44.714285714285715</v>
      </c>
      <c r="AP83" s="14">
        <f>AVERAGE(AP39:AP45)</f>
        <v>49.571428571428569</v>
      </c>
      <c r="AQ83" s="13"/>
      <c r="AR83" s="14">
        <f>AVERAGE(AR39:AR45)</f>
        <v>14.857142857142858</v>
      </c>
      <c r="AS83" s="14">
        <f>AVERAGE(AS39:AS45)</f>
        <v>6.8571428571428568</v>
      </c>
      <c r="AT83" s="14">
        <f>AVERAGE(AT39:AT45)</f>
        <v>8.1428571428571423</v>
      </c>
      <c r="AU83" s="14">
        <f>AVERAGE(AU39:AU45)</f>
        <v>5</v>
      </c>
      <c r="AV83" s="14">
        <f>AVERAGE(AV39:AV45)</f>
        <v>9.8571428571428577</v>
      </c>
    </row>
    <row r="84" spans="7:48">
      <c r="G84" s="13"/>
      <c r="H84" s="13"/>
      <c r="I84" s="14" t="s">
        <v>30</v>
      </c>
      <c r="J84" s="14">
        <f t="shared" ref="J84:U84" si="42">STDEV(J39:J45)</f>
        <v>9.3222723573580453</v>
      </c>
      <c r="K84" s="14">
        <f t="shared" si="42"/>
        <v>7.2018516137634148</v>
      </c>
      <c r="L84" s="14">
        <f t="shared" si="42"/>
        <v>9.15475416434127</v>
      </c>
      <c r="M84" s="14">
        <f t="shared" si="42"/>
        <v>7.9462479915276463</v>
      </c>
      <c r="N84" s="14">
        <f t="shared" si="42"/>
        <v>7.7398166583428774</v>
      </c>
      <c r="O84" s="14">
        <f t="shared" si="42"/>
        <v>5.2098807225172763</v>
      </c>
      <c r="P84" s="14">
        <f t="shared" si="42"/>
        <v>5.3984124650546237</v>
      </c>
      <c r="Q84" s="14">
        <f t="shared" si="42"/>
        <v>3.8606685826112948</v>
      </c>
      <c r="R84" s="14">
        <f t="shared" si="42"/>
        <v>4.4668088108157207</v>
      </c>
      <c r="S84" s="14">
        <f t="shared" si="42"/>
        <v>3.4016802570830449</v>
      </c>
      <c r="T84" s="14">
        <f t="shared" si="42"/>
        <v>1.7994708216848749</v>
      </c>
      <c r="U84" s="14">
        <f t="shared" si="42"/>
        <v>3.1847852585154222</v>
      </c>
      <c r="V84" s="13"/>
      <c r="W84" s="14">
        <f t="shared" ref="W84:AH84" si="43">STDEV(W39:W45)</f>
        <v>10.930516478016511</v>
      </c>
      <c r="X84" s="14">
        <f t="shared" si="43"/>
        <v>6.6858058601787116</v>
      </c>
      <c r="Y84" s="14">
        <f t="shared" si="43"/>
        <v>6.2411842588070536</v>
      </c>
      <c r="Z84" s="14">
        <f t="shared" si="43"/>
        <v>3.023715784073818</v>
      </c>
      <c r="AA84" s="14">
        <f t="shared" si="43"/>
        <v>2.4494897427831779</v>
      </c>
      <c r="AB84" s="14">
        <f t="shared" si="43"/>
        <v>6.5283265557911259</v>
      </c>
      <c r="AC84" s="14">
        <f t="shared" si="43"/>
        <v>2.5634797778466232</v>
      </c>
      <c r="AD84" s="14">
        <f t="shared" si="43"/>
        <v>1.8644544714716089</v>
      </c>
      <c r="AE84" s="14">
        <f t="shared" si="43"/>
        <v>1.8126539343499315</v>
      </c>
      <c r="AF84" s="14">
        <f t="shared" si="43"/>
        <v>0.89973541084243747</v>
      </c>
      <c r="AG84" s="14">
        <f t="shared" si="43"/>
        <v>0.75592894601845451</v>
      </c>
      <c r="AH84" s="14">
        <f t="shared" si="43"/>
        <v>2.5727509827124</v>
      </c>
      <c r="AI84" s="13"/>
      <c r="AK84" s="14" t="s">
        <v>30</v>
      </c>
      <c r="AL84" s="14">
        <f>STDEV(AL39:AL45)</f>
        <v>6.7188434378884878</v>
      </c>
      <c r="AM84" s="14">
        <f>STDEV(AM39:AM45)</f>
        <v>11.725024114098465</v>
      </c>
      <c r="AN84" s="14">
        <f>STDEV(AN39:AN45)</f>
        <v>10.930516478016514</v>
      </c>
      <c r="AO84" s="14">
        <f>STDEV(AO39:AO45)</f>
        <v>18.181623375579761</v>
      </c>
      <c r="AP84" s="14">
        <f>STDEV(AP39:AP45)</f>
        <v>17.849903294389236</v>
      </c>
      <c r="AQ84" s="13"/>
      <c r="AR84" s="14">
        <f>STDEV(AR39:AR45)</f>
        <v>4.5981362684088811</v>
      </c>
      <c r="AS84" s="14">
        <f>STDEV(AS39:AS45)</f>
        <v>5.1455019654247991</v>
      </c>
      <c r="AT84" s="14">
        <f>STDEV(AT39:AT45)</f>
        <v>4.8795003647426656</v>
      </c>
      <c r="AU84" s="14">
        <f>STDEV(AU39:AU45)</f>
        <v>2.70801280154532</v>
      </c>
      <c r="AV84" s="14">
        <f>STDEV(AV39:AV45)</f>
        <v>7.7336617335854445</v>
      </c>
    </row>
    <row r="85" spans="7:48">
      <c r="G85" s="13"/>
      <c r="H85" s="13"/>
      <c r="I85" s="14" t="s">
        <v>19</v>
      </c>
      <c r="J85" s="14">
        <f t="shared" ref="J85:U85" si="44">COUNT(J39:J45)</f>
        <v>7</v>
      </c>
      <c r="K85" s="14">
        <f t="shared" si="44"/>
        <v>6</v>
      </c>
      <c r="L85" s="14">
        <f t="shared" si="44"/>
        <v>7</v>
      </c>
      <c r="M85" s="14">
        <f t="shared" si="44"/>
        <v>7</v>
      </c>
      <c r="N85" s="14">
        <f t="shared" si="44"/>
        <v>7</v>
      </c>
      <c r="O85" s="14">
        <f t="shared" si="44"/>
        <v>7</v>
      </c>
      <c r="P85" s="14">
        <f t="shared" si="44"/>
        <v>7</v>
      </c>
      <c r="Q85" s="14">
        <f t="shared" si="44"/>
        <v>7</v>
      </c>
      <c r="R85" s="14">
        <f t="shared" si="44"/>
        <v>7</v>
      </c>
      <c r="S85" s="14">
        <f t="shared" si="44"/>
        <v>7</v>
      </c>
      <c r="T85" s="14">
        <f t="shared" si="44"/>
        <v>7</v>
      </c>
      <c r="U85" s="14">
        <f t="shared" si="44"/>
        <v>7</v>
      </c>
      <c r="V85" s="13"/>
      <c r="W85" s="14">
        <f t="shared" ref="W85:AH85" si="45">COUNT(W39:W45)</f>
        <v>7</v>
      </c>
      <c r="X85" s="14">
        <f t="shared" si="45"/>
        <v>6</v>
      </c>
      <c r="Y85" s="14">
        <f t="shared" si="45"/>
        <v>7</v>
      </c>
      <c r="Z85" s="14">
        <f t="shared" si="45"/>
        <v>7</v>
      </c>
      <c r="AA85" s="14">
        <f t="shared" si="45"/>
        <v>7</v>
      </c>
      <c r="AB85" s="14">
        <f t="shared" si="45"/>
        <v>7</v>
      </c>
      <c r="AC85" s="14">
        <f t="shared" si="45"/>
        <v>7</v>
      </c>
      <c r="AD85" s="14">
        <f t="shared" si="45"/>
        <v>7</v>
      </c>
      <c r="AE85" s="14">
        <f t="shared" si="45"/>
        <v>7</v>
      </c>
      <c r="AF85" s="14">
        <f t="shared" si="45"/>
        <v>7</v>
      </c>
      <c r="AG85" s="14">
        <f t="shared" si="45"/>
        <v>7</v>
      </c>
      <c r="AH85" s="14">
        <f t="shared" si="45"/>
        <v>7</v>
      </c>
      <c r="AI85" s="13"/>
      <c r="AK85" s="14" t="s">
        <v>19</v>
      </c>
      <c r="AL85" s="14">
        <f>COUNT(AL39:AL45)</f>
        <v>7</v>
      </c>
      <c r="AM85" s="14">
        <f>COUNT(AM39:AM45)</f>
        <v>7</v>
      </c>
      <c r="AN85" s="14">
        <f>COUNT(AN39:AN45)</f>
        <v>7</v>
      </c>
      <c r="AO85" s="14">
        <f>COUNT(AO39:AO45)</f>
        <v>7</v>
      </c>
      <c r="AP85" s="14">
        <f>COUNT(AP39:AP45)</f>
        <v>7</v>
      </c>
      <c r="AQ85" s="13"/>
      <c r="AR85" s="14">
        <f>COUNT(AR39:AR45)</f>
        <v>7</v>
      </c>
      <c r="AS85" s="14">
        <f>COUNT(AS39:AS45)</f>
        <v>7</v>
      </c>
      <c r="AT85" s="14">
        <f>COUNT(AT39:AT45)</f>
        <v>7</v>
      </c>
      <c r="AU85" s="14">
        <f>COUNT(AU39:AU45)</f>
        <v>7</v>
      </c>
      <c r="AV85" s="14">
        <f>COUNT(AV39:AV45)</f>
        <v>7</v>
      </c>
    </row>
    <row r="86" spans="7:48">
      <c r="G86" s="13"/>
      <c r="H86" s="13"/>
      <c r="I86" s="14" t="s">
        <v>31</v>
      </c>
      <c r="J86" s="14">
        <f>J84/SQRT(J85)</f>
        <v>3.5234877587973199</v>
      </c>
      <c r="K86" s="14">
        <f t="shared" ref="K86:U86" si="46">K84/SQRT(K85)</f>
        <v>2.9401436094933273</v>
      </c>
      <c r="L86" s="14">
        <f t="shared" si="46"/>
        <v>3.4601718332542761</v>
      </c>
      <c r="M86" s="14">
        <f t="shared" si="46"/>
        <v>3.0033994345183768</v>
      </c>
      <c r="N86" s="14">
        <f t="shared" si="46"/>
        <v>2.9253757244586036</v>
      </c>
      <c r="O86" s="14">
        <f t="shared" si="46"/>
        <v>1.9691498217271741</v>
      </c>
      <c r="P86" s="14">
        <f t="shared" si="46"/>
        <v>2.0404081224408142</v>
      </c>
      <c r="Q86" s="14">
        <f t="shared" si="46"/>
        <v>1.4591955662899583</v>
      </c>
      <c r="R86" s="14">
        <f t="shared" si="46"/>
        <v>1.6882950382129367</v>
      </c>
      <c r="S86" s="14">
        <f t="shared" si="46"/>
        <v>1.2857142857142856</v>
      </c>
      <c r="T86" s="14">
        <f t="shared" si="46"/>
        <v>0.68013604081360479</v>
      </c>
      <c r="U86" s="14">
        <f t="shared" si="46"/>
        <v>1.203735681882337</v>
      </c>
      <c r="V86" s="13"/>
      <c r="W86" s="14">
        <f>W84/SQRT(W85)</f>
        <v>4.1313469003321845</v>
      </c>
      <c r="X86" s="14">
        <f t="shared" ref="X86:AH86" si="47">X84/SQRT(X85)</f>
        <v>2.7294688127912363</v>
      </c>
      <c r="Y86" s="14">
        <f t="shared" si="47"/>
        <v>2.3589459193334923</v>
      </c>
      <c r="Z86" s="14">
        <f t="shared" si="47"/>
        <v>1.1428571428571428</v>
      </c>
      <c r="AA86" s="14">
        <f t="shared" si="47"/>
        <v>0.92582009977255131</v>
      </c>
      <c r="AB86" s="14">
        <f t="shared" si="47"/>
        <v>2.4674755062917364</v>
      </c>
      <c r="AC86" s="14">
        <f t="shared" si="47"/>
        <v>0.96890428330360978</v>
      </c>
      <c r="AD86" s="14">
        <f t="shared" si="47"/>
        <v>0.70469755175946391</v>
      </c>
      <c r="AE86" s="14">
        <f t="shared" si="47"/>
        <v>0.68511878904467416</v>
      </c>
      <c r="AF86" s="14">
        <f t="shared" si="47"/>
        <v>0.3400680204068024</v>
      </c>
      <c r="AG86" s="14">
        <f t="shared" si="47"/>
        <v>0.2857142857142857</v>
      </c>
      <c r="AH86" s="14">
        <f t="shared" si="47"/>
        <v>0.97240846936486369</v>
      </c>
      <c r="AI86" s="13"/>
      <c r="AK86" s="14" t="s">
        <v>31</v>
      </c>
      <c r="AL86" s="14">
        <f>AL84/SQRT(AL85)</f>
        <v>2.5394841192330269</v>
      </c>
      <c r="AM86" s="14">
        <f t="shared" ref="AM86:AP86" si="48">AM84/SQRT(AM85)</f>
        <v>4.4316425603057077</v>
      </c>
      <c r="AN86" s="14">
        <f t="shared" si="48"/>
        <v>4.1313469003321863</v>
      </c>
      <c r="AO86" s="14">
        <f t="shared" si="48"/>
        <v>6.8720076976032507</v>
      </c>
      <c r="AP86" s="14">
        <f t="shared" si="48"/>
        <v>6.7466292919294961</v>
      </c>
      <c r="AQ86" s="13"/>
      <c r="AR86" s="14">
        <f>AR84/SQRT(AR85)</f>
        <v>1.7379321515137773</v>
      </c>
      <c r="AS86" s="14">
        <f t="shared" ref="AS86:AV86" si="49">AS84/SQRT(AS85)</f>
        <v>1.9448169387297269</v>
      </c>
      <c r="AT86" s="14">
        <f t="shared" si="49"/>
        <v>1.8442777839082936</v>
      </c>
      <c r="AU86" s="14">
        <f t="shared" si="49"/>
        <v>1.023532631438318</v>
      </c>
      <c r="AV86" s="14">
        <f t="shared" si="49"/>
        <v>2.923049381566249</v>
      </c>
    </row>
    <row r="87" spans="7:48"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</row>
    <row r="88" spans="7:48">
      <c r="G88" s="24" t="s">
        <v>24</v>
      </c>
      <c r="H88" s="24" t="s">
        <v>23</v>
      </c>
      <c r="I88" s="14" t="s">
        <v>29</v>
      </c>
      <c r="J88" s="14">
        <f t="shared" ref="J88:U88" si="50">AVERAGE(J53:J61)</f>
        <v>16.333333333333332</v>
      </c>
      <c r="K88" s="14">
        <f t="shared" si="50"/>
        <v>18.666666666666668</v>
      </c>
      <c r="L88" s="14">
        <f t="shared" si="50"/>
        <v>15.111111111111111</v>
      </c>
      <c r="M88" s="14">
        <f t="shared" si="50"/>
        <v>12.111111111111111</v>
      </c>
      <c r="N88" s="14">
        <f t="shared" si="50"/>
        <v>14.222222222222221</v>
      </c>
      <c r="O88" s="14">
        <f t="shared" si="50"/>
        <v>11.333333333333334</v>
      </c>
      <c r="P88" s="14">
        <f t="shared" si="50"/>
        <v>12.222222222222221</v>
      </c>
      <c r="Q88" s="14">
        <f t="shared" si="50"/>
        <v>11.555555555555555</v>
      </c>
      <c r="R88" s="14">
        <f t="shared" si="50"/>
        <v>10.111111111111111</v>
      </c>
      <c r="S88" s="14">
        <f t="shared" si="50"/>
        <v>11</v>
      </c>
      <c r="T88" s="14">
        <f t="shared" si="50"/>
        <v>11.333333333333334</v>
      </c>
      <c r="U88" s="14">
        <f t="shared" si="50"/>
        <v>8.2222222222222214</v>
      </c>
      <c r="V88" s="13"/>
      <c r="W88" s="14">
        <f t="shared" ref="W88:AH88" si="51">AVERAGE(W53:W61)</f>
        <v>4.666666666666667</v>
      </c>
      <c r="X88" s="14">
        <f t="shared" si="51"/>
        <v>2.6666666666666665</v>
      </c>
      <c r="Y88" s="14">
        <f t="shared" si="51"/>
        <v>3.4444444444444446</v>
      </c>
      <c r="Z88" s="14">
        <f t="shared" si="51"/>
        <v>2.4444444444444446</v>
      </c>
      <c r="AA88" s="14">
        <f t="shared" si="51"/>
        <v>2.8888888888888888</v>
      </c>
      <c r="AB88" s="14">
        <f t="shared" si="51"/>
        <v>1.3333333333333333</v>
      </c>
      <c r="AC88" s="14">
        <f t="shared" si="51"/>
        <v>1.8888888888888888</v>
      </c>
      <c r="AD88" s="14">
        <f t="shared" si="51"/>
        <v>1.3333333333333333</v>
      </c>
      <c r="AE88" s="14">
        <f t="shared" si="51"/>
        <v>1.7777777777777777</v>
      </c>
      <c r="AF88" s="14">
        <f t="shared" si="51"/>
        <v>1.6666666666666667</v>
      </c>
      <c r="AG88" s="14">
        <f t="shared" si="51"/>
        <v>1.8888888888888888</v>
      </c>
      <c r="AH88" s="14">
        <f t="shared" si="51"/>
        <v>1.1111111111111112</v>
      </c>
      <c r="AI88" s="13"/>
      <c r="AK88" s="14" t="s">
        <v>29</v>
      </c>
      <c r="AL88" s="14">
        <f>AVERAGE(AL53:AL61)</f>
        <v>33</v>
      </c>
      <c r="AM88" s="14">
        <f>AVERAGE(AM53:AM61)</f>
        <v>31.111111111111111</v>
      </c>
      <c r="AN88" s="14">
        <f>AVERAGE(AN53:AN61)</f>
        <v>40</v>
      </c>
      <c r="AO88" s="14">
        <f>AVERAGE(AO53:AO61)</f>
        <v>45.666666666666664</v>
      </c>
      <c r="AP88" s="14">
        <f>AVERAGE(AP53:AP61)</f>
        <v>48.777777777777779</v>
      </c>
      <c r="AQ88" s="13"/>
      <c r="AR88" s="14">
        <f>AVERAGE(AR53:AR61)</f>
        <v>15.222222222222221</v>
      </c>
      <c r="AS88" s="14">
        <f>AVERAGE(AS53:AS61)</f>
        <v>7.5555555555555554</v>
      </c>
      <c r="AT88" s="14">
        <f>AVERAGE(AT53:AT61)</f>
        <v>4.8888888888888893</v>
      </c>
      <c r="AU88" s="14">
        <f>AVERAGE(AU53:AU61)</f>
        <v>6</v>
      </c>
      <c r="AV88" s="14">
        <f>AVERAGE(AV53:AV61)</f>
        <v>4.666666666666667</v>
      </c>
    </row>
    <row r="89" spans="7:48">
      <c r="G89" s="13"/>
      <c r="H89" s="13"/>
      <c r="I89" s="14" t="s">
        <v>30</v>
      </c>
      <c r="J89" s="14">
        <f t="shared" ref="J89:U89" si="52">STDEV(J53:J61)</f>
        <v>7.9056941504209481</v>
      </c>
      <c r="K89" s="14">
        <f t="shared" si="52"/>
        <v>11.672617529928752</v>
      </c>
      <c r="L89" s="14">
        <f t="shared" si="52"/>
        <v>8.5505035589204379</v>
      </c>
      <c r="M89" s="14">
        <f t="shared" si="52"/>
        <v>9.993053142614178</v>
      </c>
      <c r="N89" s="14">
        <f t="shared" si="52"/>
        <v>9.9345077605508187</v>
      </c>
      <c r="O89" s="14">
        <f t="shared" si="52"/>
        <v>5.6789083458002736</v>
      </c>
      <c r="P89" s="14">
        <f t="shared" si="52"/>
        <v>9.0523170760001808</v>
      </c>
      <c r="Q89" s="14">
        <f t="shared" si="52"/>
        <v>8.7337150043826011</v>
      </c>
      <c r="R89" s="14">
        <f t="shared" si="52"/>
        <v>4.7287536530370362</v>
      </c>
      <c r="S89" s="14">
        <f t="shared" si="52"/>
        <v>7</v>
      </c>
      <c r="T89" s="14">
        <f t="shared" si="52"/>
        <v>9.1923881554251174</v>
      </c>
      <c r="U89" s="14">
        <f t="shared" si="52"/>
        <v>6.6101773383506472</v>
      </c>
      <c r="V89" s="13"/>
      <c r="W89" s="14">
        <f t="shared" ref="W89:AH89" si="53">STDEV(W53:W61)</f>
        <v>9.5786220303340084</v>
      </c>
      <c r="X89" s="14">
        <f t="shared" si="53"/>
        <v>2.8722813232690143</v>
      </c>
      <c r="Y89" s="14">
        <f t="shared" si="53"/>
        <v>3.3208098075285459</v>
      </c>
      <c r="Z89" s="14">
        <f t="shared" si="53"/>
        <v>3.0046260628866577</v>
      </c>
      <c r="AA89" s="14">
        <f t="shared" si="53"/>
        <v>3.4439963866286374</v>
      </c>
      <c r="AB89" s="14">
        <f t="shared" si="53"/>
        <v>1.5</v>
      </c>
      <c r="AC89" s="14">
        <f t="shared" si="53"/>
        <v>1.6914819275153699</v>
      </c>
      <c r="AD89" s="14">
        <f t="shared" si="53"/>
        <v>1.2247448713915889</v>
      </c>
      <c r="AE89" s="14">
        <f t="shared" si="53"/>
        <v>2.2236106773543889</v>
      </c>
      <c r="AF89" s="14">
        <f t="shared" si="53"/>
        <v>2.6925824035672519</v>
      </c>
      <c r="AG89" s="14">
        <f t="shared" si="53"/>
        <v>2.619372274250285</v>
      </c>
      <c r="AH89" s="14">
        <f t="shared" si="53"/>
        <v>1.9649710204252659</v>
      </c>
      <c r="AI89" s="13"/>
      <c r="AK89" s="14" t="s">
        <v>30</v>
      </c>
      <c r="AL89" s="14">
        <f>STDEV(AL53:AL61)</f>
        <v>6.8920243760451108</v>
      </c>
      <c r="AM89" s="14">
        <f>STDEV(AM53:AM61)</f>
        <v>17.919573407620817</v>
      </c>
      <c r="AN89" s="14">
        <f>STDEV(AN53:AN61)</f>
        <v>15.386682553429118</v>
      </c>
      <c r="AO89" s="14">
        <f>STDEV(AO53:AO61)</f>
        <v>21.563858652847824</v>
      </c>
      <c r="AP89" s="14">
        <f>STDEV(AP53:AP61)</f>
        <v>14.678025904202661</v>
      </c>
      <c r="AQ89" s="13"/>
      <c r="AR89" s="14">
        <f>STDEV(AR53:AR61)</f>
        <v>10.256434294843626</v>
      </c>
      <c r="AS89" s="14">
        <f>STDEV(AS53:AS61)</f>
        <v>5.76868943329226</v>
      </c>
      <c r="AT89" s="14">
        <f>STDEV(AT53:AT61)</f>
        <v>2.8480012484391768</v>
      </c>
      <c r="AU89" s="14">
        <f>STDEV(AU53:AU61)</f>
        <v>4.6636895265444078</v>
      </c>
      <c r="AV89" s="14">
        <f>STDEV(AV53:AV61)</f>
        <v>2.179449471770337</v>
      </c>
    </row>
    <row r="90" spans="7:48">
      <c r="G90" s="13"/>
      <c r="H90" s="13"/>
      <c r="I90" s="14" t="s">
        <v>19</v>
      </c>
      <c r="J90" s="14">
        <f t="shared" ref="J90:U90" si="54">COUNT(J53:J61)</f>
        <v>9</v>
      </c>
      <c r="K90" s="14">
        <f t="shared" si="54"/>
        <v>9</v>
      </c>
      <c r="L90" s="14">
        <f t="shared" si="54"/>
        <v>9</v>
      </c>
      <c r="M90" s="14">
        <f t="shared" si="54"/>
        <v>9</v>
      </c>
      <c r="N90" s="14">
        <f t="shared" si="54"/>
        <v>9</v>
      </c>
      <c r="O90" s="14">
        <f t="shared" si="54"/>
        <v>9</v>
      </c>
      <c r="P90" s="14">
        <f t="shared" si="54"/>
        <v>9</v>
      </c>
      <c r="Q90" s="14">
        <f t="shared" si="54"/>
        <v>9</v>
      </c>
      <c r="R90" s="14">
        <f t="shared" si="54"/>
        <v>9</v>
      </c>
      <c r="S90" s="14">
        <f t="shared" si="54"/>
        <v>9</v>
      </c>
      <c r="T90" s="14">
        <f t="shared" si="54"/>
        <v>9</v>
      </c>
      <c r="U90" s="14">
        <f t="shared" si="54"/>
        <v>9</v>
      </c>
      <c r="V90" s="13"/>
      <c r="W90" s="14">
        <f t="shared" ref="W90:AH90" si="55">COUNT(W53:W61)</f>
        <v>9</v>
      </c>
      <c r="X90" s="14">
        <f t="shared" si="55"/>
        <v>9</v>
      </c>
      <c r="Y90" s="14">
        <f t="shared" si="55"/>
        <v>9</v>
      </c>
      <c r="Z90" s="14">
        <f t="shared" si="55"/>
        <v>9</v>
      </c>
      <c r="AA90" s="14">
        <f t="shared" si="55"/>
        <v>9</v>
      </c>
      <c r="AB90" s="14">
        <f t="shared" si="55"/>
        <v>9</v>
      </c>
      <c r="AC90" s="14">
        <f t="shared" si="55"/>
        <v>9</v>
      </c>
      <c r="AD90" s="14">
        <f t="shared" si="55"/>
        <v>9</v>
      </c>
      <c r="AE90" s="14">
        <f t="shared" si="55"/>
        <v>9</v>
      </c>
      <c r="AF90" s="14">
        <f t="shared" si="55"/>
        <v>9</v>
      </c>
      <c r="AG90" s="14">
        <f t="shared" si="55"/>
        <v>9</v>
      </c>
      <c r="AH90" s="14">
        <f t="shared" si="55"/>
        <v>9</v>
      </c>
      <c r="AI90" s="13"/>
      <c r="AK90" s="14" t="s">
        <v>19</v>
      </c>
      <c r="AL90" s="14">
        <f>COUNT(AL53:AL61)</f>
        <v>9</v>
      </c>
      <c r="AM90" s="14">
        <f>COUNT(AM53:AM61)</f>
        <v>9</v>
      </c>
      <c r="AN90" s="14">
        <f>COUNT(AN53:AN61)</f>
        <v>9</v>
      </c>
      <c r="AO90" s="14">
        <f>COUNT(AO53:AO61)</f>
        <v>9</v>
      </c>
      <c r="AP90" s="14">
        <f>COUNT(AP53:AP61)</f>
        <v>9</v>
      </c>
      <c r="AQ90" s="13"/>
      <c r="AR90" s="14">
        <f>COUNT(AR53:AR61)</f>
        <v>9</v>
      </c>
      <c r="AS90" s="14">
        <f>COUNT(AS53:AS61)</f>
        <v>9</v>
      </c>
      <c r="AT90" s="14">
        <f>COUNT(AT53:AT61)</f>
        <v>9</v>
      </c>
      <c r="AU90" s="14">
        <f>COUNT(AU53:AU61)</f>
        <v>9</v>
      </c>
      <c r="AV90" s="14">
        <f>COUNT(AV53:AV61)</f>
        <v>9</v>
      </c>
    </row>
    <row r="91" spans="7:48">
      <c r="G91" s="13"/>
      <c r="H91" s="13"/>
      <c r="I91" s="14" t="s">
        <v>31</v>
      </c>
      <c r="J91" s="14">
        <f>J89/SQRT(J90)</f>
        <v>2.6352313834736494</v>
      </c>
      <c r="K91" s="14">
        <f t="shared" ref="K91:U91" si="56">K89/SQRT(K90)</f>
        <v>3.8908725099762509</v>
      </c>
      <c r="L91" s="14">
        <f t="shared" si="56"/>
        <v>2.8501678529734793</v>
      </c>
      <c r="M91" s="14">
        <f t="shared" si="56"/>
        <v>3.3310177142047261</v>
      </c>
      <c r="N91" s="14">
        <f t="shared" si="56"/>
        <v>3.3115025868502728</v>
      </c>
      <c r="O91" s="14">
        <f t="shared" si="56"/>
        <v>1.8929694486000912</v>
      </c>
      <c r="P91" s="14">
        <f t="shared" si="56"/>
        <v>3.0174390253333936</v>
      </c>
      <c r="Q91" s="14">
        <f t="shared" si="56"/>
        <v>2.9112383347942004</v>
      </c>
      <c r="R91" s="14">
        <f t="shared" si="56"/>
        <v>1.576251217679012</v>
      </c>
      <c r="S91" s="14">
        <f t="shared" si="56"/>
        <v>2.3333333333333335</v>
      </c>
      <c r="T91" s="14">
        <f t="shared" si="56"/>
        <v>3.064129385141706</v>
      </c>
      <c r="U91" s="14">
        <f t="shared" si="56"/>
        <v>2.2033924461168826</v>
      </c>
      <c r="V91" s="13"/>
      <c r="W91" s="14">
        <f>W89/SQRT(W90)</f>
        <v>3.192874010111336</v>
      </c>
      <c r="X91" s="14">
        <f t="shared" ref="X91:AH91" si="57">X89/SQRT(X90)</f>
        <v>0.9574271077563381</v>
      </c>
      <c r="Y91" s="14">
        <f t="shared" si="57"/>
        <v>1.1069366025095153</v>
      </c>
      <c r="Z91" s="14">
        <f t="shared" si="57"/>
        <v>1.0015420209622192</v>
      </c>
      <c r="AA91" s="14">
        <f t="shared" si="57"/>
        <v>1.1479987955428792</v>
      </c>
      <c r="AB91" s="14">
        <f t="shared" si="57"/>
        <v>0.5</v>
      </c>
      <c r="AC91" s="14">
        <f t="shared" si="57"/>
        <v>0.56382730917178991</v>
      </c>
      <c r="AD91" s="14">
        <f t="shared" si="57"/>
        <v>0.40824829046386296</v>
      </c>
      <c r="AE91" s="14">
        <f t="shared" si="57"/>
        <v>0.74120355911812963</v>
      </c>
      <c r="AF91" s="14">
        <f t="shared" si="57"/>
        <v>0.89752746785575066</v>
      </c>
      <c r="AG91" s="14">
        <f t="shared" si="57"/>
        <v>0.87312409141676162</v>
      </c>
      <c r="AH91" s="14">
        <f t="shared" si="57"/>
        <v>0.65499034014175528</v>
      </c>
      <c r="AI91" s="13"/>
      <c r="AK91" s="14" t="s">
        <v>31</v>
      </c>
      <c r="AL91" s="14">
        <f>AL89/SQRT(AL90)</f>
        <v>2.2973414586817036</v>
      </c>
      <c r="AM91" s="14">
        <f t="shared" ref="AM91:AP91" si="58">AM89/SQRT(AM90)</f>
        <v>5.9731911358736056</v>
      </c>
      <c r="AN91" s="14">
        <f t="shared" si="58"/>
        <v>5.1288941844763727</v>
      </c>
      <c r="AO91" s="14">
        <f t="shared" si="58"/>
        <v>7.1879528842826081</v>
      </c>
      <c r="AP91" s="14">
        <f t="shared" si="58"/>
        <v>4.892675301400887</v>
      </c>
      <c r="AQ91" s="13"/>
      <c r="AR91" s="14">
        <f>AR89/SQRT(AR90)</f>
        <v>3.4188114316145417</v>
      </c>
      <c r="AS91" s="14">
        <f t="shared" ref="AS91:AV91" si="59">AS89/SQRT(AS90)</f>
        <v>1.9228964777640867</v>
      </c>
      <c r="AT91" s="14">
        <f t="shared" si="59"/>
        <v>0.9493337494797256</v>
      </c>
      <c r="AU91" s="14">
        <f t="shared" si="59"/>
        <v>1.5545631755148026</v>
      </c>
      <c r="AV91" s="14">
        <f t="shared" si="59"/>
        <v>0.72648315725677903</v>
      </c>
    </row>
  </sheetData>
  <mergeCells count="8">
    <mergeCell ref="AL10:AV10"/>
    <mergeCell ref="J10:AH10"/>
    <mergeCell ref="AL11:AV11"/>
    <mergeCell ref="J11:AH11"/>
    <mergeCell ref="AL12:AP12"/>
    <mergeCell ref="AR12:AV12"/>
    <mergeCell ref="J12:U12"/>
    <mergeCell ref="W12:A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27"/>
  <sheetViews>
    <sheetView topLeftCell="A10" zoomScale="89" zoomScaleNormal="89" workbookViewId="0">
      <selection activeCell="E46" sqref="E46"/>
    </sheetView>
  </sheetViews>
  <sheetFormatPr baseColWidth="10" defaultColWidth="8.83203125" defaultRowHeight="15"/>
  <cols>
    <col min="1" max="1" width="29.5" customWidth="1"/>
    <col min="6" max="6" width="9.1640625" customWidth="1"/>
  </cols>
  <sheetData>
    <row r="2" spans="1:6" ht="16" thickBot="1"/>
    <row r="3" spans="1:6" ht="16" thickBot="1">
      <c r="A3" s="25" t="s">
        <v>63</v>
      </c>
    </row>
    <row r="5" spans="1:6" ht="18">
      <c r="B5" s="28" t="s">
        <v>60</v>
      </c>
    </row>
    <row r="7" spans="1:6" ht="18">
      <c r="B7" s="26" t="s">
        <v>47</v>
      </c>
    </row>
    <row r="8" spans="1:6">
      <c r="B8" s="27"/>
    </row>
    <row r="9" spans="1:6" ht="18">
      <c r="B9" s="26" t="s">
        <v>48</v>
      </c>
    </row>
    <row r="11" spans="1:6" ht="16" thickBot="1">
      <c r="B11" s="68" t="s">
        <v>49</v>
      </c>
      <c r="C11" s="68"/>
      <c r="D11" s="68"/>
      <c r="E11" s="68"/>
      <c r="F11" s="68"/>
    </row>
    <row r="12" spans="1:6" ht="29" thickTop="1" thickBot="1">
      <c r="B12" s="29" t="s">
        <v>50</v>
      </c>
      <c r="C12" s="30" t="s">
        <v>51</v>
      </c>
      <c r="D12" s="31" t="s">
        <v>52</v>
      </c>
      <c r="E12" s="31" t="s">
        <v>53</v>
      </c>
      <c r="F12" s="32" t="s">
        <v>54</v>
      </c>
    </row>
    <row r="13" spans="1:6" ht="16" thickTop="1">
      <c r="B13" s="33" t="s">
        <v>33</v>
      </c>
      <c r="C13" s="34">
        <v>1</v>
      </c>
      <c r="D13" s="35">
        <v>123.93063040639517</v>
      </c>
      <c r="E13" s="35">
        <v>22.781830022316665</v>
      </c>
      <c r="F13" s="36">
        <v>5.017481763895378E-6</v>
      </c>
    </row>
    <row r="14" spans="1:6">
      <c r="B14" s="42" t="s">
        <v>57</v>
      </c>
      <c r="C14" s="43">
        <v>11</v>
      </c>
      <c r="D14" s="44">
        <v>30.176242619830582</v>
      </c>
      <c r="E14" s="44">
        <v>2.8468714492571845</v>
      </c>
      <c r="F14" s="45">
        <v>1.1167480050291324E-2</v>
      </c>
    </row>
    <row r="15" spans="1:6" ht="27" thickBot="1">
      <c r="B15" s="37" t="s">
        <v>59</v>
      </c>
      <c r="C15" s="38">
        <v>11</v>
      </c>
      <c r="D15" s="39">
        <v>30.176242619830518</v>
      </c>
      <c r="E15" s="40">
        <v>0.37840973056872512</v>
      </c>
      <c r="F15" s="41">
        <v>0.95462185934980925</v>
      </c>
    </row>
    <row r="16" spans="1:6" ht="16" thickTop="1">
      <c r="B16" s="69" t="s">
        <v>55</v>
      </c>
      <c r="C16" s="69"/>
      <c r="D16" s="69"/>
      <c r="E16" s="69"/>
      <c r="F16" s="69"/>
    </row>
    <row r="19" spans="2:9" ht="16" thickBot="1">
      <c r="B19" s="70" t="s">
        <v>37</v>
      </c>
      <c r="C19" s="70"/>
      <c r="D19" s="70"/>
      <c r="E19" s="70"/>
      <c r="F19" s="70"/>
      <c r="G19" s="70"/>
      <c r="H19" s="70"/>
      <c r="I19" s="70"/>
    </row>
    <row r="20" spans="2:9" ht="16" thickTop="1">
      <c r="B20" s="71" t="s">
        <v>58</v>
      </c>
      <c r="C20" s="72"/>
      <c r="D20" s="75" t="s">
        <v>38</v>
      </c>
      <c r="E20" s="77" t="s">
        <v>39</v>
      </c>
      <c r="F20" s="77" t="s">
        <v>40</v>
      </c>
      <c r="G20" s="77" t="s">
        <v>41</v>
      </c>
      <c r="H20" s="77" t="s">
        <v>42</v>
      </c>
      <c r="I20" s="79"/>
    </row>
    <row r="21" spans="2:9" ht="28" thickBot="1">
      <c r="B21" s="73"/>
      <c r="C21" s="74"/>
      <c r="D21" s="76"/>
      <c r="E21" s="78"/>
      <c r="F21" s="78"/>
      <c r="G21" s="78"/>
      <c r="H21" s="46" t="s">
        <v>43</v>
      </c>
      <c r="I21" s="47" t="s">
        <v>44</v>
      </c>
    </row>
    <row r="22" spans="2:9" ht="16" thickTop="1">
      <c r="B22" s="48" t="s">
        <v>20</v>
      </c>
      <c r="C22" s="49" t="s">
        <v>24</v>
      </c>
      <c r="D22" s="50" t="s">
        <v>61</v>
      </c>
      <c r="E22" s="51">
        <v>1.1318946636088945</v>
      </c>
      <c r="F22" s="51">
        <v>123.93063040639522</v>
      </c>
      <c r="G22" s="52">
        <v>5.0174817638950223E-6</v>
      </c>
      <c r="H22" s="51">
        <v>-7.6429178803326829</v>
      </c>
      <c r="I22" s="53">
        <v>-3.1622199642788535</v>
      </c>
    </row>
    <row r="23" spans="2:9" ht="16" thickBot="1">
      <c r="B23" s="54" t="s">
        <v>24</v>
      </c>
      <c r="C23" s="55" t="s">
        <v>20</v>
      </c>
      <c r="D23" s="56" t="s">
        <v>62</v>
      </c>
      <c r="E23" s="39">
        <v>1.1318946636088945</v>
      </c>
      <c r="F23" s="39">
        <v>123.93063040639522</v>
      </c>
      <c r="G23" s="57">
        <v>5.0174817638950223E-6</v>
      </c>
      <c r="H23" s="39">
        <v>3.1622199642788535</v>
      </c>
      <c r="I23" s="58">
        <v>7.6429178803326829</v>
      </c>
    </row>
    <row r="24" spans="2:9" ht="16" thickTop="1">
      <c r="B24" s="67" t="s">
        <v>45</v>
      </c>
      <c r="C24" s="67"/>
      <c r="D24" s="67"/>
      <c r="E24" s="67"/>
      <c r="F24" s="67"/>
      <c r="G24" s="67"/>
      <c r="H24" s="67"/>
      <c r="I24" s="67"/>
    </row>
    <row r="25" spans="2:9">
      <c r="B25" s="67" t="s">
        <v>56</v>
      </c>
      <c r="C25" s="67"/>
      <c r="D25" s="67"/>
      <c r="E25" s="67"/>
      <c r="F25" s="67"/>
      <c r="G25" s="67"/>
      <c r="H25" s="67"/>
      <c r="I25" s="67"/>
    </row>
    <row r="26" spans="2:9">
      <c r="B26" s="67" t="s">
        <v>55</v>
      </c>
      <c r="C26" s="67"/>
      <c r="D26" s="67"/>
      <c r="E26" s="67"/>
      <c r="F26" s="67"/>
      <c r="G26" s="67"/>
      <c r="H26" s="67"/>
      <c r="I26" s="67"/>
    </row>
    <row r="27" spans="2:9">
      <c r="B27" s="67" t="s">
        <v>46</v>
      </c>
      <c r="C27" s="67"/>
      <c r="D27" s="67"/>
      <c r="E27" s="67"/>
      <c r="F27" s="67"/>
      <c r="G27" s="67"/>
      <c r="H27" s="67"/>
      <c r="I27" s="67"/>
    </row>
  </sheetData>
  <mergeCells count="13">
    <mergeCell ref="B24:I24"/>
    <mergeCell ref="B25:I25"/>
    <mergeCell ref="B26:I26"/>
    <mergeCell ref="B27:I27"/>
    <mergeCell ref="B11:F11"/>
    <mergeCell ref="B16:F16"/>
    <mergeCell ref="B19:I19"/>
    <mergeCell ref="B20:C21"/>
    <mergeCell ref="D20:D21"/>
    <mergeCell ref="E20:E21"/>
    <mergeCell ref="F20:F21"/>
    <mergeCell ref="G20:G21"/>
    <mergeCell ref="H20:I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1-figure suppl1_RawData</vt:lpstr>
      <vt:lpstr>Figure1-figure suppl1_Stats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u112213</dc:creator>
  <cp:lastModifiedBy>David Cabañero</cp:lastModifiedBy>
  <dcterms:created xsi:type="dcterms:W3CDTF">2019-02-04T14:37:27Z</dcterms:created>
  <dcterms:modified xsi:type="dcterms:W3CDTF">2020-07-06T20:40:25Z</dcterms:modified>
</cp:coreProperties>
</file>