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9E77DA0F-A143-6D48-852B-C6278A7F8BAB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 2-figure suppl1_RawData" sheetId="5" r:id="rId1"/>
    <sheet name="Figure2-figure suppl1_Stats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53" i="5" l="1"/>
  <c r="AH53" i="5"/>
  <c r="AG53" i="5"/>
  <c r="AF53" i="5"/>
  <c r="AE53" i="5"/>
  <c r="AD53" i="5"/>
  <c r="AC53" i="5"/>
  <c r="AB53" i="5"/>
  <c r="AA53" i="5"/>
  <c r="Z53" i="5"/>
  <c r="Y53" i="5"/>
  <c r="X53" i="5"/>
  <c r="AI52" i="5"/>
  <c r="AI54" i="5" s="1"/>
  <c r="AH52" i="5"/>
  <c r="AH54" i="5" s="1"/>
  <c r="AG52" i="5"/>
  <c r="AG54" i="5" s="1"/>
  <c r="AF52" i="5"/>
  <c r="AF54" i="5" s="1"/>
  <c r="AE52" i="5"/>
  <c r="AE54" i="5" s="1"/>
  <c r="AD52" i="5"/>
  <c r="AD54" i="5" s="1"/>
  <c r="AC52" i="5"/>
  <c r="AB52" i="5"/>
  <c r="AB54" i="5" s="1"/>
  <c r="AA52" i="5"/>
  <c r="AA54" i="5" s="1"/>
  <c r="Z52" i="5"/>
  <c r="Z54" i="5" s="1"/>
  <c r="Y52" i="5"/>
  <c r="Y54" i="5" s="1"/>
  <c r="X52" i="5"/>
  <c r="X54" i="5" s="1"/>
  <c r="AI51" i="5"/>
  <c r="AH51" i="5"/>
  <c r="AG51" i="5"/>
  <c r="AF51" i="5"/>
  <c r="AE51" i="5"/>
  <c r="AD51" i="5"/>
  <c r="AC51" i="5"/>
  <c r="AB51" i="5"/>
  <c r="AA51" i="5"/>
  <c r="Z51" i="5"/>
  <c r="Y51" i="5"/>
  <c r="X51" i="5"/>
  <c r="AI48" i="5"/>
  <c r="AH48" i="5"/>
  <c r="AG48" i="5"/>
  <c r="AF48" i="5"/>
  <c r="AE48" i="5"/>
  <c r="AD48" i="5"/>
  <c r="AC48" i="5"/>
  <c r="AB48" i="5"/>
  <c r="AA48" i="5"/>
  <c r="Z48" i="5"/>
  <c r="Y48" i="5"/>
  <c r="X48" i="5"/>
  <c r="AI47" i="5"/>
  <c r="AI49" i="5" s="1"/>
  <c r="AH47" i="5"/>
  <c r="AH49" i="5" s="1"/>
  <c r="AG47" i="5"/>
  <c r="AG49" i="5" s="1"/>
  <c r="AF47" i="5"/>
  <c r="AF49" i="5" s="1"/>
  <c r="AE47" i="5"/>
  <c r="AE49" i="5" s="1"/>
  <c r="AD47" i="5"/>
  <c r="AD49" i="5" s="1"/>
  <c r="AC47" i="5"/>
  <c r="AB47" i="5"/>
  <c r="AB49" i="5" s="1"/>
  <c r="AA47" i="5"/>
  <c r="AA49" i="5" s="1"/>
  <c r="Z47" i="5"/>
  <c r="Y47" i="5"/>
  <c r="Y49" i="5" s="1"/>
  <c r="X47" i="5"/>
  <c r="X49" i="5" s="1"/>
  <c r="AI46" i="5"/>
  <c r="AH46" i="5"/>
  <c r="AG46" i="5"/>
  <c r="AF46" i="5"/>
  <c r="AE46" i="5"/>
  <c r="AD46" i="5"/>
  <c r="AC46" i="5"/>
  <c r="AB46" i="5"/>
  <c r="AA46" i="5"/>
  <c r="Z46" i="5"/>
  <c r="Y46" i="5"/>
  <c r="X46" i="5"/>
  <c r="P46" i="5"/>
  <c r="Q46" i="5"/>
  <c r="R46" i="5"/>
  <c r="S46" i="5"/>
  <c r="T46" i="5"/>
  <c r="U46" i="5"/>
  <c r="V46" i="5"/>
  <c r="P47" i="5"/>
  <c r="Q47" i="5"/>
  <c r="R47" i="5"/>
  <c r="S47" i="5"/>
  <c r="T47" i="5"/>
  <c r="U47" i="5"/>
  <c r="V47" i="5"/>
  <c r="P48" i="5"/>
  <c r="Q48" i="5"/>
  <c r="R48" i="5"/>
  <c r="S48" i="5"/>
  <c r="T48" i="5"/>
  <c r="U48" i="5"/>
  <c r="V48" i="5"/>
  <c r="P51" i="5"/>
  <c r="Q51" i="5"/>
  <c r="R51" i="5"/>
  <c r="S51" i="5"/>
  <c r="T51" i="5"/>
  <c r="U51" i="5"/>
  <c r="V51" i="5"/>
  <c r="P52" i="5"/>
  <c r="Q52" i="5"/>
  <c r="R52" i="5"/>
  <c r="S52" i="5"/>
  <c r="T52" i="5"/>
  <c r="U52" i="5"/>
  <c r="V52" i="5"/>
  <c r="P53" i="5"/>
  <c r="Q53" i="5"/>
  <c r="R53" i="5"/>
  <c r="S53" i="5"/>
  <c r="T53" i="5"/>
  <c r="U53" i="5"/>
  <c r="V53" i="5"/>
  <c r="O53" i="5"/>
  <c r="N53" i="5"/>
  <c r="M53" i="5"/>
  <c r="L53" i="5"/>
  <c r="K53" i="5"/>
  <c r="O52" i="5"/>
  <c r="N52" i="5"/>
  <c r="M52" i="5"/>
  <c r="L52" i="5"/>
  <c r="K52" i="5"/>
  <c r="O51" i="5"/>
  <c r="N51" i="5"/>
  <c r="M51" i="5"/>
  <c r="L51" i="5"/>
  <c r="K51" i="5"/>
  <c r="O48" i="5"/>
  <c r="N48" i="5"/>
  <c r="M48" i="5"/>
  <c r="L48" i="5"/>
  <c r="K48" i="5"/>
  <c r="O47" i="5"/>
  <c r="N47" i="5"/>
  <c r="M47" i="5"/>
  <c r="L47" i="5"/>
  <c r="K47" i="5"/>
  <c r="O46" i="5"/>
  <c r="N46" i="5"/>
  <c r="M46" i="5"/>
  <c r="L46" i="5"/>
  <c r="K46" i="5"/>
  <c r="AU53" i="5"/>
  <c r="AT53" i="5"/>
  <c r="AS53" i="5"/>
  <c r="AR53" i="5"/>
  <c r="AQ53" i="5"/>
  <c r="AU52" i="5"/>
  <c r="AT52" i="5"/>
  <c r="AS52" i="5"/>
  <c r="AR52" i="5"/>
  <c r="AQ52" i="5"/>
  <c r="AU51" i="5"/>
  <c r="AT51" i="5"/>
  <c r="AS51" i="5"/>
  <c r="AR51" i="5"/>
  <c r="AQ51" i="5"/>
  <c r="AU48" i="5"/>
  <c r="AT48" i="5"/>
  <c r="AS48" i="5"/>
  <c r="AR48" i="5"/>
  <c r="AQ48" i="5"/>
  <c r="AU47" i="5"/>
  <c r="AT47" i="5"/>
  <c r="AS47" i="5"/>
  <c r="AR47" i="5"/>
  <c r="AQ47" i="5"/>
  <c r="AU46" i="5"/>
  <c r="AT46" i="5"/>
  <c r="AS46" i="5"/>
  <c r="AR46" i="5"/>
  <c r="AQ46" i="5"/>
  <c r="AL46" i="5"/>
  <c r="AM46" i="5"/>
  <c r="AN46" i="5"/>
  <c r="AO46" i="5"/>
  <c r="AL47" i="5"/>
  <c r="AM47" i="5"/>
  <c r="AN47" i="5"/>
  <c r="AO47" i="5"/>
  <c r="AL48" i="5"/>
  <c r="AM48" i="5"/>
  <c r="AN48" i="5"/>
  <c r="AO48" i="5"/>
  <c r="AL51" i="5"/>
  <c r="AM51" i="5"/>
  <c r="AN51" i="5"/>
  <c r="AO51" i="5"/>
  <c r="AL52" i="5"/>
  <c r="AM52" i="5"/>
  <c r="AN52" i="5"/>
  <c r="AO52" i="5"/>
  <c r="AL53" i="5"/>
  <c r="AM53" i="5"/>
  <c r="AN53" i="5"/>
  <c r="AO53" i="5"/>
  <c r="AK53" i="5"/>
  <c r="AK52" i="5"/>
  <c r="AK51" i="5"/>
  <c r="AK48" i="5"/>
  <c r="AK47" i="5"/>
  <c r="AK46" i="5"/>
  <c r="AC49" i="5"/>
  <c r="Z49" i="5"/>
  <c r="AC54" i="5"/>
  <c r="V54" i="5" l="1"/>
  <c r="R54" i="5"/>
  <c r="AT49" i="5"/>
  <c r="AQ54" i="5"/>
  <c r="AU54" i="5"/>
  <c r="L49" i="5"/>
  <c r="M54" i="5"/>
  <c r="AM54" i="5"/>
  <c r="M49" i="5"/>
  <c r="S54" i="5"/>
  <c r="U49" i="5"/>
  <c r="P49" i="5"/>
  <c r="T54" i="5"/>
  <c r="V49" i="5"/>
  <c r="R49" i="5"/>
  <c r="AK49" i="5"/>
  <c r="AL54" i="5"/>
  <c r="AS49" i="5"/>
  <c r="AT54" i="5"/>
  <c r="K49" i="5"/>
  <c r="AM49" i="5"/>
  <c r="AL49" i="5"/>
  <c r="AO49" i="5"/>
  <c r="AN54" i="5"/>
  <c r="AN49" i="5"/>
  <c r="T49" i="5"/>
  <c r="L54" i="5"/>
  <c r="AK54" i="5"/>
  <c r="O49" i="5"/>
  <c r="P54" i="5"/>
  <c r="AQ49" i="5"/>
  <c r="AU49" i="5"/>
  <c r="N49" i="5"/>
  <c r="K54" i="5"/>
  <c r="O54" i="5"/>
  <c r="N54" i="5"/>
  <c r="U54" i="5"/>
  <c r="Q49" i="5"/>
  <c r="AO54" i="5"/>
  <c r="AR49" i="5"/>
  <c r="AS54" i="5"/>
  <c r="Q54" i="5"/>
  <c r="S49" i="5"/>
  <c r="AR54" i="5"/>
</calcChain>
</file>

<file path=xl/sharedStrings.xml><?xml version="1.0" encoding="utf-8"?>
<sst xmlns="http://schemas.openxmlformats.org/spreadsheetml/2006/main" count="203" uniqueCount="98">
  <si>
    <t>Mouse</t>
  </si>
  <si>
    <t>Drug Selfadministration</t>
  </si>
  <si>
    <t>Active Food</t>
  </si>
  <si>
    <t>Inactive Food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</si>
  <si>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</si>
  <si>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</si>
  <si>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</si>
  <si>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</si>
  <si>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</si>
  <si>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</si>
  <si>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</si>
  <si>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</si>
  <si>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</si>
  <si>
    <t>day10</t>
  </si>
  <si>
    <t>day11</t>
  </si>
  <si>
    <t>day12</t>
  </si>
  <si>
    <t>SelfAdmin</t>
  </si>
  <si>
    <t>Von Frey</t>
  </si>
  <si>
    <t>Plantar</t>
  </si>
  <si>
    <t>Plus Maze</t>
  </si>
  <si>
    <t>N</t>
  </si>
  <si>
    <t>PSNL</t>
  </si>
  <si>
    <t>Food Selfadministration</t>
  </si>
  <si>
    <t>Active JWH133</t>
  </si>
  <si>
    <t>Inactive JWH133</t>
  </si>
  <si>
    <t>ConstitutiveKO</t>
  </si>
  <si>
    <t>V2</t>
  </si>
  <si>
    <t>V13</t>
  </si>
  <si>
    <t>V14</t>
  </si>
  <si>
    <t>W6</t>
  </si>
  <si>
    <t>W10</t>
  </si>
  <si>
    <t>X15</t>
  </si>
  <si>
    <t>Z1</t>
  </si>
  <si>
    <t>Z2</t>
  </si>
  <si>
    <t>Z3</t>
  </si>
  <si>
    <t>Z4</t>
  </si>
  <si>
    <t>O1</t>
  </si>
  <si>
    <t>O2</t>
  </si>
  <si>
    <t>O3</t>
  </si>
  <si>
    <t>O4</t>
  </si>
  <si>
    <t>O9</t>
  </si>
  <si>
    <t>O11</t>
  </si>
  <si>
    <t>O13</t>
  </si>
  <si>
    <t>A8</t>
  </si>
  <si>
    <t>A11</t>
  </si>
  <si>
    <t>V6</t>
  </si>
  <si>
    <t>V12</t>
  </si>
  <si>
    <t>W15</t>
  </si>
  <si>
    <t>L11</t>
  </si>
  <si>
    <t>M12</t>
  </si>
  <si>
    <t>N4</t>
  </si>
  <si>
    <t>N10</t>
  </si>
  <si>
    <t>B8</t>
  </si>
  <si>
    <t>B12</t>
  </si>
  <si>
    <t>C6</t>
  </si>
  <si>
    <t>C14</t>
  </si>
  <si>
    <t>D7</t>
  </si>
  <si>
    <t>H6</t>
  </si>
  <si>
    <t>H10</t>
  </si>
  <si>
    <t>I2</t>
  </si>
  <si>
    <t>J15</t>
  </si>
  <si>
    <t>Genotype</t>
  </si>
  <si>
    <t>Average</t>
  </si>
  <si>
    <t>SD</t>
  </si>
  <si>
    <t>SEM</t>
  </si>
  <si>
    <t>C57BL/6J</t>
  </si>
  <si>
    <t>Surgery</t>
  </si>
  <si>
    <r>
      <t>Pairwise Comparisons</t>
    </r>
    <r>
      <rPr>
        <b/>
        <vertAlign val="superscript"/>
        <sz val="9"/>
        <color indexed="8"/>
        <rFont val="Arial Bold"/>
      </rPr>
      <t>a</t>
    </r>
  </si>
  <si>
    <t>Mean Difference (I-J)</t>
  </si>
  <si>
    <t>Std. Error</t>
  </si>
  <si>
    <t>df</t>
  </si>
  <si>
    <r>
      <t>Sig.</t>
    </r>
    <r>
      <rPr>
        <vertAlign val="superscript"/>
        <sz val="9"/>
        <color indexed="8"/>
        <rFont val="Arial"/>
        <family val="2"/>
      </rPr>
      <t>c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</si>
  <si>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c</t>
    </r>
  </si>
  <si>
    <t>Lower Bound</t>
  </si>
  <si>
    <t>Upper Bound</t>
  </si>
  <si>
    <t>Based on estimated marginal means</t>
  </si>
  <si>
    <t>c. Adjustment for multiple comparisons: Bonferroni.</t>
  </si>
  <si>
    <t>Mixed Model Analysis</t>
  </si>
  <si>
    <t>Fixed Effects</t>
  </si>
  <si>
    <r>
      <t>Type III Tests of Fixed Effects</t>
    </r>
    <r>
      <rPr>
        <b/>
        <vertAlign val="superscript"/>
        <sz val="9"/>
        <color indexed="8"/>
        <rFont val="Arial Bold"/>
      </rPr>
      <t>a</t>
    </r>
  </si>
  <si>
    <t>Source</t>
  </si>
  <si>
    <t>Numerator df</t>
  </si>
  <si>
    <t>Denominator df</t>
  </si>
  <si>
    <t>F</t>
  </si>
  <si>
    <t>Sig.</t>
  </si>
  <si>
    <t>Intercept</t>
  </si>
  <si>
    <t>a. Dependent Variable: Active.</t>
  </si>
  <si>
    <t>*. The mean difference is significant at the .05 level.</t>
  </si>
  <si>
    <t>Day</t>
  </si>
  <si>
    <t>Genotype * Day</t>
  </si>
  <si>
    <t>(I) Genotype</t>
  </si>
  <si>
    <t>C57Bl6/J</t>
  </si>
  <si>
    <t>CB2KO</t>
  </si>
  <si>
    <r>
      <t>4.130</t>
    </r>
    <r>
      <rPr>
        <vertAlign val="superscript"/>
        <sz val="9"/>
        <color indexed="8"/>
        <rFont val="Arial"/>
        <family val="2"/>
      </rPr>
      <t>*</t>
    </r>
  </si>
  <si>
    <r>
      <t>-4.130</t>
    </r>
    <r>
      <rPr>
        <vertAlign val="superscript"/>
        <sz val="9"/>
        <color indexed="8"/>
        <rFont val="Arial"/>
        <family val="2"/>
      </rPr>
      <t>*</t>
    </r>
  </si>
  <si>
    <t xml:space="preserve">Figure 2-figure supplement 1A																								</t>
  </si>
  <si>
    <t xml:space="preserve">Figure 2-figure supplement 1B	</t>
  </si>
  <si>
    <t>Figure2-figure supplement1A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</si>
</sst>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###.000"/>
    <numFmt numFmtId="166" formatCode="###0.000"/>
    <numFmt numFmtId="167" formatCode="###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4"/>
      <color indexed="8"/>
      <name val="Arial Bold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</borders>
  <cellStyleXfs count="140">
    <xf numFmtId="0" fontId="0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2" xfId="0" applyFont="1" applyBorder="1"/>
    <xf numFmtId="0" fontId="11" fillId="0" borderId="0" xfId="4" applyFont="1" applyBorder="1" applyAlignment="1"/>
    <xf numFmtId="0" fontId="6" fillId="0" borderId="0" xfId="4"/>
    <xf numFmtId="0" fontId="9" fillId="0" borderId="23" xfId="5" applyFont="1" applyBorder="1" applyAlignment="1">
      <alignment horizontal="left" wrapText="1"/>
    </xf>
    <xf numFmtId="0" fontId="9" fillId="0" borderId="24" xfId="5" applyFont="1" applyBorder="1" applyAlignment="1">
      <alignment horizontal="center" wrapText="1"/>
    </xf>
    <xf numFmtId="0" fontId="9" fillId="0" borderId="25" xfId="5" applyFont="1" applyBorder="1" applyAlignment="1">
      <alignment horizontal="center" wrapText="1"/>
    </xf>
    <xf numFmtId="0" fontId="9" fillId="0" borderId="26" xfId="5" applyFont="1" applyBorder="1" applyAlignment="1">
      <alignment horizontal="center" wrapText="1"/>
    </xf>
    <xf numFmtId="0" fontId="9" fillId="0" borderId="27" xfId="5" applyFont="1" applyBorder="1" applyAlignment="1">
      <alignment horizontal="left" vertical="top" wrapText="1"/>
    </xf>
    <xf numFmtId="167" fontId="9" fillId="0" borderId="28" xfId="5" applyNumberFormat="1" applyFont="1" applyBorder="1" applyAlignment="1">
      <alignment horizontal="right" vertical="center"/>
    </xf>
    <xf numFmtId="166" fontId="9" fillId="0" borderId="29" xfId="5" applyNumberFormat="1" applyFont="1" applyBorder="1" applyAlignment="1">
      <alignment horizontal="right" vertical="center"/>
    </xf>
    <xf numFmtId="165" fontId="9" fillId="0" borderId="30" xfId="5" applyNumberFormat="1" applyFont="1" applyBorder="1" applyAlignment="1">
      <alignment horizontal="right" vertical="center"/>
    </xf>
    <xf numFmtId="0" fontId="9" fillId="4" borderId="31" xfId="5" applyFont="1" applyFill="1" applyBorder="1" applyAlignment="1">
      <alignment horizontal="left" vertical="top" wrapText="1"/>
    </xf>
    <xf numFmtId="167" fontId="9" fillId="4" borderId="32" xfId="5" applyNumberFormat="1" applyFont="1" applyFill="1" applyBorder="1" applyAlignment="1">
      <alignment horizontal="right" vertical="center"/>
    </xf>
    <xf numFmtId="166" fontId="9" fillId="4" borderId="33" xfId="5" applyNumberFormat="1" applyFont="1" applyFill="1" applyBorder="1" applyAlignment="1">
      <alignment horizontal="right" vertical="center"/>
    </xf>
    <xf numFmtId="165" fontId="9" fillId="4" borderId="34" xfId="5" applyNumberFormat="1" applyFont="1" applyFill="1" applyBorder="1" applyAlignment="1">
      <alignment horizontal="right" vertical="center"/>
    </xf>
    <xf numFmtId="0" fontId="9" fillId="0" borderId="35" xfId="5" applyFont="1" applyBorder="1" applyAlignment="1">
      <alignment horizontal="left" vertical="top" wrapText="1"/>
    </xf>
    <xf numFmtId="167" fontId="9" fillId="0" borderId="19" xfId="5" applyNumberFormat="1" applyFont="1" applyBorder="1" applyAlignment="1">
      <alignment horizontal="right" vertical="center"/>
    </xf>
    <xf numFmtId="166" fontId="9" fillId="0" borderId="20" xfId="5" applyNumberFormat="1" applyFont="1" applyBorder="1" applyAlignment="1">
      <alignment horizontal="right" vertical="center"/>
    </xf>
    <xf numFmtId="165" fontId="9" fillId="0" borderId="20" xfId="5" applyNumberFormat="1" applyFont="1" applyBorder="1" applyAlignment="1">
      <alignment horizontal="right" vertical="center"/>
    </xf>
    <xf numFmtId="165" fontId="9" fillId="0" borderId="21" xfId="5" applyNumberFormat="1" applyFont="1" applyBorder="1" applyAlignment="1">
      <alignment horizontal="right" vertical="center"/>
    </xf>
    <xf numFmtId="0" fontId="9" fillId="0" borderId="31" xfId="5" applyFont="1" applyFill="1" applyBorder="1" applyAlignment="1">
      <alignment horizontal="left" vertical="top" wrapText="1"/>
    </xf>
    <xf numFmtId="167" fontId="9" fillId="0" borderId="32" xfId="5" applyNumberFormat="1" applyFont="1" applyFill="1" applyBorder="1" applyAlignment="1">
      <alignment horizontal="right" vertical="center"/>
    </xf>
    <xf numFmtId="166" fontId="9" fillId="0" borderId="33" xfId="5" applyNumberFormat="1" applyFont="1" applyFill="1" applyBorder="1" applyAlignment="1">
      <alignment horizontal="right" vertical="center"/>
    </xf>
    <xf numFmtId="165" fontId="9" fillId="0" borderId="34" xfId="5" applyNumberFormat="1" applyFont="1" applyFill="1" applyBorder="1" applyAlignment="1">
      <alignment horizontal="right" vertical="center"/>
    </xf>
    <xf numFmtId="0" fontId="9" fillId="0" borderId="15" xfId="5" applyFont="1" applyBorder="1" applyAlignment="1">
      <alignment horizontal="center" wrapText="1"/>
    </xf>
    <xf numFmtId="0" fontId="9" fillId="0" borderId="16" xfId="5" applyFont="1" applyBorder="1" applyAlignment="1">
      <alignment horizontal="center" wrapText="1"/>
    </xf>
    <xf numFmtId="165" fontId="9" fillId="4" borderId="10" xfId="5" applyNumberFormat="1" applyFont="1" applyFill="1" applyBorder="1" applyAlignment="1">
      <alignment horizontal="right" vertical="center"/>
    </xf>
    <xf numFmtId="165" fontId="9" fillId="4" borderId="20" xfId="5" applyNumberFormat="1" applyFont="1" applyFill="1" applyBorder="1" applyAlignment="1">
      <alignment horizontal="right" vertical="center"/>
    </xf>
    <xf numFmtId="0" fontId="9" fillId="4" borderId="17" xfId="5" applyFont="1" applyFill="1" applyBorder="1" applyAlignment="1">
      <alignment horizontal="left" vertical="top" wrapText="1"/>
    </xf>
    <xf numFmtId="0" fontId="9" fillId="4" borderId="18" xfId="5" applyFont="1" applyFill="1" applyBorder="1" applyAlignment="1">
      <alignment horizontal="left" vertical="top" wrapText="1"/>
    </xf>
    <xf numFmtId="0" fontId="9" fillId="4" borderId="9" xfId="5" applyFont="1" applyFill="1" applyBorder="1" applyAlignment="1">
      <alignment horizontal="right" vertical="center"/>
    </xf>
    <xf numFmtId="166" fontId="9" fillId="4" borderId="10" xfId="5" applyNumberFormat="1" applyFont="1" applyFill="1" applyBorder="1" applyAlignment="1">
      <alignment horizontal="right" vertical="center"/>
    </xf>
    <xf numFmtId="166" fontId="9" fillId="4" borderId="11" xfId="5" applyNumberFormat="1" applyFont="1" applyFill="1" applyBorder="1" applyAlignment="1">
      <alignment horizontal="right" vertical="center"/>
    </xf>
    <xf numFmtId="0" fontId="9" fillId="4" borderId="12" xfId="5" applyFont="1" applyFill="1" applyBorder="1" applyAlignment="1">
      <alignment horizontal="left" vertical="top" wrapText="1"/>
    </xf>
    <xf numFmtId="0" fontId="9" fillId="4" borderId="13" xfId="5" applyFont="1" applyFill="1" applyBorder="1" applyAlignment="1">
      <alignment horizontal="left" vertical="top" wrapText="1"/>
    </xf>
    <xf numFmtId="0" fontId="9" fillId="4" borderId="19" xfId="5" applyFont="1" applyFill="1" applyBorder="1" applyAlignment="1">
      <alignment horizontal="right" vertical="center"/>
    </xf>
    <xf numFmtId="166" fontId="9" fillId="4" borderId="20" xfId="5" applyNumberFormat="1" applyFont="1" applyFill="1" applyBorder="1" applyAlignment="1">
      <alignment horizontal="right" vertical="center"/>
    </xf>
    <xf numFmtId="166" fontId="9" fillId="4" borderId="21" xfId="5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0" xfId="5" applyFont="1" applyBorder="1" applyAlignment="1">
      <alignment horizontal="left" vertical="top" wrapText="1"/>
    </xf>
    <xf numFmtId="0" fontId="7" fillId="0" borderId="0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wrapText="1"/>
    </xf>
    <xf numFmtId="0" fontId="9" fillId="0" borderId="15" xfId="5" applyFont="1" applyBorder="1" applyAlignment="1">
      <alignment horizontal="center" wrapText="1"/>
    </xf>
    <xf numFmtId="0" fontId="9" fillId="0" borderId="7" xfId="5" applyFont="1" applyBorder="1" applyAlignment="1">
      <alignment horizontal="left" wrapText="1"/>
    </xf>
    <xf numFmtId="0" fontId="9" fillId="0" borderId="8" xfId="5" applyFont="1" applyBorder="1" applyAlignment="1">
      <alignment horizontal="left" wrapText="1"/>
    </xf>
    <xf numFmtId="0" fontId="9" fillId="0" borderId="12" xfId="5" applyFont="1" applyBorder="1" applyAlignment="1">
      <alignment horizontal="left" wrapText="1"/>
    </xf>
    <xf numFmtId="0" fontId="9" fillId="0" borderId="13" xfId="5" applyFont="1" applyBorder="1" applyAlignment="1">
      <alignment horizontal="left" wrapText="1"/>
    </xf>
    <xf numFmtId="0" fontId="9" fillId="0" borderId="9" xfId="5" applyFont="1" applyBorder="1" applyAlignment="1">
      <alignment horizontal="center" wrapText="1"/>
    </xf>
    <xf numFmtId="0" fontId="9" fillId="0" borderId="14" xfId="5" applyFont="1" applyBorder="1" applyAlignment="1">
      <alignment horizontal="center" wrapText="1"/>
    </xf>
    <xf numFmtId="0" fontId="9" fillId="0" borderId="11" xfId="5" applyFont="1" applyBorder="1" applyAlignment="1">
      <alignment horizontal="center" wrapText="1"/>
    </xf>
  </cellXfs>
  <cellStyles count="140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Normal_ResultsDrugSelfadmin" xfId="5" xr:uid="{00000000-0005-0000-0000-000018000000}"/>
    <cellStyle name="Normal_Sheet2" xfId="4" xr:uid="{00000000-0005-0000-0000-000019000000}"/>
    <cellStyle name="style1549546375694" xfId="62" xr:uid="{00000000-0005-0000-0000-00001E000000}"/>
    <cellStyle name="style1549546375802" xfId="7" xr:uid="{00000000-0005-0000-0000-00001F000000}"/>
    <cellStyle name="style1549546375874" xfId="21" xr:uid="{00000000-0005-0000-0000-000020000000}"/>
    <cellStyle name="style1549546375967" xfId="22" xr:uid="{00000000-0005-0000-0000-000021000000}"/>
    <cellStyle name="style1549546376092" xfId="30" xr:uid="{00000000-0005-0000-0000-000022000000}"/>
    <cellStyle name="style1549546376206" xfId="31" xr:uid="{00000000-0005-0000-0000-000023000000}"/>
    <cellStyle name="style1549546376311" xfId="53" xr:uid="{00000000-0005-0000-0000-000024000000}"/>
    <cellStyle name="style1549546376420" xfId="54" xr:uid="{00000000-0005-0000-0000-000025000000}"/>
    <cellStyle name="style1549546376713" xfId="108" xr:uid="{00000000-0005-0000-0000-000026000000}"/>
    <cellStyle name="style1549546376938" xfId="59" xr:uid="{00000000-0005-0000-0000-000027000000}"/>
    <cellStyle name="style1549546377077" xfId="12" xr:uid="{00000000-0005-0000-0000-000028000000}"/>
    <cellStyle name="style1549546377159" xfId="13" xr:uid="{00000000-0005-0000-0000-000029000000}"/>
    <cellStyle name="style1549546377248" xfId="66" xr:uid="{00000000-0005-0000-0000-00002A000000}"/>
    <cellStyle name="style1549546377328" xfId="67" xr:uid="{00000000-0005-0000-0000-00002B000000}"/>
    <cellStyle name="style1549546377412" xfId="74" xr:uid="{00000000-0005-0000-0000-00002C000000}"/>
    <cellStyle name="style1549546377497" xfId="75" xr:uid="{00000000-0005-0000-0000-00002D000000}"/>
    <cellStyle name="style1549546377562" xfId="84" xr:uid="{00000000-0005-0000-0000-00002E000000}"/>
    <cellStyle name="style1549546377637" xfId="76" xr:uid="{00000000-0005-0000-0000-00002F000000}"/>
    <cellStyle name="style1549546377726" xfId="77" xr:uid="{00000000-0005-0000-0000-000030000000}"/>
    <cellStyle name="style1549546377828" xfId="85" xr:uid="{00000000-0005-0000-0000-000031000000}"/>
    <cellStyle name="style1549546377906" xfId="86" xr:uid="{00000000-0005-0000-0000-000032000000}"/>
    <cellStyle name="style1549546377991" xfId="92" xr:uid="{00000000-0005-0000-0000-000033000000}"/>
    <cellStyle name="style1549546378067" xfId="93" xr:uid="{00000000-0005-0000-0000-000034000000}"/>
    <cellStyle name="style1549546378144" xfId="97" xr:uid="{00000000-0005-0000-0000-000035000000}"/>
    <cellStyle name="style1549546378231" xfId="14" xr:uid="{00000000-0005-0000-0000-000036000000}"/>
    <cellStyle name="style1549546378291" xfId="101" xr:uid="{00000000-0005-0000-0000-000037000000}"/>
    <cellStyle name="style1549546378350" xfId="107" xr:uid="{00000000-0005-0000-0000-000038000000}"/>
    <cellStyle name="style1549546378411" xfId="113" xr:uid="{00000000-0005-0000-0000-000039000000}"/>
    <cellStyle name="style1549546378470" xfId="102" xr:uid="{00000000-0005-0000-0000-00003A000000}"/>
    <cellStyle name="style1549546378532" xfId="114" xr:uid="{00000000-0005-0000-0000-00003B000000}"/>
    <cellStyle name="style1549546378610" xfId="39" xr:uid="{00000000-0005-0000-0000-00003C000000}"/>
    <cellStyle name="style1549546378695" xfId="40" xr:uid="{00000000-0005-0000-0000-00003D000000}"/>
    <cellStyle name="style1549546378871" xfId="118" xr:uid="{00000000-0005-0000-0000-00003E000000}"/>
    <cellStyle name="style1549546378954" xfId="121" xr:uid="{00000000-0005-0000-0000-00003F000000}"/>
    <cellStyle name="style1549546379031" xfId="125" xr:uid="{00000000-0005-0000-0000-000040000000}"/>
    <cellStyle name="style1549546379105" xfId="128" xr:uid="{00000000-0005-0000-0000-000041000000}"/>
    <cellStyle name="style1549546379199" xfId="135" xr:uid="{00000000-0005-0000-0000-000042000000}"/>
    <cellStyle name="style1549546379264" xfId="131" xr:uid="{00000000-0005-0000-0000-000043000000}"/>
    <cellStyle name="style1549546379324" xfId="48" xr:uid="{00000000-0005-0000-0000-000044000000}"/>
    <cellStyle name="style1549546379379" xfId="46" xr:uid="{00000000-0005-0000-0000-000045000000}"/>
    <cellStyle name="style1549546379434" xfId="55" xr:uid="{00000000-0005-0000-0000-000046000000}"/>
    <cellStyle name="style1549546379540" xfId="138" xr:uid="{00000000-0005-0000-0000-000047000000}"/>
    <cellStyle name="style1549546379821" xfId="23" xr:uid="{00000000-0005-0000-0000-000048000000}"/>
    <cellStyle name="style1549546379898" xfId="32" xr:uid="{00000000-0005-0000-0000-000049000000}"/>
    <cellStyle name="style1549546379965" xfId="41" xr:uid="{00000000-0005-0000-0000-00004A000000}"/>
    <cellStyle name="style1549546602172" xfId="61" xr:uid="{00000000-0005-0000-0000-00004B000000}"/>
    <cellStyle name="style1549546602254" xfId="6" xr:uid="{00000000-0005-0000-0000-00004C000000}"/>
    <cellStyle name="style1549546602335" xfId="18" xr:uid="{00000000-0005-0000-0000-00004D000000}"/>
    <cellStyle name="style1549546602405" xfId="19" xr:uid="{00000000-0005-0000-0000-00004E000000}"/>
    <cellStyle name="style1549546602481" xfId="27" xr:uid="{00000000-0005-0000-0000-00004F000000}"/>
    <cellStyle name="style1549546602552" xfId="28" xr:uid="{00000000-0005-0000-0000-000050000000}"/>
    <cellStyle name="style1549546602631" xfId="50" xr:uid="{00000000-0005-0000-0000-000051000000}"/>
    <cellStyle name="style1549546602707" xfId="51" xr:uid="{00000000-0005-0000-0000-000052000000}"/>
    <cellStyle name="style1549546602960" xfId="106" xr:uid="{00000000-0005-0000-0000-000053000000}"/>
    <cellStyle name="style1549546603232" xfId="137" xr:uid="{00000000-0005-0000-0000-000054000000}"/>
    <cellStyle name="style1549546603310" xfId="9" xr:uid="{00000000-0005-0000-0000-000055000000}"/>
    <cellStyle name="style1549546603428" xfId="10" xr:uid="{00000000-0005-0000-0000-000056000000}"/>
    <cellStyle name="style1549546603569" xfId="64" xr:uid="{00000000-0005-0000-0000-000057000000}"/>
    <cellStyle name="style1549546603683" xfId="117" xr:uid="{00000000-0005-0000-0000-000058000000}"/>
    <cellStyle name="style1549546603814" xfId="65" xr:uid="{00000000-0005-0000-0000-000059000000}"/>
    <cellStyle name="style1549546603908" xfId="70" xr:uid="{00000000-0005-0000-0000-00005A000000}"/>
    <cellStyle name="style1549546604003" xfId="71" xr:uid="{00000000-0005-0000-0000-00005B000000}"/>
    <cellStyle name="style1549546604071" xfId="81" xr:uid="{00000000-0005-0000-0000-00005C000000}"/>
    <cellStyle name="style1549546604157" xfId="72" xr:uid="{00000000-0005-0000-0000-00005D000000}"/>
    <cellStyle name="style1549546604253" xfId="120" xr:uid="{00000000-0005-0000-0000-00005E000000}"/>
    <cellStyle name="style1549546604355" xfId="73" xr:uid="{00000000-0005-0000-0000-00005F000000}"/>
    <cellStyle name="style1549546604456" xfId="82" xr:uid="{00000000-0005-0000-0000-000060000000}"/>
    <cellStyle name="style1549546604557" xfId="124" xr:uid="{00000000-0005-0000-0000-000061000000}"/>
    <cellStyle name="style1549546604653" xfId="83" xr:uid="{00000000-0005-0000-0000-000062000000}"/>
    <cellStyle name="style1549546604764" xfId="90" xr:uid="{00000000-0005-0000-0000-000063000000}"/>
    <cellStyle name="style1549546604875" xfId="127" xr:uid="{00000000-0005-0000-0000-000064000000}"/>
    <cellStyle name="style1549546604976" xfId="91" xr:uid="{00000000-0005-0000-0000-000065000000}"/>
    <cellStyle name="style1549546605064" xfId="96" xr:uid="{00000000-0005-0000-0000-000066000000}"/>
    <cellStyle name="style1549546605161" xfId="11" xr:uid="{00000000-0005-0000-0000-000067000000}"/>
    <cellStyle name="style1549546605243" xfId="99" xr:uid="{00000000-0005-0000-0000-000068000000}"/>
    <cellStyle name="style1549546605325" xfId="105" xr:uid="{00000000-0005-0000-0000-000069000000}"/>
    <cellStyle name="style1549546605401" xfId="133" xr:uid="{00000000-0005-0000-0000-00006A000000}"/>
    <cellStyle name="style1549546605503" xfId="111" xr:uid="{00000000-0005-0000-0000-00006B000000}"/>
    <cellStyle name="style1549546605583" xfId="100" xr:uid="{00000000-0005-0000-0000-00006C000000}"/>
    <cellStyle name="style1549546605674" xfId="130" xr:uid="{00000000-0005-0000-0000-00006D000000}"/>
    <cellStyle name="style1549546605748" xfId="134" xr:uid="{00000000-0005-0000-0000-00006E000000}"/>
    <cellStyle name="style1549546605822" xfId="112" xr:uid="{00000000-0005-0000-0000-00006F000000}"/>
    <cellStyle name="style1549546605911" xfId="36" xr:uid="{00000000-0005-0000-0000-000070000000}"/>
    <cellStyle name="style1549546606015" xfId="37" xr:uid="{00000000-0005-0000-0000-000071000000}"/>
    <cellStyle name="style1549546606296" xfId="20" xr:uid="{00000000-0005-0000-0000-000072000000}"/>
    <cellStyle name="style1549546606367" xfId="29" xr:uid="{00000000-0005-0000-0000-000073000000}"/>
    <cellStyle name="style1549546606439" xfId="38" xr:uid="{00000000-0005-0000-0000-000074000000}"/>
    <cellStyle name="style1549546606513" xfId="45" xr:uid="{00000000-0005-0000-0000-000075000000}"/>
    <cellStyle name="style1549546606591" xfId="52" xr:uid="{00000000-0005-0000-0000-000076000000}"/>
    <cellStyle name="style1549546662612" xfId="63" xr:uid="{00000000-0005-0000-0000-000077000000}"/>
    <cellStyle name="style1549546662668" xfId="8" xr:uid="{00000000-0005-0000-0000-000078000000}"/>
    <cellStyle name="style1549546662728" xfId="24" xr:uid="{00000000-0005-0000-0000-000079000000}"/>
    <cellStyle name="style1549546662797" xfId="25" xr:uid="{00000000-0005-0000-0000-00007A000000}"/>
    <cellStyle name="style1549546662878" xfId="33" xr:uid="{00000000-0005-0000-0000-00007B000000}"/>
    <cellStyle name="style1549546663002" xfId="34" xr:uid="{00000000-0005-0000-0000-00007C000000}"/>
    <cellStyle name="style1549546663179" xfId="56" xr:uid="{00000000-0005-0000-0000-00007D000000}"/>
    <cellStyle name="style1549546663261" xfId="57" xr:uid="{00000000-0005-0000-0000-00007E000000}"/>
    <cellStyle name="style1549546663487" xfId="110" xr:uid="{00000000-0005-0000-0000-00007F000000}"/>
    <cellStyle name="style1549546663600" xfId="58" xr:uid="{00000000-0005-0000-0000-000080000000}"/>
    <cellStyle name="style1549546664808" xfId="60" xr:uid="{00000000-0005-0000-0000-000081000000}"/>
    <cellStyle name="style1549546664862" xfId="15" xr:uid="{00000000-0005-0000-0000-000082000000}"/>
    <cellStyle name="style1549546664933" xfId="16" xr:uid="{00000000-0005-0000-0000-000083000000}"/>
    <cellStyle name="style1549546665001" xfId="68" xr:uid="{00000000-0005-0000-0000-000084000000}"/>
    <cellStyle name="style1549546665080" xfId="69" xr:uid="{00000000-0005-0000-0000-000085000000}"/>
    <cellStyle name="style1549546665150" xfId="122" xr:uid="{00000000-0005-0000-0000-000086000000}"/>
    <cellStyle name="style1549546665219" xfId="78" xr:uid="{00000000-0005-0000-0000-000087000000}"/>
    <cellStyle name="style1549546665272" xfId="87" xr:uid="{00000000-0005-0000-0000-000088000000}"/>
    <cellStyle name="style1549546665327" xfId="79" xr:uid="{00000000-0005-0000-0000-000089000000}"/>
    <cellStyle name="style1549546665394" xfId="80" xr:uid="{00000000-0005-0000-0000-00008A000000}"/>
    <cellStyle name="style1549546665462" xfId="88" xr:uid="{00000000-0005-0000-0000-00008B000000}"/>
    <cellStyle name="style1549546665533" xfId="89" xr:uid="{00000000-0005-0000-0000-00008C000000}"/>
    <cellStyle name="style1549546665617" xfId="94" xr:uid="{00000000-0005-0000-0000-00008D000000}"/>
    <cellStyle name="style1549546665704" xfId="95" xr:uid="{00000000-0005-0000-0000-00008E000000}"/>
    <cellStyle name="style1549546665789" xfId="98" xr:uid="{00000000-0005-0000-0000-00008F000000}"/>
    <cellStyle name="style1549546665884" xfId="17" xr:uid="{00000000-0005-0000-0000-000090000000}"/>
    <cellStyle name="style1549546665948" xfId="103" xr:uid="{00000000-0005-0000-0000-000091000000}"/>
    <cellStyle name="style1549546666001" xfId="109" xr:uid="{00000000-0005-0000-0000-000092000000}"/>
    <cellStyle name="style1549546666052" xfId="115" xr:uid="{00000000-0005-0000-0000-000093000000}"/>
    <cellStyle name="style1549546666105" xfId="104" xr:uid="{00000000-0005-0000-0000-000094000000}"/>
    <cellStyle name="style1549546666159" xfId="116" xr:uid="{00000000-0005-0000-0000-000095000000}"/>
    <cellStyle name="style1549546666217" xfId="42" xr:uid="{00000000-0005-0000-0000-000096000000}"/>
    <cellStyle name="style1549546666291" xfId="43" xr:uid="{00000000-0005-0000-0000-000097000000}"/>
    <cellStyle name="style1549546666473" xfId="119" xr:uid="{00000000-0005-0000-0000-000098000000}"/>
    <cellStyle name="style1549546666561" xfId="123" xr:uid="{00000000-0005-0000-0000-000099000000}"/>
    <cellStyle name="style1549546666643" xfId="126" xr:uid="{00000000-0005-0000-0000-00009A000000}"/>
    <cellStyle name="style1549546666735" xfId="129" xr:uid="{00000000-0005-0000-0000-00009B000000}"/>
    <cellStyle name="style1549546666819" xfId="136" xr:uid="{00000000-0005-0000-0000-00009C000000}"/>
    <cellStyle name="style1549546666884" xfId="132" xr:uid="{00000000-0005-0000-0000-00009D000000}"/>
    <cellStyle name="style1549546666954" xfId="139" xr:uid="{00000000-0005-0000-0000-00009E000000}"/>
    <cellStyle name="style1549546667043" xfId="49" xr:uid="{00000000-0005-0000-0000-00009F000000}"/>
    <cellStyle name="style1549546667111" xfId="47" xr:uid="{00000000-0005-0000-0000-0000A0000000}"/>
    <cellStyle name="style1549546667327" xfId="26" xr:uid="{00000000-0005-0000-0000-0000A1000000}"/>
    <cellStyle name="style1549546667397" xfId="35" xr:uid="{00000000-0005-0000-0000-0000A2000000}"/>
    <cellStyle name="style1549546667460" xfId="44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U54"/>
  <sheetViews>
    <sheetView tabSelected="1" zoomScale="70" zoomScaleNormal="70" workbookViewId="0">
      <selection activeCell="K6" sqref="K6:AI6"/>
    </sheetView>
  </sheetViews>
  <sheetFormatPr baseColWidth="10" defaultColWidth="8.83203125" defaultRowHeight="15"/>
  <cols>
    <col min="2" max="2" width="10.6640625" customWidth="1"/>
    <col min="3" max="3" width="15" customWidth="1"/>
    <col min="4" max="6" width="14.1640625" customWidth="1"/>
    <col min="7" max="7" width="17.33203125" customWidth="1"/>
    <col min="8" max="8" width="10.6640625" customWidth="1"/>
    <col min="9" max="9" width="13.83203125" customWidth="1"/>
    <col min="10" max="10" width="12.33203125" customWidth="1"/>
    <col min="22" max="22" width="11.1640625" customWidth="1"/>
    <col min="35" max="35" width="8.5" customWidth="1"/>
  </cols>
  <sheetData>
    <row r="2" spans="1:47">
      <c r="C2" s="7" t="s">
        <v>16</v>
      </c>
      <c r="D2" s="7" t="s">
        <v>17</v>
      </c>
      <c r="E2" s="12" t="s">
        <v>18</v>
      </c>
      <c r="F2" s="7" t="s">
        <v>19</v>
      </c>
    </row>
    <row r="3" spans="1:47">
      <c r="A3" s="65"/>
      <c r="B3" s="66"/>
      <c r="C3" s="15" t="s">
        <v>20</v>
      </c>
      <c r="D3" s="15" t="s">
        <v>20</v>
      </c>
      <c r="E3" s="15" t="s">
        <v>20</v>
      </c>
      <c r="F3" s="15" t="s">
        <v>20</v>
      </c>
    </row>
    <row r="4" spans="1:47">
      <c r="A4" s="67" t="s">
        <v>65</v>
      </c>
      <c r="B4" s="67"/>
      <c r="C4" s="5">
        <v>19</v>
      </c>
      <c r="D4" s="5">
        <v>19</v>
      </c>
      <c r="E4" s="5">
        <v>19</v>
      </c>
      <c r="F4" s="5">
        <v>17</v>
      </c>
    </row>
    <row r="5" spans="1:47">
      <c r="A5" s="68" t="s">
        <v>25</v>
      </c>
      <c r="B5" s="68"/>
      <c r="C5" s="5">
        <v>16</v>
      </c>
      <c r="D5" s="5">
        <v>16</v>
      </c>
      <c r="E5" s="5">
        <v>16</v>
      </c>
      <c r="F5" s="5">
        <v>16</v>
      </c>
    </row>
    <row r="6" spans="1:47">
      <c r="K6" s="64" t="s">
        <v>95</v>
      </c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K6" s="64" t="s">
        <v>96</v>
      </c>
      <c r="AL6" s="64"/>
      <c r="AM6" s="64"/>
      <c r="AN6" s="64"/>
      <c r="AO6" s="64"/>
      <c r="AP6" s="64"/>
      <c r="AQ6" s="64"/>
      <c r="AR6" s="64"/>
      <c r="AS6" s="64"/>
      <c r="AT6" s="64"/>
      <c r="AU6" s="64"/>
    </row>
    <row r="7" spans="1:47" ht="23.25" customHeight="1">
      <c r="J7" s="11"/>
      <c r="K7" s="69" t="s">
        <v>1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K7" s="69" t="s">
        <v>22</v>
      </c>
      <c r="AL7" s="69"/>
      <c r="AM7" s="69"/>
      <c r="AN7" s="69"/>
      <c r="AO7" s="69"/>
      <c r="AP7" s="69"/>
      <c r="AQ7" s="69"/>
      <c r="AR7" s="69"/>
      <c r="AS7" s="69"/>
      <c r="AT7" s="69"/>
      <c r="AU7" s="69"/>
    </row>
    <row r="8" spans="1:47" ht="18" customHeight="1">
      <c r="K8" s="64" t="s">
        <v>23</v>
      </c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20"/>
      <c r="X8" s="64" t="s">
        <v>24</v>
      </c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K8" s="61" t="s">
        <v>2</v>
      </c>
      <c r="AL8" s="62"/>
      <c r="AM8" s="62"/>
      <c r="AN8" s="62"/>
      <c r="AO8" s="63"/>
      <c r="AP8" s="60"/>
      <c r="AQ8" s="61" t="s">
        <v>3</v>
      </c>
      <c r="AR8" s="62"/>
      <c r="AS8" s="62"/>
      <c r="AT8" s="62"/>
      <c r="AU8" s="63"/>
    </row>
    <row r="9" spans="1:47" s="2" customFormat="1" ht="75.75" customHeight="1">
      <c r="G9" s="9" t="s">
        <v>61</v>
      </c>
      <c r="H9" s="8" t="s">
        <v>0</v>
      </c>
      <c r="J9" s="8" t="s">
        <v>66</v>
      </c>
      <c r="K9" s="8" t="s">
        <v>4</v>
      </c>
      <c r="L9" s="8" t="s">
        <v>5</v>
      </c>
      <c r="M9" s="8" t="s">
        <v>6</v>
      </c>
      <c r="N9" s="8" t="s">
        <v>7</v>
      </c>
      <c r="O9" s="8" t="s">
        <v>8</v>
      </c>
      <c r="P9" s="8" t="s">
        <v>9</v>
      </c>
      <c r="Q9" s="8" t="s">
        <v>10</v>
      </c>
      <c r="R9" s="8" t="s">
        <v>11</v>
      </c>
      <c r="S9" s="8" t="s">
        <v>12</v>
      </c>
      <c r="T9" s="8" t="s">
        <v>13</v>
      </c>
      <c r="U9" s="8" t="s">
        <v>14</v>
      </c>
      <c r="V9" s="8" t="s">
        <v>15</v>
      </c>
      <c r="W9"/>
      <c r="X9" s="8" t="s">
        <v>4</v>
      </c>
      <c r="Y9" s="8" t="s">
        <v>5</v>
      </c>
      <c r="Z9" s="8" t="s">
        <v>6</v>
      </c>
      <c r="AA9" s="8" t="s">
        <v>7</v>
      </c>
      <c r="AB9" s="8" t="s">
        <v>8</v>
      </c>
      <c r="AC9" s="8" t="s">
        <v>9</v>
      </c>
      <c r="AD9" s="8" t="s">
        <v>10</v>
      </c>
      <c r="AE9" s="8" t="s">
        <v>11</v>
      </c>
      <c r="AF9" s="8" t="s">
        <v>12</v>
      </c>
      <c r="AG9" s="8" t="s">
        <v>13</v>
      </c>
      <c r="AH9" s="8" t="s">
        <v>14</v>
      </c>
      <c r="AI9" s="8" t="s">
        <v>15</v>
      </c>
      <c r="AJ9"/>
      <c r="AK9" s="8" t="s">
        <v>4</v>
      </c>
      <c r="AL9" s="8" t="s">
        <v>5</v>
      </c>
      <c r="AM9" s="8" t="s">
        <v>6</v>
      </c>
      <c r="AN9" s="8" t="s">
        <v>7</v>
      </c>
      <c r="AO9" s="8" t="s">
        <v>8</v>
      </c>
      <c r="AP9" s="3"/>
      <c r="AQ9" s="8" t="s">
        <v>4</v>
      </c>
      <c r="AR9" s="8" t="s">
        <v>5</v>
      </c>
      <c r="AS9" s="8" t="s">
        <v>6</v>
      </c>
      <c r="AT9" s="8" t="s">
        <v>7</v>
      </c>
      <c r="AU9" s="8" t="s">
        <v>8</v>
      </c>
    </row>
    <row r="10" spans="1:47">
      <c r="G10" s="21" t="s">
        <v>65</v>
      </c>
      <c r="H10" s="4" t="s">
        <v>26</v>
      </c>
      <c r="J10" s="6" t="s">
        <v>21</v>
      </c>
      <c r="K10" s="4">
        <v>27</v>
      </c>
      <c r="L10" s="4">
        <v>17</v>
      </c>
      <c r="M10" s="4">
        <v>13</v>
      </c>
      <c r="N10" s="4">
        <v>3</v>
      </c>
      <c r="O10" s="4">
        <v>3</v>
      </c>
      <c r="P10" s="4">
        <v>3</v>
      </c>
      <c r="Q10" s="4">
        <v>4</v>
      </c>
      <c r="R10" s="4">
        <v>10</v>
      </c>
      <c r="S10" s="4">
        <v>9</v>
      </c>
      <c r="T10" s="4">
        <v>18</v>
      </c>
      <c r="U10" s="4">
        <v>19</v>
      </c>
      <c r="V10" s="4">
        <v>9</v>
      </c>
      <c r="X10" s="4">
        <v>1</v>
      </c>
      <c r="Y10" s="4">
        <v>5</v>
      </c>
      <c r="Z10" s="4">
        <v>4</v>
      </c>
      <c r="AA10" s="4">
        <v>3</v>
      </c>
      <c r="AB10" s="4">
        <v>2</v>
      </c>
      <c r="AC10" s="4">
        <v>2</v>
      </c>
      <c r="AD10" s="4">
        <v>1</v>
      </c>
      <c r="AE10" s="4">
        <v>5</v>
      </c>
      <c r="AF10" s="4">
        <v>2</v>
      </c>
      <c r="AG10" s="4">
        <v>4</v>
      </c>
      <c r="AH10" s="4">
        <v>2</v>
      </c>
      <c r="AI10" s="4">
        <v>5</v>
      </c>
      <c r="AK10" s="1">
        <v>33</v>
      </c>
      <c r="AL10" s="1">
        <v>32</v>
      </c>
      <c r="AM10" s="1">
        <v>29</v>
      </c>
      <c r="AN10" s="1">
        <v>38</v>
      </c>
      <c r="AO10" s="1">
        <v>29</v>
      </c>
      <c r="AP10" s="3"/>
      <c r="AQ10" s="1">
        <v>17</v>
      </c>
      <c r="AR10" s="1">
        <v>4</v>
      </c>
      <c r="AS10" s="1">
        <v>10</v>
      </c>
      <c r="AT10" s="1">
        <v>3</v>
      </c>
      <c r="AU10" s="1">
        <v>2</v>
      </c>
    </row>
    <row r="11" spans="1:47">
      <c r="G11" s="21" t="s">
        <v>65</v>
      </c>
      <c r="H11" s="4" t="s">
        <v>27</v>
      </c>
      <c r="J11" s="6" t="s">
        <v>21</v>
      </c>
      <c r="K11" s="4">
        <v>5</v>
      </c>
      <c r="L11" s="4">
        <v>0</v>
      </c>
      <c r="M11" s="4">
        <v>4</v>
      </c>
      <c r="N11" s="4">
        <v>7</v>
      </c>
      <c r="O11" s="4">
        <v>8</v>
      </c>
      <c r="P11" s="4">
        <v>5</v>
      </c>
      <c r="Q11" s="4">
        <v>3</v>
      </c>
      <c r="R11" s="4">
        <v>7</v>
      </c>
      <c r="S11" s="4">
        <v>4</v>
      </c>
      <c r="T11" s="4">
        <v>7</v>
      </c>
      <c r="U11" s="4">
        <v>12</v>
      </c>
      <c r="V11" s="4">
        <v>17</v>
      </c>
      <c r="X11" s="4">
        <v>3</v>
      </c>
      <c r="Y11" s="4">
        <v>0</v>
      </c>
      <c r="Z11" s="4">
        <v>7</v>
      </c>
      <c r="AA11" s="4">
        <v>7</v>
      </c>
      <c r="AB11" s="4">
        <v>10</v>
      </c>
      <c r="AC11" s="4">
        <v>5</v>
      </c>
      <c r="AD11" s="4">
        <v>4</v>
      </c>
      <c r="AE11" s="4">
        <v>4</v>
      </c>
      <c r="AF11" s="4">
        <v>4</v>
      </c>
      <c r="AG11" s="4">
        <v>2</v>
      </c>
      <c r="AH11" s="4">
        <v>5</v>
      </c>
      <c r="AI11" s="4">
        <v>5</v>
      </c>
      <c r="AK11" s="1">
        <v>40</v>
      </c>
      <c r="AL11" s="1">
        <v>38</v>
      </c>
      <c r="AM11" s="1">
        <v>37</v>
      </c>
      <c r="AN11" s="1">
        <v>32</v>
      </c>
      <c r="AO11" s="1">
        <v>31</v>
      </c>
      <c r="AP11" s="3"/>
      <c r="AQ11" s="4">
        <v>19</v>
      </c>
      <c r="AR11" s="4">
        <v>9</v>
      </c>
      <c r="AS11" s="4">
        <v>7</v>
      </c>
      <c r="AT11" s="4">
        <v>3</v>
      </c>
      <c r="AU11" s="4">
        <v>1</v>
      </c>
    </row>
    <row r="12" spans="1:47">
      <c r="G12" s="21" t="s">
        <v>65</v>
      </c>
      <c r="H12" s="4" t="s">
        <v>28</v>
      </c>
      <c r="J12" s="6" t="s">
        <v>21</v>
      </c>
      <c r="K12" s="4">
        <v>19</v>
      </c>
      <c r="L12" s="4">
        <v>23</v>
      </c>
      <c r="M12" s="4">
        <v>33</v>
      </c>
      <c r="N12" s="4">
        <v>38</v>
      </c>
      <c r="O12" s="4">
        <v>27</v>
      </c>
      <c r="P12" s="4">
        <v>22</v>
      </c>
      <c r="Q12" s="4">
        <v>30</v>
      </c>
      <c r="R12" s="4">
        <v>27</v>
      </c>
      <c r="S12" s="4">
        <v>29</v>
      </c>
      <c r="T12" s="4">
        <v>30</v>
      </c>
      <c r="U12" s="4">
        <v>26</v>
      </c>
      <c r="V12" s="4">
        <v>32</v>
      </c>
      <c r="X12" s="4">
        <v>3</v>
      </c>
      <c r="Y12" s="4">
        <v>1</v>
      </c>
      <c r="Z12" s="4">
        <v>3</v>
      </c>
      <c r="AA12" s="4">
        <v>1</v>
      </c>
      <c r="AB12" s="4">
        <v>1</v>
      </c>
      <c r="AC12" s="4">
        <v>3</v>
      </c>
      <c r="AD12" s="4">
        <v>2</v>
      </c>
      <c r="AE12" s="4">
        <v>11</v>
      </c>
      <c r="AF12" s="4">
        <v>7</v>
      </c>
      <c r="AG12" s="4">
        <v>17</v>
      </c>
      <c r="AH12" s="4">
        <v>10</v>
      </c>
      <c r="AI12" s="4">
        <v>13</v>
      </c>
      <c r="AK12" s="1">
        <v>46</v>
      </c>
      <c r="AL12" s="1">
        <v>25</v>
      </c>
      <c r="AM12" s="1">
        <v>37</v>
      </c>
      <c r="AN12" s="1">
        <v>51</v>
      </c>
      <c r="AO12" s="1">
        <v>37</v>
      </c>
      <c r="AP12" s="3"/>
      <c r="AQ12" s="4">
        <v>39</v>
      </c>
      <c r="AR12" s="4">
        <v>3</v>
      </c>
      <c r="AS12" s="4">
        <v>5</v>
      </c>
      <c r="AT12" s="4">
        <v>0</v>
      </c>
      <c r="AU12" s="4">
        <v>15</v>
      </c>
    </row>
    <row r="13" spans="1:47">
      <c r="G13" s="21" t="s">
        <v>65</v>
      </c>
      <c r="H13" s="4" t="s">
        <v>29</v>
      </c>
      <c r="J13" s="6" t="s">
        <v>21</v>
      </c>
      <c r="K13" s="4">
        <v>2</v>
      </c>
      <c r="L13" s="4">
        <v>3</v>
      </c>
      <c r="M13" s="4">
        <v>8</v>
      </c>
      <c r="N13" s="4">
        <v>11</v>
      </c>
      <c r="O13" s="4">
        <v>6</v>
      </c>
      <c r="P13" s="4">
        <v>7</v>
      </c>
      <c r="Q13" s="4">
        <v>10</v>
      </c>
      <c r="R13" s="4">
        <v>11</v>
      </c>
      <c r="S13" s="4">
        <v>3</v>
      </c>
      <c r="T13" s="4">
        <v>11</v>
      </c>
      <c r="U13" s="4">
        <v>10</v>
      </c>
      <c r="V13" s="4">
        <v>18</v>
      </c>
      <c r="X13" s="4">
        <v>0</v>
      </c>
      <c r="Y13" s="4">
        <v>0</v>
      </c>
      <c r="Z13" s="4">
        <v>4</v>
      </c>
      <c r="AA13" s="4">
        <v>2</v>
      </c>
      <c r="AB13" s="4">
        <v>2</v>
      </c>
      <c r="AC13" s="4">
        <v>0</v>
      </c>
      <c r="AD13" s="4">
        <v>0</v>
      </c>
      <c r="AE13" s="4">
        <v>1</v>
      </c>
      <c r="AF13" s="4">
        <v>0</v>
      </c>
      <c r="AG13" s="4">
        <v>0</v>
      </c>
      <c r="AH13" s="4">
        <v>1</v>
      </c>
      <c r="AI13" s="4">
        <v>2</v>
      </c>
      <c r="AK13" s="1">
        <v>38</v>
      </c>
      <c r="AL13" s="1">
        <v>20</v>
      </c>
      <c r="AM13" s="1">
        <v>19</v>
      </c>
      <c r="AN13" s="1">
        <v>27</v>
      </c>
      <c r="AO13" s="1">
        <v>48</v>
      </c>
      <c r="AP13" s="3"/>
      <c r="AQ13" s="4">
        <v>19</v>
      </c>
      <c r="AR13" s="4">
        <v>5</v>
      </c>
      <c r="AS13" s="4">
        <v>6</v>
      </c>
      <c r="AT13" s="4">
        <v>7</v>
      </c>
      <c r="AU13" s="4">
        <v>16</v>
      </c>
    </row>
    <row r="14" spans="1:47">
      <c r="G14" s="21" t="s">
        <v>65</v>
      </c>
      <c r="H14" s="4" t="s">
        <v>30</v>
      </c>
      <c r="J14" s="6" t="s">
        <v>21</v>
      </c>
      <c r="K14" s="4">
        <v>21</v>
      </c>
      <c r="L14" s="4">
        <v>20</v>
      </c>
      <c r="M14" s="4">
        <v>14</v>
      </c>
      <c r="N14" s="4">
        <v>11</v>
      </c>
      <c r="O14" s="4">
        <v>13</v>
      </c>
      <c r="P14" s="4">
        <v>16</v>
      </c>
      <c r="Q14" s="4">
        <v>12</v>
      </c>
      <c r="R14" s="4">
        <v>17</v>
      </c>
      <c r="S14" s="4">
        <v>19</v>
      </c>
      <c r="T14" s="4">
        <v>16</v>
      </c>
      <c r="U14" s="4">
        <v>13</v>
      </c>
      <c r="V14" s="4">
        <v>18</v>
      </c>
      <c r="X14" s="4">
        <v>2</v>
      </c>
      <c r="Y14" s="4">
        <v>0</v>
      </c>
      <c r="Z14" s="4">
        <v>0</v>
      </c>
      <c r="AA14" s="4">
        <v>2</v>
      </c>
      <c r="AB14" s="4">
        <v>0</v>
      </c>
      <c r="AC14" s="4">
        <v>1</v>
      </c>
      <c r="AD14" s="4">
        <v>2</v>
      </c>
      <c r="AE14" s="4">
        <v>2</v>
      </c>
      <c r="AF14" s="4">
        <v>1</v>
      </c>
      <c r="AG14" s="4">
        <v>0</v>
      </c>
      <c r="AH14" s="4">
        <v>2</v>
      </c>
      <c r="AI14" s="4">
        <v>2</v>
      </c>
      <c r="AK14" s="1">
        <v>33</v>
      </c>
      <c r="AL14" s="1">
        <v>50</v>
      </c>
      <c r="AM14" s="1">
        <v>49</v>
      </c>
      <c r="AN14" s="1">
        <v>38</v>
      </c>
      <c r="AO14" s="1">
        <v>46</v>
      </c>
      <c r="AP14" s="3"/>
      <c r="AQ14" s="4">
        <v>8</v>
      </c>
      <c r="AR14" s="4">
        <v>2</v>
      </c>
      <c r="AS14" s="4">
        <v>6</v>
      </c>
      <c r="AT14" s="4">
        <v>2</v>
      </c>
      <c r="AU14" s="4">
        <v>0</v>
      </c>
    </row>
    <row r="15" spans="1:47">
      <c r="G15" s="21" t="s">
        <v>65</v>
      </c>
      <c r="H15" s="4" t="s">
        <v>31</v>
      </c>
      <c r="J15" s="6" t="s">
        <v>21</v>
      </c>
      <c r="K15" s="4">
        <v>27</v>
      </c>
      <c r="L15" s="4">
        <v>23</v>
      </c>
      <c r="M15" s="4">
        <v>21</v>
      </c>
      <c r="N15" s="4">
        <v>22</v>
      </c>
      <c r="O15" s="4">
        <v>23</v>
      </c>
      <c r="P15" s="4">
        <v>19</v>
      </c>
      <c r="Q15" s="4">
        <v>38</v>
      </c>
      <c r="R15" s="4">
        <v>38</v>
      </c>
      <c r="S15" s="4">
        <v>27</v>
      </c>
      <c r="T15" s="4">
        <v>25</v>
      </c>
      <c r="U15" s="4">
        <v>32</v>
      </c>
      <c r="V15" s="4">
        <v>37</v>
      </c>
      <c r="X15" s="4">
        <v>2</v>
      </c>
      <c r="Y15" s="4">
        <v>3</v>
      </c>
      <c r="Z15" s="4">
        <v>1</v>
      </c>
      <c r="AA15" s="4">
        <v>5</v>
      </c>
      <c r="AB15" s="4">
        <v>11</v>
      </c>
      <c r="AC15" s="4">
        <v>7</v>
      </c>
      <c r="AD15" s="4">
        <v>4</v>
      </c>
      <c r="AE15" s="4">
        <v>2</v>
      </c>
      <c r="AF15" s="4">
        <v>5</v>
      </c>
      <c r="AG15" s="4">
        <v>2</v>
      </c>
      <c r="AH15" s="4">
        <v>3</v>
      </c>
      <c r="AI15" s="4">
        <v>1</v>
      </c>
      <c r="AK15" s="1">
        <v>42</v>
      </c>
      <c r="AL15" s="6">
        <v>43</v>
      </c>
      <c r="AM15" s="6">
        <v>49</v>
      </c>
      <c r="AN15" s="6">
        <v>66</v>
      </c>
      <c r="AO15" s="6">
        <v>49</v>
      </c>
      <c r="AP15" s="3"/>
      <c r="AQ15" s="18"/>
      <c r="AR15" s="4">
        <v>14</v>
      </c>
      <c r="AS15" s="4">
        <v>5</v>
      </c>
      <c r="AT15" s="4">
        <v>11</v>
      </c>
      <c r="AU15" s="4">
        <v>4</v>
      </c>
    </row>
    <row r="16" spans="1:47">
      <c r="G16" s="21" t="s">
        <v>65</v>
      </c>
      <c r="H16" s="4" t="s">
        <v>32</v>
      </c>
      <c r="J16" s="6" t="s">
        <v>21</v>
      </c>
      <c r="K16" s="4">
        <v>18</v>
      </c>
      <c r="L16" s="4">
        <v>20</v>
      </c>
      <c r="M16" s="4">
        <v>9</v>
      </c>
      <c r="N16" s="4">
        <v>20</v>
      </c>
      <c r="O16" s="4">
        <v>13</v>
      </c>
      <c r="P16" s="4">
        <v>11</v>
      </c>
      <c r="Q16" s="4">
        <v>7</v>
      </c>
      <c r="R16" s="4">
        <v>15</v>
      </c>
      <c r="S16" s="4">
        <v>9</v>
      </c>
      <c r="T16" s="4">
        <v>11</v>
      </c>
      <c r="U16" s="4">
        <v>11</v>
      </c>
      <c r="V16" s="4">
        <v>9</v>
      </c>
      <c r="X16" s="4">
        <v>1</v>
      </c>
      <c r="Y16" s="4">
        <v>6</v>
      </c>
      <c r="Z16" s="4">
        <v>2</v>
      </c>
      <c r="AA16" s="4">
        <v>2</v>
      </c>
      <c r="AB16" s="4">
        <v>4</v>
      </c>
      <c r="AC16" s="4">
        <v>1</v>
      </c>
      <c r="AD16" s="4">
        <v>2</v>
      </c>
      <c r="AE16" s="4">
        <v>2</v>
      </c>
      <c r="AF16" s="4">
        <v>2</v>
      </c>
      <c r="AG16" s="4">
        <v>3</v>
      </c>
      <c r="AH16" s="4">
        <v>4</v>
      </c>
      <c r="AI16" s="4">
        <v>0</v>
      </c>
      <c r="AK16" s="1">
        <v>30</v>
      </c>
      <c r="AL16" s="6">
        <v>33</v>
      </c>
      <c r="AM16" s="6">
        <v>30</v>
      </c>
      <c r="AN16" s="6">
        <v>27</v>
      </c>
      <c r="AO16" s="6">
        <v>46</v>
      </c>
      <c r="AP16" s="3"/>
      <c r="AQ16" s="4">
        <v>12</v>
      </c>
      <c r="AR16" s="4">
        <v>3</v>
      </c>
      <c r="AS16" s="4">
        <v>11</v>
      </c>
      <c r="AT16" s="4">
        <v>4</v>
      </c>
      <c r="AU16" s="4">
        <v>2</v>
      </c>
    </row>
    <row r="17" spans="7:47">
      <c r="G17" s="21" t="s">
        <v>65</v>
      </c>
      <c r="H17" s="4" t="s">
        <v>33</v>
      </c>
      <c r="J17" s="6" t="s">
        <v>21</v>
      </c>
      <c r="K17" s="4">
        <v>24</v>
      </c>
      <c r="L17" s="4">
        <v>13</v>
      </c>
      <c r="M17" s="4">
        <v>15</v>
      </c>
      <c r="N17" s="4">
        <v>15</v>
      </c>
      <c r="O17" s="4">
        <v>20</v>
      </c>
      <c r="P17" s="4">
        <v>18</v>
      </c>
      <c r="Q17" s="4">
        <v>23</v>
      </c>
      <c r="R17" s="4">
        <v>24</v>
      </c>
      <c r="S17" s="4">
        <v>13</v>
      </c>
      <c r="T17" s="4">
        <v>11</v>
      </c>
      <c r="U17" s="4">
        <v>8</v>
      </c>
      <c r="V17" s="4">
        <v>7</v>
      </c>
      <c r="X17" s="4">
        <v>5</v>
      </c>
      <c r="Y17" s="4">
        <v>1</v>
      </c>
      <c r="Z17" s="4">
        <v>3</v>
      </c>
      <c r="AA17" s="4">
        <v>7</v>
      </c>
      <c r="AB17" s="4">
        <v>2</v>
      </c>
      <c r="AC17" s="4">
        <v>1</v>
      </c>
      <c r="AD17" s="4">
        <v>1</v>
      </c>
      <c r="AE17" s="4">
        <v>4</v>
      </c>
      <c r="AF17" s="4">
        <v>3</v>
      </c>
      <c r="AG17" s="4">
        <v>1</v>
      </c>
      <c r="AH17" s="4">
        <v>3</v>
      </c>
      <c r="AI17" s="4">
        <v>3</v>
      </c>
      <c r="AK17" s="1">
        <v>19</v>
      </c>
      <c r="AL17" s="6">
        <v>45</v>
      </c>
      <c r="AM17" s="6">
        <v>48</v>
      </c>
      <c r="AN17" s="6">
        <v>39</v>
      </c>
      <c r="AO17" s="6">
        <v>55</v>
      </c>
      <c r="AP17" s="3"/>
      <c r="AQ17" s="4">
        <v>19</v>
      </c>
      <c r="AR17" s="4">
        <v>7</v>
      </c>
      <c r="AS17" s="4">
        <v>6</v>
      </c>
      <c r="AT17" s="4">
        <v>7</v>
      </c>
      <c r="AU17" s="4">
        <v>3</v>
      </c>
    </row>
    <row r="18" spans="7:47">
      <c r="G18" s="21" t="s">
        <v>65</v>
      </c>
      <c r="H18" s="4" t="s">
        <v>34</v>
      </c>
      <c r="J18" s="6" t="s">
        <v>21</v>
      </c>
      <c r="K18" s="4">
        <v>35</v>
      </c>
      <c r="L18" s="4">
        <v>36</v>
      </c>
      <c r="M18" s="4">
        <v>22</v>
      </c>
      <c r="N18" s="4">
        <v>20</v>
      </c>
      <c r="O18" s="4">
        <v>14</v>
      </c>
      <c r="P18" s="4">
        <v>11</v>
      </c>
      <c r="Q18" s="4">
        <v>23</v>
      </c>
      <c r="R18" s="4">
        <v>27</v>
      </c>
      <c r="S18" s="4">
        <v>22</v>
      </c>
      <c r="T18" s="4">
        <v>13</v>
      </c>
      <c r="U18" s="4">
        <v>23</v>
      </c>
      <c r="V18" s="4">
        <v>26</v>
      </c>
      <c r="X18" s="4">
        <v>3</v>
      </c>
      <c r="Y18" s="4">
        <v>2</v>
      </c>
      <c r="Z18" s="4">
        <v>2</v>
      </c>
      <c r="AA18" s="4">
        <v>1</v>
      </c>
      <c r="AB18" s="4">
        <v>1</v>
      </c>
      <c r="AC18" s="4">
        <v>0</v>
      </c>
      <c r="AD18" s="4">
        <v>1</v>
      </c>
      <c r="AE18" s="4">
        <v>0</v>
      </c>
      <c r="AF18" s="4">
        <v>1</v>
      </c>
      <c r="AG18" s="4">
        <v>1</v>
      </c>
      <c r="AH18" s="4">
        <v>0</v>
      </c>
      <c r="AI18" s="4">
        <v>3</v>
      </c>
      <c r="AK18" s="1">
        <v>24</v>
      </c>
      <c r="AL18" s="6">
        <v>45</v>
      </c>
      <c r="AM18" s="6">
        <v>55</v>
      </c>
      <c r="AN18" s="6">
        <v>36</v>
      </c>
      <c r="AO18" s="6">
        <v>64</v>
      </c>
      <c r="AP18" s="3"/>
      <c r="AQ18" s="4">
        <v>15</v>
      </c>
      <c r="AR18" s="4">
        <v>10</v>
      </c>
      <c r="AS18" s="4">
        <v>6</v>
      </c>
      <c r="AT18" s="4">
        <v>2</v>
      </c>
      <c r="AU18" s="4">
        <v>4</v>
      </c>
    </row>
    <row r="19" spans="7:47">
      <c r="G19" s="21" t="s">
        <v>65</v>
      </c>
      <c r="H19" s="4" t="s">
        <v>35</v>
      </c>
      <c r="J19" s="6" t="s">
        <v>21</v>
      </c>
      <c r="K19" s="4">
        <v>44</v>
      </c>
      <c r="L19" s="4">
        <v>28</v>
      </c>
      <c r="M19" s="4">
        <v>18</v>
      </c>
      <c r="N19" s="4">
        <v>23</v>
      </c>
      <c r="O19" s="4">
        <v>26</v>
      </c>
      <c r="P19" s="4">
        <v>24</v>
      </c>
      <c r="Q19" s="4">
        <v>25</v>
      </c>
      <c r="R19" s="4">
        <v>21</v>
      </c>
      <c r="S19" s="4">
        <v>24</v>
      </c>
      <c r="T19" s="4">
        <v>16</v>
      </c>
      <c r="U19" s="4">
        <v>19</v>
      </c>
      <c r="V19" s="4">
        <v>20</v>
      </c>
      <c r="X19" s="4">
        <v>3</v>
      </c>
      <c r="Y19" s="4">
        <v>6</v>
      </c>
      <c r="Z19" s="4">
        <v>2</v>
      </c>
      <c r="AA19" s="4">
        <v>9</v>
      </c>
      <c r="AB19" s="4">
        <v>4</v>
      </c>
      <c r="AC19" s="4">
        <v>2</v>
      </c>
      <c r="AD19" s="4">
        <v>2</v>
      </c>
      <c r="AE19" s="4">
        <v>1</v>
      </c>
      <c r="AF19" s="4">
        <v>0</v>
      </c>
      <c r="AG19" s="4">
        <v>2</v>
      </c>
      <c r="AH19" s="4">
        <v>13</v>
      </c>
      <c r="AI19" s="4">
        <v>4</v>
      </c>
      <c r="AK19" s="1">
        <v>27</v>
      </c>
      <c r="AL19" s="6">
        <v>42</v>
      </c>
      <c r="AM19" s="6">
        <v>65</v>
      </c>
      <c r="AN19" s="6">
        <v>46</v>
      </c>
      <c r="AO19" s="6">
        <v>79</v>
      </c>
      <c r="AP19" s="3"/>
      <c r="AQ19" s="4">
        <v>29</v>
      </c>
      <c r="AR19" s="4">
        <v>4</v>
      </c>
      <c r="AS19" s="4">
        <v>6</v>
      </c>
      <c r="AT19" s="4">
        <v>6</v>
      </c>
      <c r="AU19" s="4">
        <v>2</v>
      </c>
    </row>
    <row r="20" spans="7:47">
      <c r="G20" s="21" t="s">
        <v>65</v>
      </c>
      <c r="H20" s="4" t="s">
        <v>36</v>
      </c>
      <c r="J20" s="6" t="s">
        <v>21</v>
      </c>
      <c r="K20" s="4">
        <v>15</v>
      </c>
      <c r="L20" s="4">
        <v>30</v>
      </c>
      <c r="M20" s="4">
        <v>19</v>
      </c>
      <c r="N20" s="4">
        <v>11</v>
      </c>
      <c r="O20" s="4">
        <v>16</v>
      </c>
      <c r="P20" s="4">
        <v>37</v>
      </c>
      <c r="Q20" s="4">
        <v>35</v>
      </c>
      <c r="R20" s="4">
        <v>33</v>
      </c>
      <c r="S20" s="4">
        <v>27</v>
      </c>
      <c r="T20" s="4">
        <v>15</v>
      </c>
      <c r="U20" s="4">
        <v>36</v>
      </c>
      <c r="V20" s="4">
        <v>19</v>
      </c>
      <c r="X20" s="4">
        <v>0</v>
      </c>
      <c r="Y20" s="4">
        <v>2</v>
      </c>
      <c r="Z20" s="4">
        <v>3</v>
      </c>
      <c r="AA20" s="4">
        <v>0</v>
      </c>
      <c r="AB20" s="4">
        <v>2</v>
      </c>
      <c r="AC20" s="4">
        <v>3</v>
      </c>
      <c r="AD20" s="4">
        <v>1</v>
      </c>
      <c r="AE20" s="4">
        <v>3</v>
      </c>
      <c r="AF20" s="4">
        <v>0</v>
      </c>
      <c r="AG20" s="4">
        <v>0</v>
      </c>
      <c r="AH20" s="4">
        <v>0</v>
      </c>
      <c r="AI20" s="4">
        <v>1</v>
      </c>
      <c r="AK20" s="1">
        <v>65</v>
      </c>
      <c r="AL20" s="6">
        <v>62</v>
      </c>
      <c r="AM20" s="6">
        <v>64</v>
      </c>
      <c r="AN20" s="6">
        <v>62</v>
      </c>
      <c r="AO20" s="6">
        <v>100</v>
      </c>
      <c r="AP20" s="3"/>
      <c r="AQ20" s="4">
        <v>23</v>
      </c>
      <c r="AR20" s="4">
        <v>2</v>
      </c>
      <c r="AS20" s="4">
        <v>2</v>
      </c>
      <c r="AT20" s="4">
        <v>3</v>
      </c>
      <c r="AU20" s="4">
        <v>6</v>
      </c>
    </row>
    <row r="21" spans="7:47">
      <c r="G21" s="21" t="s">
        <v>65</v>
      </c>
      <c r="H21" s="4" t="s">
        <v>37</v>
      </c>
      <c r="J21" s="6" t="s">
        <v>21</v>
      </c>
      <c r="K21" s="4">
        <v>7</v>
      </c>
      <c r="L21" s="4">
        <v>21</v>
      </c>
      <c r="M21" s="4">
        <v>31</v>
      </c>
      <c r="N21" s="4">
        <v>13</v>
      </c>
      <c r="O21" s="4">
        <v>5</v>
      </c>
      <c r="P21" s="4">
        <v>4</v>
      </c>
      <c r="Q21" s="4">
        <v>5</v>
      </c>
      <c r="R21" s="4">
        <v>6</v>
      </c>
      <c r="S21" s="4">
        <v>4</v>
      </c>
      <c r="T21" s="4">
        <v>5</v>
      </c>
      <c r="U21" s="4">
        <v>3</v>
      </c>
      <c r="V21" s="4">
        <v>4</v>
      </c>
      <c r="X21" s="4">
        <v>3</v>
      </c>
      <c r="Y21" s="4">
        <v>10</v>
      </c>
      <c r="Z21" s="4">
        <v>3</v>
      </c>
      <c r="AA21" s="4">
        <v>2</v>
      </c>
      <c r="AB21" s="4">
        <v>1</v>
      </c>
      <c r="AC21" s="4">
        <v>1</v>
      </c>
      <c r="AD21" s="4">
        <v>2</v>
      </c>
      <c r="AE21" s="4">
        <v>1</v>
      </c>
      <c r="AF21" s="4">
        <v>2</v>
      </c>
      <c r="AG21" s="4">
        <v>2</v>
      </c>
      <c r="AH21" s="4">
        <v>1</v>
      </c>
      <c r="AI21" s="4">
        <v>0</v>
      </c>
      <c r="AK21" s="1">
        <v>3</v>
      </c>
      <c r="AL21" s="6">
        <v>15</v>
      </c>
      <c r="AM21" s="6">
        <v>63</v>
      </c>
      <c r="AN21" s="6">
        <v>71</v>
      </c>
      <c r="AO21" s="6">
        <v>76</v>
      </c>
      <c r="AP21" s="3"/>
      <c r="AQ21" s="4">
        <v>5</v>
      </c>
      <c r="AR21" s="4">
        <v>6</v>
      </c>
      <c r="AS21" s="4">
        <v>5</v>
      </c>
      <c r="AT21" s="4">
        <v>8</v>
      </c>
      <c r="AU21" s="4">
        <v>6</v>
      </c>
    </row>
    <row r="22" spans="7:47">
      <c r="G22" s="21" t="s">
        <v>65</v>
      </c>
      <c r="H22" s="4" t="s">
        <v>38</v>
      </c>
      <c r="J22" s="6" t="s">
        <v>21</v>
      </c>
      <c r="K22" s="4">
        <v>38</v>
      </c>
      <c r="L22" s="4">
        <v>10</v>
      </c>
      <c r="M22" s="4">
        <v>18</v>
      </c>
      <c r="N22" s="4">
        <v>18</v>
      </c>
      <c r="O22" s="4">
        <v>11</v>
      </c>
      <c r="P22" s="4">
        <v>9</v>
      </c>
      <c r="Q22" s="4">
        <v>8</v>
      </c>
      <c r="R22" s="4">
        <v>10</v>
      </c>
      <c r="S22" s="4">
        <v>10</v>
      </c>
      <c r="T22" s="4">
        <v>6</v>
      </c>
      <c r="U22" s="4">
        <v>5</v>
      </c>
      <c r="V22" s="4">
        <v>9</v>
      </c>
      <c r="X22" s="4">
        <v>5</v>
      </c>
      <c r="Y22" s="4">
        <v>3</v>
      </c>
      <c r="Z22" s="4">
        <v>4</v>
      </c>
      <c r="AA22" s="4">
        <v>3</v>
      </c>
      <c r="AB22" s="4">
        <v>3</v>
      </c>
      <c r="AC22" s="4">
        <v>4</v>
      </c>
      <c r="AD22" s="4">
        <v>4</v>
      </c>
      <c r="AE22" s="4">
        <v>1</v>
      </c>
      <c r="AF22" s="4">
        <v>2</v>
      </c>
      <c r="AG22" s="4">
        <v>2</v>
      </c>
      <c r="AH22" s="4">
        <v>1</v>
      </c>
      <c r="AI22" s="4">
        <v>2</v>
      </c>
      <c r="AK22" s="1">
        <v>43</v>
      </c>
      <c r="AL22" s="6">
        <v>39</v>
      </c>
      <c r="AM22" s="6">
        <v>52</v>
      </c>
      <c r="AN22" s="6">
        <v>42</v>
      </c>
      <c r="AO22" s="6">
        <v>45</v>
      </c>
      <c r="AP22" s="3"/>
      <c r="AQ22" s="4">
        <v>25</v>
      </c>
      <c r="AR22" s="4">
        <v>11</v>
      </c>
      <c r="AS22" s="4">
        <v>7</v>
      </c>
      <c r="AT22" s="4">
        <v>17</v>
      </c>
      <c r="AU22" s="4">
        <v>1</v>
      </c>
    </row>
    <row r="23" spans="7:47">
      <c r="G23" s="21" t="s">
        <v>65</v>
      </c>
      <c r="H23" s="4" t="s">
        <v>39</v>
      </c>
      <c r="J23" s="6" t="s">
        <v>21</v>
      </c>
      <c r="K23" s="4">
        <v>37</v>
      </c>
      <c r="L23" s="4">
        <v>18</v>
      </c>
      <c r="M23" s="4">
        <v>13</v>
      </c>
      <c r="N23" s="4">
        <v>14</v>
      </c>
      <c r="O23" s="4">
        <v>6</v>
      </c>
      <c r="P23" s="4">
        <v>7</v>
      </c>
      <c r="Q23" s="4">
        <v>9</v>
      </c>
      <c r="R23" s="4">
        <v>10</v>
      </c>
      <c r="S23" s="4">
        <v>11</v>
      </c>
      <c r="T23" s="4">
        <v>14</v>
      </c>
      <c r="U23" s="4">
        <v>18</v>
      </c>
      <c r="V23" s="4">
        <v>11</v>
      </c>
      <c r="X23" s="4">
        <v>0</v>
      </c>
      <c r="Y23" s="4">
        <v>10</v>
      </c>
      <c r="Z23" s="4">
        <v>1</v>
      </c>
      <c r="AA23" s="4">
        <v>1</v>
      </c>
      <c r="AB23" s="4">
        <v>0</v>
      </c>
      <c r="AC23" s="4">
        <v>0</v>
      </c>
      <c r="AD23" s="4">
        <v>1</v>
      </c>
      <c r="AE23" s="4">
        <v>1</v>
      </c>
      <c r="AF23" s="4">
        <v>2</v>
      </c>
      <c r="AG23" s="4">
        <v>0</v>
      </c>
      <c r="AH23" s="4">
        <v>3</v>
      </c>
      <c r="AI23" s="4">
        <v>1</v>
      </c>
      <c r="AK23" s="1">
        <v>44</v>
      </c>
      <c r="AL23" s="6">
        <v>37</v>
      </c>
      <c r="AM23" s="6">
        <v>65</v>
      </c>
      <c r="AN23" s="6">
        <v>59</v>
      </c>
      <c r="AO23" s="6">
        <v>60</v>
      </c>
      <c r="AP23" s="3"/>
      <c r="AQ23" s="4">
        <v>8</v>
      </c>
      <c r="AR23" s="4">
        <v>1</v>
      </c>
      <c r="AS23" s="4">
        <v>0</v>
      </c>
      <c r="AT23" s="4">
        <v>0</v>
      </c>
      <c r="AU23" s="4">
        <v>10</v>
      </c>
    </row>
    <row r="24" spans="7:47">
      <c r="G24" s="21" t="s">
        <v>65</v>
      </c>
      <c r="H24" s="4" t="s">
        <v>40</v>
      </c>
      <c r="J24" s="6" t="s">
        <v>21</v>
      </c>
      <c r="K24" s="4">
        <v>35</v>
      </c>
      <c r="L24" s="4">
        <v>25</v>
      </c>
      <c r="M24" s="4">
        <v>22</v>
      </c>
      <c r="N24" s="4">
        <v>16</v>
      </c>
      <c r="O24" s="4">
        <v>5</v>
      </c>
      <c r="P24" s="4">
        <v>10</v>
      </c>
      <c r="Q24" s="4">
        <v>8</v>
      </c>
      <c r="R24" s="4">
        <v>7</v>
      </c>
      <c r="S24" s="4">
        <v>7</v>
      </c>
      <c r="T24" s="4">
        <v>6</v>
      </c>
      <c r="U24" s="4">
        <v>4</v>
      </c>
      <c r="V24" s="4">
        <v>2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K24" s="1">
        <v>37</v>
      </c>
      <c r="AL24" s="6">
        <v>25</v>
      </c>
      <c r="AM24" s="6">
        <v>100</v>
      </c>
      <c r="AN24" s="6">
        <v>100</v>
      </c>
      <c r="AO24" s="6">
        <v>100</v>
      </c>
      <c r="AP24" s="3"/>
      <c r="AQ24" s="4">
        <v>11</v>
      </c>
      <c r="AR24" s="4">
        <v>2</v>
      </c>
      <c r="AS24" s="4">
        <v>3</v>
      </c>
      <c r="AT24" s="4">
        <v>1</v>
      </c>
      <c r="AU24" s="4">
        <v>1</v>
      </c>
    </row>
    <row r="25" spans="7:47">
      <c r="G25" s="21" t="s">
        <v>65</v>
      </c>
      <c r="H25" s="4" t="s">
        <v>41</v>
      </c>
      <c r="J25" s="6" t="s">
        <v>21</v>
      </c>
      <c r="K25" s="4">
        <v>29</v>
      </c>
      <c r="L25" s="4">
        <v>1</v>
      </c>
      <c r="M25" s="4">
        <v>2</v>
      </c>
      <c r="N25" s="4">
        <v>10</v>
      </c>
      <c r="O25" s="4">
        <v>16</v>
      </c>
      <c r="P25" s="4">
        <v>8</v>
      </c>
      <c r="Q25" s="4">
        <v>6</v>
      </c>
      <c r="R25" s="4">
        <v>8</v>
      </c>
      <c r="S25" s="4">
        <v>12</v>
      </c>
      <c r="T25" s="4">
        <v>9</v>
      </c>
      <c r="U25" s="4">
        <v>10</v>
      </c>
      <c r="V25" s="4">
        <v>10</v>
      </c>
      <c r="X25" s="4">
        <v>2</v>
      </c>
      <c r="Y25" s="4">
        <v>0</v>
      </c>
      <c r="Z25" s="4">
        <v>0</v>
      </c>
      <c r="AA25" s="4">
        <v>2</v>
      </c>
      <c r="AB25" s="4">
        <v>1</v>
      </c>
      <c r="AC25" s="4">
        <v>0</v>
      </c>
      <c r="AD25" s="4">
        <v>1</v>
      </c>
      <c r="AE25" s="4">
        <v>0</v>
      </c>
      <c r="AF25" s="4">
        <v>0</v>
      </c>
      <c r="AG25" s="4">
        <v>0</v>
      </c>
      <c r="AH25" s="4">
        <v>2</v>
      </c>
      <c r="AI25" s="4">
        <v>2</v>
      </c>
      <c r="AK25" s="1">
        <v>33</v>
      </c>
      <c r="AL25" s="6">
        <v>42</v>
      </c>
      <c r="AM25" s="6">
        <v>62</v>
      </c>
      <c r="AN25" s="6">
        <v>55</v>
      </c>
      <c r="AO25" s="6">
        <v>48</v>
      </c>
      <c r="AP25" s="3"/>
      <c r="AQ25" s="4">
        <v>16</v>
      </c>
      <c r="AR25" s="4">
        <v>1</v>
      </c>
      <c r="AS25" s="4">
        <v>10</v>
      </c>
      <c r="AT25" s="4">
        <v>9</v>
      </c>
      <c r="AU25" s="4">
        <v>5</v>
      </c>
    </row>
    <row r="26" spans="7:47">
      <c r="G26" s="21" t="s">
        <v>65</v>
      </c>
      <c r="H26" s="4" t="s">
        <v>42</v>
      </c>
      <c r="J26" s="6" t="s">
        <v>21</v>
      </c>
      <c r="K26" s="4">
        <v>11</v>
      </c>
      <c r="L26" s="4">
        <v>8</v>
      </c>
      <c r="M26" s="4">
        <v>8</v>
      </c>
      <c r="N26" s="4">
        <v>1</v>
      </c>
      <c r="O26" s="4">
        <v>2</v>
      </c>
      <c r="P26" s="4">
        <v>10</v>
      </c>
      <c r="Q26" s="4">
        <v>4</v>
      </c>
      <c r="R26" s="4">
        <v>2</v>
      </c>
      <c r="S26" s="4">
        <v>5</v>
      </c>
      <c r="T26" s="4">
        <v>3</v>
      </c>
      <c r="U26" s="4">
        <v>2</v>
      </c>
      <c r="V26" s="4">
        <v>2</v>
      </c>
      <c r="X26" s="4">
        <v>2</v>
      </c>
      <c r="Y26" s="4">
        <v>2</v>
      </c>
      <c r="Z26" s="4">
        <v>1</v>
      </c>
      <c r="AA26" s="4">
        <v>0</v>
      </c>
      <c r="AB26" s="4">
        <v>3</v>
      </c>
      <c r="AC26" s="4">
        <v>1</v>
      </c>
      <c r="AD26" s="4">
        <v>0</v>
      </c>
      <c r="AE26" s="4">
        <v>0</v>
      </c>
      <c r="AF26" s="4">
        <v>1</v>
      </c>
      <c r="AG26" s="4">
        <v>1</v>
      </c>
      <c r="AH26" s="4">
        <v>0</v>
      </c>
      <c r="AI26" s="4">
        <v>0</v>
      </c>
      <c r="AK26" s="1">
        <v>35</v>
      </c>
      <c r="AL26" s="6">
        <v>53</v>
      </c>
      <c r="AM26" s="6">
        <v>100</v>
      </c>
      <c r="AN26" s="6">
        <v>89</v>
      </c>
      <c r="AO26" s="6">
        <v>93</v>
      </c>
      <c r="AP26" s="3"/>
      <c r="AQ26" s="4">
        <v>11</v>
      </c>
      <c r="AR26" s="4">
        <v>1</v>
      </c>
      <c r="AS26" s="4">
        <v>3</v>
      </c>
      <c r="AT26" s="4">
        <v>0</v>
      </c>
      <c r="AU26" s="4">
        <v>2</v>
      </c>
    </row>
    <row r="27" spans="7:47">
      <c r="G27" s="21" t="s">
        <v>65</v>
      </c>
      <c r="H27" s="4" t="s">
        <v>43</v>
      </c>
      <c r="J27" s="6" t="s">
        <v>21</v>
      </c>
      <c r="K27" s="5">
        <v>13</v>
      </c>
      <c r="L27" s="5">
        <v>24</v>
      </c>
      <c r="M27" s="5">
        <v>39</v>
      </c>
      <c r="N27" s="5">
        <v>29</v>
      </c>
      <c r="O27" s="5">
        <v>34</v>
      </c>
      <c r="P27" s="5">
        <v>21</v>
      </c>
      <c r="Q27" s="5">
        <v>23</v>
      </c>
      <c r="R27" s="5">
        <v>19</v>
      </c>
      <c r="S27" s="5">
        <v>16</v>
      </c>
      <c r="T27" s="5">
        <v>8</v>
      </c>
      <c r="U27" s="5">
        <v>6</v>
      </c>
      <c r="V27" s="5">
        <v>4</v>
      </c>
      <c r="X27" s="5">
        <v>0</v>
      </c>
      <c r="Y27" s="5">
        <v>1</v>
      </c>
      <c r="Z27" s="5">
        <v>0</v>
      </c>
      <c r="AA27" s="5">
        <v>2</v>
      </c>
      <c r="AB27" s="5">
        <v>5</v>
      </c>
      <c r="AC27" s="5">
        <v>1</v>
      </c>
      <c r="AD27" s="5">
        <v>0</v>
      </c>
      <c r="AE27" s="5">
        <v>0</v>
      </c>
      <c r="AF27" s="5">
        <v>3</v>
      </c>
      <c r="AG27" s="5">
        <v>1</v>
      </c>
      <c r="AH27" s="5">
        <v>0</v>
      </c>
      <c r="AI27" s="5">
        <v>0</v>
      </c>
      <c r="AK27" s="1">
        <v>39</v>
      </c>
      <c r="AL27" s="6">
        <v>44</v>
      </c>
      <c r="AM27" s="6">
        <v>64</v>
      </c>
      <c r="AN27" s="6">
        <v>66</v>
      </c>
      <c r="AO27" s="6">
        <v>95</v>
      </c>
      <c r="AP27" s="3"/>
      <c r="AQ27" s="4">
        <v>15</v>
      </c>
      <c r="AR27" s="4">
        <v>7</v>
      </c>
      <c r="AS27" s="4">
        <v>1</v>
      </c>
      <c r="AT27" s="4">
        <v>0</v>
      </c>
      <c r="AU27" s="4">
        <v>0</v>
      </c>
    </row>
    <row r="28" spans="7:47">
      <c r="G28" s="21" t="s">
        <v>65</v>
      </c>
      <c r="H28" s="4" t="s">
        <v>44</v>
      </c>
      <c r="J28" s="6" t="s">
        <v>21</v>
      </c>
      <c r="K28" s="5">
        <v>25</v>
      </c>
      <c r="L28" s="5">
        <v>27</v>
      </c>
      <c r="M28" s="5">
        <v>7</v>
      </c>
      <c r="N28" s="5">
        <v>16</v>
      </c>
      <c r="O28" s="5">
        <v>7</v>
      </c>
      <c r="P28" s="5">
        <v>11</v>
      </c>
      <c r="Q28" s="5">
        <v>11</v>
      </c>
      <c r="R28" s="5">
        <v>16</v>
      </c>
      <c r="S28" s="5">
        <v>13</v>
      </c>
      <c r="T28" s="5">
        <v>8</v>
      </c>
      <c r="U28" s="5">
        <v>8</v>
      </c>
      <c r="V28" s="5">
        <v>7</v>
      </c>
      <c r="X28" s="5">
        <v>2</v>
      </c>
      <c r="Y28" s="5">
        <v>1</v>
      </c>
      <c r="Z28" s="5">
        <v>0</v>
      </c>
      <c r="AA28" s="5">
        <v>1</v>
      </c>
      <c r="AB28" s="5">
        <v>0</v>
      </c>
      <c r="AC28" s="5">
        <v>0</v>
      </c>
      <c r="AD28" s="5">
        <v>0</v>
      </c>
      <c r="AE28" s="5">
        <v>1</v>
      </c>
      <c r="AF28" s="5">
        <v>0</v>
      </c>
      <c r="AG28" s="5">
        <v>1</v>
      </c>
      <c r="AH28" s="5">
        <v>0</v>
      </c>
      <c r="AI28" s="5">
        <v>1</v>
      </c>
      <c r="AK28" s="1">
        <v>45</v>
      </c>
      <c r="AL28" s="6">
        <v>49</v>
      </c>
      <c r="AM28" s="6">
        <v>47</v>
      </c>
      <c r="AN28" s="6">
        <v>34</v>
      </c>
      <c r="AO28" s="6">
        <v>41</v>
      </c>
      <c r="AP28" s="3"/>
      <c r="AQ28" s="4">
        <v>23</v>
      </c>
      <c r="AR28" s="4">
        <v>9</v>
      </c>
      <c r="AS28" s="4">
        <v>15</v>
      </c>
      <c r="AT28" s="4">
        <v>10</v>
      </c>
      <c r="AU28" s="4">
        <v>12</v>
      </c>
    </row>
    <row r="29" spans="7:47">
      <c r="G29" s="13" t="s">
        <v>25</v>
      </c>
      <c r="H29" s="16" t="s">
        <v>45</v>
      </c>
      <c r="J29" s="6" t="s">
        <v>21</v>
      </c>
      <c r="K29" s="4">
        <v>49</v>
      </c>
      <c r="L29" s="4">
        <v>9</v>
      </c>
      <c r="M29" s="4">
        <v>14</v>
      </c>
      <c r="N29" s="4">
        <v>14</v>
      </c>
      <c r="O29" s="4">
        <v>20</v>
      </c>
      <c r="P29" s="4">
        <v>18</v>
      </c>
      <c r="Q29" s="4">
        <v>19</v>
      </c>
      <c r="R29" s="4">
        <v>15</v>
      </c>
      <c r="S29" s="4">
        <v>10</v>
      </c>
      <c r="T29" s="4">
        <v>16</v>
      </c>
      <c r="U29" s="4">
        <v>13</v>
      </c>
      <c r="V29" s="4">
        <v>15</v>
      </c>
      <c r="X29" s="4">
        <v>4</v>
      </c>
      <c r="Y29" s="4">
        <v>0</v>
      </c>
      <c r="Z29" s="4">
        <v>2</v>
      </c>
      <c r="AA29" s="4">
        <v>0</v>
      </c>
      <c r="AB29" s="4">
        <v>0</v>
      </c>
      <c r="AC29" s="4">
        <v>1</v>
      </c>
      <c r="AD29" s="4">
        <v>1</v>
      </c>
      <c r="AE29" s="4">
        <v>0</v>
      </c>
      <c r="AF29" s="4">
        <v>1</v>
      </c>
      <c r="AG29" s="4">
        <v>1</v>
      </c>
      <c r="AH29" s="4">
        <v>2</v>
      </c>
      <c r="AI29" s="4">
        <v>1</v>
      </c>
      <c r="AK29" s="1">
        <v>49</v>
      </c>
      <c r="AL29" s="6">
        <v>51</v>
      </c>
      <c r="AM29" s="6">
        <v>63</v>
      </c>
      <c r="AN29" s="6">
        <v>72</v>
      </c>
      <c r="AO29" s="6">
        <v>41</v>
      </c>
      <c r="AP29" s="3"/>
      <c r="AQ29" s="4">
        <v>7</v>
      </c>
      <c r="AR29" s="4">
        <v>2</v>
      </c>
      <c r="AS29" s="4">
        <v>2</v>
      </c>
      <c r="AT29" s="4">
        <v>6</v>
      </c>
      <c r="AU29" s="4">
        <v>1</v>
      </c>
    </row>
    <row r="30" spans="7:47">
      <c r="G30" s="13" t="s">
        <v>25</v>
      </c>
      <c r="H30" s="16" t="s">
        <v>46</v>
      </c>
      <c r="J30" s="6" t="s">
        <v>21</v>
      </c>
      <c r="K30" s="4">
        <v>7</v>
      </c>
      <c r="L30" s="4">
        <v>0</v>
      </c>
      <c r="M30" s="4">
        <v>7</v>
      </c>
      <c r="N30" s="4">
        <v>4</v>
      </c>
      <c r="O30" s="4">
        <v>7</v>
      </c>
      <c r="P30" s="4">
        <v>18</v>
      </c>
      <c r="Q30" s="4">
        <v>14</v>
      </c>
      <c r="R30" s="4">
        <v>15</v>
      </c>
      <c r="S30" s="4">
        <v>15</v>
      </c>
      <c r="T30" s="4">
        <v>11</v>
      </c>
      <c r="U30" s="4">
        <v>7</v>
      </c>
      <c r="V30" s="4">
        <v>13</v>
      </c>
      <c r="X30" s="4">
        <v>1</v>
      </c>
      <c r="Y30" s="4">
        <v>0</v>
      </c>
      <c r="Z30" s="4">
        <v>2</v>
      </c>
      <c r="AA30" s="4">
        <v>5</v>
      </c>
      <c r="AB30" s="4">
        <v>2</v>
      </c>
      <c r="AC30" s="4">
        <v>4</v>
      </c>
      <c r="AD30" s="4">
        <v>1</v>
      </c>
      <c r="AE30" s="4">
        <v>1</v>
      </c>
      <c r="AF30" s="4">
        <v>5</v>
      </c>
      <c r="AG30" s="4">
        <v>5</v>
      </c>
      <c r="AH30" s="4">
        <v>8</v>
      </c>
      <c r="AI30" s="4">
        <v>6</v>
      </c>
      <c r="AK30" s="1">
        <v>48</v>
      </c>
      <c r="AL30" s="6">
        <v>42</v>
      </c>
      <c r="AM30" s="6">
        <v>56</v>
      </c>
      <c r="AN30" s="6">
        <v>44</v>
      </c>
      <c r="AO30" s="6">
        <v>41</v>
      </c>
      <c r="AP30" s="3"/>
      <c r="AQ30" s="4">
        <v>7</v>
      </c>
      <c r="AR30" s="4">
        <v>6</v>
      </c>
      <c r="AS30" s="4">
        <v>7</v>
      </c>
      <c r="AT30" s="4">
        <v>12</v>
      </c>
      <c r="AU30" s="4">
        <v>6</v>
      </c>
    </row>
    <row r="31" spans="7:47">
      <c r="G31" s="13" t="s">
        <v>25</v>
      </c>
      <c r="H31" s="17" t="s">
        <v>47</v>
      </c>
      <c r="J31" s="6" t="s">
        <v>21</v>
      </c>
      <c r="K31" s="4">
        <v>10</v>
      </c>
      <c r="L31" s="4">
        <v>19</v>
      </c>
      <c r="M31" s="4">
        <v>19</v>
      </c>
      <c r="N31" s="4">
        <v>9</v>
      </c>
      <c r="O31" s="4">
        <v>11</v>
      </c>
      <c r="P31" s="4">
        <v>7</v>
      </c>
      <c r="Q31" s="4">
        <v>15</v>
      </c>
      <c r="R31" s="4">
        <v>8</v>
      </c>
      <c r="S31" s="4">
        <v>9</v>
      </c>
      <c r="T31" s="4">
        <v>12</v>
      </c>
      <c r="U31" s="4">
        <v>14</v>
      </c>
      <c r="V31" s="4">
        <v>19</v>
      </c>
      <c r="X31" s="4"/>
      <c r="Y31" s="4"/>
      <c r="Z31" s="4">
        <v>1</v>
      </c>
      <c r="AA31" s="4">
        <v>4</v>
      </c>
      <c r="AB31" s="4">
        <v>0</v>
      </c>
      <c r="AC31" s="4">
        <v>2</v>
      </c>
      <c r="AD31" s="4">
        <v>1</v>
      </c>
      <c r="AE31" s="4">
        <v>2</v>
      </c>
      <c r="AF31" s="4">
        <v>0</v>
      </c>
      <c r="AG31" s="4">
        <v>2</v>
      </c>
      <c r="AH31" s="4">
        <v>4</v>
      </c>
      <c r="AI31" s="4">
        <v>2</v>
      </c>
      <c r="AK31" s="1">
        <v>50</v>
      </c>
      <c r="AL31" s="6">
        <v>29</v>
      </c>
      <c r="AM31" s="6">
        <v>19</v>
      </c>
      <c r="AN31" s="6">
        <v>10</v>
      </c>
      <c r="AO31" s="6">
        <v>17</v>
      </c>
      <c r="AP31" s="3"/>
      <c r="AQ31" s="4"/>
      <c r="AR31" s="4"/>
      <c r="AS31" s="4">
        <v>3</v>
      </c>
      <c r="AT31" s="4">
        <v>2</v>
      </c>
      <c r="AU31" s="4">
        <v>3</v>
      </c>
    </row>
    <row r="32" spans="7:47">
      <c r="G32" s="13" t="s">
        <v>25</v>
      </c>
      <c r="H32" s="16" t="s">
        <v>48</v>
      </c>
      <c r="J32" s="6" t="s">
        <v>21</v>
      </c>
      <c r="K32" s="4">
        <v>18</v>
      </c>
      <c r="L32" s="4">
        <v>22</v>
      </c>
      <c r="M32" s="4">
        <v>24</v>
      </c>
      <c r="N32" s="4">
        <v>16</v>
      </c>
      <c r="O32" s="4">
        <v>14</v>
      </c>
      <c r="P32" s="4">
        <v>25</v>
      </c>
      <c r="Q32" s="4">
        <v>12</v>
      </c>
      <c r="R32" s="4">
        <v>10</v>
      </c>
      <c r="S32" s="4">
        <v>12</v>
      </c>
      <c r="T32" s="4">
        <v>7</v>
      </c>
      <c r="U32" s="4">
        <v>13</v>
      </c>
      <c r="V32" s="4">
        <v>6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K32" s="1">
        <v>34</v>
      </c>
      <c r="AL32" s="6">
        <v>21</v>
      </c>
      <c r="AM32" s="6">
        <v>49</v>
      </c>
      <c r="AN32" s="6">
        <v>46</v>
      </c>
      <c r="AO32" s="6">
        <v>45</v>
      </c>
      <c r="AP32" s="3"/>
      <c r="AQ32" s="4">
        <v>22</v>
      </c>
      <c r="AR32" s="4">
        <v>23</v>
      </c>
      <c r="AS32" s="4">
        <v>7</v>
      </c>
      <c r="AT32" s="4">
        <v>4</v>
      </c>
      <c r="AU32" s="4">
        <v>12</v>
      </c>
    </row>
    <row r="33" spans="6:47" ht="16">
      <c r="G33" s="13" t="s">
        <v>25</v>
      </c>
      <c r="H33" s="16" t="s">
        <v>49</v>
      </c>
      <c r="J33" s="6" t="s">
        <v>21</v>
      </c>
      <c r="K33" s="4">
        <v>10</v>
      </c>
      <c r="L33" s="4">
        <v>5</v>
      </c>
      <c r="M33" s="4">
        <v>8</v>
      </c>
      <c r="N33" s="4">
        <v>7</v>
      </c>
      <c r="O33" s="4">
        <v>2</v>
      </c>
      <c r="P33" s="4">
        <v>2</v>
      </c>
      <c r="Q33" s="4">
        <v>3</v>
      </c>
      <c r="R33" s="4">
        <v>2</v>
      </c>
      <c r="S33" s="4">
        <v>3</v>
      </c>
      <c r="T33" s="4">
        <v>1</v>
      </c>
      <c r="U33" s="4">
        <v>2</v>
      </c>
      <c r="V33" s="4">
        <v>1</v>
      </c>
      <c r="X33" s="4">
        <v>2</v>
      </c>
      <c r="Y33" s="4">
        <v>4</v>
      </c>
      <c r="Z33" s="4">
        <v>3</v>
      </c>
      <c r="AA33" s="4">
        <v>0</v>
      </c>
      <c r="AB33" s="4">
        <v>8</v>
      </c>
      <c r="AC33" s="4">
        <v>1</v>
      </c>
      <c r="AD33" s="4">
        <v>0</v>
      </c>
      <c r="AE33" s="4">
        <v>0</v>
      </c>
      <c r="AF33" s="4">
        <v>2</v>
      </c>
      <c r="AG33" s="4">
        <v>0</v>
      </c>
      <c r="AH33" s="4">
        <v>1</v>
      </c>
      <c r="AI33" s="4">
        <v>0</v>
      </c>
      <c r="AK33" s="1">
        <v>22</v>
      </c>
      <c r="AL33" s="19">
        <v>6</v>
      </c>
      <c r="AM33" s="19">
        <v>7</v>
      </c>
      <c r="AN33" s="6">
        <v>20</v>
      </c>
      <c r="AO33" s="6">
        <v>45</v>
      </c>
      <c r="AP33" s="3"/>
      <c r="AQ33" s="4">
        <v>22</v>
      </c>
      <c r="AR33" s="4">
        <v>0</v>
      </c>
      <c r="AS33" s="4">
        <v>1</v>
      </c>
      <c r="AT33" s="4">
        <v>1</v>
      </c>
      <c r="AU33" s="4">
        <v>1</v>
      </c>
    </row>
    <row r="34" spans="6:47">
      <c r="G34" s="13" t="s">
        <v>25</v>
      </c>
      <c r="H34" s="16" t="s">
        <v>50</v>
      </c>
      <c r="J34" s="6" t="s">
        <v>21</v>
      </c>
      <c r="K34" s="4">
        <v>12</v>
      </c>
      <c r="L34" s="4">
        <v>24</v>
      </c>
      <c r="M34" s="4">
        <v>28</v>
      </c>
      <c r="N34" s="4">
        <v>13</v>
      </c>
      <c r="O34" s="4">
        <v>12</v>
      </c>
      <c r="P34" s="4">
        <v>21</v>
      </c>
      <c r="Q34" s="4">
        <v>19</v>
      </c>
      <c r="R34" s="4">
        <v>8</v>
      </c>
      <c r="S34" s="4">
        <v>24</v>
      </c>
      <c r="T34" s="4">
        <v>14</v>
      </c>
      <c r="U34" s="4">
        <v>5</v>
      </c>
      <c r="V34" s="4">
        <v>6</v>
      </c>
      <c r="X34" s="4">
        <v>3</v>
      </c>
      <c r="Y34" s="4">
        <v>4</v>
      </c>
      <c r="Z34" s="4">
        <v>5</v>
      </c>
      <c r="AA34" s="4">
        <v>1</v>
      </c>
      <c r="AB34" s="4">
        <v>1</v>
      </c>
      <c r="AC34" s="4">
        <v>15</v>
      </c>
      <c r="AD34" s="4">
        <v>1</v>
      </c>
      <c r="AE34" s="4">
        <v>2</v>
      </c>
      <c r="AF34" s="4">
        <v>2</v>
      </c>
      <c r="AG34" s="4">
        <v>3</v>
      </c>
      <c r="AH34" s="4">
        <v>5</v>
      </c>
      <c r="AI34" s="4">
        <v>4</v>
      </c>
      <c r="AK34" s="1">
        <v>33</v>
      </c>
      <c r="AL34" s="6">
        <v>46</v>
      </c>
      <c r="AM34" s="6">
        <v>66</v>
      </c>
      <c r="AN34" s="6">
        <v>83</v>
      </c>
      <c r="AO34" s="6">
        <v>90</v>
      </c>
      <c r="AP34" s="3"/>
      <c r="AQ34" s="4">
        <v>13</v>
      </c>
      <c r="AR34" s="4">
        <v>22</v>
      </c>
      <c r="AS34" s="4">
        <v>17</v>
      </c>
      <c r="AT34" s="4">
        <v>4</v>
      </c>
      <c r="AU34" s="4">
        <v>1</v>
      </c>
    </row>
    <row r="35" spans="6:47">
      <c r="G35" s="13" t="s">
        <v>25</v>
      </c>
      <c r="H35" s="16" t="s">
        <v>51</v>
      </c>
      <c r="J35" s="6" t="s">
        <v>21</v>
      </c>
      <c r="K35" s="4">
        <v>30</v>
      </c>
      <c r="L35" s="4">
        <v>29</v>
      </c>
      <c r="M35" s="4">
        <v>8</v>
      </c>
      <c r="N35" s="4">
        <v>14</v>
      </c>
      <c r="O35" s="4">
        <v>12</v>
      </c>
      <c r="P35" s="4">
        <v>18</v>
      </c>
      <c r="Q35" s="4">
        <v>10</v>
      </c>
      <c r="R35" s="4">
        <v>17</v>
      </c>
      <c r="S35" s="4">
        <v>20</v>
      </c>
      <c r="T35" s="4">
        <v>12</v>
      </c>
      <c r="U35" s="4">
        <v>12</v>
      </c>
      <c r="V35" s="4">
        <v>19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K35" s="1">
        <v>50</v>
      </c>
      <c r="AL35" s="6">
        <v>42</v>
      </c>
      <c r="AM35" s="6">
        <v>34</v>
      </c>
      <c r="AN35" s="6">
        <v>35</v>
      </c>
      <c r="AO35" s="6">
        <v>55</v>
      </c>
      <c r="AP35" s="3"/>
      <c r="AQ35" s="4">
        <v>24</v>
      </c>
      <c r="AR35" s="4">
        <v>10</v>
      </c>
      <c r="AS35" s="4">
        <v>14</v>
      </c>
      <c r="AT35" s="4">
        <v>6</v>
      </c>
      <c r="AU35" s="4">
        <v>14</v>
      </c>
    </row>
    <row r="36" spans="6:47">
      <c r="G36" s="13" t="s">
        <v>25</v>
      </c>
      <c r="H36" s="16" t="s">
        <v>52</v>
      </c>
      <c r="J36" s="6" t="s">
        <v>21</v>
      </c>
      <c r="K36" s="4">
        <v>29</v>
      </c>
      <c r="L36" s="4">
        <v>19</v>
      </c>
      <c r="M36" s="4">
        <v>16</v>
      </c>
      <c r="N36" s="4">
        <v>13</v>
      </c>
      <c r="O36" s="4">
        <v>6</v>
      </c>
      <c r="P36" s="4">
        <v>6</v>
      </c>
      <c r="Q36" s="4">
        <v>8</v>
      </c>
      <c r="R36" s="4">
        <v>8</v>
      </c>
      <c r="S36" s="4">
        <v>3</v>
      </c>
      <c r="T36" s="4">
        <v>0</v>
      </c>
      <c r="U36" s="4">
        <v>3</v>
      </c>
      <c r="V36" s="4">
        <v>1</v>
      </c>
      <c r="X36" s="4">
        <v>0</v>
      </c>
      <c r="Y36" s="4">
        <v>0</v>
      </c>
      <c r="Z36" s="4">
        <v>0</v>
      </c>
      <c r="AA36" s="4">
        <v>2</v>
      </c>
      <c r="AB36" s="4">
        <v>0</v>
      </c>
      <c r="AC36" s="4">
        <v>1</v>
      </c>
      <c r="AD36" s="4">
        <v>1</v>
      </c>
      <c r="AE36" s="4">
        <v>1</v>
      </c>
      <c r="AF36" s="4">
        <v>2</v>
      </c>
      <c r="AG36" s="4">
        <v>0</v>
      </c>
      <c r="AH36" s="4">
        <v>0</v>
      </c>
      <c r="AI36" s="4">
        <v>5</v>
      </c>
      <c r="AK36" s="6">
        <v>40</v>
      </c>
      <c r="AL36" s="6">
        <v>57</v>
      </c>
      <c r="AM36" s="6">
        <v>77</v>
      </c>
      <c r="AN36" s="6">
        <v>62</v>
      </c>
      <c r="AO36" s="6">
        <v>76</v>
      </c>
      <c r="AP36" s="3"/>
      <c r="AQ36" s="4">
        <v>8</v>
      </c>
      <c r="AR36" s="4">
        <v>12</v>
      </c>
      <c r="AS36" s="4">
        <v>5</v>
      </c>
      <c r="AT36" s="4">
        <v>2</v>
      </c>
      <c r="AU36" s="4">
        <v>7</v>
      </c>
    </row>
    <row r="37" spans="6:47">
      <c r="G37" s="13" t="s">
        <v>25</v>
      </c>
      <c r="H37" s="16" t="s">
        <v>53</v>
      </c>
      <c r="J37" s="6" t="s">
        <v>21</v>
      </c>
      <c r="K37" s="4">
        <v>18</v>
      </c>
      <c r="L37" s="4">
        <v>15</v>
      </c>
      <c r="M37" s="4">
        <v>10</v>
      </c>
      <c r="N37" s="4">
        <v>5</v>
      </c>
      <c r="O37" s="4">
        <v>4</v>
      </c>
      <c r="P37" s="4">
        <v>4</v>
      </c>
      <c r="Q37" s="4">
        <v>4</v>
      </c>
      <c r="R37" s="4">
        <v>7</v>
      </c>
      <c r="S37" s="4">
        <v>11</v>
      </c>
      <c r="T37" s="4">
        <v>5</v>
      </c>
      <c r="U37" s="4">
        <v>4</v>
      </c>
      <c r="V37" s="4">
        <v>8</v>
      </c>
      <c r="X37" s="4">
        <v>8</v>
      </c>
      <c r="Y37" s="4">
        <v>9</v>
      </c>
      <c r="Z37" s="4">
        <v>3</v>
      </c>
      <c r="AA37" s="4">
        <v>8</v>
      </c>
      <c r="AB37" s="4">
        <v>8</v>
      </c>
      <c r="AC37" s="4">
        <v>4</v>
      </c>
      <c r="AD37" s="4">
        <v>4</v>
      </c>
      <c r="AE37" s="4">
        <v>9</v>
      </c>
      <c r="AF37" s="4">
        <v>6</v>
      </c>
      <c r="AG37" s="4">
        <v>9</v>
      </c>
      <c r="AH37" s="4">
        <v>3</v>
      </c>
      <c r="AI37" s="4">
        <v>6</v>
      </c>
      <c r="AK37" s="6">
        <v>34</v>
      </c>
      <c r="AL37" s="6">
        <v>44</v>
      </c>
      <c r="AM37" s="6">
        <v>56</v>
      </c>
      <c r="AN37" s="6">
        <v>87</v>
      </c>
      <c r="AO37" s="6">
        <v>40</v>
      </c>
      <c r="AP37" s="3"/>
      <c r="AQ37" s="4">
        <v>20</v>
      </c>
      <c r="AR37" s="4">
        <v>9</v>
      </c>
      <c r="AS37" s="4">
        <v>12</v>
      </c>
      <c r="AT37" s="4">
        <v>4</v>
      </c>
      <c r="AU37" s="4">
        <v>16</v>
      </c>
    </row>
    <row r="38" spans="6:47">
      <c r="G38" s="13" t="s">
        <v>25</v>
      </c>
      <c r="H38" s="16" t="s">
        <v>54</v>
      </c>
      <c r="J38" s="6" t="s">
        <v>21</v>
      </c>
      <c r="K38" s="4">
        <v>6</v>
      </c>
      <c r="L38" s="4">
        <v>5</v>
      </c>
      <c r="M38" s="4">
        <v>3</v>
      </c>
      <c r="N38" s="4">
        <v>5</v>
      </c>
      <c r="O38" s="4">
        <v>2</v>
      </c>
      <c r="P38" s="4">
        <v>1</v>
      </c>
      <c r="Q38" s="4">
        <v>3</v>
      </c>
      <c r="R38" s="4">
        <v>6</v>
      </c>
      <c r="S38" s="4">
        <v>5</v>
      </c>
      <c r="T38" s="4">
        <v>8</v>
      </c>
      <c r="U38" s="4">
        <v>4</v>
      </c>
      <c r="V38" s="4">
        <v>7</v>
      </c>
      <c r="X38" s="4">
        <v>1</v>
      </c>
      <c r="Y38" s="4">
        <v>1</v>
      </c>
      <c r="Z38" s="4">
        <v>2</v>
      </c>
      <c r="AA38" s="4">
        <v>2</v>
      </c>
      <c r="AB38" s="4">
        <v>0</v>
      </c>
      <c r="AC38" s="4">
        <v>0</v>
      </c>
      <c r="AD38" s="4">
        <v>0</v>
      </c>
      <c r="AE38" s="4">
        <v>1</v>
      </c>
      <c r="AF38" s="4">
        <v>2</v>
      </c>
      <c r="AG38" s="4">
        <v>1</v>
      </c>
      <c r="AH38" s="4">
        <v>5</v>
      </c>
      <c r="AI38" s="4">
        <v>1</v>
      </c>
      <c r="AK38" s="6">
        <v>6</v>
      </c>
      <c r="AL38" s="6">
        <v>13</v>
      </c>
      <c r="AM38" s="6">
        <v>20</v>
      </c>
      <c r="AN38" s="6">
        <v>18</v>
      </c>
      <c r="AO38" s="6">
        <v>28</v>
      </c>
      <c r="AP38" s="3"/>
      <c r="AQ38" s="5">
        <v>13</v>
      </c>
      <c r="AR38" s="4">
        <v>4</v>
      </c>
      <c r="AS38" s="4">
        <v>7</v>
      </c>
      <c r="AT38" s="4">
        <v>11</v>
      </c>
      <c r="AU38" s="4">
        <v>7</v>
      </c>
    </row>
    <row r="39" spans="6:47">
      <c r="G39" s="13" t="s">
        <v>25</v>
      </c>
      <c r="H39" s="16" t="s">
        <v>55</v>
      </c>
      <c r="J39" s="6" t="s">
        <v>21</v>
      </c>
      <c r="K39" s="4">
        <v>23</v>
      </c>
      <c r="L39" s="4">
        <v>28</v>
      </c>
      <c r="M39" s="4">
        <v>24</v>
      </c>
      <c r="N39" s="4">
        <v>28</v>
      </c>
      <c r="O39" s="4">
        <v>22</v>
      </c>
      <c r="P39" s="4">
        <v>8</v>
      </c>
      <c r="Q39" s="4">
        <v>5</v>
      </c>
      <c r="R39" s="4">
        <v>6</v>
      </c>
      <c r="S39" s="4">
        <v>3</v>
      </c>
      <c r="T39" s="4">
        <v>3</v>
      </c>
      <c r="U39" s="4">
        <v>6</v>
      </c>
      <c r="V39" s="4">
        <v>9</v>
      </c>
      <c r="X39" s="4">
        <v>0</v>
      </c>
      <c r="Y39" s="4">
        <v>6</v>
      </c>
      <c r="Z39" s="4">
        <v>2</v>
      </c>
      <c r="AA39" s="4">
        <v>5</v>
      </c>
      <c r="AB39" s="4">
        <v>1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3</v>
      </c>
      <c r="AI39" s="4">
        <v>2</v>
      </c>
      <c r="AK39" s="6">
        <v>45</v>
      </c>
      <c r="AL39" s="6">
        <v>50</v>
      </c>
      <c r="AM39" s="6">
        <v>72</v>
      </c>
      <c r="AN39" s="6">
        <v>69</v>
      </c>
      <c r="AO39" s="6">
        <v>67</v>
      </c>
      <c r="AP39" s="3"/>
      <c r="AQ39" s="5">
        <v>23</v>
      </c>
      <c r="AR39" s="5">
        <v>14</v>
      </c>
      <c r="AS39" s="5">
        <v>6</v>
      </c>
      <c r="AT39" s="5">
        <v>9</v>
      </c>
      <c r="AU39" s="5">
        <v>11</v>
      </c>
    </row>
    <row r="40" spans="6:47">
      <c r="G40" s="13" t="s">
        <v>25</v>
      </c>
      <c r="H40" s="16" t="s">
        <v>56</v>
      </c>
      <c r="J40" s="6" t="s">
        <v>21</v>
      </c>
      <c r="K40" s="4">
        <v>27</v>
      </c>
      <c r="L40" s="4">
        <v>19</v>
      </c>
      <c r="M40" s="4">
        <v>26</v>
      </c>
      <c r="N40" s="4">
        <v>18</v>
      </c>
      <c r="O40" s="4">
        <v>12</v>
      </c>
      <c r="P40" s="4">
        <v>15</v>
      </c>
      <c r="Q40" s="4">
        <v>21</v>
      </c>
      <c r="R40" s="4">
        <v>12</v>
      </c>
      <c r="S40" s="4">
        <v>9</v>
      </c>
      <c r="T40" s="4">
        <v>7</v>
      </c>
      <c r="U40" s="4">
        <v>12</v>
      </c>
      <c r="V40" s="4">
        <v>12</v>
      </c>
      <c r="X40" s="4">
        <v>3</v>
      </c>
      <c r="Y40" s="4">
        <v>1</v>
      </c>
      <c r="Z40" s="4">
        <v>2</v>
      </c>
      <c r="AA40" s="4">
        <v>3</v>
      </c>
      <c r="AB40" s="4">
        <v>5</v>
      </c>
      <c r="AC40" s="4">
        <v>3</v>
      </c>
      <c r="AD40" s="4">
        <v>7</v>
      </c>
      <c r="AE40" s="4">
        <v>6</v>
      </c>
      <c r="AF40" s="4">
        <v>2</v>
      </c>
      <c r="AG40" s="4">
        <v>0</v>
      </c>
      <c r="AH40" s="4">
        <v>4</v>
      </c>
      <c r="AI40" s="4">
        <v>0</v>
      </c>
      <c r="AK40" s="6">
        <v>22</v>
      </c>
      <c r="AL40" s="6">
        <v>37</v>
      </c>
      <c r="AM40" s="6">
        <v>47</v>
      </c>
      <c r="AN40" s="6">
        <v>47</v>
      </c>
      <c r="AO40" s="6">
        <v>66</v>
      </c>
      <c r="AP40" s="3"/>
      <c r="AQ40" s="5">
        <v>12</v>
      </c>
      <c r="AR40" s="5">
        <v>4</v>
      </c>
      <c r="AS40" s="5">
        <v>4</v>
      </c>
      <c r="AT40" s="5">
        <v>5</v>
      </c>
      <c r="AU40" s="5">
        <v>9</v>
      </c>
    </row>
    <row r="41" spans="6:47">
      <c r="G41" s="13" t="s">
        <v>25</v>
      </c>
      <c r="H41" s="17" t="s">
        <v>57</v>
      </c>
      <c r="J41" s="6" t="s">
        <v>21</v>
      </c>
      <c r="K41" s="4">
        <v>8</v>
      </c>
      <c r="L41" s="4">
        <v>9</v>
      </c>
      <c r="M41" s="4">
        <v>19</v>
      </c>
      <c r="N41" s="4">
        <v>18</v>
      </c>
      <c r="O41" s="4">
        <v>22</v>
      </c>
      <c r="P41" s="4">
        <v>13</v>
      </c>
      <c r="Q41" s="4">
        <v>13</v>
      </c>
      <c r="R41" s="4">
        <v>24</v>
      </c>
      <c r="S41" s="4">
        <v>14</v>
      </c>
      <c r="T41" s="4">
        <v>8</v>
      </c>
      <c r="U41" s="4">
        <v>9</v>
      </c>
      <c r="V41" s="4">
        <v>4</v>
      </c>
      <c r="X41" s="4">
        <v>0</v>
      </c>
      <c r="Y41" s="4">
        <v>0</v>
      </c>
      <c r="Z41" s="4">
        <v>0</v>
      </c>
      <c r="AA41" s="4">
        <v>0</v>
      </c>
      <c r="AB41" s="4">
        <v>3</v>
      </c>
      <c r="AC41" s="4">
        <v>0</v>
      </c>
      <c r="AD41" s="4">
        <v>2</v>
      </c>
      <c r="AE41" s="4">
        <v>0</v>
      </c>
      <c r="AF41" s="4">
        <v>3</v>
      </c>
      <c r="AG41" s="4">
        <v>2</v>
      </c>
      <c r="AH41" s="4">
        <v>1</v>
      </c>
      <c r="AI41" s="4">
        <v>0</v>
      </c>
      <c r="AK41" s="6">
        <v>33</v>
      </c>
      <c r="AL41" s="6">
        <v>27</v>
      </c>
      <c r="AM41" s="6">
        <v>39</v>
      </c>
      <c r="AN41" s="6">
        <v>62</v>
      </c>
      <c r="AO41" s="6">
        <v>66</v>
      </c>
      <c r="AP41" s="3"/>
      <c r="AQ41" s="5">
        <v>4</v>
      </c>
      <c r="AR41" s="5">
        <v>6</v>
      </c>
      <c r="AS41" s="5">
        <v>0</v>
      </c>
      <c r="AT41" s="5">
        <v>5</v>
      </c>
      <c r="AU41" s="5">
        <v>3</v>
      </c>
    </row>
    <row r="42" spans="6:47">
      <c r="G42" s="13" t="s">
        <v>25</v>
      </c>
      <c r="H42" s="16" t="s">
        <v>58</v>
      </c>
      <c r="J42" s="6" t="s">
        <v>21</v>
      </c>
      <c r="K42" s="4">
        <v>16</v>
      </c>
      <c r="L42" s="4">
        <v>13</v>
      </c>
      <c r="M42" s="4">
        <v>12</v>
      </c>
      <c r="N42" s="4">
        <v>8</v>
      </c>
      <c r="O42" s="4">
        <v>13</v>
      </c>
      <c r="P42" s="4">
        <v>6</v>
      </c>
      <c r="Q42" s="4">
        <v>14</v>
      </c>
      <c r="R42" s="4">
        <v>12</v>
      </c>
      <c r="S42" s="4">
        <v>7</v>
      </c>
      <c r="T42" s="4">
        <v>7</v>
      </c>
      <c r="U42" s="4">
        <v>6</v>
      </c>
      <c r="V42" s="4">
        <v>9</v>
      </c>
      <c r="X42" s="4">
        <v>9</v>
      </c>
      <c r="Y42" s="4">
        <v>12</v>
      </c>
      <c r="Z42" s="4">
        <v>2</v>
      </c>
      <c r="AA42" s="4">
        <v>6</v>
      </c>
      <c r="AB42" s="4">
        <v>3</v>
      </c>
      <c r="AC42" s="4">
        <v>5</v>
      </c>
      <c r="AD42" s="4">
        <v>14</v>
      </c>
      <c r="AE42" s="4">
        <v>11</v>
      </c>
      <c r="AF42" s="4">
        <v>8</v>
      </c>
      <c r="AG42" s="4">
        <v>4</v>
      </c>
      <c r="AH42" s="4">
        <v>4</v>
      </c>
      <c r="AI42" s="4">
        <v>5</v>
      </c>
      <c r="AK42" s="6">
        <v>9</v>
      </c>
      <c r="AL42" s="6">
        <v>3</v>
      </c>
      <c r="AM42" s="6">
        <v>38</v>
      </c>
      <c r="AN42" s="6">
        <v>58</v>
      </c>
      <c r="AO42" s="6">
        <v>82</v>
      </c>
      <c r="AP42" s="3"/>
      <c r="AQ42" s="5">
        <v>11</v>
      </c>
      <c r="AR42" s="5">
        <v>4</v>
      </c>
      <c r="AS42" s="5">
        <v>3</v>
      </c>
      <c r="AT42" s="5">
        <v>1</v>
      </c>
      <c r="AU42" s="5">
        <v>0</v>
      </c>
    </row>
    <row r="43" spans="6:47">
      <c r="G43" s="13" t="s">
        <v>25</v>
      </c>
      <c r="H43" s="16" t="s">
        <v>59</v>
      </c>
      <c r="J43" s="6" t="s">
        <v>21</v>
      </c>
      <c r="K43" s="4">
        <v>6</v>
      </c>
      <c r="L43" s="4">
        <v>25</v>
      </c>
      <c r="M43" s="4">
        <v>10</v>
      </c>
      <c r="N43" s="4">
        <v>12</v>
      </c>
      <c r="O43" s="4">
        <v>6</v>
      </c>
      <c r="P43" s="4">
        <v>7</v>
      </c>
      <c r="Q43" s="4">
        <v>11</v>
      </c>
      <c r="R43" s="4">
        <v>5</v>
      </c>
      <c r="S43" s="4">
        <v>11</v>
      </c>
      <c r="T43" s="4">
        <v>9</v>
      </c>
      <c r="U43" s="4">
        <v>14</v>
      </c>
      <c r="V43" s="4">
        <v>15</v>
      </c>
      <c r="X43" s="4">
        <v>5</v>
      </c>
      <c r="Y43" s="4">
        <v>8</v>
      </c>
      <c r="Z43" s="4">
        <v>0</v>
      </c>
      <c r="AA43" s="4">
        <v>1</v>
      </c>
      <c r="AB43" s="4">
        <v>1</v>
      </c>
      <c r="AC43" s="4">
        <v>1</v>
      </c>
      <c r="AD43" s="4">
        <v>10</v>
      </c>
      <c r="AE43" s="4">
        <v>5</v>
      </c>
      <c r="AF43" s="4">
        <v>10</v>
      </c>
      <c r="AG43" s="4">
        <v>2</v>
      </c>
      <c r="AH43" s="4">
        <v>5</v>
      </c>
      <c r="AI43" s="4">
        <v>5</v>
      </c>
      <c r="AK43" s="6">
        <v>33</v>
      </c>
      <c r="AL43" s="6">
        <v>50</v>
      </c>
      <c r="AM43" s="6">
        <v>58</v>
      </c>
      <c r="AN43" s="6">
        <v>63</v>
      </c>
      <c r="AO43" s="6">
        <v>47</v>
      </c>
      <c r="AP43" s="3"/>
      <c r="AQ43" s="5">
        <v>24</v>
      </c>
      <c r="AR43" s="5">
        <v>7</v>
      </c>
      <c r="AS43" s="5">
        <v>9</v>
      </c>
      <c r="AT43" s="5">
        <v>5</v>
      </c>
      <c r="AU43" s="5">
        <v>2</v>
      </c>
    </row>
    <row r="44" spans="6:47">
      <c r="G44" s="13" t="s">
        <v>25</v>
      </c>
      <c r="H44" s="16" t="s">
        <v>60</v>
      </c>
      <c r="J44" s="6" t="s">
        <v>21</v>
      </c>
      <c r="K44" s="4">
        <v>3</v>
      </c>
      <c r="L44" s="4">
        <v>4</v>
      </c>
      <c r="M44" s="4">
        <v>8</v>
      </c>
      <c r="N44" s="4">
        <v>3</v>
      </c>
      <c r="O44" s="4">
        <v>2</v>
      </c>
      <c r="P44" s="4">
        <v>8</v>
      </c>
      <c r="Q44" s="4">
        <v>3</v>
      </c>
      <c r="R44" s="4">
        <v>1</v>
      </c>
      <c r="S44" s="4">
        <v>2</v>
      </c>
      <c r="T44" s="4">
        <v>0</v>
      </c>
      <c r="U44" s="4">
        <v>2</v>
      </c>
      <c r="V44" s="4">
        <v>5</v>
      </c>
      <c r="X44" s="4">
        <v>4</v>
      </c>
      <c r="Y44" s="4">
        <v>4</v>
      </c>
      <c r="Z44" s="4">
        <v>2</v>
      </c>
      <c r="AA44" s="4">
        <v>1</v>
      </c>
      <c r="AB44" s="4">
        <v>1</v>
      </c>
      <c r="AC44" s="4">
        <v>2</v>
      </c>
      <c r="AD44" s="4">
        <v>0</v>
      </c>
      <c r="AE44" s="4">
        <v>0</v>
      </c>
      <c r="AF44" s="4">
        <v>3</v>
      </c>
      <c r="AG44" s="4">
        <v>2</v>
      </c>
      <c r="AH44" s="4">
        <v>1</v>
      </c>
      <c r="AI44" s="4">
        <v>1</v>
      </c>
      <c r="AK44" s="6">
        <v>36</v>
      </c>
      <c r="AL44" s="6">
        <v>37</v>
      </c>
      <c r="AM44" s="6">
        <v>48</v>
      </c>
      <c r="AN44" s="6">
        <v>40</v>
      </c>
      <c r="AO44" s="6">
        <v>31</v>
      </c>
      <c r="AP44" s="3"/>
      <c r="AQ44" s="5">
        <v>17</v>
      </c>
      <c r="AR44" s="5">
        <v>10</v>
      </c>
      <c r="AS44" s="5">
        <v>4</v>
      </c>
      <c r="AT44" s="5">
        <v>6</v>
      </c>
      <c r="AU44" s="5">
        <v>9</v>
      </c>
    </row>
    <row r="45" spans="6:47">
      <c r="F45" s="2"/>
    </row>
    <row r="46" spans="6:47">
      <c r="F46" s="2"/>
      <c r="I46" s="14" t="s">
        <v>65</v>
      </c>
      <c r="J46" s="1" t="s">
        <v>62</v>
      </c>
      <c r="K46" s="1">
        <f t="shared" ref="K46:V46" si="0">AVERAGE(K10:K28)</f>
        <v>22.736842105263158</v>
      </c>
      <c r="L46" s="1">
        <f t="shared" si="0"/>
        <v>18.263157894736842</v>
      </c>
      <c r="M46" s="1">
        <f t="shared" si="0"/>
        <v>16.631578947368421</v>
      </c>
      <c r="N46" s="1">
        <f t="shared" si="0"/>
        <v>15.684210526315789</v>
      </c>
      <c r="O46" s="1">
        <f t="shared" si="0"/>
        <v>13.421052631578947</v>
      </c>
      <c r="P46" s="1">
        <f t="shared" si="0"/>
        <v>13.315789473684211</v>
      </c>
      <c r="Q46" s="1">
        <f t="shared" si="0"/>
        <v>14.947368421052632</v>
      </c>
      <c r="R46" s="1">
        <f t="shared" si="0"/>
        <v>16.210526315789473</v>
      </c>
      <c r="S46" s="1">
        <f t="shared" si="0"/>
        <v>13.894736842105264</v>
      </c>
      <c r="T46" s="1">
        <f t="shared" si="0"/>
        <v>12.210526315789474</v>
      </c>
      <c r="U46" s="1">
        <f t="shared" si="0"/>
        <v>13.947368421052632</v>
      </c>
      <c r="V46" s="1">
        <f t="shared" si="0"/>
        <v>13.736842105263158</v>
      </c>
      <c r="W46" s="10"/>
      <c r="X46" s="1">
        <f t="shared" ref="X46:AI46" si="1">AVERAGE(X10:X28)</f>
        <v>1.9473684210526316</v>
      </c>
      <c r="Y46" s="1">
        <f t="shared" si="1"/>
        <v>2.7894736842105261</v>
      </c>
      <c r="Z46" s="1">
        <f t="shared" si="1"/>
        <v>2.1052631578947367</v>
      </c>
      <c r="AA46" s="1">
        <f t="shared" si="1"/>
        <v>2.6315789473684212</v>
      </c>
      <c r="AB46" s="1">
        <f t="shared" si="1"/>
        <v>2.736842105263158</v>
      </c>
      <c r="AC46" s="1">
        <f t="shared" si="1"/>
        <v>1.6842105263157894</v>
      </c>
      <c r="AD46" s="1">
        <f t="shared" si="1"/>
        <v>1.4736842105263157</v>
      </c>
      <c r="AE46" s="1">
        <f t="shared" si="1"/>
        <v>2.0526315789473686</v>
      </c>
      <c r="AF46" s="1">
        <f t="shared" si="1"/>
        <v>1.8421052631578947</v>
      </c>
      <c r="AG46" s="1">
        <f t="shared" si="1"/>
        <v>2.0526315789473686</v>
      </c>
      <c r="AH46" s="1">
        <f t="shared" si="1"/>
        <v>2.6315789473684212</v>
      </c>
      <c r="AI46" s="1">
        <f t="shared" si="1"/>
        <v>2.3684210526315788</v>
      </c>
      <c r="AK46" s="1">
        <f>AVERAGE(AK10:AK28)</f>
        <v>35.578947368421055</v>
      </c>
      <c r="AL46" s="1">
        <f>AVERAGE(AL10:AL28)</f>
        <v>38.89473684210526</v>
      </c>
      <c r="AM46" s="1">
        <f>AVERAGE(AM10:AM28)</f>
        <v>54.473684210526315</v>
      </c>
      <c r="AN46" s="1">
        <f>AVERAGE(AN10:AN28)</f>
        <v>51.473684210526315</v>
      </c>
      <c r="AO46" s="1">
        <f>AVERAGE(AO10:AO28)</f>
        <v>60.10526315789474</v>
      </c>
      <c r="AP46" s="10"/>
      <c r="AQ46" s="1">
        <f>AVERAGE(AQ10:AQ28)</f>
        <v>17.444444444444443</v>
      </c>
      <c r="AR46" s="1">
        <f>AVERAGE(AR10:AR28)</f>
        <v>5.3157894736842106</v>
      </c>
      <c r="AS46" s="1">
        <f>AVERAGE(AS10:AS28)</f>
        <v>6</v>
      </c>
      <c r="AT46" s="1">
        <f>AVERAGE(AT10:AT28)</f>
        <v>4.8947368421052628</v>
      </c>
      <c r="AU46" s="1">
        <f>AVERAGE(AU10:AU28)</f>
        <v>4.8421052631578947</v>
      </c>
    </row>
    <row r="47" spans="6:47">
      <c r="F47" s="2"/>
      <c r="J47" s="1" t="s">
        <v>63</v>
      </c>
      <c r="K47" s="1">
        <f t="shared" ref="K47:V47" si="2">STDEV(K10:K28)</f>
        <v>12.008525236787948</v>
      </c>
      <c r="L47" s="1">
        <f t="shared" si="2"/>
        <v>10.07660715200838</v>
      </c>
      <c r="M47" s="1">
        <f t="shared" si="2"/>
        <v>9.9174959110754788</v>
      </c>
      <c r="N47" s="1">
        <f t="shared" si="2"/>
        <v>8.7308688098859104</v>
      </c>
      <c r="O47" s="1">
        <f t="shared" si="2"/>
        <v>9.0757049892904504</v>
      </c>
      <c r="P47" s="1">
        <f t="shared" si="2"/>
        <v>8.4921704566222331</v>
      </c>
      <c r="Q47" s="1">
        <f t="shared" si="2"/>
        <v>11.207505839146501</v>
      </c>
      <c r="R47" s="1">
        <f t="shared" si="2"/>
        <v>9.9139573182257728</v>
      </c>
      <c r="S47" s="1">
        <f t="shared" si="2"/>
        <v>8.4583603404633205</v>
      </c>
      <c r="T47" s="1">
        <f t="shared" si="2"/>
        <v>6.8522417043088168</v>
      </c>
      <c r="U47" s="1">
        <f t="shared" si="2"/>
        <v>9.794974245389124</v>
      </c>
      <c r="V47" s="1">
        <f t="shared" si="2"/>
        <v>9.9545751919136158</v>
      </c>
      <c r="W47" s="10"/>
      <c r="X47" s="1">
        <f t="shared" ref="X47:AI47" si="3">STDEV(X10:X28)</f>
        <v>1.5802139169719436</v>
      </c>
      <c r="Y47" s="1">
        <f t="shared" si="3"/>
        <v>3.1898963300538825</v>
      </c>
      <c r="Z47" s="1">
        <f t="shared" si="3"/>
        <v>1.8825141829805179</v>
      </c>
      <c r="AA47" s="1">
        <f t="shared" si="3"/>
        <v>2.5649458802128855</v>
      </c>
      <c r="AB47" s="1">
        <f t="shared" si="3"/>
        <v>3.1063037209869777</v>
      </c>
      <c r="AC47" s="1">
        <f t="shared" si="3"/>
        <v>1.9451544234312483</v>
      </c>
      <c r="AD47" s="1">
        <f t="shared" si="3"/>
        <v>1.3485968449808852</v>
      </c>
      <c r="AE47" s="1">
        <f t="shared" si="3"/>
        <v>2.6346765395084568</v>
      </c>
      <c r="AF47" s="1">
        <f t="shared" si="3"/>
        <v>1.9224740395512596</v>
      </c>
      <c r="AG47" s="1">
        <f t="shared" si="3"/>
        <v>3.7928834561953919</v>
      </c>
      <c r="AH47" s="1">
        <f t="shared" si="3"/>
        <v>3.4993733774902784</v>
      </c>
      <c r="AI47" s="1">
        <f t="shared" si="3"/>
        <v>3.0406601314661459</v>
      </c>
      <c r="AK47" s="1">
        <f>STDEV(AK10:AK28)</f>
        <v>12.615316041638016</v>
      </c>
      <c r="AL47" s="1">
        <f>STDEV(AL10:AL28)</f>
        <v>11.775184531897319</v>
      </c>
      <c r="AM47" s="1">
        <f>STDEV(AM10:AM28)</f>
        <v>21.027411794693744</v>
      </c>
      <c r="AN47" s="1">
        <f>STDEV(AN10:AN28)</f>
        <v>20.421580146318611</v>
      </c>
      <c r="AO47" s="1">
        <f>STDEV(AO10:AO28)</f>
        <v>23.439981837407892</v>
      </c>
      <c r="AP47" s="10"/>
      <c r="AQ47" s="1">
        <f>STDEV(AQ10:AQ28)</f>
        <v>8.3470475387635759</v>
      </c>
      <c r="AR47" s="1">
        <f>STDEV(AR10:AR28)</f>
        <v>3.8449480791025188</v>
      </c>
      <c r="AS47" s="1">
        <f>STDEV(AS10:AS28)</f>
        <v>3.6362373715452381</v>
      </c>
      <c r="AT47" s="1">
        <f>STDEV(AT10:AT28)</f>
        <v>4.6295516562634544</v>
      </c>
      <c r="AU47" s="1">
        <f>STDEV(AU10:AU28)</f>
        <v>4.9245773410825926</v>
      </c>
    </row>
    <row r="48" spans="6:47">
      <c r="F48" s="2"/>
      <c r="J48" s="1" t="s">
        <v>20</v>
      </c>
      <c r="K48" s="1">
        <f t="shared" ref="K48:V48" si="4">COUNT(K10:K28)</f>
        <v>19</v>
      </c>
      <c r="L48" s="1">
        <f t="shared" si="4"/>
        <v>19</v>
      </c>
      <c r="M48" s="1">
        <f t="shared" si="4"/>
        <v>19</v>
      </c>
      <c r="N48" s="1">
        <f t="shared" si="4"/>
        <v>19</v>
      </c>
      <c r="O48" s="1">
        <f t="shared" si="4"/>
        <v>19</v>
      </c>
      <c r="P48" s="1">
        <f t="shared" si="4"/>
        <v>19</v>
      </c>
      <c r="Q48" s="1">
        <f t="shared" si="4"/>
        <v>19</v>
      </c>
      <c r="R48" s="1">
        <f t="shared" si="4"/>
        <v>19</v>
      </c>
      <c r="S48" s="1">
        <f t="shared" si="4"/>
        <v>19</v>
      </c>
      <c r="T48" s="1">
        <f t="shared" si="4"/>
        <v>19</v>
      </c>
      <c r="U48" s="1">
        <f t="shared" si="4"/>
        <v>19</v>
      </c>
      <c r="V48" s="1">
        <f t="shared" si="4"/>
        <v>19</v>
      </c>
      <c r="W48" s="10"/>
      <c r="X48" s="1">
        <f t="shared" ref="X48:AI48" si="5">COUNT(X10:X28)</f>
        <v>19</v>
      </c>
      <c r="Y48" s="1">
        <f t="shared" si="5"/>
        <v>19</v>
      </c>
      <c r="Z48" s="1">
        <f t="shared" si="5"/>
        <v>19</v>
      </c>
      <c r="AA48" s="1">
        <f t="shared" si="5"/>
        <v>19</v>
      </c>
      <c r="AB48" s="1">
        <f t="shared" si="5"/>
        <v>19</v>
      </c>
      <c r="AC48" s="1">
        <f t="shared" si="5"/>
        <v>19</v>
      </c>
      <c r="AD48" s="1">
        <f t="shared" si="5"/>
        <v>19</v>
      </c>
      <c r="AE48" s="1">
        <f t="shared" si="5"/>
        <v>19</v>
      </c>
      <c r="AF48" s="1">
        <f t="shared" si="5"/>
        <v>19</v>
      </c>
      <c r="AG48" s="1">
        <f t="shared" si="5"/>
        <v>19</v>
      </c>
      <c r="AH48" s="1">
        <f t="shared" si="5"/>
        <v>19</v>
      </c>
      <c r="AI48" s="1">
        <f t="shared" si="5"/>
        <v>19</v>
      </c>
      <c r="AK48" s="1">
        <f>COUNT(AK10:AK28)</f>
        <v>19</v>
      </c>
      <c r="AL48" s="1">
        <f>COUNT(AL10:AL28)</f>
        <v>19</v>
      </c>
      <c r="AM48" s="1">
        <f>COUNT(AM10:AM28)</f>
        <v>19</v>
      </c>
      <c r="AN48" s="1">
        <f>COUNT(AN10:AN28)</f>
        <v>19</v>
      </c>
      <c r="AO48" s="1">
        <f>COUNT(AO10:AO28)</f>
        <v>19</v>
      </c>
      <c r="AP48" s="10"/>
      <c r="AQ48" s="1">
        <f>COUNT(AQ10:AQ28)</f>
        <v>18</v>
      </c>
      <c r="AR48" s="1">
        <f>COUNT(AR10:AR28)</f>
        <v>19</v>
      </c>
      <c r="AS48" s="1">
        <f>COUNT(AS10:AS28)</f>
        <v>19</v>
      </c>
      <c r="AT48" s="1">
        <f>COUNT(AT10:AT28)</f>
        <v>19</v>
      </c>
      <c r="AU48" s="1">
        <f>COUNT(AU10:AU28)</f>
        <v>19</v>
      </c>
    </row>
    <row r="49" spans="6:47">
      <c r="F49" s="2"/>
      <c r="J49" s="1" t="s">
        <v>64</v>
      </c>
      <c r="K49" s="1">
        <f>K47/SQRT(K48)</f>
        <v>2.7549446299008684</v>
      </c>
      <c r="L49" s="1">
        <f t="shared" ref="L49" si="6">L47/SQRT(L48)</f>
        <v>2.3117322247033538</v>
      </c>
      <c r="M49" s="1">
        <f t="shared" ref="M49" si="7">M47/SQRT(M48)</f>
        <v>2.2752296025976761</v>
      </c>
      <c r="N49" s="1">
        <f t="shared" ref="N49" si="8">N47/SQRT(N48)</f>
        <v>2.0029986753475741</v>
      </c>
      <c r="O49" s="1">
        <f t="shared" ref="O49:P49" si="9">O47/SQRT(O48)</f>
        <v>2.0821095205107873</v>
      </c>
      <c r="P49" s="1">
        <f t="shared" si="9"/>
        <v>1.9482375174598929</v>
      </c>
      <c r="Q49" s="1">
        <f t="shared" ref="Q49" si="10">Q47/SQRT(Q48)</f>
        <v>2.5711781769464004</v>
      </c>
      <c r="R49" s="1">
        <f t="shared" ref="R49" si="11">R47/SQRT(R48)</f>
        <v>2.2744177937221921</v>
      </c>
      <c r="S49" s="1">
        <f t="shared" ref="S49" si="12">S47/SQRT(S48)</f>
        <v>1.9404809448490472</v>
      </c>
      <c r="T49" s="1">
        <f t="shared" ref="T49:U49" si="13">T47/SQRT(T48)</f>
        <v>1.572012059252476</v>
      </c>
      <c r="U49" s="1">
        <f t="shared" si="13"/>
        <v>2.2471212047491975</v>
      </c>
      <c r="V49" s="1">
        <f t="shared" ref="V49" si="14">V47/SQRT(V48)</f>
        <v>2.2837361730225503</v>
      </c>
      <c r="W49" s="10"/>
      <c r="X49" s="1">
        <f>X47/SQRT(X48)</f>
        <v>0.36252593543459338</v>
      </c>
      <c r="Y49" s="1">
        <f t="shared" ref="Y49" si="15">Y47/SQRT(Y48)</f>
        <v>0.73181240753032306</v>
      </c>
      <c r="Z49" s="1">
        <f t="shared" ref="Z49" si="16">Z47/SQRT(Z48)</f>
        <v>0.43187837281021646</v>
      </c>
      <c r="AA49" s="1">
        <f t="shared" ref="AA49" si="17">AA47/SQRT(AA48)</f>
        <v>0.58843894144731312</v>
      </c>
      <c r="AB49" s="1">
        <f t="shared" ref="AB49" si="18">AB47/SQRT(AB48)</f>
        <v>0.71263494777508418</v>
      </c>
      <c r="AC49" s="1">
        <f t="shared" ref="AC49" si="19">AC47/SQRT(AC48)</f>
        <v>0.44624902954304924</v>
      </c>
      <c r="AD49" s="1">
        <f t="shared" ref="AD49" si="20">AD47/SQRT(AD48)</f>
        <v>0.30938933488681397</v>
      </c>
      <c r="AE49" s="1">
        <f t="shared" ref="AE49" si="21">AE47/SQRT(AE48)</f>
        <v>0.60443625182288463</v>
      </c>
      <c r="AF49" s="1">
        <f t="shared" ref="AF49" si="22">AF47/SQRT(AF48)</f>
        <v>0.44104579263075555</v>
      </c>
      <c r="AG49" s="1">
        <f t="shared" ref="AG49" si="23">AG47/SQRT(AG48)</f>
        <v>0.87014714158857842</v>
      </c>
      <c r="AH49" s="1">
        <f t="shared" ref="AH49" si="24">AH47/SQRT(AH48)</f>
        <v>0.8028113114840385</v>
      </c>
      <c r="AI49" s="1">
        <f t="shared" ref="AI49" si="25">AI47/SQRT(AI48)</f>
        <v>0.69757527551126464</v>
      </c>
      <c r="AK49" s="1">
        <f>AK47/SQRT(AK48)</f>
        <v>2.8941519877014552</v>
      </c>
      <c r="AL49" s="1">
        <f t="shared" ref="AL49:AO49" si="26">AL47/SQRT(AL48)</f>
        <v>2.7014126008465102</v>
      </c>
      <c r="AM49" s="1">
        <f t="shared" si="26"/>
        <v>4.8240191082781712</v>
      </c>
      <c r="AN49" s="1">
        <f t="shared" si="26"/>
        <v>4.6850317960641776</v>
      </c>
      <c r="AO49" s="1">
        <f t="shared" si="26"/>
        <v>5.37750063514157</v>
      </c>
      <c r="AP49" s="10"/>
      <c r="AQ49" s="1">
        <f>AQ47/SQRT(AQ48)</f>
        <v>1.9674179725154022</v>
      </c>
      <c r="AR49" s="1">
        <f t="shared" ref="AR49" si="27">AR47/SQRT(AR48)</f>
        <v>0.88209158526151099</v>
      </c>
      <c r="AS49" s="1">
        <f t="shared" ref="AS49" si="28">AS47/SQRT(AS48)</f>
        <v>0.83421006512061324</v>
      </c>
      <c r="AT49" s="1">
        <f t="shared" ref="AT49" si="29">AT47/SQRT(AT48)</f>
        <v>1.062091990713355</v>
      </c>
      <c r="AU49" s="1">
        <f t="shared" ref="AU49" si="30">AU47/SQRT(AU48)</f>
        <v>1.1297755247068026</v>
      </c>
    </row>
    <row r="50" spans="6:47">
      <c r="F50" s="2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6:47">
      <c r="I51" s="13" t="s">
        <v>25</v>
      </c>
      <c r="J51" s="1" t="s">
        <v>62</v>
      </c>
      <c r="K51" s="1">
        <f t="shared" ref="K51:V51" si="31">AVERAGE(K29:K44)</f>
        <v>17</v>
      </c>
      <c r="L51" s="1">
        <f t="shared" si="31"/>
        <v>15.3125</v>
      </c>
      <c r="M51" s="1">
        <f t="shared" si="31"/>
        <v>14.75</v>
      </c>
      <c r="N51" s="1">
        <f t="shared" si="31"/>
        <v>11.6875</v>
      </c>
      <c r="O51" s="1">
        <f t="shared" si="31"/>
        <v>10.4375</v>
      </c>
      <c r="P51" s="1">
        <f t="shared" si="31"/>
        <v>11.0625</v>
      </c>
      <c r="Q51" s="1">
        <f t="shared" si="31"/>
        <v>10.875</v>
      </c>
      <c r="R51" s="1">
        <f t="shared" si="31"/>
        <v>9.75</v>
      </c>
      <c r="S51" s="1">
        <f t="shared" si="31"/>
        <v>9.875</v>
      </c>
      <c r="T51" s="1">
        <f t="shared" si="31"/>
        <v>7.5</v>
      </c>
      <c r="U51" s="1">
        <f t="shared" si="31"/>
        <v>7.875</v>
      </c>
      <c r="V51" s="1">
        <f t="shared" si="31"/>
        <v>9.3125</v>
      </c>
      <c r="W51" s="10"/>
      <c r="X51" s="1">
        <f t="shared" ref="X51:AI51" si="32">AVERAGE(X29:X44)</f>
        <v>2.6666666666666665</v>
      </c>
      <c r="Y51" s="1">
        <f t="shared" si="32"/>
        <v>3.2666666666666666</v>
      </c>
      <c r="Z51" s="1">
        <f t="shared" si="32"/>
        <v>1.625</v>
      </c>
      <c r="AA51" s="1">
        <f t="shared" si="32"/>
        <v>2.375</v>
      </c>
      <c r="AB51" s="1">
        <f t="shared" si="32"/>
        <v>2.0625</v>
      </c>
      <c r="AC51" s="1">
        <f t="shared" si="32"/>
        <v>2.4375</v>
      </c>
      <c r="AD51" s="1">
        <f t="shared" si="32"/>
        <v>2.625</v>
      </c>
      <c r="AE51" s="1">
        <f t="shared" si="32"/>
        <v>2.375</v>
      </c>
      <c r="AF51" s="1">
        <f t="shared" si="32"/>
        <v>2.875</v>
      </c>
      <c r="AG51" s="1">
        <f t="shared" si="32"/>
        <v>1.9375</v>
      </c>
      <c r="AH51" s="1">
        <f t="shared" si="32"/>
        <v>2.875</v>
      </c>
      <c r="AI51" s="1">
        <f t="shared" si="32"/>
        <v>2.375</v>
      </c>
      <c r="AK51" s="1">
        <f>AVERAGE(AK29:AK44)</f>
        <v>34</v>
      </c>
      <c r="AL51" s="1">
        <f>AVERAGE(AL29:AL44)</f>
        <v>34.6875</v>
      </c>
      <c r="AM51" s="1">
        <f>AVERAGE(AM29:AM44)</f>
        <v>46.8125</v>
      </c>
      <c r="AN51" s="1">
        <f>AVERAGE(AN29:AN44)</f>
        <v>51</v>
      </c>
      <c r="AO51" s="1">
        <f>AVERAGE(AO29:AO44)</f>
        <v>52.3125</v>
      </c>
      <c r="AP51" s="10"/>
      <c r="AQ51" s="1">
        <f>AVERAGE(AQ29:AQ44)</f>
        <v>15.133333333333333</v>
      </c>
      <c r="AR51" s="1">
        <f>AVERAGE(AR29:AR44)</f>
        <v>8.8666666666666671</v>
      </c>
      <c r="AS51" s="1">
        <f>AVERAGE(AS29:AS44)</f>
        <v>6.3125</v>
      </c>
      <c r="AT51" s="1">
        <f>AVERAGE(AT29:AT44)</f>
        <v>5.1875</v>
      </c>
      <c r="AU51" s="1">
        <f>AVERAGE(AU29:AU44)</f>
        <v>6.375</v>
      </c>
    </row>
    <row r="52" spans="6:47">
      <c r="J52" s="1" t="s">
        <v>63</v>
      </c>
      <c r="K52" s="1">
        <f t="shared" ref="K52:V52" si="33">STDEV(K29:K44)</f>
        <v>12.160043859570026</v>
      </c>
      <c r="L52" s="1">
        <f t="shared" si="33"/>
        <v>9.1776449411963341</v>
      </c>
      <c r="M52" s="1">
        <f t="shared" si="33"/>
        <v>7.741662181555931</v>
      </c>
      <c r="N52" s="1">
        <f t="shared" si="33"/>
        <v>6.5596620847926816</v>
      </c>
      <c r="O52" s="1">
        <f t="shared" si="33"/>
        <v>6.7918456009148702</v>
      </c>
      <c r="P52" s="1">
        <f t="shared" si="33"/>
        <v>7.2706602176143535</v>
      </c>
      <c r="Q52" s="1">
        <f t="shared" si="33"/>
        <v>6.0759087111860612</v>
      </c>
      <c r="R52" s="1">
        <f t="shared" si="33"/>
        <v>5.9160797830996161</v>
      </c>
      <c r="S52" s="1">
        <f t="shared" si="33"/>
        <v>6.270300364947972</v>
      </c>
      <c r="T52" s="1">
        <f t="shared" si="33"/>
        <v>4.8442405665559862</v>
      </c>
      <c r="U52" s="1">
        <f t="shared" si="33"/>
        <v>4.4851607180419597</v>
      </c>
      <c r="V52" s="1">
        <f t="shared" si="33"/>
        <v>5.7005116729407135</v>
      </c>
      <c r="W52" s="10"/>
      <c r="X52" s="1">
        <f t="shared" ref="X52:AI52" si="34">STDEV(X29:X44)</f>
        <v>2.9195563916132059</v>
      </c>
      <c r="Y52" s="1">
        <f t="shared" si="34"/>
        <v>3.9182114481458186</v>
      </c>
      <c r="Z52" s="1">
        <f t="shared" si="34"/>
        <v>1.4083086782851739</v>
      </c>
      <c r="AA52" s="1">
        <f t="shared" si="34"/>
        <v>2.5265259415516268</v>
      </c>
      <c r="AB52" s="1">
        <f t="shared" si="34"/>
        <v>2.7195281453467866</v>
      </c>
      <c r="AC52" s="1">
        <f t="shared" si="34"/>
        <v>3.723237838226293</v>
      </c>
      <c r="AD52" s="1">
        <f t="shared" si="34"/>
        <v>4.1613299156239298</v>
      </c>
      <c r="AE52" s="1">
        <f t="shared" si="34"/>
        <v>3.5</v>
      </c>
      <c r="AF52" s="1">
        <f t="shared" si="34"/>
        <v>2.963668897386031</v>
      </c>
      <c r="AG52" s="1">
        <f t="shared" si="34"/>
        <v>2.4349880218733451</v>
      </c>
      <c r="AH52" s="1">
        <f t="shared" si="34"/>
        <v>2.3057898140695015</v>
      </c>
      <c r="AI52" s="1">
        <f t="shared" si="34"/>
        <v>2.3629078131263039</v>
      </c>
      <c r="AK52" s="1">
        <f>STDEV(AK29:AK44)</f>
        <v>13.647954669717608</v>
      </c>
      <c r="AL52" s="1">
        <f>STDEV(AL29:AL44)</f>
        <v>16.616131719908019</v>
      </c>
      <c r="AM52" s="1">
        <f>STDEV(AM29:AM44)</f>
        <v>19.759280519964957</v>
      </c>
      <c r="AN52" s="1">
        <f>STDEV(AN29:AN44)</f>
        <v>22.683327210383695</v>
      </c>
      <c r="AO52" s="1">
        <f>STDEV(AO29:AO44)</f>
        <v>20.486479281060799</v>
      </c>
      <c r="AP52" s="10"/>
      <c r="AQ52" s="1">
        <f>STDEV(AQ29:AQ44)</f>
        <v>6.9884258054368171</v>
      </c>
      <c r="AR52" s="1">
        <f>STDEV(AR29:AR44)</f>
        <v>6.6961253899621118</v>
      </c>
      <c r="AS52" s="1">
        <f>STDEV(AS29:AS44)</f>
        <v>4.7289005064602492</v>
      </c>
      <c r="AT52" s="1">
        <f>STDEV(AT29:AT44)</f>
        <v>3.2294220329134231</v>
      </c>
      <c r="AU52" s="1">
        <f>STDEV(AU29:AU44)</f>
        <v>5.0842895275544651</v>
      </c>
    </row>
    <row r="53" spans="6:47">
      <c r="J53" s="1" t="s">
        <v>20</v>
      </c>
      <c r="K53" s="1">
        <f t="shared" ref="K53:V53" si="35">COUNT(K29:K44)</f>
        <v>16</v>
      </c>
      <c r="L53" s="1">
        <f t="shared" si="35"/>
        <v>16</v>
      </c>
      <c r="M53" s="1">
        <f t="shared" si="35"/>
        <v>16</v>
      </c>
      <c r="N53" s="1">
        <f t="shared" si="35"/>
        <v>16</v>
      </c>
      <c r="O53" s="1">
        <f t="shared" si="35"/>
        <v>16</v>
      </c>
      <c r="P53" s="1">
        <f t="shared" si="35"/>
        <v>16</v>
      </c>
      <c r="Q53" s="1">
        <f t="shared" si="35"/>
        <v>16</v>
      </c>
      <c r="R53" s="1">
        <f t="shared" si="35"/>
        <v>16</v>
      </c>
      <c r="S53" s="1">
        <f t="shared" si="35"/>
        <v>16</v>
      </c>
      <c r="T53" s="1">
        <f t="shared" si="35"/>
        <v>16</v>
      </c>
      <c r="U53" s="1">
        <f t="shared" si="35"/>
        <v>16</v>
      </c>
      <c r="V53" s="1">
        <f t="shared" si="35"/>
        <v>16</v>
      </c>
      <c r="W53" s="10"/>
      <c r="X53" s="1">
        <f t="shared" ref="X53:AI53" si="36">COUNT(X29:X44)</f>
        <v>15</v>
      </c>
      <c r="Y53" s="1">
        <f t="shared" si="36"/>
        <v>15</v>
      </c>
      <c r="Z53" s="1">
        <f t="shared" si="36"/>
        <v>16</v>
      </c>
      <c r="AA53" s="1">
        <f t="shared" si="36"/>
        <v>16</v>
      </c>
      <c r="AB53" s="1">
        <f t="shared" si="36"/>
        <v>16</v>
      </c>
      <c r="AC53" s="1">
        <f t="shared" si="36"/>
        <v>16</v>
      </c>
      <c r="AD53" s="1">
        <f t="shared" si="36"/>
        <v>16</v>
      </c>
      <c r="AE53" s="1">
        <f t="shared" si="36"/>
        <v>16</v>
      </c>
      <c r="AF53" s="1">
        <f t="shared" si="36"/>
        <v>16</v>
      </c>
      <c r="AG53" s="1">
        <f t="shared" si="36"/>
        <v>16</v>
      </c>
      <c r="AH53" s="1">
        <f t="shared" si="36"/>
        <v>16</v>
      </c>
      <c r="AI53" s="1">
        <f t="shared" si="36"/>
        <v>16</v>
      </c>
      <c r="AK53" s="1">
        <f>COUNT(AK29:AK44)</f>
        <v>16</v>
      </c>
      <c r="AL53" s="1">
        <f>COUNT(AL29:AL44)</f>
        <v>16</v>
      </c>
      <c r="AM53" s="1">
        <f>COUNT(AM29:AM44)</f>
        <v>16</v>
      </c>
      <c r="AN53" s="1">
        <f>COUNT(AN29:AN44)</f>
        <v>16</v>
      </c>
      <c r="AO53" s="1">
        <f>COUNT(AO29:AO44)</f>
        <v>16</v>
      </c>
      <c r="AP53" s="10"/>
      <c r="AQ53" s="1">
        <f>COUNT(AQ29:AQ44)</f>
        <v>15</v>
      </c>
      <c r="AR53" s="1">
        <f>COUNT(AR29:AR44)</f>
        <v>15</v>
      </c>
      <c r="AS53" s="1">
        <f>COUNT(AS29:AS44)</f>
        <v>16</v>
      </c>
      <c r="AT53" s="1">
        <f>COUNT(AT29:AT44)</f>
        <v>16</v>
      </c>
      <c r="AU53" s="1">
        <f>COUNT(AU29:AU44)</f>
        <v>16</v>
      </c>
    </row>
    <row r="54" spans="6:47">
      <c r="J54" s="1" t="s">
        <v>64</v>
      </c>
      <c r="K54" s="1">
        <f>K52/SQRT(K53)</f>
        <v>3.0400109648925064</v>
      </c>
      <c r="L54" s="1">
        <f t="shared" ref="L54" si="37">L52/SQRT(L53)</f>
        <v>2.2944112352990835</v>
      </c>
      <c r="M54" s="1">
        <f t="shared" ref="M54" si="38">M52/SQRT(M53)</f>
        <v>1.9354155453889827</v>
      </c>
      <c r="N54" s="1">
        <f t="shared" ref="N54" si="39">N52/SQRT(N53)</f>
        <v>1.6399155211981704</v>
      </c>
      <c r="O54" s="1">
        <f t="shared" ref="O54:P54" si="40">O52/SQRT(O53)</f>
        <v>1.6979614002287176</v>
      </c>
      <c r="P54" s="1">
        <f t="shared" si="40"/>
        <v>1.8176650544035884</v>
      </c>
      <c r="Q54" s="1">
        <f t="shared" ref="Q54" si="41">Q52/SQRT(Q53)</f>
        <v>1.5189771777965153</v>
      </c>
      <c r="R54" s="1">
        <f t="shared" ref="R54" si="42">R52/SQRT(R53)</f>
        <v>1.479019945774904</v>
      </c>
      <c r="S54" s="1">
        <f t="shared" ref="S54" si="43">S52/SQRT(S53)</f>
        <v>1.567575091236993</v>
      </c>
      <c r="T54" s="1">
        <f t="shared" ref="T54:U54" si="44">T52/SQRT(T53)</f>
        <v>1.2110601416389966</v>
      </c>
      <c r="U54" s="1">
        <f t="shared" si="44"/>
        <v>1.1212901795104899</v>
      </c>
      <c r="V54" s="1">
        <f t="shared" ref="V54" si="45">V52/SQRT(V53)</f>
        <v>1.4251279182351784</v>
      </c>
      <c r="W54" s="10"/>
      <c r="X54" s="1">
        <f>X52/SQRT(X53)</f>
        <v>0.75382621886875767</v>
      </c>
      <c r="Y54" s="1">
        <f t="shared" ref="Y54" si="46">Y52/SQRT(Y53)</f>
        <v>1.0116778457058666</v>
      </c>
      <c r="Z54" s="1">
        <f t="shared" ref="Z54" si="47">Z52/SQRT(Z53)</f>
        <v>0.35207716957129348</v>
      </c>
      <c r="AA54" s="1">
        <f t="shared" ref="AA54" si="48">AA52/SQRT(AA53)</f>
        <v>0.6316314853879067</v>
      </c>
      <c r="AB54" s="1">
        <f t="shared" ref="AB54" si="49">AB52/SQRT(AB53)</f>
        <v>0.67988203633669664</v>
      </c>
      <c r="AC54" s="1">
        <f t="shared" ref="AC54" si="50">AC52/SQRT(AC53)</f>
        <v>0.93080945955657324</v>
      </c>
      <c r="AD54" s="1">
        <f t="shared" ref="AD54" si="51">AD52/SQRT(AD53)</f>
        <v>1.0403324789059825</v>
      </c>
      <c r="AE54" s="1">
        <f t="shared" ref="AE54" si="52">AE52/SQRT(AE53)</f>
        <v>0.875</v>
      </c>
      <c r="AF54" s="1">
        <f t="shared" ref="AF54" si="53">AF52/SQRT(AF53)</f>
        <v>0.74091722434650775</v>
      </c>
      <c r="AG54" s="1">
        <f t="shared" ref="AG54" si="54">AG52/SQRT(AG53)</f>
        <v>0.60874700546833627</v>
      </c>
      <c r="AH54" s="1">
        <f t="shared" ref="AH54" si="55">AH52/SQRT(AH53)</f>
        <v>0.57644745351737536</v>
      </c>
      <c r="AI54" s="1">
        <f t="shared" ref="AI54" si="56">AI52/SQRT(AI53)</f>
        <v>0.59072695328157598</v>
      </c>
      <c r="AK54" s="1">
        <f>AK52/SQRT(AK53)</f>
        <v>3.411988667429402</v>
      </c>
      <c r="AL54" s="1">
        <f t="shared" ref="AL54:AO54" si="57">AL52/SQRT(AL53)</f>
        <v>4.1540329299770047</v>
      </c>
      <c r="AM54" s="1">
        <f t="shared" si="57"/>
        <v>4.9398201299912392</v>
      </c>
      <c r="AN54" s="1">
        <f t="shared" si="57"/>
        <v>5.6708318025959237</v>
      </c>
      <c r="AO54" s="1">
        <f t="shared" si="57"/>
        <v>5.1216198202651997</v>
      </c>
      <c r="AP54" s="10"/>
      <c r="AQ54" s="1">
        <f>AQ52/SQRT(AQ53)</f>
        <v>1.8044037840441964</v>
      </c>
      <c r="AR54" s="1">
        <f t="shared" ref="AR54" si="58">AR52/SQRT(AR53)</f>
        <v>1.7289321412959935</v>
      </c>
      <c r="AS54" s="1">
        <f t="shared" ref="AS54" si="59">AS52/SQRT(AS53)</f>
        <v>1.1822251266150623</v>
      </c>
      <c r="AT54" s="1">
        <f t="shared" ref="AT54" si="60">AT52/SQRT(AT53)</f>
        <v>0.80735550822835578</v>
      </c>
      <c r="AU54" s="1">
        <f t="shared" ref="AU54" si="61">AU52/SQRT(AU53)</f>
        <v>1.2710723818886163</v>
      </c>
    </row>
  </sheetData>
  <mergeCells count="11">
    <mergeCell ref="AK8:AO8"/>
    <mergeCell ref="AQ8:AU8"/>
    <mergeCell ref="K8:V8"/>
    <mergeCell ref="X8:AI8"/>
    <mergeCell ref="A3:B3"/>
    <mergeCell ref="A4:B4"/>
    <mergeCell ref="A5:B5"/>
    <mergeCell ref="AK7:AU7"/>
    <mergeCell ref="K7:AI7"/>
    <mergeCell ref="AK6:AU6"/>
    <mergeCell ref="K6:A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5"/>
  <sheetViews>
    <sheetView topLeftCell="A2" zoomScale="71" zoomScaleNormal="71" workbookViewId="0">
      <selection activeCell="O7" sqref="O7"/>
    </sheetView>
  </sheetViews>
  <sheetFormatPr baseColWidth="10" defaultColWidth="8.83203125" defaultRowHeight="15"/>
  <cols>
    <col min="1" max="1" width="29.5" customWidth="1"/>
  </cols>
  <sheetData>
    <row r="1" spans="1:6" ht="16" thickBot="1"/>
    <row r="2" spans="1:6" ht="16" thickBot="1">
      <c r="A2" s="22" t="s">
        <v>97</v>
      </c>
    </row>
    <row r="4" spans="1:6" ht="18">
      <c r="B4" s="23" t="s">
        <v>77</v>
      </c>
    </row>
    <row r="5" spans="1:6">
      <c r="B5" s="24"/>
    </row>
    <row r="6" spans="1:6" ht="18">
      <c r="B6" s="23" t="s">
        <v>78</v>
      </c>
    </row>
    <row r="8" spans="1:6" ht="16" thickBot="1">
      <c r="B8" s="71" t="s">
        <v>79</v>
      </c>
      <c r="C8" s="71"/>
      <c r="D8" s="71"/>
      <c r="E8" s="71"/>
      <c r="F8" s="71"/>
    </row>
    <row r="9" spans="1:6" ht="29" thickTop="1" thickBot="1">
      <c r="B9" s="25" t="s">
        <v>80</v>
      </c>
      <c r="C9" s="26" t="s">
        <v>81</v>
      </c>
      <c r="D9" s="27" t="s">
        <v>82</v>
      </c>
      <c r="E9" s="27" t="s">
        <v>83</v>
      </c>
      <c r="F9" s="28" t="s">
        <v>84</v>
      </c>
    </row>
    <row r="10" spans="1:6" ht="16" thickTop="1">
      <c r="B10" s="29" t="s">
        <v>85</v>
      </c>
      <c r="C10" s="30">
        <v>1</v>
      </c>
      <c r="D10" s="31">
        <v>353.16294198044341</v>
      </c>
      <c r="E10" s="31">
        <v>1003.078424279728</v>
      </c>
      <c r="F10" s="32">
        <v>3.20066135865889E-105</v>
      </c>
    </row>
    <row r="11" spans="1:6">
      <c r="B11" s="42" t="s">
        <v>88</v>
      </c>
      <c r="C11" s="43">
        <v>11</v>
      </c>
      <c r="D11" s="44">
        <v>55.093623820252027</v>
      </c>
      <c r="E11" s="44">
        <v>3.0908059993079693</v>
      </c>
      <c r="F11" s="45">
        <v>2.6957181975287535E-3</v>
      </c>
    </row>
    <row r="12" spans="1:6">
      <c r="B12" s="33" t="s">
        <v>61</v>
      </c>
      <c r="C12" s="34">
        <v>1</v>
      </c>
      <c r="D12" s="35">
        <v>353.16294198044341</v>
      </c>
      <c r="E12" s="35">
        <v>23.996871659190841</v>
      </c>
      <c r="F12" s="36">
        <v>1.4721128424261845E-6</v>
      </c>
    </row>
    <row r="13" spans="1:6" ht="27" thickBot="1">
      <c r="B13" s="37" t="s">
        <v>89</v>
      </c>
      <c r="C13" s="38">
        <v>11</v>
      </c>
      <c r="D13" s="39">
        <v>55.093623820252027</v>
      </c>
      <c r="E13" s="40">
        <v>0.25351509946387707</v>
      </c>
      <c r="F13" s="41">
        <v>0.99152479608651478</v>
      </c>
    </row>
    <row r="14" spans="1:6" ht="16" thickTop="1">
      <c r="B14" s="70" t="s">
        <v>86</v>
      </c>
      <c r="C14" s="70"/>
      <c r="D14" s="70"/>
      <c r="E14" s="70"/>
      <c r="F14" s="70"/>
    </row>
    <row r="17" spans="2:9" ht="16" thickBot="1">
      <c r="B17" s="71" t="s">
        <v>67</v>
      </c>
      <c r="C17" s="71"/>
      <c r="D17" s="71"/>
      <c r="E17" s="71"/>
      <c r="F17" s="71"/>
      <c r="G17" s="71"/>
      <c r="H17" s="71"/>
      <c r="I17" s="71"/>
    </row>
    <row r="18" spans="2:9" ht="16" thickTop="1">
      <c r="B18" s="74" t="s">
        <v>90</v>
      </c>
      <c r="C18" s="75"/>
      <c r="D18" s="78" t="s">
        <v>68</v>
      </c>
      <c r="E18" s="72" t="s">
        <v>69</v>
      </c>
      <c r="F18" s="72" t="s">
        <v>70</v>
      </c>
      <c r="G18" s="72" t="s">
        <v>71</v>
      </c>
      <c r="H18" s="72" t="s">
        <v>72</v>
      </c>
      <c r="I18" s="80"/>
    </row>
    <row r="19" spans="2:9" ht="28" thickBot="1">
      <c r="B19" s="76"/>
      <c r="C19" s="77"/>
      <c r="D19" s="79"/>
      <c r="E19" s="73"/>
      <c r="F19" s="73"/>
      <c r="G19" s="73"/>
      <c r="H19" s="46" t="s">
        <v>73</v>
      </c>
      <c r="I19" s="47" t="s">
        <v>74</v>
      </c>
    </row>
    <row r="20" spans="2:9" ht="16" thickTop="1">
      <c r="B20" s="50" t="s">
        <v>91</v>
      </c>
      <c r="C20" s="51" t="s">
        <v>92</v>
      </c>
      <c r="D20" s="52" t="s">
        <v>93</v>
      </c>
      <c r="E20" s="48">
        <v>0.84313019743317941</v>
      </c>
      <c r="F20" s="53">
        <v>353.16294198044392</v>
      </c>
      <c r="G20" s="48">
        <v>1.472112842426025E-6</v>
      </c>
      <c r="H20" s="53">
        <v>2.472020896712023</v>
      </c>
      <c r="I20" s="54">
        <v>5.7883957699549331</v>
      </c>
    </row>
    <row r="21" spans="2:9" ht="16" thickBot="1">
      <c r="B21" s="55" t="s">
        <v>92</v>
      </c>
      <c r="C21" s="56" t="s">
        <v>91</v>
      </c>
      <c r="D21" s="57" t="s">
        <v>94</v>
      </c>
      <c r="E21" s="49">
        <v>0.84313019743317941</v>
      </c>
      <c r="F21" s="58">
        <v>353.16294198044392</v>
      </c>
      <c r="G21" s="49">
        <v>1.472112842426025E-6</v>
      </c>
      <c r="H21" s="58">
        <v>-5.7883957699549331</v>
      </c>
      <c r="I21" s="59">
        <v>-2.472020896712023</v>
      </c>
    </row>
    <row r="22" spans="2:9" ht="16" thickTop="1">
      <c r="B22" s="70" t="s">
        <v>75</v>
      </c>
      <c r="C22" s="70"/>
      <c r="D22" s="70"/>
      <c r="E22" s="70"/>
      <c r="F22" s="70"/>
      <c r="G22" s="70"/>
      <c r="H22" s="70"/>
      <c r="I22" s="70"/>
    </row>
    <row r="23" spans="2:9">
      <c r="B23" s="70" t="s">
        <v>87</v>
      </c>
      <c r="C23" s="70"/>
      <c r="D23" s="70"/>
      <c r="E23" s="70"/>
      <c r="F23" s="70"/>
      <c r="G23" s="70"/>
      <c r="H23" s="70"/>
      <c r="I23" s="70"/>
    </row>
    <row r="24" spans="2:9">
      <c r="B24" s="70" t="s">
        <v>86</v>
      </c>
      <c r="C24" s="70"/>
      <c r="D24" s="70"/>
      <c r="E24" s="70"/>
      <c r="F24" s="70"/>
      <c r="G24" s="70"/>
      <c r="H24" s="70"/>
      <c r="I24" s="70"/>
    </row>
    <row r="25" spans="2:9">
      <c r="B25" s="70" t="s">
        <v>76</v>
      </c>
      <c r="C25" s="70"/>
      <c r="D25" s="70"/>
      <c r="E25" s="70"/>
      <c r="F25" s="70"/>
      <c r="G25" s="70"/>
      <c r="H25" s="70"/>
      <c r="I25" s="70"/>
    </row>
  </sheetData>
  <mergeCells count="13">
    <mergeCell ref="B25:I25"/>
    <mergeCell ref="B22:I22"/>
    <mergeCell ref="B23:I23"/>
    <mergeCell ref="B24:I24"/>
    <mergeCell ref="B8:F8"/>
    <mergeCell ref="G18:G19"/>
    <mergeCell ref="B14:F14"/>
    <mergeCell ref="B17:I17"/>
    <mergeCell ref="B18:C19"/>
    <mergeCell ref="D18:D19"/>
    <mergeCell ref="E18:E19"/>
    <mergeCell ref="F18:F19"/>
    <mergeCell ref="H18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2-figure suppl1_RawData</vt:lpstr>
      <vt:lpstr>Figure2-figure suppl1_Stats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2020-07-06T20:43:29Z</dcterms:modified>
</cp:coreProperties>
</file>