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05" yWindow="-105" windowWidth="23250" windowHeight="12600"/>
  </bookViews>
  <sheets>
    <sheet name="Sheet1" sheetId="2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X6" i="2" l="1"/>
  <c r="Y6" i="2"/>
  <c r="Z6" i="2"/>
  <c r="AA6" i="2"/>
  <c r="AB6" i="2"/>
  <c r="W6" i="2"/>
  <c r="X5" i="2"/>
  <c r="Y5" i="2"/>
  <c r="Z5" i="2"/>
  <c r="AA5" i="2"/>
  <c r="AB5" i="2"/>
  <c r="W5" i="2"/>
  <c r="R20" i="2"/>
  <c r="Q20" i="2"/>
  <c r="P20" i="2"/>
  <c r="O20" i="2"/>
  <c r="N20" i="2"/>
  <c r="M20" i="2"/>
  <c r="R13" i="2"/>
  <c r="Q13" i="2"/>
  <c r="P13" i="2"/>
  <c r="O13" i="2"/>
  <c r="N13" i="2"/>
  <c r="M13" i="2"/>
  <c r="R5" i="2"/>
  <c r="Q5" i="2"/>
  <c r="P5" i="2"/>
  <c r="O5" i="2"/>
  <c r="N5" i="2"/>
  <c r="M5" i="2"/>
  <c r="I20" i="2"/>
  <c r="H20" i="2"/>
  <c r="G20" i="2"/>
  <c r="F20" i="2"/>
  <c r="E20" i="2"/>
  <c r="D20" i="2"/>
  <c r="I13" i="2"/>
  <c r="H13" i="2"/>
  <c r="G13" i="2"/>
  <c r="F13" i="2"/>
  <c r="E13" i="2"/>
  <c r="D13" i="2"/>
  <c r="E5" i="2"/>
  <c r="F5" i="2"/>
  <c r="G5" i="2"/>
  <c r="H5" i="2"/>
  <c r="I5" i="2"/>
  <c r="D5" i="2"/>
  <c r="S27" i="2"/>
  <c r="Q27" i="2"/>
  <c r="P27" i="2"/>
  <c r="O27" i="2"/>
  <c r="N27" i="2"/>
</calcChain>
</file>

<file path=xl/sharedStrings.xml><?xml version="1.0" encoding="utf-8"?>
<sst xmlns="http://schemas.openxmlformats.org/spreadsheetml/2006/main" count="142" uniqueCount="59">
  <si>
    <t>Experiment#1</t>
  </si>
  <si>
    <t>pSMAD</t>
  </si>
  <si>
    <t>WT</t>
  </si>
  <si>
    <t>NGLY1</t>
  </si>
  <si>
    <t>WT+BMP4</t>
  </si>
  <si>
    <t>NGLY1+BMP4</t>
  </si>
  <si>
    <t>WT+activeBMP4</t>
  </si>
  <si>
    <t>NGLY1+Active BMP4</t>
  </si>
  <si>
    <t>Tubulin</t>
  </si>
  <si>
    <t>Experiment#2</t>
  </si>
  <si>
    <t>Experiment#3</t>
  </si>
  <si>
    <t>pSMAD/Actin per lane</t>
  </si>
  <si>
    <t>WT vs NGLY1</t>
  </si>
  <si>
    <t>WT vsWT+BMP4</t>
  </si>
  <si>
    <t>WT+BMP4 vs NGLY1+BMP4</t>
  </si>
  <si>
    <t>WT Vs WT+activeBMP4</t>
  </si>
  <si>
    <t>Fold change</t>
  </si>
  <si>
    <t>Tukey's multiple comparisons test</t>
  </si>
  <si>
    <t>Mean Diff.</t>
  </si>
  <si>
    <t>95% CI of diff.</t>
  </si>
  <si>
    <t>Significant?</t>
  </si>
  <si>
    <t>Summary</t>
  </si>
  <si>
    <t>Adjusted P Value</t>
  </si>
  <si>
    <t>WT:None vs. WT:BMP</t>
  </si>
  <si>
    <t>-14.33 to -8.115</t>
  </si>
  <si>
    <t>Yes</t>
  </si>
  <si>
    <t>****</t>
  </si>
  <si>
    <t>&lt; 0.0001</t>
  </si>
  <si>
    <t>WT:None vs. WT:Active-BMP</t>
  </si>
  <si>
    <t>-13.02 to -6.808</t>
  </si>
  <si>
    <t>WT:None vs. NGLY1:None</t>
  </si>
  <si>
    <t>-2.932 to 3.279</t>
  </si>
  <si>
    <t>No</t>
  </si>
  <si>
    <t>ns</t>
  </si>
  <si>
    <t>&gt; 0.9999</t>
  </si>
  <si>
    <t>WT:None vs. NGLY1:BMP</t>
  </si>
  <si>
    <t>-2.896 to 3.315</t>
  </si>
  <si>
    <t>WT:None vs. NGLY1:Active-BMP</t>
  </si>
  <si>
    <t>-12.85 to -6.638</t>
  </si>
  <si>
    <t>WT:BMP vs. WT:Active-BMP</t>
  </si>
  <si>
    <t>-1.799 to 4.412</t>
  </si>
  <si>
    <t>WT:BMP vs. NGLY1:None</t>
  </si>
  <si>
    <t>8.289 to 14.50</t>
  </si>
  <si>
    <t>WT:BMP vs. NGLY1:BMP</t>
  </si>
  <si>
    <t>8.324 to 14.54</t>
  </si>
  <si>
    <t>WT:BMP vs. NGLY1:Active-BMP</t>
  </si>
  <si>
    <t>-1.629 to 4.583</t>
  </si>
  <si>
    <t>WT:Active-BMP vs. NGLY1:None</t>
  </si>
  <si>
    <t>6.982 to 13.19</t>
  </si>
  <si>
    <t>WT:Active-BMP vs. NGLY1:BMP</t>
  </si>
  <si>
    <t>7.018 to 13.23</t>
  </si>
  <si>
    <t>WT:Active-BMP vs. NGLY1:Active-BMP</t>
  </si>
  <si>
    <t>-2.935 to 3.276</t>
  </si>
  <si>
    <t>NGLY1:None vs. NGLY1:BMP</t>
  </si>
  <si>
    <t>-3.070 to 3.141</t>
  </si>
  <si>
    <t>NGLY1:None vs. NGLY1:Active-BMP</t>
  </si>
  <si>
    <t>-13.02 to -6.812</t>
  </si>
  <si>
    <t>NGLY1:BMP vs. NGLY1:Active-BMP</t>
  </si>
  <si>
    <t>-13.06 to -6.847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</si>
</sst>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0.0000000000000"/>
  </numFmts>
  <fonts count="3" x14ac:knownFonts="1">
    <font>
      <sz val="11"/>
      <color theme="1"/>
      <name val="Calibri"/>
      <family val="2"/>
      <scheme val="minor"/>
    </font>
    <font>
      <sz val="9"/>
      <name val="Arial"/>
    </font>
    <font>
      <sz val="9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0" xfId="0" applyFill="1"/>
    <xf numFmtId="0" fontId="0" fillId="3" borderId="0" xfId="0" applyFill="1"/>
    <xf numFmtId="0" fontId="1" fillId="3" borderId="0" xfId="0" applyFont="1" applyFill="1" applyAlignment="1">
      <alignment horizontal="left"/>
    </xf>
    <xf numFmtId="0" fontId="1" fillId="3" borderId="0" xfId="0" applyFont="1" applyFill="1"/>
    <xf numFmtId="0" fontId="2" fillId="3" borderId="0" xfId="0" applyFont="1" applyFill="1" applyAlignment="1">
      <alignment horizontal="left"/>
    </xf>
    <xf numFmtId="0" fontId="2" fillId="3" borderId="0" xfId="0" applyFont="1" applyFill="1"/>
    <xf numFmtId="165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27"/>
  <sheetViews>
    <sheetView tabSelected="1" zoomScaleNormal="100" workbookViewId="0">
      <selection activeCell="D31" sqref="D31"/>
    </sheetView>
  </sheetViews>
  <sheetFormatPr defaultRowHeight="15" x14ac:dyDescent="0.25"/>
  <cols>
    <col min="17" max="17" width="15.7109375" bestFit="1" customWidth="1"/>
    <col min="31" max="31" width="30.140625" customWidth="1"/>
  </cols>
  <sheetData>
    <row r="1" spans="1:36" x14ac:dyDescent="0.3">
      <c r="U1" s="2"/>
      <c r="V1" s="2" t="s">
        <v>11</v>
      </c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</row>
    <row r="2" spans="1:36" x14ac:dyDescent="0.3">
      <c r="A2" t="s">
        <v>0</v>
      </c>
      <c r="D2" t="s">
        <v>2</v>
      </c>
      <c r="E2" t="s">
        <v>3</v>
      </c>
      <c r="F2" t="s">
        <v>4</v>
      </c>
      <c r="G2" t="s">
        <v>5</v>
      </c>
      <c r="H2" t="s">
        <v>6</v>
      </c>
      <c r="I2" t="s">
        <v>7</v>
      </c>
      <c r="L2" t="s">
        <v>11</v>
      </c>
      <c r="M2" t="s">
        <v>2</v>
      </c>
      <c r="N2" t="s">
        <v>3</v>
      </c>
      <c r="O2" t="s">
        <v>4</v>
      </c>
      <c r="P2" t="s">
        <v>5</v>
      </c>
      <c r="Q2" t="s">
        <v>6</v>
      </c>
      <c r="R2" t="s">
        <v>7</v>
      </c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</row>
    <row r="3" spans="1:36" x14ac:dyDescent="0.3">
      <c r="U3" s="2"/>
      <c r="V3" s="2"/>
      <c r="W3" s="2"/>
      <c r="X3" s="2"/>
      <c r="Y3" s="2"/>
      <c r="Z3" s="2"/>
      <c r="AA3" s="2"/>
      <c r="AB3" s="2"/>
      <c r="AC3" s="2"/>
      <c r="AD3" s="2"/>
      <c r="AE3" s="3" t="s">
        <v>17</v>
      </c>
      <c r="AF3" s="4" t="s">
        <v>18</v>
      </c>
      <c r="AG3" s="4" t="s">
        <v>19</v>
      </c>
      <c r="AH3" s="4" t="s">
        <v>20</v>
      </c>
      <c r="AI3" s="4" t="s">
        <v>21</v>
      </c>
      <c r="AJ3" s="4" t="s">
        <v>22</v>
      </c>
    </row>
    <row r="4" spans="1:36" x14ac:dyDescent="0.3">
      <c r="B4" t="s">
        <v>1</v>
      </c>
      <c r="D4">
        <v>6921.4889999999996</v>
      </c>
      <c r="E4">
        <v>5587.5889999999999</v>
      </c>
      <c r="F4">
        <v>65678.736000000004</v>
      </c>
      <c r="G4">
        <v>5600.3440000000001</v>
      </c>
      <c r="H4">
        <v>76295.153000000006</v>
      </c>
      <c r="I4">
        <v>78002.133000000002</v>
      </c>
      <c r="U4" s="2"/>
      <c r="V4" s="2"/>
      <c r="W4" s="2" t="s">
        <v>2</v>
      </c>
      <c r="X4" s="2" t="s">
        <v>3</v>
      </c>
      <c r="Y4" s="2" t="s">
        <v>4</v>
      </c>
      <c r="Z4" s="2" t="s">
        <v>5</v>
      </c>
      <c r="AA4" s="2" t="s">
        <v>6</v>
      </c>
      <c r="AB4" s="2" t="s">
        <v>7</v>
      </c>
      <c r="AC4" s="2"/>
      <c r="AD4" s="2"/>
      <c r="AE4" s="3"/>
      <c r="AF4" s="4"/>
      <c r="AG4" s="4"/>
      <c r="AH4" s="4"/>
      <c r="AI4" s="4"/>
      <c r="AJ4" s="4"/>
    </row>
    <row r="5" spans="1:36" x14ac:dyDescent="0.3">
      <c r="D5">
        <f>D4/D6</f>
        <v>0.10552286337930192</v>
      </c>
      <c r="E5">
        <f t="shared" ref="E5:I5" si="0">E4/E6</f>
        <v>8.4832549212191077E-2</v>
      </c>
      <c r="F5">
        <f t="shared" si="0"/>
        <v>1.3259059904467121</v>
      </c>
      <c r="G5">
        <f t="shared" si="0"/>
        <v>9.3328800498611822E-2</v>
      </c>
      <c r="H5">
        <f t="shared" si="0"/>
        <v>0.93805786251916956</v>
      </c>
      <c r="I5">
        <f t="shared" si="0"/>
        <v>0.94854593951112853</v>
      </c>
      <c r="M5">
        <f>D5/D5</f>
        <v>1</v>
      </c>
      <c r="N5">
        <f>E5/D5</f>
        <v>0.80392577016471289</v>
      </c>
      <c r="O5">
        <f>F5/D5</f>
        <v>12.565106252668137</v>
      </c>
      <c r="P5">
        <f>G5/D5</f>
        <v>0.88444150878602923</v>
      </c>
      <c r="Q5">
        <f>H5/D5</f>
        <v>8.8896172116493908</v>
      </c>
      <c r="R5">
        <f>I5/D5</f>
        <v>8.9890087241243659</v>
      </c>
      <c r="U5" s="2"/>
      <c r="V5" s="2" t="s">
        <v>16</v>
      </c>
      <c r="W5" s="2">
        <f>AVERAGE(M5,M13,M20)</f>
        <v>1</v>
      </c>
      <c r="X5" s="2">
        <f t="shared" ref="X5:AB5" si="1">AVERAGE(N5,N13,N20)</f>
        <v>0.82621278697025857</v>
      </c>
      <c r="Y5" s="2">
        <f t="shared" si="1"/>
        <v>12.220408728992339</v>
      </c>
      <c r="Z5" s="2">
        <f t="shared" si="1"/>
        <v>0.79060716453264879</v>
      </c>
      <c r="AA5" s="2">
        <f t="shared" si="1"/>
        <v>10.913967664026751</v>
      </c>
      <c r="AB5" s="2">
        <f t="shared" si="1"/>
        <v>10.743349521114121</v>
      </c>
      <c r="AC5" s="2"/>
      <c r="AD5" s="2"/>
      <c r="AE5" s="5" t="s">
        <v>23</v>
      </c>
      <c r="AF5" s="6">
        <v>-11.22</v>
      </c>
      <c r="AG5" s="6" t="s">
        <v>24</v>
      </c>
      <c r="AH5" s="6" t="s">
        <v>25</v>
      </c>
      <c r="AI5" s="6" t="s">
        <v>26</v>
      </c>
      <c r="AJ5" s="6" t="s">
        <v>27</v>
      </c>
    </row>
    <row r="6" spans="1:36" x14ac:dyDescent="0.3">
      <c r="B6" t="s">
        <v>8</v>
      </c>
      <c r="D6">
        <v>65592.316000000006</v>
      </c>
      <c r="E6">
        <v>65866.097999999998</v>
      </c>
      <c r="F6">
        <v>49534.987000000001</v>
      </c>
      <c r="G6">
        <v>60006.6</v>
      </c>
      <c r="H6">
        <v>81333.099000000002</v>
      </c>
      <c r="I6">
        <v>82233.373999999996</v>
      </c>
      <c r="U6" s="2"/>
      <c r="V6" s="2"/>
      <c r="W6" s="2">
        <f>STDEV(M5,M13,M20)</f>
        <v>0</v>
      </c>
      <c r="X6" s="2">
        <f t="shared" ref="X6:AB6" si="2">STDEV(N5,N13,N20)</f>
        <v>0.13407762067237319</v>
      </c>
      <c r="Y6" s="2">
        <f t="shared" si="2"/>
        <v>0.66779822944533396</v>
      </c>
      <c r="Z6" s="2">
        <f t="shared" si="2"/>
        <v>0.12392052980356415</v>
      </c>
      <c r="AA6" s="2">
        <f t="shared" si="2"/>
        <v>2.0066837829252604</v>
      </c>
      <c r="AB6" s="2">
        <f t="shared" si="2"/>
        <v>1.785393299015223</v>
      </c>
      <c r="AC6" s="2"/>
      <c r="AD6" s="2"/>
      <c r="AE6" s="3" t="s">
        <v>28</v>
      </c>
      <c r="AF6" s="4">
        <v>-9.9139999999999997</v>
      </c>
      <c r="AG6" s="4" t="s">
        <v>29</v>
      </c>
      <c r="AH6" s="4" t="s">
        <v>25</v>
      </c>
      <c r="AI6" s="4" t="s">
        <v>26</v>
      </c>
      <c r="AJ6" s="4" t="s">
        <v>27</v>
      </c>
    </row>
    <row r="7" spans="1:36" x14ac:dyDescent="0.3">
      <c r="U7" s="2"/>
      <c r="V7" s="2"/>
      <c r="W7" s="2"/>
      <c r="X7" s="2"/>
      <c r="Y7" s="2"/>
      <c r="Z7" s="2"/>
      <c r="AA7" s="2"/>
      <c r="AB7" s="2"/>
      <c r="AC7" s="2"/>
      <c r="AD7" s="2"/>
      <c r="AE7" s="5" t="s">
        <v>30</v>
      </c>
      <c r="AF7" s="6">
        <v>0.17380000000000001</v>
      </c>
      <c r="AG7" s="6" t="s">
        <v>31</v>
      </c>
      <c r="AH7" s="6" t="s">
        <v>32</v>
      </c>
      <c r="AI7" s="6" t="s">
        <v>33</v>
      </c>
      <c r="AJ7" s="6" t="s">
        <v>34</v>
      </c>
    </row>
    <row r="8" spans="1:36" x14ac:dyDescent="0.3">
      <c r="U8" s="2"/>
      <c r="V8" s="2"/>
      <c r="W8" s="2"/>
      <c r="X8" s="2"/>
      <c r="Y8" s="2"/>
      <c r="Z8" s="2"/>
      <c r="AA8" s="2"/>
      <c r="AB8" s="2"/>
      <c r="AC8" s="2"/>
      <c r="AD8" s="2"/>
      <c r="AE8" s="3" t="s">
        <v>35</v>
      </c>
      <c r="AF8" s="4">
        <v>0.2094</v>
      </c>
      <c r="AG8" s="4" t="s">
        <v>36</v>
      </c>
      <c r="AH8" s="4" t="s">
        <v>32</v>
      </c>
      <c r="AI8" s="4" t="s">
        <v>33</v>
      </c>
      <c r="AJ8" s="4">
        <v>0.99990000000000001</v>
      </c>
    </row>
    <row r="9" spans="1:36" x14ac:dyDescent="0.3">
      <c r="U9" s="2"/>
      <c r="V9" s="2"/>
      <c r="W9" s="2"/>
      <c r="X9" s="2"/>
      <c r="Y9" s="2"/>
      <c r="Z9" s="2"/>
      <c r="AA9" s="2"/>
      <c r="AB9" s="2"/>
      <c r="AC9" s="2"/>
      <c r="AD9" s="2"/>
      <c r="AE9" s="3" t="s">
        <v>37</v>
      </c>
      <c r="AF9" s="4">
        <v>-9.7430000000000003</v>
      </c>
      <c r="AG9" s="4" t="s">
        <v>38</v>
      </c>
      <c r="AH9" s="4" t="s">
        <v>25</v>
      </c>
      <c r="AI9" s="4" t="s">
        <v>26</v>
      </c>
      <c r="AJ9" s="4" t="s">
        <v>27</v>
      </c>
    </row>
    <row r="10" spans="1:36" x14ac:dyDescent="0.3">
      <c r="A10" t="s">
        <v>9</v>
      </c>
      <c r="D10" t="s">
        <v>2</v>
      </c>
      <c r="E10" t="s">
        <v>3</v>
      </c>
      <c r="F10" t="s">
        <v>4</v>
      </c>
      <c r="G10" t="s">
        <v>5</v>
      </c>
      <c r="H10" t="s">
        <v>6</v>
      </c>
      <c r="I10" t="s">
        <v>7</v>
      </c>
      <c r="M10" t="s">
        <v>2</v>
      </c>
      <c r="N10" t="s">
        <v>3</v>
      </c>
      <c r="O10" t="s">
        <v>4</v>
      </c>
      <c r="P10" t="s">
        <v>5</v>
      </c>
      <c r="Q10" t="s">
        <v>6</v>
      </c>
      <c r="R10" t="s">
        <v>7</v>
      </c>
      <c r="U10" s="2"/>
      <c r="V10" s="2"/>
      <c r="W10" s="2"/>
      <c r="X10" s="2"/>
      <c r="Y10" s="2"/>
      <c r="Z10" s="2"/>
      <c r="AA10" s="2"/>
      <c r="AB10" s="2"/>
      <c r="AC10" s="2"/>
      <c r="AD10" s="2"/>
      <c r="AE10" s="3" t="s">
        <v>39</v>
      </c>
      <c r="AF10" s="4">
        <v>1.306</v>
      </c>
      <c r="AG10" s="4" t="s">
        <v>40</v>
      </c>
      <c r="AH10" s="4" t="s">
        <v>32</v>
      </c>
      <c r="AI10" s="4" t="s">
        <v>33</v>
      </c>
      <c r="AJ10" s="4">
        <v>0.71960000000000002</v>
      </c>
    </row>
    <row r="11" spans="1:36" x14ac:dyDescent="0.3">
      <c r="U11" s="2"/>
      <c r="V11" s="2"/>
      <c r="W11" s="2"/>
      <c r="X11" s="2"/>
      <c r="Y11" s="2"/>
      <c r="Z11" s="2"/>
      <c r="AA11" s="2"/>
      <c r="AB11" s="2"/>
      <c r="AC11" s="2"/>
      <c r="AD11" s="2"/>
      <c r="AE11" s="3" t="s">
        <v>41</v>
      </c>
      <c r="AF11" s="4">
        <v>11.39</v>
      </c>
      <c r="AG11" s="4" t="s">
        <v>42</v>
      </c>
      <c r="AH11" s="4" t="s">
        <v>25</v>
      </c>
      <c r="AI11" s="4" t="s">
        <v>26</v>
      </c>
      <c r="AJ11" s="4" t="s">
        <v>27</v>
      </c>
    </row>
    <row r="12" spans="1:36" x14ac:dyDescent="0.3">
      <c r="B12" t="s">
        <v>1</v>
      </c>
      <c r="D12">
        <v>5285.2669999999998</v>
      </c>
      <c r="E12">
        <v>3499.1039999999998</v>
      </c>
      <c r="F12">
        <v>56863.675999999999</v>
      </c>
      <c r="G12">
        <v>3227.82</v>
      </c>
      <c r="H12">
        <v>59213.332999999999</v>
      </c>
      <c r="I12">
        <v>53046.868999999999</v>
      </c>
      <c r="U12" s="2"/>
      <c r="V12" s="2"/>
      <c r="W12" s="2"/>
      <c r="X12" s="2"/>
      <c r="Y12" s="2"/>
      <c r="Z12" s="2"/>
      <c r="AA12" s="2"/>
      <c r="AB12" s="2"/>
      <c r="AC12" s="2"/>
      <c r="AD12" s="2"/>
      <c r="AE12" s="3" t="s">
        <v>43</v>
      </c>
      <c r="AF12" s="4">
        <v>11.43</v>
      </c>
      <c r="AG12" s="4" t="s">
        <v>44</v>
      </c>
      <c r="AH12" s="4" t="s">
        <v>25</v>
      </c>
      <c r="AI12" s="4" t="s">
        <v>26</v>
      </c>
      <c r="AJ12" s="4" t="s">
        <v>27</v>
      </c>
    </row>
    <row r="13" spans="1:36" x14ac:dyDescent="0.3">
      <c r="D13">
        <f>D12/D14</f>
        <v>7.6628241779944831E-2</v>
      </c>
      <c r="E13">
        <f t="shared" ref="E13" si="3">E12/E14</f>
        <v>5.3998021036750631E-2</v>
      </c>
      <c r="F13">
        <f t="shared" ref="F13" si="4">F12/F14</f>
        <v>0.87744679919968327</v>
      </c>
      <c r="G13">
        <f t="shared" ref="G13" si="5">G12/G14</f>
        <v>4.9818661842733009E-2</v>
      </c>
      <c r="H13">
        <f t="shared" ref="H13" si="6">H12/H14</f>
        <v>0.83906241887583244</v>
      </c>
      <c r="I13">
        <f t="shared" ref="I13" si="7">I12/I14</f>
        <v>0.81860308380504287</v>
      </c>
      <c r="M13">
        <f>D13/D13</f>
        <v>1</v>
      </c>
      <c r="N13">
        <f>E13/D13</f>
        <v>0.70467519262438583</v>
      </c>
      <c r="O13">
        <f>F13/D13</f>
        <v>11.450697273199461</v>
      </c>
      <c r="P13">
        <f>G13/D13</f>
        <v>0.65013447634357135</v>
      </c>
      <c r="Q13">
        <f>H13/D13</f>
        <v>10.949780386262654</v>
      </c>
      <c r="R13">
        <f>I13/D13</f>
        <v>10.682785677842448</v>
      </c>
      <c r="U13" s="2"/>
      <c r="V13" s="2"/>
      <c r="W13" s="2"/>
      <c r="X13" s="2"/>
      <c r="Y13" s="2"/>
      <c r="Z13" s="2"/>
      <c r="AA13" s="2"/>
      <c r="AB13" s="2"/>
      <c r="AC13" s="2"/>
      <c r="AD13" s="2"/>
      <c r="AE13" s="3" t="s">
        <v>45</v>
      </c>
      <c r="AF13" s="4">
        <v>1.4770000000000001</v>
      </c>
      <c r="AG13" s="4" t="s">
        <v>46</v>
      </c>
      <c r="AH13" s="4" t="s">
        <v>32</v>
      </c>
      <c r="AI13" s="4" t="s">
        <v>33</v>
      </c>
      <c r="AJ13" s="4">
        <v>0.6149</v>
      </c>
    </row>
    <row r="14" spans="1:36" x14ac:dyDescent="0.3">
      <c r="B14" t="s">
        <v>8</v>
      </c>
      <c r="D14">
        <v>68972.834000000003</v>
      </c>
      <c r="E14">
        <v>64800.597000000002</v>
      </c>
      <c r="F14">
        <v>64805.839</v>
      </c>
      <c r="G14">
        <v>64791.383000000002</v>
      </c>
      <c r="H14">
        <v>70570.831999999995</v>
      </c>
      <c r="I14">
        <v>64801.697</v>
      </c>
      <c r="U14" s="2"/>
      <c r="V14" s="2"/>
      <c r="W14" s="2"/>
      <c r="X14" s="2"/>
      <c r="Y14" s="2"/>
      <c r="Z14" s="2"/>
      <c r="AA14" s="2"/>
      <c r="AB14" s="2"/>
      <c r="AC14" s="2"/>
      <c r="AD14" s="2"/>
      <c r="AE14" s="3" t="s">
        <v>47</v>
      </c>
      <c r="AF14" s="4">
        <v>10.09</v>
      </c>
      <c r="AG14" s="4" t="s">
        <v>48</v>
      </c>
      <c r="AH14" s="4" t="s">
        <v>25</v>
      </c>
      <c r="AI14" s="4" t="s">
        <v>26</v>
      </c>
      <c r="AJ14" s="4" t="s">
        <v>27</v>
      </c>
    </row>
    <row r="15" spans="1:36" x14ac:dyDescent="0.3">
      <c r="U15" s="2"/>
      <c r="V15" s="2"/>
      <c r="W15" s="2"/>
      <c r="X15" s="2"/>
      <c r="Y15" s="2"/>
      <c r="Z15" s="2"/>
      <c r="AA15" s="2"/>
      <c r="AB15" s="2"/>
      <c r="AC15" s="2"/>
      <c r="AD15" s="2"/>
      <c r="AE15" s="3" t="s">
        <v>49</v>
      </c>
      <c r="AF15" s="4">
        <v>10.119999999999999</v>
      </c>
      <c r="AG15" s="4" t="s">
        <v>50</v>
      </c>
      <c r="AH15" s="4" t="s">
        <v>25</v>
      </c>
      <c r="AI15" s="4" t="s">
        <v>26</v>
      </c>
      <c r="AJ15" s="4" t="s">
        <v>27</v>
      </c>
    </row>
    <row r="16" spans="1:36" x14ac:dyDescent="0.3">
      <c r="U16" s="2"/>
      <c r="V16" s="2"/>
      <c r="W16" s="2"/>
      <c r="X16" s="2"/>
      <c r="Y16" s="2"/>
      <c r="Z16" s="2"/>
      <c r="AA16" s="2"/>
      <c r="AB16" s="2"/>
      <c r="AC16" s="2"/>
      <c r="AD16" s="2"/>
      <c r="AE16" s="5" t="s">
        <v>51</v>
      </c>
      <c r="AF16" s="6">
        <v>0.1706</v>
      </c>
      <c r="AG16" s="6" t="s">
        <v>52</v>
      </c>
      <c r="AH16" s="6" t="s">
        <v>32</v>
      </c>
      <c r="AI16" s="6" t="s">
        <v>33</v>
      </c>
      <c r="AJ16" s="6" t="s">
        <v>34</v>
      </c>
    </row>
    <row r="17" spans="1:36" x14ac:dyDescent="0.3">
      <c r="A17" t="s">
        <v>10</v>
      </c>
      <c r="D17" t="s">
        <v>2</v>
      </c>
      <c r="E17" t="s">
        <v>3</v>
      </c>
      <c r="F17" t="s">
        <v>4</v>
      </c>
      <c r="G17" t="s">
        <v>5</v>
      </c>
      <c r="H17" t="s">
        <v>6</v>
      </c>
      <c r="I17" t="s">
        <v>7</v>
      </c>
      <c r="M17" t="s">
        <v>2</v>
      </c>
      <c r="N17" t="s">
        <v>3</v>
      </c>
      <c r="O17" t="s">
        <v>4</v>
      </c>
      <c r="P17" t="s">
        <v>5</v>
      </c>
      <c r="Q17" t="s">
        <v>6</v>
      </c>
      <c r="R17" t="s">
        <v>7</v>
      </c>
      <c r="U17" s="2"/>
      <c r="V17" s="2"/>
      <c r="W17" s="2"/>
      <c r="X17" s="2"/>
      <c r="Y17" s="2"/>
      <c r="Z17" s="2"/>
      <c r="AA17" s="2"/>
      <c r="AB17" s="2"/>
      <c r="AC17" s="2"/>
      <c r="AD17" s="2"/>
      <c r="AE17" s="3" t="s">
        <v>53</v>
      </c>
      <c r="AF17" s="4">
        <v>3.5610000000000003E-2</v>
      </c>
      <c r="AG17" s="4" t="s">
        <v>54</v>
      </c>
      <c r="AH17" s="4" t="s">
        <v>32</v>
      </c>
      <c r="AI17" s="4" t="s">
        <v>33</v>
      </c>
      <c r="AJ17" s="4" t="s">
        <v>34</v>
      </c>
    </row>
    <row r="18" spans="1:36" x14ac:dyDescent="0.3">
      <c r="U18" s="2"/>
      <c r="V18" s="2"/>
      <c r="W18" s="2"/>
      <c r="X18" s="2"/>
      <c r="Y18" s="2"/>
      <c r="Z18" s="2"/>
      <c r="AA18" s="2"/>
      <c r="AB18" s="2"/>
      <c r="AC18" s="2"/>
      <c r="AD18" s="2"/>
      <c r="AE18" s="3" t="s">
        <v>55</v>
      </c>
      <c r="AF18" s="4">
        <v>-9.9169999999999998</v>
      </c>
      <c r="AG18" s="4" t="s">
        <v>56</v>
      </c>
      <c r="AH18" s="4" t="s">
        <v>25</v>
      </c>
      <c r="AI18" s="4" t="s">
        <v>26</v>
      </c>
      <c r="AJ18" s="4" t="s">
        <v>27</v>
      </c>
    </row>
    <row r="19" spans="1:36" x14ac:dyDescent="0.3">
      <c r="B19" t="s">
        <v>1</v>
      </c>
      <c r="D19">
        <v>4988.7190000000001</v>
      </c>
      <c r="E19">
        <v>4859.7190000000001</v>
      </c>
      <c r="F19">
        <v>66090.706000000006</v>
      </c>
      <c r="G19">
        <v>4001.7190000000001</v>
      </c>
      <c r="H19">
        <v>65425.756000000001</v>
      </c>
      <c r="I19">
        <v>64430.705999999998</v>
      </c>
      <c r="U19" s="2"/>
      <c r="V19" s="2"/>
      <c r="W19" s="2"/>
      <c r="X19" s="2"/>
      <c r="Y19" s="2"/>
      <c r="Z19" s="2"/>
      <c r="AA19" s="2"/>
      <c r="AB19" s="2"/>
      <c r="AC19" s="2"/>
      <c r="AD19" s="2"/>
      <c r="AE19" s="3" t="s">
        <v>57</v>
      </c>
      <c r="AF19" s="4">
        <v>-9.9529999999999994</v>
      </c>
      <c r="AG19" s="4" t="s">
        <v>58</v>
      </c>
      <c r="AH19" s="4" t="s">
        <v>25</v>
      </c>
      <c r="AI19" s="4" t="s">
        <v>26</v>
      </c>
      <c r="AJ19" s="4" t="s">
        <v>27</v>
      </c>
    </row>
    <row r="20" spans="1:36" x14ac:dyDescent="0.3">
      <c r="D20">
        <f>D19/D21</f>
        <v>7.0296021680519863E-2</v>
      </c>
      <c r="E20">
        <f t="shared" ref="E20" si="8">E19/E21</f>
        <v>6.818976996927649E-2</v>
      </c>
      <c r="F20">
        <f t="shared" ref="F20" si="9">F19/F21</f>
        <v>0.88892290554468534</v>
      </c>
      <c r="G20">
        <f t="shared" ref="G20" si="10">G19/G21</f>
        <v>5.8855028415208704E-2</v>
      </c>
      <c r="H20">
        <f t="shared" ref="H20" si="11">H19/H21</f>
        <v>0.90699479892147272</v>
      </c>
      <c r="I20">
        <f t="shared" ref="I20" si="12">I19/I21</f>
        <v>0.88279530679753426</v>
      </c>
      <c r="M20">
        <f>D20/D20</f>
        <v>1</v>
      </c>
      <c r="N20">
        <f>E20/D20</f>
        <v>0.97003739812167711</v>
      </c>
      <c r="O20">
        <f>F20/D20</f>
        <v>12.645422661109425</v>
      </c>
      <c r="P20">
        <f>G20/D20</f>
        <v>0.83724550846834567</v>
      </c>
      <c r="Q20">
        <f>H20/D20</f>
        <v>12.902505394168207</v>
      </c>
      <c r="R20">
        <f>I20/D20</f>
        <v>12.558254161375547</v>
      </c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</row>
    <row r="21" spans="1:36" x14ac:dyDescent="0.3">
      <c r="B21" t="s">
        <v>8</v>
      </c>
      <c r="D21">
        <v>70967.301999999996</v>
      </c>
      <c r="E21">
        <v>71267.566999999995</v>
      </c>
      <c r="F21">
        <v>74349.198999999993</v>
      </c>
      <c r="G21">
        <v>67992.813999999998</v>
      </c>
      <c r="H21">
        <v>72134.653999999995</v>
      </c>
      <c r="I21">
        <v>72984.876000000004</v>
      </c>
    </row>
    <row r="22" spans="1:36" x14ac:dyDescent="0.3">
      <c r="M22" s="1" t="s">
        <v>2</v>
      </c>
      <c r="N22" s="1" t="s">
        <v>3</v>
      </c>
      <c r="O22" s="1" t="s">
        <v>4</v>
      </c>
      <c r="P22" s="1" t="s">
        <v>5</v>
      </c>
      <c r="Q22" s="1" t="s">
        <v>6</v>
      </c>
      <c r="R22" s="1" t="s">
        <v>7</v>
      </c>
      <c r="S22" s="1"/>
    </row>
    <row r="23" spans="1:36" x14ac:dyDescent="0.3">
      <c r="M23">
        <v>0.11124697179525896</v>
      </c>
      <c r="N23">
        <v>8.9434307478995653E-2</v>
      </c>
      <c r="O23">
        <v>1.3978300208950041</v>
      </c>
      <c r="P23">
        <v>9.8391439582475662E-2</v>
      </c>
      <c r="Q23">
        <v>0.98894299521500839</v>
      </c>
      <c r="R23">
        <v>1</v>
      </c>
    </row>
    <row r="24" spans="1:36" x14ac:dyDescent="0.3">
      <c r="M24">
        <v>9.1326032552632483E-2</v>
      </c>
      <c r="N24">
        <v>6.4355189580647218E-2</v>
      </c>
      <c r="O24">
        <v>1.0457467519225538</v>
      </c>
      <c r="P24">
        <v>5.9374202350141674E-2</v>
      </c>
      <c r="Q24">
        <v>1</v>
      </c>
      <c r="R24">
        <v>0.97561643256743547</v>
      </c>
    </row>
    <row r="25" spans="1:36" x14ac:dyDescent="0.3">
      <c r="M25">
        <v>7.7628863968347575E-2</v>
      </c>
      <c r="N25">
        <v>7.5302901222997501E-2</v>
      </c>
      <c r="O25">
        <v>0.98164979558152354</v>
      </c>
      <c r="P25">
        <v>6.4994417684999209E-2</v>
      </c>
      <c r="Q25">
        <v>1.0016068360947545</v>
      </c>
      <c r="R25">
        <v>0.97488300397335736</v>
      </c>
    </row>
    <row r="26" spans="1:36" x14ac:dyDescent="0.3">
      <c r="N26" t="s">
        <v>12</v>
      </c>
      <c r="O26" t="s">
        <v>13</v>
      </c>
      <c r="P26" t="s">
        <v>14</v>
      </c>
      <c r="Q26" t="s">
        <v>15</v>
      </c>
    </row>
    <row r="27" spans="1:36" x14ac:dyDescent="0.3">
      <c r="N27">
        <f>TTEST(M23:M25,N23:N25,2,2)</f>
        <v>0.23393028132206939</v>
      </c>
      <c r="O27">
        <f>TTEST(M23:M25,O23:O25,2,2)</f>
        <v>1.2745684602829335E-3</v>
      </c>
      <c r="P27">
        <f>TTEST(O23:O25,P23:P25,2,2)</f>
        <v>1.1967863197403915E-3</v>
      </c>
      <c r="Q27" s="7">
        <f>TTEST(M23:M25,Q23:Q25,2,2)</f>
        <v>1.1106826175541868E-7</v>
      </c>
      <c r="S27">
        <f>TTEST(Q23:Q25,R23:R25,2,2)</f>
        <v>0.21883968666291873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Antonio Galeone</dc:creator>
  <cp:lastModifiedBy>Antonio Galeone</cp:lastModifiedBy>
  <dcterms:created xsi:type="dcterms:W3CDTF">2018-10-08T08:02:16Z</dcterms:created>
  <dcterms:modified xsi:type="dcterms:W3CDTF">2020-07-18T07:40:23Z</dcterms:modified>
</cp:coreProperties>
</file>