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hiro\Desktop\Source data\"/>
    </mc:Choice>
  </mc:AlternateContent>
  <xr:revisionPtr revIDLastSave="0" documentId="13_ncr:1_{6AB82314-EA9D-46C4-A024-8E6217678363}" xr6:coauthVersionLast="45" xr6:coauthVersionMax="45" xr10:uidLastSave="{00000000-0000-0000-0000-000000000000}"/>
  <bookViews>
    <workbookView xWindow="-120" yWindow="-120" windowWidth="20730" windowHeight="11160" xr2:uid="{B0AB7F15-A533-4ACA-9B3C-8E372C3AA18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1" l="1"/>
  <c r="D6" i="1"/>
  <c r="K23" i="1"/>
  <c r="K24" i="1"/>
  <c r="K25" i="1"/>
  <c r="K26" i="1"/>
  <c r="K27" i="1"/>
  <c r="K28" i="1"/>
  <c r="K29" i="1"/>
  <c r="K30" i="1"/>
  <c r="K31" i="1"/>
  <c r="K22" i="1"/>
  <c r="J23" i="1"/>
  <c r="J24" i="1"/>
  <c r="J25" i="1"/>
  <c r="J26" i="1"/>
  <c r="J27" i="1"/>
  <c r="J28" i="1"/>
  <c r="J29" i="1"/>
  <c r="J30" i="1"/>
  <c r="J31" i="1"/>
  <c r="J22" i="1"/>
  <c r="Q6" i="1" l="1"/>
  <c r="Q7" i="1"/>
  <c r="Q8" i="1"/>
  <c r="Q9" i="1"/>
  <c r="Q10" i="1"/>
  <c r="Q11" i="1"/>
  <c r="P7" i="1"/>
  <c r="P8" i="1"/>
  <c r="P9" i="1"/>
  <c r="P10" i="1"/>
  <c r="P11" i="1"/>
  <c r="P6" i="1"/>
  <c r="O6" i="1"/>
  <c r="O7" i="1"/>
  <c r="O8" i="1"/>
  <c r="O9" i="1"/>
  <c r="O10" i="1"/>
  <c r="O11" i="1"/>
  <c r="N7" i="1"/>
  <c r="N8" i="1"/>
  <c r="N9" i="1"/>
  <c r="N10" i="1"/>
  <c r="N11" i="1"/>
  <c r="N6" i="1"/>
  <c r="I6" i="1" l="1"/>
  <c r="I7" i="1"/>
  <c r="I8" i="1"/>
  <c r="I9" i="1"/>
  <c r="I10" i="1"/>
  <c r="I11" i="1"/>
  <c r="I12" i="1"/>
  <c r="I13" i="1"/>
  <c r="I14" i="1"/>
  <c r="I15" i="1"/>
  <c r="H7" i="1"/>
  <c r="H8" i="1"/>
  <c r="H9" i="1"/>
  <c r="H10" i="1"/>
  <c r="H11" i="1"/>
  <c r="H12" i="1"/>
  <c r="H13" i="1"/>
  <c r="H14" i="1"/>
  <c r="H15" i="1"/>
  <c r="H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G6" i="1"/>
  <c r="F6" i="1"/>
  <c r="E6" i="1"/>
  <c r="E7" i="1"/>
  <c r="E8" i="1"/>
  <c r="E9" i="1"/>
  <c r="E10" i="1"/>
  <c r="E11" i="1"/>
  <c r="E12" i="1"/>
  <c r="E13" i="1"/>
  <c r="E14" i="1"/>
  <c r="E15" i="1"/>
  <c r="D7" i="1"/>
  <c r="D8" i="1"/>
  <c r="D9" i="1"/>
  <c r="D10" i="1"/>
  <c r="D11" i="1"/>
  <c r="D12" i="1"/>
  <c r="D13" i="1"/>
  <c r="D14" i="1"/>
  <c r="D15" i="1"/>
  <c r="AA40" i="1"/>
  <c r="Z40" i="1"/>
  <c r="AA39" i="1"/>
  <c r="Z39" i="1"/>
  <c r="AA38" i="1"/>
  <c r="Z38" i="1"/>
  <c r="AA37" i="1"/>
  <c r="Z37" i="1"/>
  <c r="AA36" i="1"/>
  <c r="Z36" i="1"/>
  <c r="AA35" i="1"/>
  <c r="Z35" i="1"/>
  <c r="S40" i="1"/>
  <c r="R40" i="1"/>
  <c r="S39" i="1"/>
  <c r="R39" i="1"/>
  <c r="S38" i="1"/>
  <c r="R38" i="1"/>
  <c r="S37" i="1"/>
  <c r="R37" i="1"/>
  <c r="S36" i="1"/>
  <c r="R36" i="1"/>
  <c r="S35" i="1"/>
  <c r="R35" i="1"/>
  <c r="K36" i="1"/>
  <c r="M7" i="1" s="1"/>
  <c r="K40" i="1"/>
  <c r="M11" i="1" s="1"/>
  <c r="Y40" i="1"/>
  <c r="X40" i="1"/>
  <c r="W40" i="1"/>
  <c r="V40" i="1"/>
  <c r="U40" i="1"/>
  <c r="T40" i="1"/>
  <c r="Y39" i="1"/>
  <c r="X39" i="1"/>
  <c r="W39" i="1"/>
  <c r="V39" i="1"/>
  <c r="U39" i="1"/>
  <c r="T39" i="1"/>
  <c r="Y38" i="1"/>
  <c r="X38" i="1"/>
  <c r="W38" i="1"/>
  <c r="V38" i="1"/>
  <c r="U38" i="1"/>
  <c r="T38" i="1"/>
  <c r="Y37" i="1"/>
  <c r="X37" i="1"/>
  <c r="W37" i="1"/>
  <c r="V37" i="1"/>
  <c r="U37" i="1"/>
  <c r="T37" i="1"/>
  <c r="Y36" i="1"/>
  <c r="X36" i="1"/>
  <c r="W36" i="1"/>
  <c r="V36" i="1"/>
  <c r="U36" i="1"/>
  <c r="T36" i="1"/>
  <c r="Y35" i="1"/>
  <c r="X35" i="1"/>
  <c r="W35" i="1"/>
  <c r="V35" i="1"/>
  <c r="U35" i="1"/>
  <c r="T35" i="1"/>
  <c r="Q40" i="1"/>
  <c r="P40" i="1"/>
  <c r="O40" i="1"/>
  <c r="N40" i="1"/>
  <c r="M40" i="1"/>
  <c r="L40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E35" i="1"/>
  <c r="F35" i="1"/>
  <c r="G35" i="1"/>
  <c r="H35" i="1"/>
  <c r="I35" i="1"/>
  <c r="E36" i="1"/>
  <c r="F36" i="1"/>
  <c r="G36" i="1"/>
  <c r="H36" i="1"/>
  <c r="I36" i="1"/>
  <c r="E37" i="1"/>
  <c r="F37" i="1"/>
  <c r="G37" i="1"/>
  <c r="H37" i="1"/>
  <c r="I37" i="1"/>
  <c r="E38" i="1"/>
  <c r="F38" i="1"/>
  <c r="G38" i="1"/>
  <c r="H38" i="1"/>
  <c r="I38" i="1"/>
  <c r="E39" i="1"/>
  <c r="F39" i="1"/>
  <c r="G39" i="1"/>
  <c r="H39" i="1"/>
  <c r="I39" i="1"/>
  <c r="E40" i="1"/>
  <c r="F40" i="1"/>
  <c r="G40" i="1"/>
  <c r="H40" i="1"/>
  <c r="I40" i="1"/>
  <c r="D40" i="1"/>
  <c r="J40" i="1" s="1"/>
  <c r="L11" i="1" s="1"/>
  <c r="D39" i="1"/>
  <c r="J39" i="1" s="1"/>
  <c r="L10" i="1" s="1"/>
  <c r="D38" i="1"/>
  <c r="K38" i="1" s="1"/>
  <c r="M9" i="1" s="1"/>
  <c r="D37" i="1"/>
  <c r="K37" i="1" s="1"/>
  <c r="M8" i="1" s="1"/>
  <c r="D36" i="1"/>
  <c r="J36" i="1" s="1"/>
  <c r="L7" i="1" s="1"/>
  <c r="D35" i="1"/>
  <c r="K35" i="1" s="1"/>
  <c r="M6" i="1" s="1"/>
  <c r="AA31" i="1"/>
  <c r="Z31" i="1"/>
  <c r="S31" i="1"/>
  <c r="R31" i="1"/>
  <c r="AA30" i="1"/>
  <c r="Z30" i="1"/>
  <c r="S30" i="1"/>
  <c r="R30" i="1"/>
  <c r="AA29" i="1"/>
  <c r="Z29" i="1"/>
  <c r="S29" i="1"/>
  <c r="R29" i="1"/>
  <c r="AA28" i="1"/>
  <c r="Z28" i="1"/>
  <c r="S28" i="1"/>
  <c r="R28" i="1"/>
  <c r="AA27" i="1"/>
  <c r="Z27" i="1"/>
  <c r="S27" i="1"/>
  <c r="R27" i="1"/>
  <c r="AA26" i="1"/>
  <c r="Z26" i="1"/>
  <c r="S26" i="1"/>
  <c r="R26" i="1"/>
  <c r="AA25" i="1"/>
  <c r="Z25" i="1"/>
  <c r="S25" i="1"/>
  <c r="R25" i="1"/>
  <c r="AA24" i="1"/>
  <c r="Z24" i="1"/>
  <c r="S24" i="1"/>
  <c r="R24" i="1"/>
  <c r="AA23" i="1"/>
  <c r="Z23" i="1"/>
  <c r="S23" i="1"/>
  <c r="R23" i="1"/>
  <c r="AA22" i="1"/>
  <c r="Z22" i="1"/>
  <c r="S22" i="1"/>
  <c r="R22" i="1"/>
  <c r="J38" i="1" l="1"/>
  <c r="L9" i="1" s="1"/>
  <c r="L6" i="1"/>
  <c r="J37" i="1"/>
  <c r="L8" i="1" s="1"/>
  <c r="K39" i="1"/>
  <c r="M10" i="1" s="1"/>
</calcChain>
</file>

<file path=xl/sharedStrings.xml><?xml version="1.0" encoding="utf-8"?>
<sst xmlns="http://schemas.openxmlformats.org/spreadsheetml/2006/main" count="82" uniqueCount="36">
  <si>
    <t>C57</t>
  </si>
  <si>
    <t>average</t>
  </si>
  <si>
    <t>stdev</t>
  </si>
  <si>
    <t>Pre Scrape</t>
  </si>
  <si>
    <t>After Scrape</t>
  </si>
  <si>
    <t>10min 650mOsm PBS</t>
  </si>
  <si>
    <t>Oil_0min</t>
  </si>
  <si>
    <t>5min</t>
  </si>
  <si>
    <t>10min</t>
  </si>
  <si>
    <t>20min</t>
  </si>
  <si>
    <t>30min</t>
  </si>
  <si>
    <t>40min</t>
  </si>
  <si>
    <t>50min</t>
  </si>
  <si>
    <t>Col8A2 NoInjection</t>
  </si>
  <si>
    <t>Col8A2 AdCas9treated</t>
  </si>
  <si>
    <t>C57bl6j</t>
  </si>
  <si>
    <t>Corneal Thickbess from corneal OCT</t>
  </si>
  <si>
    <t>Corneal Thickness (urbitary unit)</t>
  </si>
  <si>
    <t>Col8a2 No treatment</t>
  </si>
  <si>
    <t>Col8a2 AdCas9 injected</t>
  </si>
  <si>
    <t>0 to 5 min</t>
  </si>
  <si>
    <t>0 to 10 min</t>
  </si>
  <si>
    <t>0 to 20 min</t>
  </si>
  <si>
    <t>0 to 30 min</t>
  </si>
  <si>
    <t>0 to 40 min</t>
  </si>
  <si>
    <t>0 to 50 min</t>
  </si>
  <si>
    <t>Difference of Corneal Thickness (urbitary unit)</t>
  </si>
  <si>
    <t>Average (um)</t>
  </si>
  <si>
    <t>SD (um)</t>
  </si>
  <si>
    <t>Figure 8D</t>
  </si>
  <si>
    <t>Figure8E</t>
  </si>
  <si>
    <t>Source data</t>
  </si>
  <si>
    <t>Urbitary unit, 1 = 3.25um</t>
  </si>
  <si>
    <t>Top: Summary</t>
  </si>
  <si>
    <t>Bottom: Source data</t>
  </si>
  <si>
    <t>In vivo corneal OCT thickness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</si>
</sst>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Sheet1!$K$6:$K$11</c:f>
              <c:strCache>
                <c:ptCount val="6"/>
                <c:pt idx="0">
                  <c:v>0 to 5 min</c:v>
                </c:pt>
                <c:pt idx="1">
                  <c:v>0 to 10 min</c:v>
                </c:pt>
                <c:pt idx="2">
                  <c:v>0 to 20 min</c:v>
                </c:pt>
                <c:pt idx="3">
                  <c:v>0 to 30 min</c:v>
                </c:pt>
                <c:pt idx="4">
                  <c:v>0 to 40 min</c:v>
                </c:pt>
                <c:pt idx="5">
                  <c:v>0 to 50 min</c:v>
                </c:pt>
              </c:strCache>
            </c:strRef>
          </c:cat>
          <c:val>
            <c:numRef>
              <c:f>Sheet1!$L$6:$L$11</c:f>
              <c:numCache>
                <c:formatCode>General</c:formatCode>
                <c:ptCount val="6"/>
                <c:pt idx="0">
                  <c:v>-15.4375</c:v>
                </c:pt>
                <c:pt idx="1">
                  <c:v>-33.3125</c:v>
                </c:pt>
                <c:pt idx="2">
                  <c:v>-58.229166666666671</c:v>
                </c:pt>
                <c:pt idx="3">
                  <c:v>-75.020833333333329</c:v>
                </c:pt>
                <c:pt idx="4">
                  <c:v>-85.854166666666671</c:v>
                </c:pt>
                <c:pt idx="5">
                  <c:v>-92.895833333333329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6-455D-990A-E7441B348C23}"/>
            </c:ext>
          </c:extLst>
        </c:ser>
        <c:ser>
          <c:idx val="1"/>
          <c:order val="1"/>
          <c:tx>
            <c:strRef>
              <c:f>Sheet1!$N$6:$N$11</c:f>
              <c:strCache>
                <c:ptCount val="6"/>
                <c:pt idx="0">
                  <c:v>-3.791666667</c:v>
                </c:pt>
                <c:pt idx="1">
                  <c:v>-16.79166667</c:v>
                </c:pt>
                <c:pt idx="2">
                  <c:v>-33.58333333</c:v>
                </c:pt>
                <c:pt idx="3">
                  <c:v>-46.58333333</c:v>
                </c:pt>
                <c:pt idx="4">
                  <c:v>-56.33333333</c:v>
                </c:pt>
                <c:pt idx="5">
                  <c:v>-62.83333333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Sheet1!$N$6:$N$11</c:f>
              <c:numCache>
                <c:formatCode>General</c:formatCode>
                <c:ptCount val="6"/>
                <c:pt idx="0">
                  <c:v>-3.791666666666667</c:v>
                </c:pt>
                <c:pt idx="1">
                  <c:v>-16.791666666666668</c:v>
                </c:pt>
                <c:pt idx="2">
                  <c:v>-33.583333333333336</c:v>
                </c:pt>
                <c:pt idx="3">
                  <c:v>-46.583333333333336</c:v>
                </c:pt>
                <c:pt idx="4">
                  <c:v>-56.333333333333329</c:v>
                </c:pt>
                <c:pt idx="5">
                  <c:v>-62.833333333333329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6-455D-990A-E7441B348C2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Sheet1!$P$6:$P$11</c:f>
              <c:numCache>
                <c:formatCode>General</c:formatCode>
                <c:ptCount val="6"/>
                <c:pt idx="0">
                  <c:v>-11.916666666666666</c:v>
                </c:pt>
                <c:pt idx="1">
                  <c:v>-29.25</c:v>
                </c:pt>
                <c:pt idx="2">
                  <c:v>-58.5</c:v>
                </c:pt>
                <c:pt idx="3">
                  <c:v>-72.041666666666671</c:v>
                </c:pt>
                <c:pt idx="4">
                  <c:v>-85.041666666666671</c:v>
                </c:pt>
                <c:pt idx="5">
                  <c:v>-88.833333333333329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06-455D-990A-E7441B348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241432"/>
        <c:axId val="516242416"/>
      </c:barChart>
      <c:catAx>
        <c:axId val="51624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42416"/>
        <c:crosses val="autoZero"/>
        <c:auto val="1"/>
        <c:lblAlgn val="ctr"/>
        <c:lblOffset val="100"/>
        <c:noMultiLvlLbl val="0"/>
      </c:catAx>
      <c:valAx>
        <c:axId val="51624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41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2</xdr:row>
      <xdr:rowOff>180975</xdr:rowOff>
    </xdr:from>
    <xdr:to>
      <xdr:col>22</xdr:col>
      <xdr:colOff>323850</xdr:colOff>
      <xdr:row>14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6DEB23-5D07-48B1-8737-863929CC1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A4FE-95F5-4726-BC10-D6C8F48D4363}">
  <dimension ref="A1:AA40"/>
  <sheetViews>
    <sheetView tabSelected="1" workbookViewId="0">
      <selection activeCell="J1" sqref="J1"/>
    </sheetView>
  </sheetViews>
  <sheetFormatPr defaultRowHeight="15" x14ac:dyDescent="0.25"/>
  <cols>
    <col min="2" max="2" width="14.28515625" customWidth="1"/>
  </cols>
  <sheetData>
    <row r="1" spans="1:18" x14ac:dyDescent="0.25">
      <c r="A1" t="s">
        <v>35</v>
      </c>
    </row>
    <row r="2" spans="1:18" x14ac:dyDescent="0.25">
      <c r="A2" t="s">
        <v>33</v>
      </c>
    </row>
    <row r="3" spans="1:18" x14ac:dyDescent="0.25">
      <c r="A3" t="s">
        <v>34</v>
      </c>
      <c r="C3" t="s">
        <v>29</v>
      </c>
      <c r="L3" t="s">
        <v>30</v>
      </c>
    </row>
    <row r="4" spans="1:18" x14ac:dyDescent="0.25">
      <c r="D4" s="5" t="s">
        <v>0</v>
      </c>
      <c r="E4" s="5"/>
      <c r="F4" s="6" t="s">
        <v>18</v>
      </c>
      <c r="G4" s="6"/>
      <c r="H4" s="3" t="s">
        <v>19</v>
      </c>
      <c r="I4" s="3"/>
      <c r="L4" s="5" t="s">
        <v>0</v>
      </c>
      <c r="M4" s="5"/>
      <c r="N4" s="6" t="s">
        <v>18</v>
      </c>
      <c r="O4" s="6"/>
      <c r="P4" s="3" t="s">
        <v>19</v>
      </c>
      <c r="Q4" s="3"/>
    </row>
    <row r="5" spans="1:18" x14ac:dyDescent="0.25">
      <c r="D5" t="s">
        <v>27</v>
      </c>
      <c r="E5" t="s">
        <v>28</v>
      </c>
      <c r="F5" t="s">
        <v>27</v>
      </c>
      <c r="G5" t="s">
        <v>28</v>
      </c>
      <c r="H5" t="s">
        <v>27</v>
      </c>
      <c r="I5" t="s">
        <v>28</v>
      </c>
      <c r="L5" t="s">
        <v>27</v>
      </c>
      <c r="M5" t="s">
        <v>28</v>
      </c>
      <c r="N5" t="s">
        <v>27</v>
      </c>
      <c r="O5" t="s">
        <v>28</v>
      </c>
      <c r="P5" t="s">
        <v>27</v>
      </c>
      <c r="Q5" t="s">
        <v>28</v>
      </c>
    </row>
    <row r="6" spans="1:18" x14ac:dyDescent="0.25">
      <c r="C6" t="s">
        <v>3</v>
      </c>
      <c r="D6">
        <f>J22*3.25</f>
        <v>100.20833333333333</v>
      </c>
      <c r="E6">
        <f>K22*3.25</f>
        <v>5.5978046291976522</v>
      </c>
      <c r="F6">
        <f>R22*3.25</f>
        <v>93.979166666666671</v>
      </c>
      <c r="G6">
        <f>S22*3.25</f>
        <v>6.6934747453521224</v>
      </c>
      <c r="H6">
        <f>Z22*3.25</f>
        <v>91</v>
      </c>
      <c r="I6">
        <f>AA22*3.25</f>
        <v>8.4749631267634431</v>
      </c>
      <c r="K6" t="s">
        <v>20</v>
      </c>
      <c r="L6">
        <f>J35*3.25</f>
        <v>-15.4375</v>
      </c>
      <c r="M6">
        <f>K35*3.25</f>
        <v>7.1018263496089515</v>
      </c>
      <c r="N6">
        <f>R35*3.25</f>
        <v>-3.791666666666667</v>
      </c>
      <c r="O6">
        <f>S35*3.25</f>
        <v>5.5978046291976522</v>
      </c>
      <c r="P6">
        <f>Z35*3.25</f>
        <v>-11.916666666666666</v>
      </c>
      <c r="Q6">
        <f>AA35*3.25</f>
        <v>4.4403453319158253</v>
      </c>
    </row>
    <row r="7" spans="1:18" x14ac:dyDescent="0.25">
      <c r="C7" t="s">
        <v>4</v>
      </c>
      <c r="D7">
        <f t="shared" ref="D7:E15" si="0">J23*3.25</f>
        <v>60.125</v>
      </c>
      <c r="E7">
        <f t="shared" si="0"/>
        <v>7.621925609713073</v>
      </c>
      <c r="F7">
        <f t="shared" ref="F7:G7" si="1">R23*3.25</f>
        <v>56.333333333333329</v>
      </c>
      <c r="G7">
        <f t="shared" si="1"/>
        <v>4.8930222426090273</v>
      </c>
      <c r="H7">
        <f t="shared" ref="H7:I15" si="2">Z23*3.25</f>
        <v>62.291666666666671</v>
      </c>
      <c r="I7">
        <f t="shared" si="2"/>
        <v>10.762686312750501</v>
      </c>
      <c r="K7" t="s">
        <v>21</v>
      </c>
      <c r="L7">
        <f t="shared" ref="L7:M11" si="3">J36*3.25</f>
        <v>-33.3125</v>
      </c>
      <c r="M7">
        <f t="shared" si="3"/>
        <v>10.366939640028779</v>
      </c>
      <c r="N7">
        <f t="shared" ref="N7:O11" si="4">R36*3.25</f>
        <v>-16.791666666666668</v>
      </c>
      <c r="O7">
        <f t="shared" si="4"/>
        <v>11.882146972103429</v>
      </c>
      <c r="P7">
        <f t="shared" ref="P7:Q11" si="5">Z36*3.25</f>
        <v>-29.25</v>
      </c>
      <c r="Q7">
        <f t="shared" si="5"/>
        <v>8.9596316888586429</v>
      </c>
    </row>
    <row r="8" spans="1:18" x14ac:dyDescent="0.25">
      <c r="C8" t="s">
        <v>5</v>
      </c>
      <c r="D8">
        <f t="shared" si="0"/>
        <v>189.04166666666666</v>
      </c>
      <c r="E8">
        <f t="shared" si="0"/>
        <v>11.882146972103429</v>
      </c>
      <c r="F8">
        <f t="shared" ref="F8:G8" si="6">R24*3.25</f>
        <v>179.5625</v>
      </c>
      <c r="G8">
        <f t="shared" si="6"/>
        <v>9.7364489163144086</v>
      </c>
      <c r="H8">
        <f t="shared" si="2"/>
        <v>185.25</v>
      </c>
      <c r="I8">
        <f t="shared" si="2"/>
        <v>10.480935072788116</v>
      </c>
      <c r="K8" t="s">
        <v>22</v>
      </c>
      <c r="L8">
        <f t="shared" si="3"/>
        <v>-58.229166666666671</v>
      </c>
      <c r="M8">
        <f t="shared" si="3"/>
        <v>12.350712698733888</v>
      </c>
      <c r="N8">
        <f t="shared" si="4"/>
        <v>-33.583333333333336</v>
      </c>
      <c r="O8">
        <f t="shared" si="4"/>
        <v>19.893256813972588</v>
      </c>
      <c r="P8">
        <f t="shared" si="5"/>
        <v>-58.5</v>
      </c>
      <c r="Q8">
        <f t="shared" si="5"/>
        <v>13.788582233137676</v>
      </c>
    </row>
    <row r="9" spans="1:18" x14ac:dyDescent="0.25">
      <c r="C9" t="s">
        <v>6</v>
      </c>
      <c r="D9">
        <f t="shared" si="0"/>
        <v>182.27083333333334</v>
      </c>
      <c r="E9">
        <f t="shared" si="0"/>
        <v>13.258114653549601</v>
      </c>
      <c r="F9">
        <f t="shared" ref="F9:G9" si="7">R25*3.25</f>
        <v>171.70833333333334</v>
      </c>
      <c r="G9">
        <f t="shared" si="7"/>
        <v>9.2876486080528853</v>
      </c>
      <c r="H9">
        <f t="shared" si="2"/>
        <v>175.5</v>
      </c>
      <c r="I9">
        <f t="shared" si="2"/>
        <v>12.836471477785475</v>
      </c>
      <c r="K9" t="s">
        <v>23</v>
      </c>
      <c r="L9">
        <f>J38*3.25</f>
        <v>-75.020833333333329</v>
      </c>
      <c r="M9">
        <f t="shared" si="3"/>
        <v>9.5539313461353181</v>
      </c>
      <c r="N9">
        <f t="shared" si="4"/>
        <v>-46.583333333333336</v>
      </c>
      <c r="O9">
        <f t="shared" si="4"/>
        <v>22.296673892459083</v>
      </c>
      <c r="P9">
        <f t="shared" si="5"/>
        <v>-72.041666666666671</v>
      </c>
      <c r="Q9">
        <f t="shared" si="5"/>
        <v>16.87706777454742</v>
      </c>
    </row>
    <row r="10" spans="1:18" x14ac:dyDescent="0.25">
      <c r="C10" t="s">
        <v>7</v>
      </c>
      <c r="D10">
        <f t="shared" si="0"/>
        <v>166.83333333333334</v>
      </c>
      <c r="E10">
        <f t="shared" si="0"/>
        <v>15.057943640041515</v>
      </c>
      <c r="F10">
        <f t="shared" ref="F10:G10" si="8">R26*3.25</f>
        <v>167.91666666666666</v>
      </c>
      <c r="G10">
        <f t="shared" si="8"/>
        <v>6.0511706856332088</v>
      </c>
      <c r="H10">
        <f t="shared" si="2"/>
        <v>163.58333333333334</v>
      </c>
      <c r="I10">
        <f t="shared" si="2"/>
        <v>11.926511085253168</v>
      </c>
      <c r="K10" t="s">
        <v>24</v>
      </c>
      <c r="L10">
        <f t="shared" si="3"/>
        <v>-85.854166666666671</v>
      </c>
      <c r="M10">
        <f t="shared" si="3"/>
        <v>12.520587213332529</v>
      </c>
      <c r="N10">
        <f t="shared" si="4"/>
        <v>-56.333333333333329</v>
      </c>
      <c r="O10">
        <f t="shared" si="4"/>
        <v>23.853022170506332</v>
      </c>
      <c r="P10">
        <f t="shared" si="5"/>
        <v>-85.041666666666671</v>
      </c>
      <c r="Q10">
        <f t="shared" si="5"/>
        <v>21.598852207158281</v>
      </c>
    </row>
    <row r="11" spans="1:18" x14ac:dyDescent="0.25">
      <c r="C11" t="s">
        <v>8</v>
      </c>
      <c r="D11">
        <f t="shared" si="0"/>
        <v>148.95833333333334</v>
      </c>
      <c r="E11">
        <f t="shared" si="0"/>
        <v>16.36873289740738</v>
      </c>
      <c r="F11">
        <f t="shared" ref="F11:G11" si="9">R27*3.25</f>
        <v>154.91666666666666</v>
      </c>
      <c r="G11">
        <f t="shared" si="9"/>
        <v>8.8806906638316523</v>
      </c>
      <c r="H11">
        <f t="shared" si="2"/>
        <v>146.25</v>
      </c>
      <c r="I11">
        <f t="shared" si="2"/>
        <v>9.4193948850231362</v>
      </c>
      <c r="K11" t="s">
        <v>25</v>
      </c>
      <c r="L11">
        <f t="shared" si="3"/>
        <v>-92.895833333333329</v>
      </c>
      <c r="M11">
        <f t="shared" si="3"/>
        <v>13.727804054788441</v>
      </c>
      <c r="N11">
        <f t="shared" si="4"/>
        <v>-62.833333333333329</v>
      </c>
      <c r="O11">
        <f t="shared" si="4"/>
        <v>19.463855390612288</v>
      </c>
      <c r="P11">
        <f t="shared" si="5"/>
        <v>-88.833333333333329</v>
      </c>
      <c r="Q11">
        <f t="shared" si="5"/>
        <v>18.346434712680988</v>
      </c>
    </row>
    <row r="12" spans="1:18" x14ac:dyDescent="0.25">
      <c r="C12" t="s">
        <v>9</v>
      </c>
      <c r="D12">
        <f t="shared" si="0"/>
        <v>124.04166666666666</v>
      </c>
      <c r="E12">
        <f t="shared" si="0"/>
        <v>16.497285130186359</v>
      </c>
      <c r="F12">
        <f t="shared" ref="F12:G12" si="10">R28*3.25</f>
        <v>138.125</v>
      </c>
      <c r="G12">
        <f t="shared" si="10"/>
        <v>13.903012263534835</v>
      </c>
      <c r="H12">
        <f t="shared" si="2"/>
        <v>117</v>
      </c>
      <c r="I12">
        <f t="shared" si="2"/>
        <v>16.05381574579701</v>
      </c>
    </row>
    <row r="13" spans="1:18" x14ac:dyDescent="0.25">
      <c r="C13" t="s">
        <v>10</v>
      </c>
      <c r="D13">
        <f t="shared" si="0"/>
        <v>107.25</v>
      </c>
      <c r="E13">
        <f t="shared" si="0"/>
        <v>13.16149687535578</v>
      </c>
      <c r="F13">
        <f t="shared" ref="F13:G13" si="11">R29*3.25</f>
        <v>125.125</v>
      </c>
      <c r="G13">
        <f t="shared" si="11"/>
        <v>17.411023806772537</v>
      </c>
      <c r="H13">
        <f t="shared" si="2"/>
        <v>103.45833333333333</v>
      </c>
      <c r="I13">
        <f t="shared" si="2"/>
        <v>11.148336946229545</v>
      </c>
    </row>
    <row r="14" spans="1:18" x14ac:dyDescent="0.25">
      <c r="C14" t="s">
        <v>11</v>
      </c>
      <c r="D14">
        <f t="shared" si="0"/>
        <v>96.416666666666671</v>
      </c>
      <c r="E14">
        <f t="shared" si="0"/>
        <v>7.5987937639250793</v>
      </c>
      <c r="F14">
        <f t="shared" ref="F14:G14" si="12">R30*3.25</f>
        <v>115.375</v>
      </c>
      <c r="G14">
        <f t="shared" si="12"/>
        <v>17.65201829820035</v>
      </c>
      <c r="H14">
        <f t="shared" si="2"/>
        <v>90.458333333333329</v>
      </c>
      <c r="I14">
        <f t="shared" si="2"/>
        <v>11.882146972103401</v>
      </c>
    </row>
    <row r="15" spans="1:18" x14ac:dyDescent="0.25">
      <c r="C15" t="s">
        <v>12</v>
      </c>
      <c r="D15">
        <f t="shared" si="0"/>
        <v>89.375</v>
      </c>
      <c r="E15">
        <f t="shared" si="0"/>
        <v>6.7393434398315089</v>
      </c>
      <c r="F15">
        <f t="shared" ref="F15:G15" si="13">R31*3.25</f>
        <v>108.875</v>
      </c>
      <c r="G15">
        <f t="shared" si="13"/>
        <v>13.281330882106658</v>
      </c>
      <c r="H15">
        <f t="shared" si="2"/>
        <v>86.666666666666671</v>
      </c>
      <c r="I15">
        <f t="shared" si="2"/>
        <v>11.566834773033893</v>
      </c>
      <c r="O15" s="1"/>
      <c r="P15" s="1"/>
      <c r="Q15" s="1"/>
      <c r="R15" s="1"/>
    </row>
    <row r="16" spans="1:18" x14ac:dyDescent="0.25">
      <c r="O16" s="1"/>
      <c r="P16" s="1"/>
      <c r="Q16" s="1"/>
      <c r="R16" s="1"/>
    </row>
    <row r="17" spans="2:27" x14ac:dyDescent="0.25">
      <c r="B17" t="s">
        <v>31</v>
      </c>
      <c r="F17" s="2"/>
      <c r="G17" s="2"/>
      <c r="H17" s="2"/>
      <c r="I17" s="2"/>
      <c r="L17" s="2"/>
      <c r="M17" s="2"/>
      <c r="N17" s="2"/>
      <c r="O17" s="2"/>
      <c r="P17" s="2"/>
      <c r="Q17" s="2"/>
      <c r="T17" s="2"/>
      <c r="U17" s="2"/>
      <c r="V17" s="2"/>
      <c r="W17" s="2"/>
      <c r="X17" s="2"/>
      <c r="Y17" s="2"/>
    </row>
    <row r="18" spans="2:27" x14ac:dyDescent="0.25">
      <c r="B18" t="s">
        <v>16</v>
      </c>
      <c r="F18" s="2"/>
      <c r="G18" s="2"/>
      <c r="H18" s="2"/>
      <c r="I18" s="2"/>
      <c r="L18" s="2"/>
      <c r="M18" s="2"/>
      <c r="N18" s="2"/>
      <c r="O18" s="2"/>
      <c r="P18" s="2"/>
      <c r="Q18" s="2"/>
      <c r="T18" s="2"/>
      <c r="U18" s="2"/>
      <c r="V18" s="2"/>
      <c r="W18" s="2"/>
      <c r="X18" s="2"/>
      <c r="Y18" s="2"/>
    </row>
    <row r="19" spans="2:27" x14ac:dyDescent="0.25">
      <c r="B19" t="s">
        <v>32</v>
      </c>
    </row>
    <row r="20" spans="2:27" x14ac:dyDescent="0.25">
      <c r="D20" s="5" t="s">
        <v>15</v>
      </c>
      <c r="E20" s="5"/>
      <c r="F20" s="5"/>
      <c r="G20" s="5"/>
      <c r="H20" s="5"/>
      <c r="I20" s="5"/>
      <c r="J20" s="5"/>
      <c r="K20" s="5"/>
      <c r="L20" s="6" t="s">
        <v>13</v>
      </c>
      <c r="M20" s="6"/>
      <c r="N20" s="6"/>
      <c r="O20" s="6"/>
      <c r="P20" s="6"/>
      <c r="Q20" s="6"/>
      <c r="R20" s="6"/>
      <c r="S20" s="6"/>
      <c r="T20" s="3" t="s">
        <v>14</v>
      </c>
      <c r="U20" s="3"/>
      <c r="V20" s="3"/>
      <c r="W20" s="3"/>
      <c r="X20" s="3"/>
      <c r="Y20" s="3"/>
      <c r="Z20" s="3"/>
      <c r="AA20" s="3"/>
    </row>
    <row r="21" spans="2:27" x14ac:dyDescent="0.25">
      <c r="D21" s="4" t="s">
        <v>17</v>
      </c>
      <c r="E21" s="4"/>
      <c r="F21" s="4"/>
      <c r="G21" s="4"/>
      <c r="H21" s="4"/>
      <c r="I21" s="4"/>
      <c r="J21" t="s">
        <v>1</v>
      </c>
      <c r="K21" t="s">
        <v>2</v>
      </c>
      <c r="L21" s="4" t="s">
        <v>17</v>
      </c>
      <c r="M21" s="4"/>
      <c r="N21" s="4"/>
      <c r="O21" s="4"/>
      <c r="P21" s="4"/>
      <c r="Q21" s="4"/>
      <c r="R21" t="s">
        <v>1</v>
      </c>
      <c r="S21" t="s">
        <v>2</v>
      </c>
      <c r="T21" s="4" t="s">
        <v>17</v>
      </c>
      <c r="U21" s="4"/>
      <c r="V21" s="4"/>
      <c r="W21" s="4"/>
      <c r="X21" s="4"/>
      <c r="Y21" s="4"/>
      <c r="Z21" t="s">
        <v>1</v>
      </c>
      <c r="AA21" t="s">
        <v>2</v>
      </c>
    </row>
    <row r="22" spans="2:27" x14ac:dyDescent="0.25">
      <c r="B22" t="s">
        <v>3</v>
      </c>
      <c r="C22">
        <v>-30</v>
      </c>
      <c r="D22">
        <v>30</v>
      </c>
      <c r="E22">
        <v>31</v>
      </c>
      <c r="F22">
        <v>30</v>
      </c>
      <c r="G22">
        <v>31</v>
      </c>
      <c r="H22">
        <v>29</v>
      </c>
      <c r="I22">
        <v>34</v>
      </c>
      <c r="J22">
        <f>AVERAGE(D22:I22)</f>
        <v>30.833333333333332</v>
      </c>
      <c r="K22">
        <f>STDEV(D22:I22)</f>
        <v>1.7224014243685084</v>
      </c>
      <c r="L22">
        <v>31</v>
      </c>
      <c r="M22">
        <v>29.5</v>
      </c>
      <c r="N22">
        <v>25</v>
      </c>
      <c r="O22">
        <v>29</v>
      </c>
      <c r="P22">
        <v>29</v>
      </c>
      <c r="Q22">
        <v>30</v>
      </c>
      <c r="R22">
        <f t="shared" ref="R22:R31" si="14">AVERAGE(L22:P22,Q22)</f>
        <v>28.916666666666668</v>
      </c>
      <c r="S22">
        <f t="shared" ref="S22:S31" si="15">STDEV(L22:P22,Q22)</f>
        <v>2.0595306908775761</v>
      </c>
      <c r="T22">
        <v>31</v>
      </c>
      <c r="U22">
        <v>30</v>
      </c>
      <c r="V22">
        <v>30</v>
      </c>
      <c r="W22">
        <v>25</v>
      </c>
      <c r="X22">
        <v>26</v>
      </c>
      <c r="Y22">
        <v>26</v>
      </c>
      <c r="Z22">
        <f t="shared" ref="Z22:Z31" si="16">AVERAGE(T22:Y22)</f>
        <v>28</v>
      </c>
      <c r="AA22">
        <f t="shared" ref="AA22:AA31" si="17">STDEV(T22:Y22)</f>
        <v>2.6076809620810595</v>
      </c>
    </row>
    <row r="23" spans="2:27" x14ac:dyDescent="0.25">
      <c r="B23" t="s">
        <v>4</v>
      </c>
      <c r="C23">
        <v>-20</v>
      </c>
      <c r="D23">
        <v>18</v>
      </c>
      <c r="E23">
        <v>20</v>
      </c>
      <c r="F23">
        <v>16</v>
      </c>
      <c r="G23">
        <v>16</v>
      </c>
      <c r="H23">
        <v>19</v>
      </c>
      <c r="I23">
        <v>22</v>
      </c>
      <c r="J23">
        <f t="shared" ref="J23:J31" si="18">AVERAGE(D23:I23)</f>
        <v>18.5</v>
      </c>
      <c r="K23">
        <f t="shared" ref="K23:K31" si="19">STDEV(D23:I23)</f>
        <v>2.3452078799117149</v>
      </c>
      <c r="L23">
        <v>20</v>
      </c>
      <c r="M23">
        <v>16</v>
      </c>
      <c r="N23">
        <v>17</v>
      </c>
      <c r="O23">
        <v>16</v>
      </c>
      <c r="P23">
        <v>18</v>
      </c>
      <c r="Q23">
        <v>17</v>
      </c>
      <c r="R23">
        <f t="shared" si="14"/>
        <v>17.333333333333332</v>
      </c>
      <c r="S23">
        <f t="shared" si="15"/>
        <v>1.5055453054181622</v>
      </c>
      <c r="T23">
        <v>25</v>
      </c>
      <c r="U23">
        <v>21</v>
      </c>
      <c r="V23">
        <v>17</v>
      </c>
      <c r="W23">
        <v>18</v>
      </c>
      <c r="X23">
        <v>16</v>
      </c>
      <c r="Y23">
        <v>18</v>
      </c>
      <c r="Z23">
        <f t="shared" si="16"/>
        <v>19.166666666666668</v>
      </c>
      <c r="AA23">
        <f t="shared" si="17"/>
        <v>3.3115957885386158</v>
      </c>
    </row>
    <row r="24" spans="2:27" x14ac:dyDescent="0.25">
      <c r="B24" t="s">
        <v>5</v>
      </c>
      <c r="C24">
        <v>-10</v>
      </c>
      <c r="D24">
        <v>54</v>
      </c>
      <c r="E24">
        <v>55</v>
      </c>
      <c r="F24">
        <v>61</v>
      </c>
      <c r="G24">
        <v>56</v>
      </c>
      <c r="H24">
        <v>60</v>
      </c>
      <c r="I24">
        <v>63</v>
      </c>
      <c r="J24">
        <f t="shared" si="18"/>
        <v>58.166666666666664</v>
      </c>
      <c r="K24">
        <f t="shared" si="19"/>
        <v>3.6560452221856705</v>
      </c>
      <c r="L24">
        <v>55</v>
      </c>
      <c r="M24">
        <v>59.5</v>
      </c>
      <c r="N24">
        <v>51</v>
      </c>
      <c r="O24">
        <v>57</v>
      </c>
      <c r="P24">
        <v>53</v>
      </c>
      <c r="Q24">
        <v>56</v>
      </c>
      <c r="R24">
        <f t="shared" si="14"/>
        <v>55.25</v>
      </c>
      <c r="S24">
        <f t="shared" si="15"/>
        <v>2.9958304357890486</v>
      </c>
      <c r="T24">
        <v>59</v>
      </c>
      <c r="U24">
        <v>55</v>
      </c>
      <c r="V24">
        <v>58</v>
      </c>
      <c r="W24">
        <v>62</v>
      </c>
      <c r="X24">
        <v>54</v>
      </c>
      <c r="Y24">
        <v>54</v>
      </c>
      <c r="Z24">
        <f t="shared" si="16"/>
        <v>57</v>
      </c>
      <c r="AA24">
        <f t="shared" si="17"/>
        <v>3.2249030993194201</v>
      </c>
    </row>
    <row r="25" spans="2:27" x14ac:dyDescent="0.25">
      <c r="B25" t="s">
        <v>6</v>
      </c>
      <c r="C25">
        <v>0</v>
      </c>
      <c r="D25">
        <v>51.5</v>
      </c>
      <c r="E25">
        <v>53</v>
      </c>
      <c r="F25">
        <v>58</v>
      </c>
      <c r="G25">
        <v>53</v>
      </c>
      <c r="H25">
        <v>60</v>
      </c>
      <c r="I25">
        <v>61</v>
      </c>
      <c r="J25">
        <f t="shared" si="18"/>
        <v>56.083333333333336</v>
      </c>
      <c r="K25">
        <f t="shared" si="19"/>
        <v>4.0794198933998773</v>
      </c>
      <c r="L25">
        <v>53</v>
      </c>
      <c r="M25">
        <v>57</v>
      </c>
      <c r="N25">
        <v>49</v>
      </c>
      <c r="O25">
        <v>55</v>
      </c>
      <c r="P25">
        <v>51</v>
      </c>
      <c r="Q25">
        <v>52</v>
      </c>
      <c r="R25">
        <f t="shared" si="14"/>
        <v>52.833333333333336</v>
      </c>
      <c r="S25">
        <f t="shared" si="15"/>
        <v>2.8577380332470415</v>
      </c>
      <c r="T25">
        <v>58</v>
      </c>
      <c r="U25">
        <v>52</v>
      </c>
      <c r="V25">
        <v>55</v>
      </c>
      <c r="W25">
        <v>59</v>
      </c>
      <c r="X25">
        <v>50</v>
      </c>
      <c r="Y25">
        <v>50</v>
      </c>
      <c r="Z25">
        <f t="shared" si="16"/>
        <v>54</v>
      </c>
      <c r="AA25">
        <f t="shared" si="17"/>
        <v>3.9496835316262997</v>
      </c>
    </row>
    <row r="26" spans="2:27" x14ac:dyDescent="0.25">
      <c r="B26" t="s">
        <v>7</v>
      </c>
      <c r="C26">
        <v>5</v>
      </c>
      <c r="D26">
        <v>48</v>
      </c>
      <c r="E26">
        <v>50</v>
      </c>
      <c r="F26">
        <v>54</v>
      </c>
      <c r="G26">
        <v>45</v>
      </c>
      <c r="H26">
        <v>53</v>
      </c>
      <c r="I26">
        <v>58</v>
      </c>
      <c r="J26">
        <f t="shared" si="18"/>
        <v>51.333333333333336</v>
      </c>
      <c r="K26">
        <f t="shared" si="19"/>
        <v>4.6332134277050816</v>
      </c>
      <c r="L26">
        <v>50</v>
      </c>
      <c r="M26">
        <v>54</v>
      </c>
      <c r="N26">
        <v>49</v>
      </c>
      <c r="O26">
        <v>53</v>
      </c>
      <c r="P26">
        <v>52</v>
      </c>
      <c r="Q26">
        <v>52</v>
      </c>
      <c r="R26">
        <f t="shared" si="14"/>
        <v>51.666666666666664</v>
      </c>
      <c r="S26">
        <f t="shared" si="15"/>
        <v>1.8618986725025257</v>
      </c>
      <c r="T26">
        <v>55</v>
      </c>
      <c r="U26">
        <v>48</v>
      </c>
      <c r="V26">
        <v>49</v>
      </c>
      <c r="W26">
        <v>55</v>
      </c>
      <c r="X26">
        <v>48</v>
      </c>
      <c r="Y26">
        <v>47</v>
      </c>
      <c r="Z26">
        <f t="shared" si="16"/>
        <v>50.333333333333336</v>
      </c>
      <c r="AA26">
        <f t="shared" si="17"/>
        <v>3.6696957185394363</v>
      </c>
    </row>
    <row r="27" spans="2:27" x14ac:dyDescent="0.25">
      <c r="B27" t="s">
        <v>8</v>
      </c>
      <c r="C27">
        <v>10</v>
      </c>
      <c r="D27">
        <v>45</v>
      </c>
      <c r="E27">
        <v>43</v>
      </c>
      <c r="F27">
        <v>50</v>
      </c>
      <c r="G27">
        <v>38</v>
      </c>
      <c r="H27">
        <v>47</v>
      </c>
      <c r="I27">
        <v>52</v>
      </c>
      <c r="J27">
        <f t="shared" si="18"/>
        <v>45.833333333333336</v>
      </c>
      <c r="K27">
        <f t="shared" si="19"/>
        <v>5.036533199202271</v>
      </c>
      <c r="L27">
        <v>43</v>
      </c>
      <c r="M27">
        <v>49</v>
      </c>
      <c r="N27">
        <v>46</v>
      </c>
      <c r="O27">
        <v>48</v>
      </c>
      <c r="P27">
        <v>50</v>
      </c>
      <c r="Q27">
        <v>50</v>
      </c>
      <c r="R27">
        <f t="shared" si="14"/>
        <v>47.666666666666664</v>
      </c>
      <c r="S27">
        <f t="shared" si="15"/>
        <v>2.7325202042558931</v>
      </c>
      <c r="T27">
        <v>48</v>
      </c>
      <c r="U27">
        <v>43</v>
      </c>
      <c r="V27">
        <v>42</v>
      </c>
      <c r="W27">
        <v>49</v>
      </c>
      <c r="X27">
        <v>45</v>
      </c>
      <c r="Y27">
        <v>43</v>
      </c>
      <c r="Z27">
        <f t="shared" si="16"/>
        <v>45</v>
      </c>
      <c r="AA27">
        <f t="shared" si="17"/>
        <v>2.8982753492378879</v>
      </c>
    </row>
    <row r="28" spans="2:27" x14ac:dyDescent="0.25">
      <c r="B28" t="s">
        <v>9</v>
      </c>
      <c r="C28">
        <v>20</v>
      </c>
      <c r="D28">
        <v>38</v>
      </c>
      <c r="E28">
        <v>36</v>
      </c>
      <c r="F28">
        <v>43</v>
      </c>
      <c r="G28">
        <v>30</v>
      </c>
      <c r="H28">
        <v>38</v>
      </c>
      <c r="I28">
        <v>44</v>
      </c>
      <c r="J28">
        <f t="shared" si="18"/>
        <v>38.166666666666664</v>
      </c>
      <c r="K28">
        <f t="shared" si="19"/>
        <v>5.0760877323650337</v>
      </c>
      <c r="L28">
        <v>36</v>
      </c>
      <c r="M28">
        <v>40</v>
      </c>
      <c r="N28">
        <v>43</v>
      </c>
      <c r="O28">
        <v>42</v>
      </c>
      <c r="P28">
        <v>48</v>
      </c>
      <c r="Q28">
        <v>46</v>
      </c>
      <c r="R28">
        <f t="shared" si="14"/>
        <v>42.5</v>
      </c>
      <c r="S28">
        <f t="shared" si="15"/>
        <v>4.2778499272414878</v>
      </c>
      <c r="T28">
        <v>39</v>
      </c>
      <c r="U28">
        <v>34</v>
      </c>
      <c r="V28">
        <v>34</v>
      </c>
      <c r="W28">
        <v>41</v>
      </c>
      <c r="X28">
        <v>40</v>
      </c>
      <c r="Y28">
        <v>28</v>
      </c>
      <c r="Z28">
        <f t="shared" si="16"/>
        <v>36</v>
      </c>
      <c r="AA28">
        <f t="shared" si="17"/>
        <v>4.9396356140913875</v>
      </c>
    </row>
    <row r="29" spans="2:27" x14ac:dyDescent="0.25">
      <c r="B29" t="s">
        <v>10</v>
      </c>
      <c r="C29">
        <v>30</v>
      </c>
      <c r="D29">
        <v>33</v>
      </c>
      <c r="E29">
        <v>31</v>
      </c>
      <c r="F29">
        <v>36</v>
      </c>
      <c r="G29">
        <v>26</v>
      </c>
      <c r="H29">
        <v>35</v>
      </c>
      <c r="I29">
        <v>37</v>
      </c>
      <c r="J29">
        <f t="shared" si="18"/>
        <v>33</v>
      </c>
      <c r="K29">
        <f t="shared" si="19"/>
        <v>4.0496913462633168</v>
      </c>
      <c r="L29">
        <v>31</v>
      </c>
      <c r="M29">
        <v>35</v>
      </c>
      <c r="N29">
        <v>37</v>
      </c>
      <c r="O29">
        <v>39</v>
      </c>
      <c r="P29">
        <v>45</v>
      </c>
      <c r="Q29">
        <v>44</v>
      </c>
      <c r="R29">
        <f t="shared" si="14"/>
        <v>38.5</v>
      </c>
      <c r="S29">
        <f t="shared" si="15"/>
        <v>5.3572380943915494</v>
      </c>
      <c r="T29">
        <v>34</v>
      </c>
      <c r="U29">
        <v>32</v>
      </c>
      <c r="V29">
        <v>30</v>
      </c>
      <c r="W29">
        <v>31</v>
      </c>
      <c r="X29">
        <v>37</v>
      </c>
      <c r="Y29">
        <v>27</v>
      </c>
      <c r="Z29">
        <f t="shared" si="16"/>
        <v>31.833333333333332</v>
      </c>
      <c r="AA29">
        <f t="shared" si="17"/>
        <v>3.4302575219167828</v>
      </c>
    </row>
    <row r="30" spans="2:27" x14ac:dyDescent="0.25">
      <c r="B30" t="s">
        <v>11</v>
      </c>
      <c r="C30">
        <v>40</v>
      </c>
      <c r="D30">
        <v>30</v>
      </c>
      <c r="E30">
        <v>31</v>
      </c>
      <c r="F30">
        <v>31</v>
      </c>
      <c r="G30">
        <v>25</v>
      </c>
      <c r="H30">
        <v>31</v>
      </c>
      <c r="I30">
        <v>30</v>
      </c>
      <c r="J30">
        <f t="shared" si="18"/>
        <v>29.666666666666668</v>
      </c>
      <c r="K30">
        <f t="shared" si="19"/>
        <v>2.3380903889000244</v>
      </c>
      <c r="L30">
        <v>31</v>
      </c>
      <c r="M30">
        <v>30</v>
      </c>
      <c r="N30">
        <v>34</v>
      </c>
      <c r="O30">
        <v>34</v>
      </c>
      <c r="P30">
        <v>44</v>
      </c>
      <c r="Q30">
        <v>40</v>
      </c>
      <c r="R30">
        <f t="shared" si="14"/>
        <v>35.5</v>
      </c>
      <c r="S30">
        <f t="shared" si="15"/>
        <v>5.4313902456001077</v>
      </c>
      <c r="T30">
        <v>28</v>
      </c>
      <c r="U30">
        <v>32</v>
      </c>
      <c r="V30">
        <v>27</v>
      </c>
      <c r="W30">
        <v>23</v>
      </c>
      <c r="X30">
        <v>32</v>
      </c>
      <c r="Y30">
        <v>25</v>
      </c>
      <c r="Z30">
        <f t="shared" si="16"/>
        <v>27.833333333333332</v>
      </c>
      <c r="AA30">
        <f t="shared" si="17"/>
        <v>3.6560452221856621</v>
      </c>
    </row>
    <row r="31" spans="2:27" x14ac:dyDescent="0.25">
      <c r="B31" t="s">
        <v>12</v>
      </c>
      <c r="C31">
        <v>50</v>
      </c>
      <c r="D31">
        <v>27</v>
      </c>
      <c r="E31">
        <v>30</v>
      </c>
      <c r="F31">
        <v>29</v>
      </c>
      <c r="G31">
        <v>24</v>
      </c>
      <c r="H31">
        <v>28</v>
      </c>
      <c r="I31">
        <v>27</v>
      </c>
      <c r="J31">
        <f t="shared" si="18"/>
        <v>27.5</v>
      </c>
      <c r="K31">
        <f t="shared" si="19"/>
        <v>2.0736441353327719</v>
      </c>
      <c r="L31">
        <v>30</v>
      </c>
      <c r="M31">
        <v>30</v>
      </c>
      <c r="N31">
        <v>32</v>
      </c>
      <c r="O31">
        <v>32</v>
      </c>
      <c r="P31">
        <v>40</v>
      </c>
      <c r="Q31">
        <v>37</v>
      </c>
      <c r="R31">
        <f t="shared" si="14"/>
        <v>33.5</v>
      </c>
      <c r="S31">
        <f t="shared" si="15"/>
        <v>4.0865633483405102</v>
      </c>
      <c r="T31">
        <v>24</v>
      </c>
      <c r="U31">
        <v>31</v>
      </c>
      <c r="V31">
        <v>25</v>
      </c>
      <c r="W31">
        <v>28</v>
      </c>
      <c r="X31">
        <v>30</v>
      </c>
      <c r="Y31">
        <v>22</v>
      </c>
      <c r="Z31">
        <f t="shared" si="16"/>
        <v>26.666666666666668</v>
      </c>
      <c r="AA31">
        <f t="shared" si="17"/>
        <v>3.5590260840104286</v>
      </c>
    </row>
    <row r="32" spans="2:27" x14ac:dyDescent="0.25">
      <c r="D32">
        <v>25</v>
      </c>
    </row>
    <row r="33" spans="3:27" x14ac:dyDescent="0.25">
      <c r="D33" s="5" t="s">
        <v>15</v>
      </c>
      <c r="E33" s="5"/>
      <c r="F33" s="5"/>
      <c r="G33" s="5"/>
      <c r="H33" s="5"/>
      <c r="I33" s="5"/>
      <c r="J33" s="5"/>
      <c r="K33" s="5"/>
      <c r="L33" s="6" t="s">
        <v>13</v>
      </c>
      <c r="M33" s="6"/>
      <c r="N33" s="6"/>
      <c r="O33" s="6"/>
      <c r="P33" s="6"/>
      <c r="Q33" s="6"/>
      <c r="R33" s="6"/>
      <c r="S33" s="6"/>
      <c r="T33" s="3" t="s">
        <v>14</v>
      </c>
      <c r="U33" s="3"/>
      <c r="V33" s="3"/>
      <c r="W33" s="3"/>
      <c r="X33" s="3"/>
      <c r="Y33" s="3"/>
      <c r="Z33" s="3"/>
      <c r="AA33" s="3"/>
    </row>
    <row r="34" spans="3:27" x14ac:dyDescent="0.25">
      <c r="D34" s="4" t="s">
        <v>26</v>
      </c>
      <c r="E34" s="4"/>
      <c r="F34" s="4"/>
      <c r="G34" s="4"/>
      <c r="H34" s="4"/>
      <c r="I34" s="4"/>
      <c r="J34" t="s">
        <v>1</v>
      </c>
      <c r="K34" t="s">
        <v>2</v>
      </c>
      <c r="L34" s="4" t="s">
        <v>26</v>
      </c>
      <c r="M34" s="4"/>
      <c r="N34" s="4"/>
      <c r="O34" s="4"/>
      <c r="P34" s="4"/>
      <c r="Q34" s="4"/>
      <c r="R34" t="s">
        <v>1</v>
      </c>
      <c r="S34" t="s">
        <v>2</v>
      </c>
      <c r="T34" s="4" t="s">
        <v>26</v>
      </c>
      <c r="U34" s="4"/>
      <c r="V34" s="4"/>
      <c r="W34" s="4"/>
      <c r="X34" s="4"/>
      <c r="Y34" s="4"/>
      <c r="Z34" t="s">
        <v>1</v>
      </c>
      <c r="AA34" t="s">
        <v>2</v>
      </c>
    </row>
    <row r="35" spans="3:27" x14ac:dyDescent="0.25">
      <c r="C35" t="s">
        <v>20</v>
      </c>
      <c r="D35">
        <f>D26-D25</f>
        <v>-3.5</v>
      </c>
      <c r="E35">
        <f t="shared" ref="E35:I35" si="20">E26-E25</f>
        <v>-3</v>
      </c>
      <c r="F35">
        <f t="shared" si="20"/>
        <v>-4</v>
      </c>
      <c r="G35">
        <f t="shared" si="20"/>
        <v>-8</v>
      </c>
      <c r="H35">
        <f t="shared" si="20"/>
        <v>-7</v>
      </c>
      <c r="I35">
        <f t="shared" si="20"/>
        <v>-3</v>
      </c>
      <c r="J35">
        <f>AVERAGE(D35:I35)</f>
        <v>-4.75</v>
      </c>
      <c r="K35">
        <f>STDEV(D35:I35)</f>
        <v>2.1851773383412159</v>
      </c>
      <c r="L35">
        <f>L26-L25</f>
        <v>-3</v>
      </c>
      <c r="M35">
        <f t="shared" ref="M35:Q35" si="21">M26-M25</f>
        <v>-3</v>
      </c>
      <c r="N35">
        <f t="shared" si="21"/>
        <v>0</v>
      </c>
      <c r="O35">
        <f t="shared" si="21"/>
        <v>-2</v>
      </c>
      <c r="P35">
        <f t="shared" si="21"/>
        <v>1</v>
      </c>
      <c r="Q35">
        <f t="shared" si="21"/>
        <v>0</v>
      </c>
      <c r="R35">
        <f>AVERAGE(L35:Q35)</f>
        <v>-1.1666666666666667</v>
      </c>
      <c r="S35">
        <f>STDEV(L35:Q35)</f>
        <v>1.7224014243685084</v>
      </c>
      <c r="T35">
        <f>T26-T25</f>
        <v>-3</v>
      </c>
      <c r="U35">
        <f t="shared" ref="U35:Y35" si="22">U26-U25</f>
        <v>-4</v>
      </c>
      <c r="V35">
        <f t="shared" si="22"/>
        <v>-6</v>
      </c>
      <c r="W35">
        <f t="shared" si="22"/>
        <v>-4</v>
      </c>
      <c r="X35">
        <f t="shared" si="22"/>
        <v>-2</v>
      </c>
      <c r="Y35">
        <f t="shared" si="22"/>
        <v>-3</v>
      </c>
      <c r="Z35">
        <f>AVERAGE(T35:Y35)</f>
        <v>-3.6666666666666665</v>
      </c>
      <c r="AA35">
        <f>STDEV(T35:Y35)</f>
        <v>1.3662601021279461</v>
      </c>
    </row>
    <row r="36" spans="3:27" x14ac:dyDescent="0.25">
      <c r="C36" t="s">
        <v>21</v>
      </c>
      <c r="D36">
        <f>D27-D25</f>
        <v>-6.5</v>
      </c>
      <c r="E36">
        <f t="shared" ref="E36:I36" si="23">E27-E25</f>
        <v>-10</v>
      </c>
      <c r="F36">
        <f t="shared" si="23"/>
        <v>-8</v>
      </c>
      <c r="G36">
        <f t="shared" si="23"/>
        <v>-15</v>
      </c>
      <c r="H36">
        <f t="shared" si="23"/>
        <v>-13</v>
      </c>
      <c r="I36">
        <f t="shared" si="23"/>
        <v>-9</v>
      </c>
      <c r="J36">
        <f t="shared" ref="J36:J40" si="24">AVERAGE(D36:I36)</f>
        <v>-10.25</v>
      </c>
      <c r="K36">
        <f t="shared" ref="K36:K40" si="25">STDEV(D36:I36)</f>
        <v>3.1898275815473163</v>
      </c>
      <c r="L36">
        <f>L27-L25</f>
        <v>-10</v>
      </c>
      <c r="M36">
        <f t="shared" ref="M36:Q36" si="26">M27-M25</f>
        <v>-8</v>
      </c>
      <c r="N36">
        <f t="shared" si="26"/>
        <v>-3</v>
      </c>
      <c r="O36">
        <f t="shared" si="26"/>
        <v>-7</v>
      </c>
      <c r="P36">
        <f t="shared" si="26"/>
        <v>-1</v>
      </c>
      <c r="Q36">
        <f t="shared" si="26"/>
        <v>-2</v>
      </c>
      <c r="R36">
        <f t="shared" ref="R36:R40" si="27">AVERAGE(L36:Q36)</f>
        <v>-5.166666666666667</v>
      </c>
      <c r="S36">
        <f t="shared" ref="S36:S40" si="28">STDEV(L36:Q36)</f>
        <v>3.6560452221856705</v>
      </c>
      <c r="T36">
        <f>T27-T25</f>
        <v>-10</v>
      </c>
      <c r="U36">
        <f t="shared" ref="U36:Y36" si="29">U27-U25</f>
        <v>-9</v>
      </c>
      <c r="V36">
        <f t="shared" si="29"/>
        <v>-13</v>
      </c>
      <c r="W36">
        <f t="shared" si="29"/>
        <v>-10</v>
      </c>
      <c r="X36">
        <f t="shared" si="29"/>
        <v>-5</v>
      </c>
      <c r="Y36">
        <f t="shared" si="29"/>
        <v>-7</v>
      </c>
      <c r="Z36">
        <f t="shared" ref="Z36:Z40" si="30">AVERAGE(T36:Y36)</f>
        <v>-9</v>
      </c>
      <c r="AA36">
        <f t="shared" ref="AA36:AA40" si="31">STDEV(T36:Y36)</f>
        <v>2.7568097504180442</v>
      </c>
    </row>
    <row r="37" spans="3:27" x14ac:dyDescent="0.25">
      <c r="C37" t="s">
        <v>22</v>
      </c>
      <c r="D37">
        <f>D28-D25</f>
        <v>-13.5</v>
      </c>
      <c r="E37">
        <f t="shared" ref="E37:I37" si="32">E28-E25</f>
        <v>-17</v>
      </c>
      <c r="F37">
        <f t="shared" si="32"/>
        <v>-15</v>
      </c>
      <c r="G37">
        <f t="shared" si="32"/>
        <v>-23</v>
      </c>
      <c r="H37">
        <f t="shared" si="32"/>
        <v>-22</v>
      </c>
      <c r="I37">
        <f t="shared" si="32"/>
        <v>-17</v>
      </c>
      <c r="J37">
        <f t="shared" si="24"/>
        <v>-17.916666666666668</v>
      </c>
      <c r="K37">
        <f t="shared" si="25"/>
        <v>3.8002192919181192</v>
      </c>
      <c r="L37">
        <f>L28-L25</f>
        <v>-17</v>
      </c>
      <c r="M37">
        <f t="shared" ref="M37:Q37" si="33">M28-M25</f>
        <v>-17</v>
      </c>
      <c r="N37">
        <f t="shared" si="33"/>
        <v>-6</v>
      </c>
      <c r="O37">
        <f t="shared" si="33"/>
        <v>-13</v>
      </c>
      <c r="P37">
        <f t="shared" si="33"/>
        <v>-3</v>
      </c>
      <c r="Q37">
        <f t="shared" si="33"/>
        <v>-6</v>
      </c>
      <c r="R37">
        <f t="shared" si="27"/>
        <v>-10.333333333333334</v>
      </c>
      <c r="S37">
        <f t="shared" si="28"/>
        <v>6.1210020966069498</v>
      </c>
      <c r="T37">
        <f>T28-T25</f>
        <v>-19</v>
      </c>
      <c r="U37">
        <f t="shared" ref="U37:Y37" si="34">U28-U25</f>
        <v>-18</v>
      </c>
      <c r="V37">
        <f t="shared" si="34"/>
        <v>-21</v>
      </c>
      <c r="W37">
        <f t="shared" si="34"/>
        <v>-18</v>
      </c>
      <c r="X37">
        <f t="shared" si="34"/>
        <v>-10</v>
      </c>
      <c r="Y37">
        <f t="shared" si="34"/>
        <v>-22</v>
      </c>
      <c r="Z37">
        <f t="shared" si="30"/>
        <v>-18</v>
      </c>
      <c r="AA37">
        <f t="shared" si="31"/>
        <v>4.2426406871192848</v>
      </c>
    </row>
    <row r="38" spans="3:27" x14ac:dyDescent="0.25">
      <c r="C38" t="s">
        <v>23</v>
      </c>
      <c r="D38">
        <f>D29-D25</f>
        <v>-18.5</v>
      </c>
      <c r="E38">
        <f t="shared" ref="E38:I38" si="35">E29-E25</f>
        <v>-22</v>
      </c>
      <c r="F38">
        <f t="shared" si="35"/>
        <v>-22</v>
      </c>
      <c r="G38">
        <f t="shared" si="35"/>
        <v>-27</v>
      </c>
      <c r="H38">
        <f t="shared" si="35"/>
        <v>-25</v>
      </c>
      <c r="I38">
        <f t="shared" si="35"/>
        <v>-24</v>
      </c>
      <c r="J38">
        <f t="shared" si="24"/>
        <v>-23.083333333333332</v>
      </c>
      <c r="K38">
        <f t="shared" si="25"/>
        <v>2.9396711834262517</v>
      </c>
      <c r="L38">
        <f>L29-L25</f>
        <v>-22</v>
      </c>
      <c r="M38">
        <f t="shared" ref="M38:Q38" si="36">M29-M25</f>
        <v>-22</v>
      </c>
      <c r="N38">
        <f t="shared" si="36"/>
        <v>-12</v>
      </c>
      <c r="O38">
        <f t="shared" si="36"/>
        <v>-16</v>
      </c>
      <c r="P38">
        <f t="shared" si="36"/>
        <v>-6</v>
      </c>
      <c r="Q38">
        <f t="shared" si="36"/>
        <v>-8</v>
      </c>
      <c r="R38">
        <f t="shared" si="27"/>
        <v>-14.333333333333334</v>
      </c>
      <c r="S38">
        <f t="shared" si="28"/>
        <v>6.8605150438335638</v>
      </c>
      <c r="T38">
        <f>T29-T25</f>
        <v>-24</v>
      </c>
      <c r="U38">
        <f t="shared" ref="U38:Y38" si="37">U29-U25</f>
        <v>-20</v>
      </c>
      <c r="V38">
        <f t="shared" si="37"/>
        <v>-25</v>
      </c>
      <c r="W38">
        <f t="shared" si="37"/>
        <v>-28</v>
      </c>
      <c r="X38">
        <f t="shared" si="37"/>
        <v>-13</v>
      </c>
      <c r="Y38">
        <f t="shared" si="37"/>
        <v>-23</v>
      </c>
      <c r="Z38">
        <f t="shared" si="30"/>
        <v>-22.166666666666668</v>
      </c>
      <c r="AA38">
        <f t="shared" si="31"/>
        <v>5.1929439306299754</v>
      </c>
    </row>
    <row r="39" spans="3:27" x14ac:dyDescent="0.25">
      <c r="C39" t="s">
        <v>24</v>
      </c>
      <c r="D39">
        <f>D30-D25</f>
        <v>-21.5</v>
      </c>
      <c r="E39">
        <f t="shared" ref="E39:I39" si="38">E30-E25</f>
        <v>-22</v>
      </c>
      <c r="F39">
        <f t="shared" si="38"/>
        <v>-27</v>
      </c>
      <c r="G39">
        <f t="shared" si="38"/>
        <v>-28</v>
      </c>
      <c r="H39">
        <f t="shared" si="38"/>
        <v>-29</v>
      </c>
      <c r="I39">
        <f t="shared" si="38"/>
        <v>-31</v>
      </c>
      <c r="J39">
        <f t="shared" si="24"/>
        <v>-26.416666666666668</v>
      </c>
      <c r="K39">
        <f t="shared" si="25"/>
        <v>3.8524883733330859</v>
      </c>
      <c r="L39">
        <f>L30-L25</f>
        <v>-22</v>
      </c>
      <c r="M39">
        <f t="shared" ref="M39:Q39" si="39">M30-M25</f>
        <v>-27</v>
      </c>
      <c r="N39">
        <f t="shared" si="39"/>
        <v>-15</v>
      </c>
      <c r="O39">
        <f t="shared" si="39"/>
        <v>-21</v>
      </c>
      <c r="P39">
        <f t="shared" si="39"/>
        <v>-7</v>
      </c>
      <c r="Q39">
        <f t="shared" si="39"/>
        <v>-12</v>
      </c>
      <c r="R39">
        <f t="shared" si="27"/>
        <v>-17.333333333333332</v>
      </c>
      <c r="S39">
        <f t="shared" si="28"/>
        <v>7.3393914370788709</v>
      </c>
      <c r="T39">
        <f>T30-T25</f>
        <v>-30</v>
      </c>
      <c r="U39">
        <f t="shared" ref="U39:Y39" si="40">U30-U25</f>
        <v>-20</v>
      </c>
      <c r="V39">
        <f t="shared" si="40"/>
        <v>-28</v>
      </c>
      <c r="W39">
        <f t="shared" si="40"/>
        <v>-36</v>
      </c>
      <c r="X39">
        <f t="shared" si="40"/>
        <v>-18</v>
      </c>
      <c r="Y39">
        <f t="shared" si="40"/>
        <v>-25</v>
      </c>
      <c r="Z39">
        <f t="shared" si="30"/>
        <v>-26.166666666666668</v>
      </c>
      <c r="AA39">
        <f t="shared" si="31"/>
        <v>6.6458006791256246</v>
      </c>
    </row>
    <row r="40" spans="3:27" x14ac:dyDescent="0.25">
      <c r="C40" t="s">
        <v>25</v>
      </c>
      <c r="D40">
        <f>D31-D25</f>
        <v>-24.5</v>
      </c>
      <c r="E40">
        <f t="shared" ref="E40:I40" si="41">E31-E25</f>
        <v>-23</v>
      </c>
      <c r="F40">
        <f t="shared" si="41"/>
        <v>-29</v>
      </c>
      <c r="G40">
        <f t="shared" si="41"/>
        <v>-29</v>
      </c>
      <c r="H40">
        <f t="shared" si="41"/>
        <v>-32</v>
      </c>
      <c r="I40">
        <f t="shared" si="41"/>
        <v>-34</v>
      </c>
      <c r="J40">
        <f t="shared" si="24"/>
        <v>-28.583333333333332</v>
      </c>
      <c r="K40">
        <f t="shared" si="25"/>
        <v>4.2239397091656743</v>
      </c>
      <c r="L40">
        <f>L31-L25</f>
        <v>-23</v>
      </c>
      <c r="M40">
        <f t="shared" ref="M40:Q40" si="42">M31-M25</f>
        <v>-27</v>
      </c>
      <c r="N40">
        <f t="shared" si="42"/>
        <v>-17</v>
      </c>
      <c r="O40">
        <f t="shared" si="42"/>
        <v>-23</v>
      </c>
      <c r="P40">
        <f t="shared" si="42"/>
        <v>-11</v>
      </c>
      <c r="Q40">
        <f t="shared" si="42"/>
        <v>-15</v>
      </c>
      <c r="R40">
        <f t="shared" si="27"/>
        <v>-19.333333333333332</v>
      </c>
      <c r="S40">
        <f t="shared" si="28"/>
        <v>5.9888785817268575</v>
      </c>
      <c r="T40">
        <f>T31-T25</f>
        <v>-34</v>
      </c>
      <c r="U40">
        <f t="shared" ref="U40:Y40" si="43">U31-U25</f>
        <v>-21</v>
      </c>
      <c r="V40">
        <f t="shared" si="43"/>
        <v>-30</v>
      </c>
      <c r="W40">
        <f t="shared" si="43"/>
        <v>-31</v>
      </c>
      <c r="X40">
        <f t="shared" si="43"/>
        <v>-20</v>
      </c>
      <c r="Y40">
        <f t="shared" si="43"/>
        <v>-28</v>
      </c>
      <c r="Z40">
        <f t="shared" si="30"/>
        <v>-27.333333333333332</v>
      </c>
      <c r="AA40">
        <f t="shared" si="31"/>
        <v>5.6450568346710739</v>
      </c>
    </row>
  </sheetData>
  <mergeCells count="18">
    <mergeCell ref="L4:M4"/>
    <mergeCell ref="N4:O4"/>
    <mergeCell ref="P4:Q4"/>
    <mergeCell ref="D21:I21"/>
    <mergeCell ref="L21:Q21"/>
    <mergeCell ref="T21:Y21"/>
    <mergeCell ref="D34:I34"/>
    <mergeCell ref="D33:K33"/>
    <mergeCell ref="L33:S33"/>
    <mergeCell ref="T33:AA33"/>
    <mergeCell ref="L34:Q34"/>
    <mergeCell ref="T34:Y34"/>
    <mergeCell ref="T20:AA20"/>
    <mergeCell ref="L20:S20"/>
    <mergeCell ref="D20:K20"/>
    <mergeCell ref="D4:E4"/>
    <mergeCell ref="F4:G4"/>
    <mergeCell ref="H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上原大典</dc:creator>
  <cp:lastModifiedBy>上原大典</cp:lastModifiedBy>
  <dcterms:created xsi:type="dcterms:W3CDTF">2020-03-16T20:59:03Z</dcterms:created>
  <dcterms:modified xsi:type="dcterms:W3CDTF">2020-03-17T05:58:56Z</dcterms:modified>
</cp:coreProperties>
</file>