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ehara\Desktop\Re-Submission\"/>
    </mc:Choice>
  </mc:AlternateContent>
  <xr:revisionPtr revIDLastSave="0" documentId="8_{C1DABDE4-501B-4AAF-BB92-3647EC8FFE12}" xr6:coauthVersionLast="46" xr6:coauthVersionMax="46" xr10:uidLastSave="{00000000-0000-0000-0000-000000000000}"/>
  <bookViews>
    <workbookView xWindow="-120" yWindow="-120" windowWidth="38640" windowHeight="15840" activeTab="1" xr2:uid="{41AD1465-58B5-4CE4-8DB2-253EED796DF4}"/>
  </bookViews>
  <sheets>
    <sheet name="a-wave" sheetId="1" r:id="rId1"/>
    <sheet name="b-wave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2" i="2" l="1"/>
  <c r="Z22" i="2"/>
  <c r="Y22" i="2"/>
  <c r="X22" i="2"/>
  <c r="W22" i="2"/>
  <c r="V22" i="2"/>
  <c r="U22" i="2"/>
  <c r="T22" i="2"/>
  <c r="S22" i="2"/>
  <c r="R22" i="2"/>
  <c r="Q22" i="2"/>
  <c r="P22" i="2"/>
  <c r="N22" i="2"/>
  <c r="M22" i="2"/>
  <c r="L22" i="2"/>
  <c r="K22" i="2"/>
  <c r="J22" i="2"/>
  <c r="I22" i="2"/>
  <c r="H22" i="2"/>
  <c r="G22" i="2"/>
  <c r="F22" i="2"/>
  <c r="E22" i="2"/>
  <c r="D22" i="2"/>
  <c r="C22" i="2"/>
  <c r="AA21" i="2"/>
  <c r="Z21" i="2"/>
  <c r="Y21" i="2"/>
  <c r="X21" i="2"/>
  <c r="W21" i="2"/>
  <c r="V21" i="2"/>
  <c r="U21" i="2"/>
  <c r="T21" i="2"/>
  <c r="S21" i="2"/>
  <c r="R21" i="2"/>
  <c r="Q21" i="2"/>
  <c r="P21" i="2"/>
  <c r="N21" i="2"/>
  <c r="M21" i="2"/>
  <c r="L21" i="2"/>
  <c r="K21" i="2"/>
  <c r="J21" i="2"/>
  <c r="I21" i="2"/>
  <c r="H21" i="2"/>
  <c r="G21" i="2"/>
  <c r="F21" i="2"/>
  <c r="E21" i="2"/>
  <c r="D21" i="2"/>
  <c r="C21" i="2"/>
  <c r="AA20" i="2"/>
  <c r="Z20" i="2"/>
  <c r="Y20" i="2"/>
  <c r="X20" i="2"/>
  <c r="W20" i="2"/>
  <c r="V20" i="2"/>
  <c r="U20" i="2"/>
  <c r="T20" i="2"/>
  <c r="S20" i="2"/>
  <c r="R20" i="2"/>
  <c r="Q20" i="2"/>
  <c r="P20" i="2"/>
  <c r="N20" i="2"/>
  <c r="M20" i="2"/>
  <c r="L20" i="2"/>
  <c r="K20" i="2"/>
  <c r="J20" i="2"/>
  <c r="I20" i="2"/>
  <c r="H20" i="2"/>
  <c r="G20" i="2"/>
  <c r="F20" i="2"/>
  <c r="E20" i="2"/>
  <c r="D20" i="2"/>
  <c r="C20" i="2"/>
  <c r="AA22" i="1"/>
  <c r="Z22" i="1"/>
  <c r="Y22" i="1"/>
  <c r="X22" i="1"/>
  <c r="W22" i="1"/>
  <c r="V22" i="1"/>
  <c r="U22" i="1"/>
  <c r="T22" i="1"/>
  <c r="S22" i="1"/>
  <c r="R22" i="1"/>
  <c r="Q22" i="1"/>
  <c r="P22" i="1"/>
  <c r="N22" i="1"/>
  <c r="M22" i="1"/>
  <c r="L22" i="1"/>
  <c r="K22" i="1"/>
  <c r="J22" i="1"/>
  <c r="I22" i="1"/>
  <c r="H22" i="1"/>
  <c r="G22" i="1"/>
  <c r="F22" i="1"/>
  <c r="E22" i="1"/>
  <c r="D22" i="1"/>
  <c r="C22" i="1"/>
  <c r="AA21" i="1"/>
  <c r="Z21" i="1"/>
  <c r="Y21" i="1"/>
  <c r="X21" i="1"/>
  <c r="W21" i="1"/>
  <c r="V21" i="1"/>
  <c r="U21" i="1"/>
  <c r="T21" i="1"/>
  <c r="S21" i="1"/>
  <c r="R21" i="1"/>
  <c r="Q21" i="1"/>
  <c r="P21" i="1"/>
  <c r="N21" i="1"/>
  <c r="M21" i="1"/>
  <c r="L21" i="1"/>
  <c r="K21" i="1"/>
  <c r="J21" i="1"/>
  <c r="I21" i="1"/>
  <c r="H21" i="1"/>
  <c r="G21" i="1"/>
  <c r="F21" i="1"/>
  <c r="E21" i="1"/>
  <c r="D21" i="1"/>
  <c r="C21" i="1"/>
  <c r="AA20" i="1"/>
  <c r="Z20" i="1"/>
  <c r="Y20" i="1"/>
  <c r="X20" i="1"/>
  <c r="W20" i="1"/>
  <c r="V20" i="1"/>
  <c r="U20" i="1"/>
  <c r="T20" i="1"/>
  <c r="S20" i="1"/>
  <c r="R20" i="1"/>
  <c r="Q20" i="1"/>
  <c r="P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<sst xmlns="http://schemas.openxmlformats.org/spreadsheetml/2006/main" count="110" uniqueCount="18">
  <si>
    <t>N</t>
  </si>
  <si>
    <t>AdGFP 2week</t>
  </si>
  <si>
    <t>AdCol8a2_2week</t>
  </si>
  <si>
    <t>ConA_2weeks</t>
  </si>
  <si>
    <t>AdCol8a2</t>
  </si>
  <si>
    <t>ConA</t>
  </si>
  <si>
    <t>AdGFP 4week</t>
  </si>
  <si>
    <t>AdCOl8a2_4week</t>
  </si>
  <si>
    <t>ConA_4weeks</t>
  </si>
  <si>
    <t>cd/log2</t>
  </si>
  <si>
    <t>average</t>
  </si>
  <si>
    <t>n</t>
  </si>
  <si>
    <t>stdev</t>
  </si>
  <si>
    <t>N (prior injection)</t>
  </si>
  <si>
    <t>Supplemental Figure 10</t>
  </si>
  <si>
    <t>ERG source data</t>
  </si>
  <si>
    <t>a-wave</t>
  </si>
  <si>
    <t>b-wave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</si>
</sst>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a-wave (2weeks)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'a-wave'!$B$20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'a-wave'!$C$22:$N$22</c:f>
                <c:numCache>
                  <c:formatCode>General</c:formatCode>
                  <c:ptCount val="12"/>
                  <c:pt idx="0">
                    <c:v>3.1504840025858636</c:v>
                  </c:pt>
                  <c:pt idx="1">
                    <c:v>3.0142439626988846</c:v>
                  </c:pt>
                  <c:pt idx="2">
                    <c:v>2.3010142691140949</c:v>
                  </c:pt>
                  <c:pt idx="3">
                    <c:v>1.48492424049175</c:v>
                  </c:pt>
                  <c:pt idx="4">
                    <c:v>15.07839586885893</c:v>
                  </c:pt>
                  <c:pt idx="5">
                    <c:v>6.3656630971695884</c:v>
                  </c:pt>
                  <c:pt idx="6">
                    <c:v>17.441989565413689</c:v>
                  </c:pt>
                  <c:pt idx="7">
                    <c:v>2.1213203435596459</c:v>
                  </c:pt>
                  <c:pt idx="8">
                    <c:v>24.44204178446245</c:v>
                  </c:pt>
                  <c:pt idx="9">
                    <c:v>28.290334038324783</c:v>
                  </c:pt>
                  <c:pt idx="10">
                    <c:v>45.465987287201862</c:v>
                  </c:pt>
                  <c:pt idx="11">
                    <c:v>2.7577164466275366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'a-wave'!$C$19:$N$19</c:f>
              <c:strCache>
                <c:ptCount val="12"/>
                <c:pt idx="0">
                  <c:v>N</c:v>
                </c:pt>
                <c:pt idx="1">
                  <c:v>AdGFP 2week</c:v>
                </c:pt>
                <c:pt idx="2">
                  <c:v>AdCol8a2_2week</c:v>
                </c:pt>
                <c:pt idx="3">
                  <c:v>ConA_2weeks</c:v>
                </c:pt>
                <c:pt idx="4">
                  <c:v>N</c:v>
                </c:pt>
                <c:pt idx="5">
                  <c:v>AdGFP 2week</c:v>
                </c:pt>
                <c:pt idx="6">
                  <c:v>AdCol8a2</c:v>
                </c:pt>
                <c:pt idx="7">
                  <c:v>ConA</c:v>
                </c:pt>
                <c:pt idx="8">
                  <c:v>N</c:v>
                </c:pt>
                <c:pt idx="9">
                  <c:v>AdGFP 2week</c:v>
                </c:pt>
                <c:pt idx="10">
                  <c:v>AdCol8a2</c:v>
                </c:pt>
                <c:pt idx="11">
                  <c:v>ConA</c:v>
                </c:pt>
              </c:strCache>
            </c:strRef>
          </c:cat>
          <c:val>
            <c:numRef>
              <c:f>'a-wave'!$C$20:$N$20</c:f>
              <c:numCache>
                <c:formatCode>General</c:formatCode>
                <c:ptCount val="12"/>
                <c:pt idx="0">
                  <c:v>5.5642857142857149</c:v>
                </c:pt>
                <c:pt idx="1">
                  <c:v>5.5833333333333321</c:v>
                </c:pt>
                <c:pt idx="2">
                  <c:v>4.9333333333333327</c:v>
                </c:pt>
                <c:pt idx="3">
                  <c:v>1.3499999999999999</c:v>
                </c:pt>
                <c:pt idx="4">
                  <c:v>31.942857142857143</c:v>
                </c:pt>
                <c:pt idx="5">
                  <c:v>30.183333333333334</c:v>
                </c:pt>
                <c:pt idx="6">
                  <c:v>30.55</c:v>
                </c:pt>
                <c:pt idx="7">
                  <c:v>6.6999999999999993</c:v>
                </c:pt>
                <c:pt idx="8">
                  <c:v>85.54285714285713</c:v>
                </c:pt>
                <c:pt idx="9">
                  <c:v>83.45</c:v>
                </c:pt>
                <c:pt idx="10">
                  <c:v>102.60000000000001</c:v>
                </c:pt>
                <c:pt idx="11">
                  <c:v>21.85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8-46B6-A4FA-29632412B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  <c:max val="2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a-wave (4weeks)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'a-wave'!$B$20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'a-wave'!$P$22:$AA$22</c:f>
                <c:numCache>
                  <c:formatCode>General</c:formatCode>
                  <c:ptCount val="12"/>
                  <c:pt idx="0">
                    <c:v>3.1504840025858636</c:v>
                  </c:pt>
                  <c:pt idx="1">
                    <c:v>1.666133247972682</c:v>
                  </c:pt>
                  <c:pt idx="2">
                    <c:v>5.4290883212561551</c:v>
                  </c:pt>
                  <c:pt idx="3">
                    <c:v>3.4648232278140831</c:v>
                  </c:pt>
                  <c:pt idx="4">
                    <c:v>15.07839586885893</c:v>
                  </c:pt>
                  <c:pt idx="5">
                    <c:v>7.262621198070768</c:v>
                  </c:pt>
                  <c:pt idx="6">
                    <c:v>9.8820375766674378</c:v>
                  </c:pt>
                  <c:pt idx="7">
                    <c:v>11.667261889578034</c:v>
                  </c:pt>
                  <c:pt idx="8">
                    <c:v>24.44204178446245</c:v>
                  </c:pt>
                  <c:pt idx="9">
                    <c:v>22.671274041541324</c:v>
                  </c:pt>
                  <c:pt idx="10">
                    <c:v>28.13557652984327</c:v>
                  </c:pt>
                  <c:pt idx="11">
                    <c:v>12.232947314527253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'a-wave'!$P$19:$AA$19</c:f>
              <c:strCache>
                <c:ptCount val="12"/>
                <c:pt idx="0">
                  <c:v>N</c:v>
                </c:pt>
                <c:pt idx="1">
                  <c:v>AdGFP 4week</c:v>
                </c:pt>
                <c:pt idx="2">
                  <c:v>AdCOl8a2_4week</c:v>
                </c:pt>
                <c:pt idx="3">
                  <c:v>ConA_4weeks</c:v>
                </c:pt>
                <c:pt idx="4">
                  <c:v>N</c:v>
                </c:pt>
                <c:pt idx="5">
                  <c:v>AdGFP 4week</c:v>
                </c:pt>
                <c:pt idx="6">
                  <c:v>AdCOl8a2_4week</c:v>
                </c:pt>
                <c:pt idx="7">
                  <c:v>ConA_4weeks</c:v>
                </c:pt>
                <c:pt idx="8">
                  <c:v>N</c:v>
                </c:pt>
                <c:pt idx="9">
                  <c:v>AdGFP 4week</c:v>
                </c:pt>
                <c:pt idx="10">
                  <c:v>AdCOl8a2_4week</c:v>
                </c:pt>
                <c:pt idx="11">
                  <c:v>ConA_4weeks</c:v>
                </c:pt>
              </c:strCache>
            </c:strRef>
          </c:cat>
          <c:val>
            <c:numRef>
              <c:f>'a-wave'!$P$20:$AA$20</c:f>
              <c:numCache>
                <c:formatCode>General</c:formatCode>
                <c:ptCount val="12"/>
                <c:pt idx="0">
                  <c:v>5.5642857142857149</c:v>
                </c:pt>
                <c:pt idx="1">
                  <c:v>8.7000000000000011</c:v>
                </c:pt>
                <c:pt idx="2">
                  <c:v>6.5500000000000007</c:v>
                </c:pt>
                <c:pt idx="3">
                  <c:v>4.45</c:v>
                </c:pt>
                <c:pt idx="4">
                  <c:v>31.942857142857143</c:v>
                </c:pt>
                <c:pt idx="5">
                  <c:v>31.516666666666662</c:v>
                </c:pt>
                <c:pt idx="6">
                  <c:v>43.033333333333331</c:v>
                </c:pt>
                <c:pt idx="7">
                  <c:v>29.450000000000003</c:v>
                </c:pt>
                <c:pt idx="8">
                  <c:v>85.54285714285713</c:v>
                </c:pt>
                <c:pt idx="9">
                  <c:v>90.766666666666666</c:v>
                </c:pt>
                <c:pt idx="10">
                  <c:v>101.86666666666666</c:v>
                </c:pt>
                <c:pt idx="11">
                  <c:v>49.35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1-424F-8B66-45D57E590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  <c:max val="2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b-wave (2weeks)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[1]Awave!$D$25:$O$25</c:f>
                <c:numCache>
                  <c:formatCode>General</c:formatCode>
                  <c:ptCount val="12"/>
                  <c:pt idx="0">
                    <c:v>3.1504840025858636</c:v>
                  </c:pt>
                  <c:pt idx="1">
                    <c:v>3.0142439626988846</c:v>
                  </c:pt>
                  <c:pt idx="2">
                    <c:v>2.3010142691140949</c:v>
                  </c:pt>
                  <c:pt idx="3">
                    <c:v>1.48492424049175</c:v>
                  </c:pt>
                  <c:pt idx="4">
                    <c:v>15.07839586885893</c:v>
                  </c:pt>
                  <c:pt idx="5">
                    <c:v>6.3656630971695884</c:v>
                  </c:pt>
                  <c:pt idx="6">
                    <c:v>17.441989565413689</c:v>
                  </c:pt>
                  <c:pt idx="7">
                    <c:v>2.1213203435596459</c:v>
                  </c:pt>
                  <c:pt idx="8">
                    <c:v>24.44204178446245</c:v>
                  </c:pt>
                  <c:pt idx="9">
                    <c:v>28.290334038324783</c:v>
                  </c:pt>
                  <c:pt idx="10">
                    <c:v>45.465987287201862</c:v>
                  </c:pt>
                  <c:pt idx="11">
                    <c:v>2.7577164466275366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'b-wave'!$C$19:$N$19</c:f>
              <c:strCache>
                <c:ptCount val="12"/>
                <c:pt idx="0">
                  <c:v>N</c:v>
                </c:pt>
                <c:pt idx="1">
                  <c:v>AdGFP 2week</c:v>
                </c:pt>
                <c:pt idx="2">
                  <c:v>AdCol8a2_2week</c:v>
                </c:pt>
                <c:pt idx="3">
                  <c:v>ConA_2weeks</c:v>
                </c:pt>
                <c:pt idx="4">
                  <c:v>N</c:v>
                </c:pt>
                <c:pt idx="5">
                  <c:v>AdGFP 2week</c:v>
                </c:pt>
                <c:pt idx="6">
                  <c:v>AdCol8a2</c:v>
                </c:pt>
                <c:pt idx="7">
                  <c:v>ConA</c:v>
                </c:pt>
                <c:pt idx="8">
                  <c:v>N</c:v>
                </c:pt>
                <c:pt idx="9">
                  <c:v>AdGFP 2week</c:v>
                </c:pt>
                <c:pt idx="10">
                  <c:v>AdCol8a2</c:v>
                </c:pt>
                <c:pt idx="11">
                  <c:v>ConA</c:v>
                </c:pt>
              </c:strCache>
            </c:strRef>
          </c:cat>
          <c:val>
            <c:numRef>
              <c:f>'b-wave'!$C$20:$N$20</c:f>
              <c:numCache>
                <c:formatCode>General</c:formatCode>
                <c:ptCount val="12"/>
                <c:pt idx="0">
                  <c:v>116.45714285714284</c:v>
                </c:pt>
                <c:pt idx="1">
                  <c:v>109.8</c:v>
                </c:pt>
                <c:pt idx="2">
                  <c:v>132.31666666666669</c:v>
                </c:pt>
                <c:pt idx="3">
                  <c:v>18.05</c:v>
                </c:pt>
                <c:pt idx="4">
                  <c:v>228.44999999999996</c:v>
                </c:pt>
                <c:pt idx="5">
                  <c:v>207.36666666666665</c:v>
                </c:pt>
                <c:pt idx="6">
                  <c:v>244.96666666666667</c:v>
                </c:pt>
                <c:pt idx="7">
                  <c:v>33.700000000000003</c:v>
                </c:pt>
                <c:pt idx="8">
                  <c:v>306.9071428571429</c:v>
                </c:pt>
                <c:pt idx="9">
                  <c:v>296.40000000000003</c:v>
                </c:pt>
                <c:pt idx="10">
                  <c:v>339.83333333333331</c:v>
                </c:pt>
                <c:pt idx="11">
                  <c:v>60.099999999999994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7-470D-A1E4-E0E2FA96A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  <c:max val="5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b-wave (4weeks)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[1]Awave!$D$25:$O$25</c:f>
                <c:numCache>
                  <c:formatCode>General</c:formatCode>
                  <c:ptCount val="12"/>
                  <c:pt idx="0">
                    <c:v>3.1504840025858636</c:v>
                  </c:pt>
                  <c:pt idx="1">
                    <c:v>3.0142439626988846</c:v>
                  </c:pt>
                  <c:pt idx="2">
                    <c:v>2.3010142691140949</c:v>
                  </c:pt>
                  <c:pt idx="3">
                    <c:v>1.48492424049175</c:v>
                  </c:pt>
                  <c:pt idx="4">
                    <c:v>15.07839586885893</c:v>
                  </c:pt>
                  <c:pt idx="5">
                    <c:v>6.3656630971695884</c:v>
                  </c:pt>
                  <c:pt idx="6">
                    <c:v>17.441989565413689</c:v>
                  </c:pt>
                  <c:pt idx="7">
                    <c:v>2.1213203435596459</c:v>
                  </c:pt>
                  <c:pt idx="8">
                    <c:v>24.44204178446245</c:v>
                  </c:pt>
                  <c:pt idx="9">
                    <c:v>28.290334038324783</c:v>
                  </c:pt>
                  <c:pt idx="10">
                    <c:v>45.465987287201862</c:v>
                  </c:pt>
                  <c:pt idx="11">
                    <c:v>2.7577164466275366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'b-wave'!$P$19:$AA$19</c:f>
              <c:strCache>
                <c:ptCount val="12"/>
                <c:pt idx="0">
                  <c:v>N</c:v>
                </c:pt>
                <c:pt idx="1">
                  <c:v>AdGFP 4week</c:v>
                </c:pt>
                <c:pt idx="2">
                  <c:v>AdCOl8a2_4week</c:v>
                </c:pt>
                <c:pt idx="3">
                  <c:v>ConA_4weeks</c:v>
                </c:pt>
                <c:pt idx="4">
                  <c:v>N</c:v>
                </c:pt>
                <c:pt idx="5">
                  <c:v>AdGFP 4week</c:v>
                </c:pt>
                <c:pt idx="6">
                  <c:v>AdCOl8a2_4week</c:v>
                </c:pt>
                <c:pt idx="7">
                  <c:v>ConA_4weeks</c:v>
                </c:pt>
                <c:pt idx="8">
                  <c:v>N</c:v>
                </c:pt>
                <c:pt idx="9">
                  <c:v>AdGFP 4week</c:v>
                </c:pt>
                <c:pt idx="10">
                  <c:v>AdCOl8a2_4week</c:v>
                </c:pt>
                <c:pt idx="11">
                  <c:v>ConA_4weeks</c:v>
                </c:pt>
              </c:strCache>
            </c:strRef>
          </c:cat>
          <c:val>
            <c:numRef>
              <c:f>'b-wave'!$P$20:$AA$20</c:f>
              <c:numCache>
                <c:formatCode>General</c:formatCode>
                <c:ptCount val="12"/>
                <c:pt idx="0">
                  <c:v>116.45714285714284</c:v>
                </c:pt>
                <c:pt idx="1">
                  <c:v>108.81666666666666</c:v>
                </c:pt>
                <c:pt idx="2">
                  <c:v>137.79999999999998</c:v>
                </c:pt>
                <c:pt idx="3">
                  <c:v>62.2</c:v>
                </c:pt>
                <c:pt idx="4">
                  <c:v>228.44999999999996</c:v>
                </c:pt>
                <c:pt idx="5">
                  <c:v>224.43333333333337</c:v>
                </c:pt>
                <c:pt idx="6">
                  <c:v>259.64999999999998</c:v>
                </c:pt>
                <c:pt idx="7">
                  <c:v>128</c:v>
                </c:pt>
                <c:pt idx="8">
                  <c:v>306.9071428571429</c:v>
                </c:pt>
                <c:pt idx="9">
                  <c:v>315.43333333333339</c:v>
                </c:pt>
                <c:pt idx="10">
                  <c:v>337.7</c:v>
                </c:pt>
                <c:pt idx="11">
                  <c:v>125.1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1-48FB-8F57-1570C0A9A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1184872"/>
        <c:axId val="541185200"/>
      </c:barChart>
      <c:catAx>
        <c:axId val="541184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5200"/>
        <c:crosses val="autoZero"/>
        <c:auto val="1"/>
        <c:lblAlgn val="ctr"/>
        <c:lblOffset val="100"/>
        <c:noMultiLvlLbl val="0"/>
      </c:catAx>
      <c:valAx>
        <c:axId val="541185200"/>
        <c:scaling>
          <c:orientation val="minMax"/>
          <c:max val="5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118487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179293</xdr:colOff>
      <xdr:row>23</xdr:row>
      <xdr:rowOff>86378</xdr:rowOff>
    </xdr:from>
    <xdr:to>
      <xdr:col>10</xdr:col>
      <xdr:colOff>369794</xdr:colOff>
      <xdr:row>45</xdr:row>
      <xdr:rowOff>89649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29B2A8-B9C8-439A-BB32-4BDA3EC7B8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23</xdr:row>
      <xdr:rowOff>89647</xdr:rowOff>
    </xdr:from>
    <xdr:to>
      <xdr:col>22</xdr:col>
      <xdr:colOff>627529</xdr:colOff>
      <xdr:row>45</xdr:row>
      <xdr:rowOff>112060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FD7CAA-C3A9-49E5-8FDD-316D61D87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20171</xdr:colOff>
      <xdr:row>24</xdr:row>
      <xdr:rowOff>13444</xdr:rowOff>
    </xdr:from>
    <xdr:to>
      <xdr:col>11</xdr:col>
      <xdr:colOff>313204</xdr:colOff>
      <xdr:row>46</xdr:row>
      <xdr:rowOff>42019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76A455-3DC4-48F7-9BB9-21396EAA4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89647</xdr:colOff>
      <xdr:row>23</xdr:row>
      <xdr:rowOff>179295</xdr:rowOff>
    </xdr:from>
    <xdr:to>
      <xdr:col>22</xdr:col>
      <xdr:colOff>382680</xdr:colOff>
      <xdr:row>45</xdr:row>
      <xdr:rowOff>185459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358257-013C-47F4-BDD9-55D1FB84C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hiro/Desktop/Col8a2_Elife/ERG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 (2)"/>
      <sheetName val="Raw data"/>
      <sheetName val="Awave"/>
      <sheetName val="Bwave"/>
      <sheetName val="Sheet1"/>
      <sheetName val="Sheet4"/>
    </sheetNames>
    <sheetDataSet>
      <sheetData sheetId="0"/>
      <sheetData sheetId="1"/>
      <sheetData sheetId="2">
        <row r="25">
          <cell r="D25">
            <v>3.1504840025858636</v>
          </cell>
          <cell r="E25">
            <v>3.0142439626988846</v>
          </cell>
          <cell r="F25">
            <v>2.3010142691140949</v>
          </cell>
          <cell r="G25">
            <v>1.48492424049175</v>
          </cell>
          <cell r="H25">
            <v>15.07839586885893</v>
          </cell>
          <cell r="I25">
            <v>6.3656630971695884</v>
          </cell>
          <cell r="J25">
            <v>17.441989565413689</v>
          </cell>
          <cell r="K25">
            <v>2.1213203435596459</v>
          </cell>
          <cell r="L25">
            <v>24.44204178446245</v>
          </cell>
          <cell r="M25">
            <v>28.290334038324783</v>
          </cell>
          <cell r="N25">
            <v>45.465987287201862</v>
          </cell>
          <cell r="O25">
            <v>2.7577164466275366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B5AE4-1B39-46C4-A715-761F3AA28297}">
  <dimension ref="A1:AA22"/>
  <sheetViews>
    <sheetView topLeftCell="A13" zoomScale="85" zoomScaleNormal="85" workbookViewId="0">
      <selection activeCell="B25" sqref="B25"/>
    </sheetView>
  </sheetViews>
  <sheetFormatPr defaultRowHeight="15.75" x14ac:dyDescent="0.25"/>
  <cols>
    <col min="2" max="2" width="16.125" customWidth="1"/>
  </cols>
  <sheetData>
    <row r="1" spans="1:27" x14ac:dyDescent="0.25">
      <c r="A1" t="s">
        <v>14</v>
      </c>
    </row>
    <row r="2" spans="1:27" x14ac:dyDescent="0.25">
      <c r="A2" t="s">
        <v>15</v>
      </c>
    </row>
    <row r="3" spans="1:27" x14ac:dyDescent="0.25">
      <c r="A3" t="s">
        <v>16</v>
      </c>
      <c r="C3" t="s">
        <v>13</v>
      </c>
      <c r="D3" t="s">
        <v>1</v>
      </c>
      <c r="E3" t="s">
        <v>2</v>
      </c>
      <c r="F3" t="s">
        <v>3</v>
      </c>
      <c r="G3" t="s">
        <v>0</v>
      </c>
      <c r="H3" t="s">
        <v>1</v>
      </c>
      <c r="I3" t="s">
        <v>4</v>
      </c>
      <c r="J3" t="s">
        <v>5</v>
      </c>
      <c r="K3" t="s">
        <v>0</v>
      </c>
      <c r="L3" t="s">
        <v>1</v>
      </c>
      <c r="M3" t="s">
        <v>4</v>
      </c>
      <c r="N3" t="s">
        <v>5</v>
      </c>
      <c r="P3" s="1" t="s">
        <v>0</v>
      </c>
      <c r="Q3" s="1" t="s">
        <v>6</v>
      </c>
      <c r="R3" s="1" t="s">
        <v>7</v>
      </c>
      <c r="S3" s="1" t="s">
        <v>8</v>
      </c>
      <c r="T3" s="1" t="s">
        <v>0</v>
      </c>
      <c r="U3" s="1" t="s">
        <v>6</v>
      </c>
      <c r="V3" s="1" t="s">
        <v>7</v>
      </c>
      <c r="W3" s="1" t="s">
        <v>8</v>
      </c>
      <c r="X3" s="1" t="s">
        <v>0</v>
      </c>
      <c r="Y3" s="1" t="s">
        <v>6</v>
      </c>
      <c r="Z3" s="1" t="s">
        <v>7</v>
      </c>
      <c r="AA3" s="1" t="s">
        <v>8</v>
      </c>
    </row>
    <row r="4" spans="1:27" ht="16.5" thickBot="1" x14ac:dyDescent="0.3">
      <c r="B4" t="s">
        <v>9</v>
      </c>
      <c r="C4" s="2">
        <v>-1.7</v>
      </c>
      <c r="D4" s="2">
        <v>-1.7</v>
      </c>
      <c r="E4" s="2">
        <v>-1.7</v>
      </c>
      <c r="F4" s="2">
        <v>-1.7</v>
      </c>
      <c r="G4" s="2">
        <v>-0.8</v>
      </c>
      <c r="H4" s="2">
        <v>-0.8</v>
      </c>
      <c r="I4" s="2">
        <v>-0.8</v>
      </c>
      <c r="J4" s="2">
        <v>-0.8</v>
      </c>
      <c r="K4" s="2">
        <v>1</v>
      </c>
      <c r="L4" s="2">
        <v>1</v>
      </c>
      <c r="M4" s="2">
        <v>1</v>
      </c>
      <c r="N4" s="2">
        <v>1</v>
      </c>
      <c r="P4" s="2">
        <v>-1.7</v>
      </c>
      <c r="Q4" s="2">
        <v>-1.7</v>
      </c>
      <c r="R4" s="2">
        <v>-1.7</v>
      </c>
      <c r="S4" s="2">
        <v>-1.7</v>
      </c>
      <c r="T4" s="2">
        <v>-0.8</v>
      </c>
      <c r="U4" s="2">
        <v>-0.8</v>
      </c>
      <c r="V4" s="2">
        <v>-0.8</v>
      </c>
      <c r="W4" s="2">
        <v>-0.8</v>
      </c>
      <c r="X4" s="2">
        <v>1</v>
      </c>
      <c r="Y4" s="2">
        <v>1</v>
      </c>
      <c r="Z4" s="2">
        <v>1</v>
      </c>
      <c r="AA4" s="2">
        <v>1</v>
      </c>
    </row>
    <row r="5" spans="1:27" x14ac:dyDescent="0.25">
      <c r="C5">
        <v>5.4</v>
      </c>
      <c r="D5">
        <v>7</v>
      </c>
      <c r="E5">
        <v>4.9000000000000004</v>
      </c>
      <c r="F5">
        <v>0.3</v>
      </c>
      <c r="G5">
        <v>27.5</v>
      </c>
      <c r="H5">
        <v>31.7</v>
      </c>
      <c r="I5">
        <v>58.3</v>
      </c>
      <c r="J5">
        <v>8.1999999999999993</v>
      </c>
      <c r="K5">
        <v>89.8</v>
      </c>
      <c r="L5">
        <v>97.2</v>
      </c>
      <c r="M5">
        <v>137.19999999999999</v>
      </c>
      <c r="N5">
        <v>23.8</v>
      </c>
      <c r="P5">
        <v>5.4</v>
      </c>
      <c r="Q5">
        <v>8.4</v>
      </c>
      <c r="R5">
        <v>13.1</v>
      </c>
      <c r="S5">
        <v>2</v>
      </c>
      <c r="T5">
        <v>27.5</v>
      </c>
      <c r="U5">
        <v>35.799999999999997</v>
      </c>
      <c r="V5">
        <v>58.9</v>
      </c>
      <c r="W5">
        <v>21.2</v>
      </c>
      <c r="X5">
        <v>89.8</v>
      </c>
      <c r="Y5">
        <v>118.2</v>
      </c>
      <c r="Z5">
        <v>119.6</v>
      </c>
      <c r="AA5">
        <v>40.700000000000003</v>
      </c>
    </row>
    <row r="6" spans="1:27" x14ac:dyDescent="0.25">
      <c r="C6">
        <v>3.8</v>
      </c>
      <c r="D6">
        <v>10.7</v>
      </c>
      <c r="E6">
        <v>6.7</v>
      </c>
      <c r="F6">
        <v>2.4</v>
      </c>
      <c r="G6">
        <v>28</v>
      </c>
      <c r="H6">
        <v>35.700000000000003</v>
      </c>
      <c r="I6">
        <v>37.700000000000003</v>
      </c>
      <c r="J6">
        <v>5.2</v>
      </c>
      <c r="K6">
        <v>69.900000000000006</v>
      </c>
      <c r="L6">
        <v>129.1</v>
      </c>
      <c r="M6">
        <v>166.4</v>
      </c>
      <c r="N6">
        <v>19.899999999999999</v>
      </c>
      <c r="P6">
        <v>3.8</v>
      </c>
      <c r="Q6">
        <v>9</v>
      </c>
      <c r="R6">
        <v>3.5</v>
      </c>
      <c r="S6">
        <v>6.9</v>
      </c>
      <c r="T6">
        <v>28</v>
      </c>
      <c r="U6">
        <v>18.100000000000001</v>
      </c>
      <c r="V6">
        <v>38.1</v>
      </c>
      <c r="W6" s="1">
        <v>37.700000000000003</v>
      </c>
      <c r="X6">
        <v>69.900000000000006</v>
      </c>
      <c r="Y6">
        <v>61.3</v>
      </c>
      <c r="Z6">
        <v>116.1</v>
      </c>
      <c r="AA6" s="1">
        <v>58</v>
      </c>
    </row>
    <row r="7" spans="1:27" x14ac:dyDescent="0.25">
      <c r="C7">
        <v>1.1000000000000001</v>
      </c>
      <c r="D7">
        <v>4.7</v>
      </c>
      <c r="E7">
        <v>6.2</v>
      </c>
      <c r="G7">
        <v>23.9</v>
      </c>
      <c r="H7">
        <v>26.3</v>
      </c>
      <c r="I7">
        <v>29.1</v>
      </c>
      <c r="K7">
        <v>46.6</v>
      </c>
      <c r="L7">
        <v>84.4</v>
      </c>
      <c r="M7">
        <v>119.3</v>
      </c>
      <c r="P7">
        <v>1.1000000000000001</v>
      </c>
      <c r="Q7">
        <v>7.1</v>
      </c>
      <c r="R7">
        <v>12.2</v>
      </c>
      <c r="T7">
        <v>23.9</v>
      </c>
      <c r="U7">
        <v>37.299999999999997</v>
      </c>
      <c r="V7">
        <v>43.7</v>
      </c>
      <c r="W7" s="1"/>
      <c r="X7">
        <v>46.6</v>
      </c>
      <c r="Y7">
        <v>82.8</v>
      </c>
      <c r="Z7">
        <v>137.80000000000001</v>
      </c>
      <c r="AA7" s="1"/>
    </row>
    <row r="8" spans="1:27" x14ac:dyDescent="0.25">
      <c r="C8">
        <v>8.6</v>
      </c>
      <c r="D8">
        <v>3.2</v>
      </c>
      <c r="E8">
        <v>5.6</v>
      </c>
      <c r="G8">
        <v>55</v>
      </c>
      <c r="H8">
        <v>26.3</v>
      </c>
      <c r="I8">
        <v>28.3</v>
      </c>
      <c r="K8">
        <v>120.6</v>
      </c>
      <c r="L8">
        <v>61</v>
      </c>
      <c r="M8">
        <v>80</v>
      </c>
      <c r="P8">
        <v>8.6</v>
      </c>
      <c r="Q8">
        <v>7.5</v>
      </c>
      <c r="R8">
        <v>8.1999999999999993</v>
      </c>
      <c r="T8">
        <v>55</v>
      </c>
      <c r="U8">
        <v>28.3</v>
      </c>
      <c r="V8">
        <v>47.5</v>
      </c>
      <c r="X8">
        <v>120.6</v>
      </c>
      <c r="Y8">
        <v>96.9</v>
      </c>
      <c r="Z8">
        <v>74.900000000000006</v>
      </c>
    </row>
    <row r="9" spans="1:27" x14ac:dyDescent="0.25">
      <c r="C9">
        <v>8.1999999999999993</v>
      </c>
      <c r="D9">
        <v>5.6</v>
      </c>
      <c r="E9">
        <v>0.4</v>
      </c>
      <c r="G9">
        <v>15.2</v>
      </c>
      <c r="H9">
        <v>22.2</v>
      </c>
      <c r="I9">
        <v>25.1</v>
      </c>
      <c r="K9">
        <v>65.7</v>
      </c>
      <c r="L9">
        <v>48.6</v>
      </c>
      <c r="M9">
        <v>56.8</v>
      </c>
      <c r="P9">
        <v>8.1999999999999993</v>
      </c>
      <c r="Q9">
        <v>8.4</v>
      </c>
      <c r="R9">
        <v>2.2000000000000002</v>
      </c>
      <c r="T9">
        <v>15.2</v>
      </c>
      <c r="U9">
        <v>34.9</v>
      </c>
      <c r="V9">
        <v>29.4</v>
      </c>
      <c r="X9">
        <v>65.7</v>
      </c>
      <c r="Y9">
        <v>72.2</v>
      </c>
      <c r="Z9">
        <v>64.3</v>
      </c>
    </row>
    <row r="10" spans="1:27" x14ac:dyDescent="0.25">
      <c r="C10">
        <v>0.1</v>
      </c>
      <c r="D10">
        <v>2.2999999999999998</v>
      </c>
      <c r="E10">
        <v>5.8</v>
      </c>
      <c r="G10">
        <v>25.6</v>
      </c>
      <c r="H10">
        <v>38.9</v>
      </c>
      <c r="I10">
        <v>4.8</v>
      </c>
      <c r="K10">
        <v>60</v>
      </c>
      <c r="L10">
        <v>80.400000000000006</v>
      </c>
      <c r="M10">
        <v>55.9</v>
      </c>
      <c r="P10">
        <v>0.1</v>
      </c>
      <c r="Q10">
        <v>11.8</v>
      </c>
      <c r="R10">
        <v>0.1</v>
      </c>
      <c r="T10">
        <v>25.6</v>
      </c>
      <c r="U10">
        <v>34.700000000000003</v>
      </c>
      <c r="V10">
        <v>40.6</v>
      </c>
      <c r="X10">
        <v>60</v>
      </c>
      <c r="Y10">
        <v>113.2</v>
      </c>
      <c r="Z10">
        <v>98.5</v>
      </c>
    </row>
    <row r="11" spans="1:27" x14ac:dyDescent="0.25">
      <c r="C11">
        <v>2</v>
      </c>
      <c r="G11">
        <v>31.8</v>
      </c>
      <c r="K11">
        <v>114.1</v>
      </c>
      <c r="P11">
        <v>2</v>
      </c>
      <c r="T11">
        <v>31.8</v>
      </c>
      <c r="X11">
        <v>114.1</v>
      </c>
    </row>
    <row r="12" spans="1:27" x14ac:dyDescent="0.25">
      <c r="C12">
        <v>5.2</v>
      </c>
      <c r="G12">
        <v>25.1</v>
      </c>
      <c r="K12">
        <v>72.3</v>
      </c>
      <c r="P12">
        <v>5.2</v>
      </c>
      <c r="T12">
        <v>25.1</v>
      </c>
      <c r="X12">
        <v>72.3</v>
      </c>
    </row>
    <row r="13" spans="1:27" x14ac:dyDescent="0.25">
      <c r="C13">
        <v>6.4</v>
      </c>
      <c r="G13">
        <v>14.7</v>
      </c>
      <c r="K13">
        <v>57.3</v>
      </c>
      <c r="P13">
        <v>6.4</v>
      </c>
      <c r="T13">
        <v>14.7</v>
      </c>
      <c r="X13">
        <v>57.3</v>
      </c>
    </row>
    <row r="14" spans="1:27" x14ac:dyDescent="0.25">
      <c r="C14">
        <v>4.7</v>
      </c>
      <c r="G14">
        <v>54</v>
      </c>
      <c r="K14">
        <v>119.7</v>
      </c>
      <c r="P14">
        <v>4.7</v>
      </c>
      <c r="T14">
        <v>54</v>
      </c>
      <c r="X14">
        <v>119.7</v>
      </c>
    </row>
    <row r="15" spans="1:27" x14ac:dyDescent="0.25">
      <c r="C15">
        <v>8.4</v>
      </c>
      <c r="G15">
        <v>20.6</v>
      </c>
      <c r="K15">
        <v>79</v>
      </c>
      <c r="P15">
        <v>8.4</v>
      </c>
      <c r="T15">
        <v>20.6</v>
      </c>
      <c r="X15">
        <v>79</v>
      </c>
    </row>
    <row r="16" spans="1:27" x14ac:dyDescent="0.25">
      <c r="C16">
        <v>7.1</v>
      </c>
      <c r="G16">
        <v>36</v>
      </c>
      <c r="K16">
        <v>98.4</v>
      </c>
      <c r="P16">
        <v>7.1</v>
      </c>
      <c r="T16">
        <v>36</v>
      </c>
      <c r="X16">
        <v>98.4</v>
      </c>
    </row>
    <row r="17" spans="2:27" x14ac:dyDescent="0.25">
      <c r="C17">
        <v>11.5</v>
      </c>
      <c r="G17">
        <v>63.5</v>
      </c>
      <c r="K17">
        <v>101.8</v>
      </c>
      <c r="P17">
        <v>11.5</v>
      </c>
      <c r="T17">
        <v>63.5</v>
      </c>
      <c r="X17">
        <v>101.8</v>
      </c>
    </row>
    <row r="18" spans="2:27" ht="16.5" thickBot="1" x14ac:dyDescent="0.3">
      <c r="C18" s="2">
        <v>5.4</v>
      </c>
      <c r="D18" s="2"/>
      <c r="E18" s="2"/>
      <c r="F18" s="2"/>
      <c r="G18" s="2">
        <v>26.3</v>
      </c>
      <c r="H18" s="2"/>
      <c r="I18" s="2"/>
      <c r="J18" s="2"/>
      <c r="K18" s="2">
        <v>102.4</v>
      </c>
      <c r="L18" s="2"/>
      <c r="M18" s="2"/>
      <c r="N18" s="2"/>
      <c r="P18" s="2">
        <v>5.4</v>
      </c>
      <c r="Q18" s="2"/>
      <c r="R18" s="2"/>
      <c r="S18" s="2"/>
      <c r="T18" s="2">
        <v>26.3</v>
      </c>
      <c r="U18" s="2"/>
      <c r="V18" s="2"/>
      <c r="W18" s="2"/>
      <c r="X18" s="2">
        <v>102.4</v>
      </c>
      <c r="Y18" s="2"/>
      <c r="Z18" s="2"/>
      <c r="AA18" s="2"/>
    </row>
    <row r="19" spans="2:27" x14ac:dyDescent="0.25">
      <c r="C19" t="s">
        <v>0</v>
      </c>
      <c r="D19" t="s">
        <v>1</v>
      </c>
      <c r="E19" t="s">
        <v>2</v>
      </c>
      <c r="F19" t="s">
        <v>3</v>
      </c>
      <c r="G19" t="s">
        <v>0</v>
      </c>
      <c r="H19" t="s">
        <v>1</v>
      </c>
      <c r="I19" t="s">
        <v>4</v>
      </c>
      <c r="J19" t="s">
        <v>5</v>
      </c>
      <c r="K19" t="s">
        <v>0</v>
      </c>
      <c r="L19" t="s">
        <v>1</v>
      </c>
      <c r="M19" t="s">
        <v>4</v>
      </c>
      <c r="N19" t="s">
        <v>5</v>
      </c>
      <c r="P19" t="s">
        <v>0</v>
      </c>
      <c r="Q19" t="s">
        <v>6</v>
      </c>
      <c r="R19" t="s">
        <v>7</v>
      </c>
      <c r="S19" t="s">
        <v>8</v>
      </c>
      <c r="T19" t="s">
        <v>0</v>
      </c>
      <c r="U19" t="s">
        <v>6</v>
      </c>
      <c r="V19" t="s">
        <v>7</v>
      </c>
      <c r="W19" t="s">
        <v>8</v>
      </c>
      <c r="X19" t="s">
        <v>0</v>
      </c>
      <c r="Y19" t="s">
        <v>6</v>
      </c>
      <c r="Z19" t="s">
        <v>7</v>
      </c>
      <c r="AA19" t="s">
        <v>8</v>
      </c>
    </row>
    <row r="20" spans="2:27" x14ac:dyDescent="0.25">
      <c r="B20" t="s">
        <v>10</v>
      </c>
      <c r="C20">
        <f>AVERAGE(C5:C18)</f>
        <v>5.5642857142857149</v>
      </c>
      <c r="D20">
        <f>AVERAGE(D5:D18)</f>
        <v>5.5833333333333321</v>
      </c>
      <c r="E20">
        <f>AVERAGE(E5:E18)</f>
        <v>4.9333333333333327</v>
      </c>
      <c r="F20">
        <f>AVERAGE(F5:F16)</f>
        <v>1.3499999999999999</v>
      </c>
      <c r="G20">
        <f>AVERAGE(G5:G18)</f>
        <v>31.942857142857143</v>
      </c>
      <c r="H20">
        <f>AVERAGE(H5:H18)</f>
        <v>30.183333333333334</v>
      </c>
      <c r="I20">
        <f>AVERAGE(I5:I18)</f>
        <v>30.55</v>
      </c>
      <c r="J20">
        <f>AVERAGE(J5:J16)</f>
        <v>6.6999999999999993</v>
      </c>
      <c r="K20">
        <f>AVERAGE(K5:K18)</f>
        <v>85.54285714285713</v>
      </c>
      <c r="L20">
        <f>AVERAGE(L5:L18)</f>
        <v>83.45</v>
      </c>
      <c r="M20">
        <f>AVERAGE(M5:M18)</f>
        <v>102.60000000000001</v>
      </c>
      <c r="N20">
        <f>AVERAGE(N5:N16)</f>
        <v>21.85</v>
      </c>
      <c r="P20">
        <f>AVERAGE(P5:P18)</f>
        <v>5.5642857142857149</v>
      </c>
      <c r="Q20">
        <f>AVERAGE(Q5:Q18)</f>
        <v>8.7000000000000011</v>
      </c>
      <c r="R20">
        <f>AVERAGE(R5:R18)</f>
        <v>6.5500000000000007</v>
      </c>
      <c r="S20">
        <f>AVERAGE(S5:S16)</f>
        <v>4.45</v>
      </c>
      <c r="T20">
        <f>AVERAGE(T5:T18)</f>
        <v>31.942857142857143</v>
      </c>
      <c r="U20">
        <f>AVERAGE(U5:U18)</f>
        <v>31.516666666666662</v>
      </c>
      <c r="V20">
        <f>AVERAGE(V5:V18)</f>
        <v>43.033333333333331</v>
      </c>
      <c r="W20">
        <f>AVERAGE(W5:W16)</f>
        <v>29.450000000000003</v>
      </c>
      <c r="X20">
        <f>AVERAGE(X5:X18)</f>
        <v>85.54285714285713</v>
      </c>
      <c r="Y20">
        <f>AVERAGE(Y5:Y18)</f>
        <v>90.766666666666666</v>
      </c>
      <c r="Z20">
        <f>AVERAGE(Z5:Z18)</f>
        <v>101.86666666666666</v>
      </c>
      <c r="AA20">
        <f>AVERAGE(AA5:AA16)</f>
        <v>49.35</v>
      </c>
    </row>
    <row r="21" spans="2:27" x14ac:dyDescent="0.25">
      <c r="B21" t="s">
        <v>11</v>
      </c>
      <c r="C21">
        <f>COUNT(C5:C18)</f>
        <v>14</v>
      </c>
      <c r="D21">
        <f>COUNT(D5:D18)</f>
        <v>6</v>
      </c>
      <c r="E21">
        <f>COUNT(E5:E18)</f>
        <v>6</v>
      </c>
      <c r="F21">
        <f>COUNT(F5:F16)</f>
        <v>2</v>
      </c>
      <c r="G21">
        <f>COUNT(G5:G18)</f>
        <v>14</v>
      </c>
      <c r="H21">
        <f>COUNT(H5:H18)</f>
        <v>6</v>
      </c>
      <c r="I21">
        <f>COUNT(I5:I18)</f>
        <v>6</v>
      </c>
      <c r="J21">
        <f>COUNT(J5:J16)</f>
        <v>2</v>
      </c>
      <c r="K21">
        <f>COUNT(K5:K18)</f>
        <v>14</v>
      </c>
      <c r="L21">
        <f>COUNT(L5:L18)</f>
        <v>6</v>
      </c>
      <c r="M21">
        <f>COUNT(M5:M18)</f>
        <v>6</v>
      </c>
      <c r="N21">
        <f>COUNT(N5:N16)</f>
        <v>2</v>
      </c>
      <c r="P21">
        <f>COUNT(P5:P18)</f>
        <v>14</v>
      </c>
      <c r="Q21">
        <f>COUNT(Q5:Q18)</f>
        <v>6</v>
      </c>
      <c r="R21">
        <f>COUNT(R5:R18)</f>
        <v>6</v>
      </c>
      <c r="S21">
        <f>COUNT(S5:S16)</f>
        <v>2</v>
      </c>
      <c r="T21">
        <f>COUNT(T5:T18)</f>
        <v>14</v>
      </c>
      <c r="U21">
        <f>COUNT(U5:U18)</f>
        <v>6</v>
      </c>
      <c r="V21">
        <f>COUNT(V5:V18)</f>
        <v>6</v>
      </c>
      <c r="W21">
        <f>COUNT(W5:W16)</f>
        <v>2</v>
      </c>
      <c r="X21">
        <f>COUNT(X5:X18)</f>
        <v>14</v>
      </c>
      <c r="Y21">
        <f>COUNT(Y5:Y18)</f>
        <v>6</v>
      </c>
      <c r="Z21">
        <f>COUNT(Z5:Z18)</f>
        <v>6</v>
      </c>
      <c r="AA21">
        <f>COUNT(AA5:AA16)</f>
        <v>2</v>
      </c>
    </row>
    <row r="22" spans="2:27" x14ac:dyDescent="0.25">
      <c r="B22" t="s">
        <v>12</v>
      </c>
      <c r="C22">
        <f>STDEV(C5:C18)</f>
        <v>3.1504840025858636</v>
      </c>
      <c r="D22">
        <f>STDEV(D5:D18)</f>
        <v>3.0142439626988846</v>
      </c>
      <c r="E22">
        <f>STDEV(E5:E18)</f>
        <v>2.3010142691140949</v>
      </c>
      <c r="F22">
        <f>STDEV(F5:F16)</f>
        <v>1.48492424049175</v>
      </c>
      <c r="G22">
        <f>STDEV(G5:G18)</f>
        <v>15.07839586885893</v>
      </c>
      <c r="H22">
        <f>STDEV(H5:H18)</f>
        <v>6.3656630971695884</v>
      </c>
      <c r="I22">
        <f>STDEV(I5:I18)</f>
        <v>17.441989565413689</v>
      </c>
      <c r="J22">
        <f>STDEV(J5:J16)</f>
        <v>2.1213203435596459</v>
      </c>
      <c r="K22">
        <f>STDEV(K5:K18)</f>
        <v>24.44204178446245</v>
      </c>
      <c r="L22">
        <f>STDEV(L5:L18)</f>
        <v>28.290334038324783</v>
      </c>
      <c r="M22">
        <f>STDEV(M5:M18)</f>
        <v>45.465987287201862</v>
      </c>
      <c r="N22">
        <f>STDEV(N5:N16)</f>
        <v>2.7577164466275366</v>
      </c>
      <c r="P22">
        <f>STDEV(P5:P18)</f>
        <v>3.1504840025858636</v>
      </c>
      <c r="Q22">
        <f>STDEV(Q5:Q18)</f>
        <v>1.666133247972682</v>
      </c>
      <c r="R22">
        <f>STDEV(R5:R18)</f>
        <v>5.4290883212561551</v>
      </c>
      <c r="S22">
        <f>STDEV(S5:S16)</f>
        <v>3.4648232278140831</v>
      </c>
      <c r="T22">
        <f>STDEV(T5:T18)</f>
        <v>15.07839586885893</v>
      </c>
      <c r="U22">
        <f>STDEV(U5:U18)</f>
        <v>7.262621198070768</v>
      </c>
      <c r="V22">
        <f t="shared" ref="V22:Z22" si="0">STDEV(V5:V18)</f>
        <v>9.8820375766674378</v>
      </c>
      <c r="W22">
        <f>STDEV(W5:W16)</f>
        <v>11.667261889578034</v>
      </c>
      <c r="X22">
        <f t="shared" si="0"/>
        <v>24.44204178446245</v>
      </c>
      <c r="Y22">
        <f>STDEV(Y5:Y18)</f>
        <v>22.671274041541324</v>
      </c>
      <c r="Z22">
        <f t="shared" si="0"/>
        <v>28.13557652984327</v>
      </c>
      <c r="AA22">
        <f>STDEV(AA5:AA16)</f>
        <v>12.232947314527253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0EC3C-D0E4-45FA-9CEE-434C5EF10A3B}">
  <dimension ref="A1:AA22"/>
  <sheetViews>
    <sheetView tabSelected="1" zoomScale="85" zoomScaleNormal="85" workbookViewId="0">
      <selection activeCell="B9" sqref="B9"/>
    </sheetView>
  </sheetViews>
  <sheetFormatPr defaultRowHeight="15.75" x14ac:dyDescent="0.25"/>
  <cols>
    <col min="2" max="2" width="15.125" customWidth="1"/>
  </cols>
  <sheetData>
    <row r="1" spans="1:27" x14ac:dyDescent="0.25">
      <c r="A1" t="s">
        <v>14</v>
      </c>
    </row>
    <row r="2" spans="1:27" x14ac:dyDescent="0.25">
      <c r="A2" t="s">
        <v>15</v>
      </c>
    </row>
    <row r="3" spans="1:27" x14ac:dyDescent="0.25">
      <c r="A3" t="s">
        <v>17</v>
      </c>
      <c r="C3" t="s">
        <v>13</v>
      </c>
      <c r="D3" t="s">
        <v>1</v>
      </c>
      <c r="E3" t="s">
        <v>2</v>
      </c>
      <c r="F3" t="s">
        <v>3</v>
      </c>
      <c r="G3" t="s">
        <v>0</v>
      </c>
      <c r="H3" t="s">
        <v>1</v>
      </c>
      <c r="I3" t="s">
        <v>4</v>
      </c>
      <c r="J3" t="s">
        <v>5</v>
      </c>
      <c r="K3" t="s">
        <v>0</v>
      </c>
      <c r="L3" t="s">
        <v>1</v>
      </c>
      <c r="M3" t="s">
        <v>4</v>
      </c>
      <c r="N3" t="s">
        <v>5</v>
      </c>
      <c r="P3" t="s">
        <v>0</v>
      </c>
      <c r="Q3" t="s">
        <v>6</v>
      </c>
      <c r="R3" t="s">
        <v>7</v>
      </c>
      <c r="S3" t="s">
        <v>8</v>
      </c>
      <c r="T3" t="s">
        <v>0</v>
      </c>
      <c r="U3" t="s">
        <v>6</v>
      </c>
      <c r="V3" t="s">
        <v>7</v>
      </c>
      <c r="W3" t="s">
        <v>8</v>
      </c>
      <c r="X3" t="s">
        <v>0</v>
      </c>
      <c r="Y3" t="s">
        <v>6</v>
      </c>
      <c r="Z3" t="s">
        <v>7</v>
      </c>
      <c r="AA3" t="s">
        <v>8</v>
      </c>
    </row>
    <row r="4" spans="1:27" ht="16.5" thickBot="1" x14ac:dyDescent="0.3">
      <c r="B4" t="s">
        <v>9</v>
      </c>
      <c r="C4" s="2">
        <v>-1.7</v>
      </c>
      <c r="D4" s="2">
        <v>-1.7</v>
      </c>
      <c r="E4" s="2">
        <v>-1.7</v>
      </c>
      <c r="F4" s="2">
        <v>-1.7</v>
      </c>
      <c r="G4" s="2">
        <v>-0.8</v>
      </c>
      <c r="H4" s="2">
        <v>-0.8</v>
      </c>
      <c r="I4" s="2">
        <v>-0.8</v>
      </c>
      <c r="J4" s="2">
        <v>-0.8</v>
      </c>
      <c r="K4" s="2">
        <v>1</v>
      </c>
      <c r="L4" s="2">
        <v>1</v>
      </c>
      <c r="M4" s="2">
        <v>1</v>
      </c>
      <c r="N4" s="2">
        <v>1</v>
      </c>
      <c r="P4" s="2">
        <v>-1.7</v>
      </c>
      <c r="Q4" s="2">
        <v>-1.7</v>
      </c>
      <c r="R4" s="2">
        <v>-1.7</v>
      </c>
      <c r="S4" s="2">
        <v>-1.7</v>
      </c>
      <c r="T4" s="2">
        <v>-0.8</v>
      </c>
      <c r="U4" s="2">
        <v>-0.8</v>
      </c>
      <c r="V4" s="2">
        <v>-0.8</v>
      </c>
      <c r="W4" s="2">
        <v>-0.8</v>
      </c>
      <c r="X4" s="2">
        <v>1</v>
      </c>
      <c r="Y4" s="2">
        <v>1</v>
      </c>
      <c r="Z4" s="2">
        <v>1</v>
      </c>
      <c r="AA4" s="2">
        <v>1</v>
      </c>
    </row>
    <row r="5" spans="1:27" x14ac:dyDescent="0.25">
      <c r="C5" s="1">
        <v>123.6</v>
      </c>
      <c r="D5" s="1">
        <v>142.19999999999999</v>
      </c>
      <c r="E5" s="1">
        <v>226.6</v>
      </c>
      <c r="F5" s="1">
        <v>18</v>
      </c>
      <c r="G5" s="1">
        <v>234.9</v>
      </c>
      <c r="H5" s="1">
        <v>260</v>
      </c>
      <c r="I5" s="1">
        <v>372.2</v>
      </c>
      <c r="J5" s="1">
        <v>33.5</v>
      </c>
      <c r="K5" s="1">
        <v>311</v>
      </c>
      <c r="L5" s="1">
        <v>355.6</v>
      </c>
      <c r="M5" s="1">
        <v>436.9</v>
      </c>
      <c r="N5" s="1">
        <v>59.4</v>
      </c>
      <c r="O5" s="1"/>
      <c r="P5" s="1">
        <v>123.6</v>
      </c>
      <c r="Q5" s="1"/>
      <c r="R5" s="1">
        <v>190.2</v>
      </c>
      <c r="S5" s="1"/>
      <c r="T5" s="1">
        <v>234.9</v>
      </c>
      <c r="U5" s="1"/>
      <c r="V5" s="1">
        <v>345.2</v>
      </c>
      <c r="W5" s="1"/>
      <c r="X5" s="1">
        <v>311</v>
      </c>
      <c r="Y5" s="1"/>
      <c r="Z5" s="1">
        <v>395.7</v>
      </c>
      <c r="AA5" s="1"/>
    </row>
    <row r="6" spans="1:27" x14ac:dyDescent="0.25">
      <c r="C6" s="1">
        <v>88.2</v>
      </c>
      <c r="D6" s="1">
        <v>163.5</v>
      </c>
      <c r="E6" s="1">
        <v>165.3</v>
      </c>
      <c r="F6" s="1">
        <v>18.100000000000001</v>
      </c>
      <c r="G6" s="1">
        <v>172.4</v>
      </c>
      <c r="H6" s="1">
        <v>288.39999999999998</v>
      </c>
      <c r="I6" s="1">
        <v>339.3</v>
      </c>
      <c r="J6" s="1">
        <v>33.9</v>
      </c>
      <c r="K6" s="1">
        <v>239.3</v>
      </c>
      <c r="L6" s="1">
        <v>433.4</v>
      </c>
      <c r="M6" s="1">
        <v>540.4</v>
      </c>
      <c r="N6" s="1">
        <v>60.8</v>
      </c>
      <c r="O6" s="1"/>
      <c r="P6" s="1">
        <v>88.2</v>
      </c>
      <c r="Q6" s="1"/>
      <c r="R6" s="1">
        <v>131.6</v>
      </c>
      <c r="S6" s="1"/>
      <c r="T6" s="1">
        <v>172.4</v>
      </c>
      <c r="U6" s="1"/>
      <c r="V6" s="1">
        <v>244.8</v>
      </c>
      <c r="W6" s="1"/>
      <c r="X6" s="1">
        <v>239.3</v>
      </c>
      <c r="Y6" s="1"/>
      <c r="Z6" s="1">
        <v>363.6</v>
      </c>
      <c r="AA6" s="1"/>
    </row>
    <row r="7" spans="1:27" x14ac:dyDescent="0.25">
      <c r="C7" s="1">
        <v>60.4</v>
      </c>
      <c r="D7" s="1">
        <v>83.3</v>
      </c>
      <c r="E7" s="1">
        <v>124.2</v>
      </c>
      <c r="F7" s="1"/>
      <c r="G7" s="1">
        <v>136.80000000000001</v>
      </c>
      <c r="H7" s="1">
        <v>183.2</v>
      </c>
      <c r="I7" s="1">
        <v>239.7</v>
      </c>
      <c r="J7" s="1"/>
      <c r="K7" s="1">
        <v>190.4</v>
      </c>
      <c r="L7" s="1">
        <v>267</v>
      </c>
      <c r="M7" s="1">
        <v>337.9</v>
      </c>
      <c r="N7" s="1"/>
      <c r="O7" s="1"/>
      <c r="P7" s="1">
        <v>60.4</v>
      </c>
      <c r="Q7" s="1"/>
      <c r="R7" s="1">
        <v>145.4</v>
      </c>
      <c r="S7" s="1"/>
      <c r="T7" s="1">
        <v>136.80000000000001</v>
      </c>
      <c r="U7" s="1"/>
      <c r="V7" s="1">
        <v>282.5</v>
      </c>
      <c r="W7" s="1"/>
      <c r="X7" s="1">
        <v>190.4</v>
      </c>
      <c r="Y7" s="1"/>
      <c r="Z7" s="1">
        <v>380.7</v>
      </c>
      <c r="AA7" s="1"/>
    </row>
    <row r="8" spans="1:27" x14ac:dyDescent="0.25">
      <c r="C8" s="1">
        <v>202.9</v>
      </c>
      <c r="D8" s="1">
        <v>105.1</v>
      </c>
      <c r="E8" s="1">
        <v>131.80000000000001</v>
      </c>
      <c r="F8" s="1"/>
      <c r="G8" s="1">
        <v>364.1</v>
      </c>
      <c r="H8" s="1">
        <v>187.4</v>
      </c>
      <c r="I8" s="1">
        <v>225.6</v>
      </c>
      <c r="J8" s="1"/>
      <c r="K8" s="1">
        <v>455.7</v>
      </c>
      <c r="L8" s="1">
        <v>253.8</v>
      </c>
      <c r="M8" s="1">
        <v>304.3</v>
      </c>
      <c r="N8" s="1"/>
      <c r="O8" s="1"/>
      <c r="P8" s="1">
        <v>202.9</v>
      </c>
      <c r="Q8" s="1"/>
      <c r="R8" s="1">
        <v>147.1</v>
      </c>
      <c r="S8" s="1"/>
      <c r="T8" s="1">
        <v>364.1</v>
      </c>
      <c r="U8" s="1"/>
      <c r="V8" s="1">
        <v>253.6</v>
      </c>
      <c r="W8" s="1"/>
      <c r="X8" s="1">
        <v>455.7</v>
      </c>
      <c r="Y8" s="1"/>
      <c r="Z8" s="1">
        <v>267.3</v>
      </c>
      <c r="AA8" s="1"/>
    </row>
    <row r="9" spans="1:27" x14ac:dyDescent="0.25">
      <c r="C9" s="1">
        <v>67.099999999999994</v>
      </c>
      <c r="D9" s="1">
        <v>78.8</v>
      </c>
      <c r="E9" s="1">
        <v>91.8</v>
      </c>
      <c r="F9" s="1"/>
      <c r="G9" s="1">
        <v>143.6</v>
      </c>
      <c r="H9" s="1">
        <v>150.1</v>
      </c>
      <c r="I9" s="1">
        <v>174.6</v>
      </c>
      <c r="J9" s="1"/>
      <c r="K9" s="1">
        <v>244.7</v>
      </c>
      <c r="L9" s="1">
        <v>180.4</v>
      </c>
      <c r="M9" s="1">
        <v>211</v>
      </c>
      <c r="N9" s="1"/>
      <c r="O9" s="1"/>
      <c r="P9" s="1">
        <v>67.099999999999994</v>
      </c>
      <c r="Q9" s="1"/>
      <c r="R9" s="1">
        <v>74.2</v>
      </c>
      <c r="S9" s="1"/>
      <c r="T9" s="1">
        <v>143.6</v>
      </c>
      <c r="U9" s="1"/>
      <c r="V9" s="1">
        <v>168.3</v>
      </c>
      <c r="W9" s="1"/>
      <c r="X9" s="1">
        <v>244.7</v>
      </c>
      <c r="Y9" s="1"/>
      <c r="Z9" s="1">
        <v>244</v>
      </c>
      <c r="AA9" s="1"/>
    </row>
    <row r="10" spans="1:27" x14ac:dyDescent="0.25">
      <c r="C10" s="1">
        <v>80.900000000000006</v>
      </c>
      <c r="D10" s="1">
        <v>85.9</v>
      </c>
      <c r="E10" s="1">
        <v>54.2</v>
      </c>
      <c r="F10" s="1"/>
      <c r="G10" s="1">
        <v>173.5</v>
      </c>
      <c r="H10" s="1">
        <v>175.1</v>
      </c>
      <c r="I10" s="1">
        <v>118.4</v>
      </c>
      <c r="J10" s="1"/>
      <c r="K10" s="1">
        <v>218.3</v>
      </c>
      <c r="L10" s="1">
        <v>288.2</v>
      </c>
      <c r="M10" s="1">
        <v>208.5</v>
      </c>
      <c r="N10" s="1"/>
      <c r="O10" s="1"/>
      <c r="P10" s="1">
        <v>80.900000000000006</v>
      </c>
      <c r="Q10" s="1"/>
      <c r="R10" s="1">
        <v>138.30000000000001</v>
      </c>
      <c r="S10" s="1"/>
      <c r="T10" s="1">
        <v>173.5</v>
      </c>
      <c r="U10" s="1"/>
      <c r="V10" s="1">
        <v>263.5</v>
      </c>
      <c r="W10" s="1"/>
      <c r="X10" s="1">
        <v>218.3</v>
      </c>
      <c r="Y10" s="1"/>
      <c r="Z10" s="1">
        <v>374.9</v>
      </c>
      <c r="AA10" s="1"/>
    </row>
    <row r="11" spans="1:27" x14ac:dyDescent="0.25">
      <c r="C11" s="1">
        <v>145.6</v>
      </c>
      <c r="D11" s="1"/>
      <c r="E11" s="1"/>
      <c r="F11" s="1"/>
      <c r="G11" s="1">
        <v>286.5</v>
      </c>
      <c r="H11" s="1"/>
      <c r="I11" s="1"/>
      <c r="J11" s="1"/>
      <c r="K11" s="1">
        <v>433.1</v>
      </c>
      <c r="M11" s="1"/>
      <c r="N11" s="1"/>
      <c r="O11" s="1"/>
      <c r="P11" s="1">
        <v>145.6</v>
      </c>
      <c r="Q11" s="1">
        <v>127.4</v>
      </c>
      <c r="R11" s="1"/>
      <c r="S11" s="1"/>
      <c r="T11" s="1">
        <v>286.5</v>
      </c>
      <c r="U11" s="1">
        <v>263.7</v>
      </c>
      <c r="V11" s="1"/>
      <c r="W11" s="1"/>
      <c r="X11" s="1">
        <v>433.1</v>
      </c>
      <c r="Y11" s="1">
        <v>405.4</v>
      </c>
      <c r="Z11" s="1"/>
      <c r="AA11" s="1"/>
    </row>
    <row r="12" spans="1:27" x14ac:dyDescent="0.25">
      <c r="C12" s="1">
        <v>66.8</v>
      </c>
      <c r="D12" s="1"/>
      <c r="E12" s="1"/>
      <c r="F12" s="1"/>
      <c r="G12" s="1">
        <v>158.6</v>
      </c>
      <c r="H12" s="1"/>
      <c r="I12" s="1"/>
      <c r="J12" s="1"/>
      <c r="K12" s="1">
        <v>233.4</v>
      </c>
      <c r="M12" s="1"/>
      <c r="N12" s="1"/>
      <c r="O12" s="1"/>
      <c r="P12" s="1">
        <v>66.8</v>
      </c>
      <c r="Q12" s="1">
        <v>72.8</v>
      </c>
      <c r="R12" s="1"/>
      <c r="S12" s="1"/>
      <c r="T12" s="1">
        <v>158.6</v>
      </c>
      <c r="U12" s="1">
        <v>146.9</v>
      </c>
      <c r="V12" s="1"/>
      <c r="W12" s="1"/>
      <c r="X12" s="1">
        <v>233.4</v>
      </c>
      <c r="Y12" s="1">
        <v>234.1</v>
      </c>
      <c r="Z12" s="1"/>
      <c r="AA12" s="1"/>
    </row>
    <row r="13" spans="1:27" x14ac:dyDescent="0.25">
      <c r="C13" s="1">
        <v>63.4</v>
      </c>
      <c r="D13" s="1"/>
      <c r="E13" s="1"/>
      <c r="F13" s="1"/>
      <c r="G13" s="1">
        <v>129.80000000000001</v>
      </c>
      <c r="H13" s="1"/>
      <c r="I13" s="1"/>
      <c r="J13" s="1"/>
      <c r="K13" s="1">
        <v>182.8</v>
      </c>
      <c r="M13" s="1"/>
      <c r="N13" s="1"/>
      <c r="O13" s="1"/>
      <c r="P13" s="1">
        <v>63.4</v>
      </c>
      <c r="Q13" s="1">
        <v>117.1</v>
      </c>
      <c r="R13" s="1"/>
      <c r="S13" s="1"/>
      <c r="T13" s="1">
        <v>129.80000000000001</v>
      </c>
      <c r="U13" s="1">
        <v>223.8</v>
      </c>
      <c r="V13" s="1"/>
      <c r="W13" s="1"/>
      <c r="X13" s="1">
        <v>182.8</v>
      </c>
      <c r="Y13" s="1">
        <v>265.7</v>
      </c>
      <c r="Z13" s="1"/>
      <c r="AA13" s="1"/>
    </row>
    <row r="14" spans="1:27" x14ac:dyDescent="0.25">
      <c r="C14" s="1">
        <v>221.2</v>
      </c>
      <c r="D14" s="1"/>
      <c r="E14" s="1"/>
      <c r="F14" s="1"/>
      <c r="G14" s="1">
        <v>395.6</v>
      </c>
      <c r="H14" s="1"/>
      <c r="I14" s="1"/>
      <c r="J14" s="1"/>
      <c r="K14" s="1">
        <v>463.3</v>
      </c>
      <c r="M14" s="1"/>
      <c r="N14" s="1"/>
      <c r="O14" s="1"/>
      <c r="P14" s="1">
        <v>221.2</v>
      </c>
      <c r="Q14" s="1">
        <v>102</v>
      </c>
      <c r="R14" s="1"/>
      <c r="S14" s="1"/>
      <c r="T14" s="1">
        <v>395.6</v>
      </c>
      <c r="U14" s="1">
        <v>210.8</v>
      </c>
      <c r="V14" s="1"/>
      <c r="W14" s="1"/>
      <c r="X14" s="1">
        <v>463.3</v>
      </c>
      <c r="Y14" s="1">
        <v>343.1</v>
      </c>
      <c r="Z14" s="1"/>
      <c r="AA14" s="1"/>
    </row>
    <row r="15" spans="1:27" x14ac:dyDescent="0.25">
      <c r="C15" s="1">
        <v>78.8</v>
      </c>
      <c r="D15" s="1"/>
      <c r="E15" s="1"/>
      <c r="F15" s="1"/>
      <c r="G15" s="1">
        <v>184.6</v>
      </c>
      <c r="H15" s="1"/>
      <c r="I15" s="1"/>
      <c r="J15" s="1"/>
      <c r="K15" s="1">
        <v>296.7</v>
      </c>
      <c r="M15" s="1"/>
      <c r="N15" s="1"/>
      <c r="O15" s="1"/>
      <c r="P15" s="1">
        <v>78.8</v>
      </c>
      <c r="Q15" s="1">
        <v>81.5</v>
      </c>
      <c r="R15" s="1"/>
      <c r="S15" s="1"/>
      <c r="T15" s="1">
        <v>184.6</v>
      </c>
      <c r="U15" s="1">
        <v>192.2</v>
      </c>
      <c r="V15" s="1"/>
      <c r="W15" s="1"/>
      <c r="X15" s="1">
        <v>296.7</v>
      </c>
      <c r="Y15" s="1">
        <v>261.2</v>
      </c>
      <c r="Z15" s="1"/>
      <c r="AA15" s="1"/>
    </row>
    <row r="16" spans="1:27" x14ac:dyDescent="0.25">
      <c r="C16" s="1">
        <v>117.8</v>
      </c>
      <c r="D16" s="1"/>
      <c r="E16" s="1"/>
      <c r="F16" s="1"/>
      <c r="G16" s="1">
        <v>233.2</v>
      </c>
      <c r="H16" s="1"/>
      <c r="I16" s="1"/>
      <c r="J16" s="1"/>
      <c r="K16" s="1">
        <v>324.89999999999998</v>
      </c>
      <c r="M16" s="1"/>
      <c r="N16" s="1"/>
      <c r="O16" s="1"/>
      <c r="P16" s="1">
        <v>117.8</v>
      </c>
      <c r="Q16" s="1">
        <v>152.1</v>
      </c>
      <c r="R16" s="1"/>
      <c r="S16" s="1"/>
      <c r="T16" s="1">
        <v>233.2</v>
      </c>
      <c r="U16" s="1">
        <v>309.2</v>
      </c>
      <c r="V16" s="1"/>
      <c r="W16" s="1"/>
      <c r="X16" s="1">
        <v>324.89999999999998</v>
      </c>
      <c r="Y16" s="1">
        <v>383.1</v>
      </c>
      <c r="Z16" s="1"/>
      <c r="AA16" s="1"/>
    </row>
    <row r="17" spans="2:27" x14ac:dyDescent="0.25">
      <c r="C17" s="1">
        <v>201.5</v>
      </c>
      <c r="D17" s="1"/>
      <c r="E17" s="1"/>
      <c r="F17" s="1"/>
      <c r="G17" s="1">
        <v>349</v>
      </c>
      <c r="H17" s="1"/>
      <c r="I17" s="1"/>
      <c r="J17" s="1"/>
      <c r="K17" s="1">
        <v>324.3</v>
      </c>
      <c r="L17" s="1"/>
      <c r="M17" s="1"/>
      <c r="O17" s="1"/>
      <c r="P17" s="1">
        <v>201.5</v>
      </c>
      <c r="Q17" s="1"/>
      <c r="R17" s="1"/>
      <c r="S17" s="1">
        <v>58.2</v>
      </c>
      <c r="T17" s="1">
        <v>349</v>
      </c>
      <c r="U17" s="1"/>
      <c r="V17" s="1"/>
      <c r="W17" s="1">
        <v>120.9</v>
      </c>
      <c r="X17" s="1">
        <v>324.3</v>
      </c>
      <c r="Y17" s="1"/>
      <c r="Z17" s="1"/>
      <c r="AA17" s="1">
        <v>109.8</v>
      </c>
    </row>
    <row r="18" spans="2:27" ht="16.5" thickBot="1" x14ac:dyDescent="0.3">
      <c r="C18" s="2">
        <v>112.2</v>
      </c>
      <c r="D18" s="2"/>
      <c r="E18" s="2"/>
      <c r="F18" s="2"/>
      <c r="G18" s="2">
        <v>235.7</v>
      </c>
      <c r="H18" s="2"/>
      <c r="I18" s="2"/>
      <c r="J18" s="2"/>
      <c r="K18" s="2">
        <v>378.8</v>
      </c>
      <c r="L18" s="2"/>
      <c r="M18" s="2"/>
      <c r="N18" s="2"/>
      <c r="O18" s="1"/>
      <c r="P18" s="2">
        <v>112.2</v>
      </c>
      <c r="Q18" s="2"/>
      <c r="R18" s="2"/>
      <c r="S18" s="2">
        <v>66.2</v>
      </c>
      <c r="T18" s="2">
        <v>235.7</v>
      </c>
      <c r="U18" s="2"/>
      <c r="V18" s="2"/>
      <c r="W18" s="2">
        <v>135.1</v>
      </c>
      <c r="X18" s="2">
        <v>378.8</v>
      </c>
      <c r="Y18" s="2"/>
      <c r="Z18" s="2"/>
      <c r="AA18" s="2">
        <v>140.4</v>
      </c>
    </row>
    <row r="19" spans="2:27" x14ac:dyDescent="0.25">
      <c r="C19" s="1" t="s">
        <v>0</v>
      </c>
      <c r="D19" s="1" t="s">
        <v>1</v>
      </c>
      <c r="E19" s="1" t="s">
        <v>2</v>
      </c>
      <c r="F19" s="1" t="s">
        <v>3</v>
      </c>
      <c r="G19" s="1" t="s">
        <v>0</v>
      </c>
      <c r="H19" s="1" t="s">
        <v>1</v>
      </c>
      <c r="I19" s="1" t="s">
        <v>4</v>
      </c>
      <c r="J19" s="1" t="s">
        <v>5</v>
      </c>
      <c r="K19" s="1" t="s">
        <v>0</v>
      </c>
      <c r="L19" s="1" t="s">
        <v>1</v>
      </c>
      <c r="M19" s="1" t="s">
        <v>4</v>
      </c>
      <c r="N19" s="1" t="s">
        <v>5</v>
      </c>
      <c r="O19" s="1"/>
      <c r="P19" s="1" t="s">
        <v>0</v>
      </c>
      <c r="Q19" s="1" t="s">
        <v>6</v>
      </c>
      <c r="R19" s="1" t="s">
        <v>7</v>
      </c>
      <c r="S19" s="1" t="s">
        <v>8</v>
      </c>
      <c r="T19" s="1" t="s">
        <v>0</v>
      </c>
      <c r="U19" s="1" t="s">
        <v>6</v>
      </c>
      <c r="V19" s="1" t="s">
        <v>7</v>
      </c>
      <c r="W19" s="1" t="s">
        <v>8</v>
      </c>
      <c r="X19" s="1" t="s">
        <v>0</v>
      </c>
      <c r="Y19" s="1" t="s">
        <v>6</v>
      </c>
      <c r="Z19" s="1" t="s">
        <v>7</v>
      </c>
      <c r="AA19" s="1" t="s">
        <v>8</v>
      </c>
    </row>
    <row r="20" spans="2:27" x14ac:dyDescent="0.25">
      <c r="B20" t="s">
        <v>10</v>
      </c>
      <c r="C20">
        <f>AVERAGE(C5:C18)</f>
        <v>116.45714285714284</v>
      </c>
      <c r="D20">
        <f>AVERAGE(D5:D18)</f>
        <v>109.8</v>
      </c>
      <c r="E20">
        <f>AVERAGE(E5:E18)</f>
        <v>132.31666666666669</v>
      </c>
      <c r="F20">
        <f>AVERAGE(F5:F16)</f>
        <v>18.05</v>
      </c>
      <c r="G20">
        <f>AVERAGE(G5:G18)</f>
        <v>228.44999999999996</v>
      </c>
      <c r="H20">
        <f>AVERAGE(H5:H18)</f>
        <v>207.36666666666665</v>
      </c>
      <c r="I20">
        <f>AVERAGE(I5:I18)</f>
        <v>244.96666666666667</v>
      </c>
      <c r="J20">
        <f>AVERAGE(J5:J16)</f>
        <v>33.700000000000003</v>
      </c>
      <c r="K20">
        <f>AVERAGE(K5:K18)</f>
        <v>306.9071428571429</v>
      </c>
      <c r="L20">
        <f>AVERAGE(L5:L18)</f>
        <v>296.40000000000003</v>
      </c>
      <c r="M20">
        <f>AVERAGE(M5:M18)</f>
        <v>339.83333333333331</v>
      </c>
      <c r="N20">
        <f>AVERAGE(N5:N16)</f>
        <v>60.099999999999994</v>
      </c>
      <c r="P20">
        <f t="shared" ref="P20:AA20" si="0">AVERAGE(P5:P18)</f>
        <v>116.45714285714284</v>
      </c>
      <c r="Q20">
        <f t="shared" si="0"/>
        <v>108.81666666666666</v>
      </c>
      <c r="R20">
        <f t="shared" si="0"/>
        <v>137.79999999999998</v>
      </c>
      <c r="S20">
        <f t="shared" si="0"/>
        <v>62.2</v>
      </c>
      <c r="T20">
        <f t="shared" si="0"/>
        <v>228.44999999999996</v>
      </c>
      <c r="U20">
        <f t="shared" si="0"/>
        <v>224.43333333333337</v>
      </c>
      <c r="V20">
        <f t="shared" si="0"/>
        <v>259.64999999999998</v>
      </c>
      <c r="W20">
        <f t="shared" si="0"/>
        <v>128</v>
      </c>
      <c r="X20">
        <f t="shared" si="0"/>
        <v>306.9071428571429</v>
      </c>
      <c r="Y20">
        <f t="shared" si="0"/>
        <v>315.43333333333339</v>
      </c>
      <c r="Z20">
        <f t="shared" si="0"/>
        <v>337.7</v>
      </c>
      <c r="AA20">
        <f t="shared" si="0"/>
        <v>125.1</v>
      </c>
    </row>
    <row r="21" spans="2:27" x14ac:dyDescent="0.25">
      <c r="B21" t="s">
        <v>11</v>
      </c>
      <c r="C21">
        <f>COUNT(C5:C18)</f>
        <v>14</v>
      </c>
      <c r="D21">
        <f>COUNT(D5:D18)</f>
        <v>6</v>
      </c>
      <c r="E21">
        <f>COUNT(E5:E18)</f>
        <v>6</v>
      </c>
      <c r="F21">
        <f>COUNT(F5:F16)</f>
        <v>2</v>
      </c>
      <c r="G21">
        <f>COUNT(G5:G18)</f>
        <v>14</v>
      </c>
      <c r="H21">
        <f>COUNT(H5:H18)</f>
        <v>6</v>
      </c>
      <c r="I21">
        <f>COUNT(I5:I18)</f>
        <v>6</v>
      </c>
      <c r="J21">
        <f>COUNT(J5:J16)</f>
        <v>2</v>
      </c>
      <c r="K21">
        <f>COUNT(K5:K18)</f>
        <v>14</v>
      </c>
      <c r="L21">
        <f>COUNT(L5:L18)</f>
        <v>6</v>
      </c>
      <c r="M21">
        <f>COUNT(M5:M18)</f>
        <v>6</v>
      </c>
      <c r="N21">
        <f>COUNT(N5:N16)</f>
        <v>2</v>
      </c>
      <c r="P21">
        <f t="shared" ref="P21:AA21" si="1">COUNT(P5:P18)</f>
        <v>14</v>
      </c>
      <c r="Q21">
        <f t="shared" si="1"/>
        <v>6</v>
      </c>
      <c r="R21">
        <f t="shared" si="1"/>
        <v>6</v>
      </c>
      <c r="S21">
        <f t="shared" si="1"/>
        <v>2</v>
      </c>
      <c r="T21">
        <f t="shared" si="1"/>
        <v>14</v>
      </c>
      <c r="U21">
        <f t="shared" si="1"/>
        <v>6</v>
      </c>
      <c r="V21">
        <f t="shared" si="1"/>
        <v>6</v>
      </c>
      <c r="W21">
        <f t="shared" si="1"/>
        <v>2</v>
      </c>
      <c r="X21">
        <f t="shared" si="1"/>
        <v>14</v>
      </c>
      <c r="Y21">
        <f t="shared" si="1"/>
        <v>6</v>
      </c>
      <c r="Z21">
        <f t="shared" si="1"/>
        <v>6</v>
      </c>
      <c r="AA21">
        <f t="shared" si="1"/>
        <v>2</v>
      </c>
    </row>
    <row r="22" spans="2:27" x14ac:dyDescent="0.25">
      <c r="B22" t="s">
        <v>12</v>
      </c>
      <c r="C22">
        <f>STDEV(C5:C18)</f>
        <v>56.115426567933177</v>
      </c>
      <c r="D22">
        <f>STDEV(D5:D18)</f>
        <v>35.185224171518364</v>
      </c>
      <c r="E22">
        <f>STDEV(E5:E18)</f>
        <v>59.644292825606207</v>
      </c>
      <c r="F22">
        <f>STDEV(F5:F16)</f>
        <v>7.0710678118655765E-2</v>
      </c>
      <c r="G22">
        <f>STDEV(G5:G18)</f>
        <v>88.86155827162591</v>
      </c>
      <c r="H22">
        <f>STDEV(H5:H18)</f>
        <v>54.110947752434434</v>
      </c>
      <c r="I22">
        <f>STDEV(I5:I18)</f>
        <v>96.3955323999337</v>
      </c>
      <c r="J22">
        <f>STDEV(J5:J16)</f>
        <v>0.28284271247461801</v>
      </c>
      <c r="K22">
        <f>STDEV(K5:K18)</f>
        <v>95.719915653677788</v>
      </c>
      <c r="L22">
        <f>STDEV(L5:L18)</f>
        <v>87.722289071820157</v>
      </c>
      <c r="M22">
        <f>STDEV(M5:M18)</f>
        <v>130.20119303088848</v>
      </c>
      <c r="N22">
        <f>STDEV(N5:N16)</f>
        <v>0.98994949366116547</v>
      </c>
      <c r="P22">
        <f t="shared" ref="P22:AA22" si="2">STDEV(P5:P18)</f>
        <v>56.115426567933177</v>
      </c>
      <c r="Q22">
        <f t="shared" si="2"/>
        <v>29.588066288060599</v>
      </c>
      <c r="R22">
        <f t="shared" si="2"/>
        <v>37.346110908634159</v>
      </c>
      <c r="S22">
        <f t="shared" si="2"/>
        <v>5.6568542494923806</v>
      </c>
      <c r="T22">
        <f t="shared" si="2"/>
        <v>88.86155827162591</v>
      </c>
      <c r="U22">
        <f t="shared" si="2"/>
        <v>56.504749062947425</v>
      </c>
      <c r="V22">
        <f t="shared" si="2"/>
        <v>57.371935648015437</v>
      </c>
      <c r="W22">
        <f t="shared" si="2"/>
        <v>10.040916292848967</v>
      </c>
      <c r="X22">
        <f t="shared" si="2"/>
        <v>95.719915653677788</v>
      </c>
      <c r="Y22">
        <f t="shared" si="2"/>
        <v>71.369451915134064</v>
      </c>
      <c r="Z22">
        <f t="shared" si="2"/>
        <v>64.812807376320492</v>
      </c>
      <c r="AA22">
        <f t="shared" si="2"/>
        <v>21.637467504308361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a-wave</vt:lpstr>
      <vt:lpstr>b-wave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上原大典</dc:creator>
  <cp:lastModifiedBy>Hiro Uehara</cp:lastModifiedBy>
  <dcterms:created xsi:type="dcterms:W3CDTF">2020-03-17T22:38:39Z</dcterms:created>
  <dcterms:modified xsi:type="dcterms:W3CDTF">2021-04-22T18:08:00Z</dcterms:modified>
</cp:coreProperties>
</file>