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hara\Desktop\Re-Submission\"/>
    </mc:Choice>
  </mc:AlternateContent>
  <xr:revisionPtr revIDLastSave="0" documentId="8_{FC4D5C6B-9AA3-4829-80A1-09D63E4AC3F6}" xr6:coauthVersionLast="46" xr6:coauthVersionMax="46" xr10:uidLastSave="{00000000-0000-0000-0000-000000000000}"/>
  <bookViews>
    <workbookView xWindow="-120" yWindow="-120" windowWidth="38640" windowHeight="15840" activeTab="1" xr2:uid="{E5CB6E15-BBA0-49BE-84B9-28A30A0E35C4}"/>
  </bookViews>
  <sheets>
    <sheet name="C57BL6j mice" sheetId="2" r:id="rId1"/>
    <sheet name="Col8a2 mic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3" l="1"/>
  <c r="G45" i="3"/>
  <c r="G44" i="3"/>
  <c r="G43" i="3"/>
  <c r="G42" i="3"/>
  <c r="E46" i="3"/>
  <c r="E45" i="3"/>
  <c r="E44" i="3"/>
  <c r="E43" i="3"/>
  <c r="E42" i="3"/>
  <c r="I46" i="2"/>
  <c r="I45" i="2"/>
  <c r="I43" i="2"/>
  <c r="I42" i="2"/>
  <c r="G46" i="2"/>
  <c r="G42" i="2"/>
  <c r="E42" i="2"/>
  <c r="K46" i="2"/>
  <c r="K45" i="2"/>
  <c r="K44" i="2"/>
  <c r="K43" i="2"/>
  <c r="P42" i="3"/>
  <c r="P43" i="3"/>
  <c r="P44" i="3"/>
  <c r="P45" i="3"/>
  <c r="P46" i="3"/>
  <c r="O44" i="3"/>
  <c r="O45" i="3"/>
  <c r="O46" i="3"/>
  <c r="O43" i="3"/>
  <c r="O42" i="3"/>
  <c r="M46" i="3"/>
  <c r="M45" i="3"/>
  <c r="M44" i="3"/>
  <c r="M43" i="3"/>
  <c r="M42" i="3"/>
  <c r="L46" i="3"/>
  <c r="L45" i="3"/>
  <c r="L44" i="3"/>
  <c r="L43" i="3"/>
  <c r="L42" i="3"/>
  <c r="K46" i="3"/>
  <c r="K45" i="3"/>
  <c r="K44" i="3"/>
  <c r="K43" i="3"/>
  <c r="H46" i="3"/>
  <c r="F46" i="3"/>
  <c r="H45" i="3"/>
  <c r="F45" i="3"/>
  <c r="H44" i="3"/>
  <c r="F44" i="3"/>
  <c r="H43" i="3"/>
  <c r="F43" i="3"/>
  <c r="H42" i="3"/>
  <c r="F42" i="3"/>
  <c r="G4" i="3"/>
  <c r="G5" i="3"/>
  <c r="G6" i="3"/>
  <c r="J42" i="3" s="1"/>
  <c r="G7" i="3"/>
  <c r="G8" i="3"/>
  <c r="G9" i="3"/>
  <c r="G11" i="3"/>
  <c r="J43" i="3" s="1"/>
  <c r="G12" i="3"/>
  <c r="G13" i="3"/>
  <c r="G14" i="3"/>
  <c r="G15" i="3"/>
  <c r="G16" i="3"/>
  <c r="G18" i="3"/>
  <c r="I44" i="3" s="1"/>
  <c r="G19" i="3"/>
  <c r="G20" i="3"/>
  <c r="J44" i="3" s="1"/>
  <c r="G21" i="3"/>
  <c r="G22" i="3"/>
  <c r="G23" i="3"/>
  <c r="G25" i="3"/>
  <c r="J45" i="3" s="1"/>
  <c r="G26" i="3"/>
  <c r="G27" i="3"/>
  <c r="G28" i="3"/>
  <c r="G29" i="3"/>
  <c r="G30" i="3"/>
  <c r="G32" i="3"/>
  <c r="I46" i="3" s="1"/>
  <c r="G33" i="3"/>
  <c r="G34" i="3"/>
  <c r="G35" i="3"/>
  <c r="G36" i="3"/>
  <c r="G37" i="3"/>
  <c r="G16" i="2"/>
  <c r="G15" i="2"/>
  <c r="G14" i="2"/>
  <c r="G13" i="2"/>
  <c r="G12" i="2"/>
  <c r="G11" i="2"/>
  <c r="G9" i="2"/>
  <c r="G8" i="2"/>
  <c r="G7" i="2"/>
  <c r="G6" i="2"/>
  <c r="G4" i="2"/>
  <c r="J42" i="2" s="1"/>
  <c r="G5" i="2"/>
  <c r="L43" i="2"/>
  <c r="L42" i="2"/>
  <c r="G18" i="2"/>
  <c r="G19" i="2"/>
  <c r="G20" i="2"/>
  <c r="M44" i="2"/>
  <c r="G21" i="2"/>
  <c r="G22" i="2"/>
  <c r="G23" i="2"/>
  <c r="G25" i="2"/>
  <c r="G26" i="2"/>
  <c r="G27" i="2"/>
  <c r="G28" i="2"/>
  <c r="G29" i="2"/>
  <c r="G30" i="2"/>
  <c r="G32" i="2"/>
  <c r="G33" i="2"/>
  <c r="G34" i="2"/>
  <c r="G35" i="2"/>
  <c r="G36" i="2"/>
  <c r="G37" i="2"/>
  <c r="F42" i="2"/>
  <c r="H42" i="2"/>
  <c r="M42" i="2"/>
  <c r="O42" i="2"/>
  <c r="P42" i="2"/>
  <c r="E43" i="2"/>
  <c r="F43" i="2"/>
  <c r="G43" i="2"/>
  <c r="H43" i="2"/>
  <c r="E44" i="2"/>
  <c r="F44" i="2"/>
  <c r="G44" i="2"/>
  <c r="H44" i="2"/>
  <c r="J44" i="2"/>
  <c r="E45" i="2"/>
  <c r="F45" i="2"/>
  <c r="G45" i="2"/>
  <c r="H45" i="2"/>
  <c r="E46" i="2"/>
  <c r="F46" i="2"/>
  <c r="H46" i="2"/>
  <c r="J46" i="3" l="1"/>
  <c r="I43" i="3"/>
  <c r="I42" i="3"/>
  <c r="I45" i="3"/>
  <c r="J43" i="2"/>
  <c r="I44" i="2"/>
  <c r="J45" i="2"/>
  <c r="J46" i="2"/>
  <c r="L45" i="2"/>
  <c r="M45" i="2"/>
  <c r="P44" i="2"/>
  <c r="L44" i="2"/>
  <c r="M43" i="2"/>
  <c r="P46" i="2"/>
  <c r="O46" i="2"/>
  <c r="M46" i="2"/>
  <c r="O44" i="2"/>
  <c r="L46" i="2" l="1"/>
  <c r="O43" i="2"/>
  <c r="P43" i="2"/>
  <c r="P45" i="2"/>
  <c r="O45" i="2"/>
</calcChain>
</file>

<file path=xl/sharedStrings.xml><?xml version="1.0" encoding="utf-8"?>
<sst xmlns="http://schemas.openxmlformats.org/spreadsheetml/2006/main" count="52" uniqueCount="22">
  <si>
    <t>High</t>
  </si>
  <si>
    <t>Med</t>
  </si>
  <si>
    <t>Low</t>
  </si>
  <si>
    <t>Very low</t>
  </si>
  <si>
    <t>Normal</t>
  </si>
  <si>
    <t>gRNA/GAPDH</t>
  </si>
  <si>
    <t>Cas9/GAPDH</t>
  </si>
  <si>
    <t>p-Value</t>
  </si>
  <si>
    <t>STDEV</t>
  </si>
  <si>
    <t>NoIndel/Total</t>
  </si>
  <si>
    <t>gRNA/GAPDH ratio</t>
  </si>
  <si>
    <t>Cas9/GAPDH ratio</t>
  </si>
  <si>
    <t>Normalized NoIndel/total Col8a2</t>
  </si>
  <si>
    <t>NoIndel/total col8a2</t>
  </si>
  <si>
    <t>No detection was considered as 0.</t>
  </si>
  <si>
    <t>No Indel ratio, normal as 1</t>
  </si>
  <si>
    <t>QT ratio, normal as 1</t>
  </si>
  <si>
    <t>No injection</t>
  </si>
  <si>
    <t>QT col8a2</t>
  </si>
  <si>
    <t>NoIndel col8a2</t>
  </si>
  <si>
    <t>Very low: 0.4x10^6, Low:1.6x10^6, Med:6.3x10^6, High: 25x10^6</t>
  </si>
  <si>
    <t>QT col8a2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</si>
</sst>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C5D6-E2B2-4470-99C8-828D2D51F07D}">
  <dimension ref="A1:P46"/>
  <sheetViews>
    <sheetView topLeftCell="A16" workbookViewId="0">
      <selection activeCell="I47" sqref="I47"/>
    </sheetView>
  </sheetViews>
  <sheetFormatPr defaultRowHeight="15" x14ac:dyDescent="0.25"/>
  <cols>
    <col min="4" max="16" width="13.42578125" customWidth="1"/>
  </cols>
  <sheetData>
    <row r="1" spans="1:9" x14ac:dyDescent="0.25">
      <c r="A1" t="s">
        <v>20</v>
      </c>
    </row>
    <row r="2" spans="1:9" x14ac:dyDescent="0.25">
      <c r="H2" t="s">
        <v>14</v>
      </c>
      <c r="I2" t="s">
        <v>14</v>
      </c>
    </row>
    <row r="3" spans="1:9" x14ac:dyDescent="0.25">
      <c r="D3" t="s">
        <v>16</v>
      </c>
      <c r="E3" t="s">
        <v>15</v>
      </c>
      <c r="F3" t="s">
        <v>13</v>
      </c>
      <c r="G3" t="s">
        <v>12</v>
      </c>
      <c r="H3" t="s">
        <v>11</v>
      </c>
      <c r="I3" t="s">
        <v>10</v>
      </c>
    </row>
    <row r="4" spans="1:9" x14ac:dyDescent="0.25">
      <c r="B4" s="1" t="s">
        <v>17</v>
      </c>
      <c r="C4">
        <v>1</v>
      </c>
      <c r="D4">
        <v>0.99639401938626326</v>
      </c>
      <c r="E4">
        <v>1.0140669356842322</v>
      </c>
      <c r="F4">
        <v>1.01773687512582</v>
      </c>
      <c r="G4">
        <f>F4/1.02682424096102</f>
        <v>0.99115002794763107</v>
      </c>
      <c r="H4">
        <v>0</v>
      </c>
      <c r="I4">
        <v>0</v>
      </c>
    </row>
    <row r="5" spans="1:9" x14ac:dyDescent="0.25">
      <c r="B5" s="1"/>
      <c r="C5">
        <v>2</v>
      </c>
      <c r="D5">
        <v>0.9296330130293502</v>
      </c>
      <c r="E5">
        <v>0.99837322736205569</v>
      </c>
      <c r="F5">
        <v>1.0739433877339457</v>
      </c>
      <c r="G5">
        <f>F5/1.02682424096102</f>
        <v>1.0458882298384642</v>
      </c>
      <c r="H5">
        <v>0</v>
      </c>
      <c r="I5">
        <v>0</v>
      </c>
    </row>
    <row r="6" spans="1:9" x14ac:dyDescent="0.25">
      <c r="B6" s="1"/>
      <c r="C6">
        <v>3</v>
      </c>
      <c r="D6">
        <v>1.0363931996317943</v>
      </c>
      <c r="E6">
        <v>1.0166652775946223</v>
      </c>
      <c r="F6">
        <v>0.98096482875014923</v>
      </c>
      <c r="G6">
        <f>F6/1.02682424096102</f>
        <v>0.95533859605033256</v>
      </c>
      <c r="H6">
        <v>0</v>
      </c>
      <c r="I6">
        <v>0</v>
      </c>
    </row>
    <row r="7" spans="1:9" x14ac:dyDescent="0.25">
      <c r="B7" s="1"/>
      <c r="C7">
        <v>4</v>
      </c>
      <c r="D7">
        <v>0.89269173430936233</v>
      </c>
      <c r="E7">
        <v>1.0306631091161917</v>
      </c>
      <c r="F7">
        <v>1.1545565725592519</v>
      </c>
      <c r="G7">
        <f>F7/1.02682424096102</f>
        <v>1.124395516294673</v>
      </c>
      <c r="H7">
        <v>0</v>
      </c>
      <c r="I7">
        <v>0</v>
      </c>
    </row>
    <row r="8" spans="1:9" x14ac:dyDescent="0.25">
      <c r="B8" s="1"/>
      <c r="C8">
        <v>5</v>
      </c>
      <c r="D8">
        <v>1.0838911373759701</v>
      </c>
      <c r="E8">
        <v>1.0493733418774585</v>
      </c>
      <c r="F8">
        <v>0.96815381701332393</v>
      </c>
      <c r="G8">
        <f>F8/1.02682424096102</f>
        <v>0.94286225275244229</v>
      </c>
      <c r="H8">
        <v>0</v>
      </c>
      <c r="I8">
        <v>0</v>
      </c>
    </row>
    <row r="9" spans="1:9" x14ac:dyDescent="0.25">
      <c r="B9" s="1"/>
      <c r="C9">
        <v>6</v>
      </c>
      <c r="D9">
        <v>1.0063068861320219</v>
      </c>
      <c r="E9">
        <v>0.97167983054050977</v>
      </c>
      <c r="F9">
        <v>0.96558996458365753</v>
      </c>
      <c r="G9">
        <f>F9/1.02682424096102</f>
        <v>0.94036537711648449</v>
      </c>
      <c r="H9">
        <v>0</v>
      </c>
      <c r="I9">
        <v>0</v>
      </c>
    </row>
    <row r="11" spans="1:9" x14ac:dyDescent="0.25">
      <c r="B11" s="1" t="s">
        <v>3</v>
      </c>
      <c r="C11">
        <v>7</v>
      </c>
      <c r="D11">
        <v>1.1750296428495015</v>
      </c>
      <c r="E11">
        <v>1.2784023129771767</v>
      </c>
      <c r="F11">
        <v>1.0879745211167537</v>
      </c>
      <c r="G11">
        <f>F11/1.02682424096102</f>
        <v>1.0595528209370109</v>
      </c>
      <c r="H11">
        <v>7.6571543009973904E-3</v>
      </c>
      <c r="I11">
        <v>5.529563546371386E-3</v>
      </c>
    </row>
    <row r="12" spans="1:9" x14ac:dyDescent="0.25">
      <c r="B12" s="1"/>
      <c r="C12">
        <v>8</v>
      </c>
      <c r="D12">
        <v>1.0449440866891935</v>
      </c>
      <c r="E12">
        <v>1.1245165217378814</v>
      </c>
      <c r="F12">
        <v>1.0761499453055001</v>
      </c>
      <c r="G12">
        <f>F12/1.02682424096102</f>
        <v>1.0480371444078058</v>
      </c>
      <c r="H12">
        <v>0</v>
      </c>
      <c r="I12">
        <v>0</v>
      </c>
    </row>
    <row r="13" spans="1:9" x14ac:dyDescent="0.25">
      <c r="B13" s="1"/>
      <c r="C13">
        <v>9</v>
      </c>
      <c r="D13">
        <v>1.0377990035417697</v>
      </c>
      <c r="E13">
        <v>1.2179179799581612</v>
      </c>
      <c r="F13">
        <v>1.1735586330317207</v>
      </c>
      <c r="G13">
        <f>F13/1.02682424096102</f>
        <v>1.1429011764792092</v>
      </c>
      <c r="H13">
        <v>2.4952955231498063E-2</v>
      </c>
      <c r="I13">
        <v>3.1485724568611024E-3</v>
      </c>
    </row>
    <row r="14" spans="1:9" x14ac:dyDescent="0.25">
      <c r="B14" s="1"/>
      <c r="C14">
        <v>10</v>
      </c>
      <c r="D14">
        <v>1.6258560609505652</v>
      </c>
      <c r="E14">
        <v>1.7105099816932841</v>
      </c>
      <c r="F14">
        <v>1.0520672910572573</v>
      </c>
      <c r="G14">
        <f>F14/1.02682424096102</f>
        <v>1.0245836133286179</v>
      </c>
      <c r="H14">
        <v>6.4875619319197247E-2</v>
      </c>
      <c r="I14">
        <v>0</v>
      </c>
    </row>
    <row r="15" spans="1:9" x14ac:dyDescent="0.25">
      <c r="B15" s="1"/>
      <c r="C15">
        <v>11</v>
      </c>
      <c r="D15">
        <v>0.90377097651876181</v>
      </c>
      <c r="E15">
        <v>0.89624747936973503</v>
      </c>
      <c r="F15">
        <v>0.99167543841913741</v>
      </c>
      <c r="G15">
        <f>F15/1.02682424096102</f>
        <v>0.96576940712951387</v>
      </c>
      <c r="H15">
        <v>0</v>
      </c>
      <c r="I15">
        <v>0</v>
      </c>
    </row>
    <row r="16" spans="1:9" x14ac:dyDescent="0.25">
      <c r="B16" s="1"/>
      <c r="C16">
        <v>12</v>
      </c>
      <c r="D16">
        <v>0.64562654632702199</v>
      </c>
      <c r="E16">
        <v>0.55655466520487473</v>
      </c>
      <c r="F16">
        <v>0.86203807506231211</v>
      </c>
      <c r="G16">
        <f>F16/1.02682424096102</f>
        <v>0.83951862516950115</v>
      </c>
      <c r="H16">
        <v>0</v>
      </c>
      <c r="I16">
        <v>0</v>
      </c>
    </row>
    <row r="18" spans="2:9" x14ac:dyDescent="0.25">
      <c r="B18" s="1" t="s">
        <v>2</v>
      </c>
      <c r="C18">
        <v>13</v>
      </c>
      <c r="D18">
        <v>3.7083427932083119</v>
      </c>
      <c r="E18">
        <v>2.1116173782176375</v>
      </c>
      <c r="F18">
        <v>0.56942345839359398</v>
      </c>
      <c r="G18">
        <f>F18/1.02682424096102</f>
        <v>0.55454812584153856</v>
      </c>
      <c r="H18">
        <v>0</v>
      </c>
      <c r="I18">
        <v>0</v>
      </c>
    </row>
    <row r="19" spans="2:9" x14ac:dyDescent="0.25">
      <c r="B19" s="1"/>
      <c r="C19">
        <v>14</v>
      </c>
      <c r="D19">
        <v>0.71771847457769855</v>
      </c>
      <c r="E19">
        <v>0.56017283083102354</v>
      </c>
      <c r="F19">
        <v>0.78049102910528534</v>
      </c>
      <c r="G19">
        <f>F19/1.02682424096102</f>
        <v>0.76010187330093826</v>
      </c>
      <c r="H19">
        <v>1.7719672389820917E-2</v>
      </c>
      <c r="I19">
        <v>9.9241625747999457E-3</v>
      </c>
    </row>
    <row r="20" spans="2:9" x14ac:dyDescent="0.25">
      <c r="B20" s="1"/>
      <c r="C20">
        <v>15</v>
      </c>
      <c r="D20">
        <v>0.72134454341565057</v>
      </c>
      <c r="E20">
        <v>0.61150424138763271</v>
      </c>
      <c r="F20">
        <v>0.84772838024404928</v>
      </c>
      <c r="G20">
        <f>F20/1.02682424096102</f>
        <v>0.82558274963458966</v>
      </c>
      <c r="H20">
        <v>0.16676980915086048</v>
      </c>
      <c r="I20">
        <v>5.8377441262281046E-2</v>
      </c>
    </row>
    <row r="21" spans="2:9" x14ac:dyDescent="0.25">
      <c r="B21" s="1"/>
      <c r="C21">
        <v>16</v>
      </c>
      <c r="D21">
        <v>1.0573021124729665</v>
      </c>
      <c r="E21">
        <v>0.85803392294317415</v>
      </c>
      <c r="F21">
        <v>0.8115314561665673</v>
      </c>
      <c r="G21">
        <f>F21/1.02682424096102</f>
        <v>0.79033141582929811</v>
      </c>
      <c r="H21">
        <v>2.8093326912273932E-2</v>
      </c>
      <c r="I21">
        <v>3.1551685718223979E-3</v>
      </c>
    </row>
    <row r="22" spans="2:9" x14ac:dyDescent="0.25">
      <c r="B22" s="1"/>
      <c r="C22">
        <v>17</v>
      </c>
      <c r="D22">
        <v>0.64330434064660147</v>
      </c>
      <c r="E22">
        <v>0.7465866645232383</v>
      </c>
      <c r="F22">
        <v>1.1605497077368156</v>
      </c>
      <c r="G22">
        <f>F22/1.02682424096102</f>
        <v>1.1302320898176692</v>
      </c>
      <c r="H22">
        <v>0</v>
      </c>
      <c r="I22">
        <v>0</v>
      </c>
    </row>
    <row r="23" spans="2:9" x14ac:dyDescent="0.25">
      <c r="B23" s="1"/>
      <c r="C23">
        <v>18</v>
      </c>
      <c r="D23">
        <v>0.3569699376531425</v>
      </c>
      <c r="E23">
        <v>0.36521439515292387</v>
      </c>
      <c r="F23">
        <v>1.0230956633322783</v>
      </c>
      <c r="G23">
        <f>F23/1.02682424096102</f>
        <v>0.99636882586132558</v>
      </c>
      <c r="H23">
        <v>0</v>
      </c>
      <c r="I23">
        <v>6.3770049971976937E-3</v>
      </c>
    </row>
    <row r="25" spans="2:9" x14ac:dyDescent="0.25">
      <c r="B25" s="1" t="s">
        <v>1</v>
      </c>
      <c r="C25">
        <v>19</v>
      </c>
      <c r="D25">
        <v>0.88359719540501225</v>
      </c>
      <c r="E25">
        <v>0.55353557374227746</v>
      </c>
      <c r="F25">
        <v>0.62645691568606066</v>
      </c>
      <c r="G25">
        <f>F25/1.02682424096102</f>
        <v>0.61009166972894058</v>
      </c>
      <c r="H25">
        <v>0.49407734750968707</v>
      </c>
      <c r="I25">
        <v>0.17259246541220713</v>
      </c>
    </row>
    <row r="26" spans="2:9" x14ac:dyDescent="0.25">
      <c r="B26" s="1"/>
      <c r="C26">
        <v>20</v>
      </c>
      <c r="D26">
        <v>0.98676469714253467</v>
      </c>
      <c r="E26">
        <v>0.51683191890551772</v>
      </c>
      <c r="F26">
        <v>0.52376409533311785</v>
      </c>
      <c r="G26">
        <f>F26/1.02682424096102</f>
        <v>0.51008154505869407</v>
      </c>
      <c r="H26">
        <v>0.10377155468103512</v>
      </c>
      <c r="I26">
        <v>4.1772862539613084E-2</v>
      </c>
    </row>
    <row r="27" spans="2:9" x14ac:dyDescent="0.25">
      <c r="B27" s="1"/>
      <c r="C27">
        <v>21</v>
      </c>
      <c r="D27">
        <v>0.67226970987591339</v>
      </c>
      <c r="E27">
        <v>0.36862972545595157</v>
      </c>
      <c r="F27">
        <v>0.54833606220930697</v>
      </c>
      <c r="G27">
        <f>F27/1.02682424096102</f>
        <v>0.53401160620839172</v>
      </c>
      <c r="H27">
        <v>0.82151193176825599</v>
      </c>
      <c r="I27">
        <v>0.13508462591721113</v>
      </c>
    </row>
    <row r="28" spans="2:9" x14ac:dyDescent="0.25">
      <c r="B28" s="1"/>
      <c r="C28">
        <v>22</v>
      </c>
      <c r="D28">
        <v>1.0672355329568894</v>
      </c>
      <c r="E28">
        <v>0.83683408013572769</v>
      </c>
      <c r="F28">
        <v>0.78411377272755334</v>
      </c>
      <c r="G28">
        <f>F28/1.02682424096102</f>
        <v>0.76362997818759093</v>
      </c>
      <c r="H28">
        <v>0.31066478231278194</v>
      </c>
      <c r="I28">
        <v>3.0949580747307109E-2</v>
      </c>
    </row>
    <row r="29" spans="2:9" x14ac:dyDescent="0.25">
      <c r="B29" s="1"/>
      <c r="C29">
        <v>23</v>
      </c>
      <c r="D29">
        <v>1.5614621483632241</v>
      </c>
      <c r="E29">
        <v>1.0522490608262391</v>
      </c>
      <c r="F29">
        <v>0.67388701156108155</v>
      </c>
      <c r="G29">
        <f>F29/1.02682424096102</f>
        <v>0.65628272559126644</v>
      </c>
      <c r="H29">
        <v>0.31111610876467122</v>
      </c>
      <c r="I29">
        <v>5.0902070091619796E-2</v>
      </c>
    </row>
    <row r="30" spans="2:9" x14ac:dyDescent="0.25">
      <c r="B30" s="1"/>
      <c r="C30">
        <v>24</v>
      </c>
      <c r="D30">
        <v>3.0942641211848145</v>
      </c>
      <c r="E30">
        <v>1.4218210781553642</v>
      </c>
      <c r="F30">
        <v>0.45950216997343435</v>
      </c>
      <c r="G30">
        <f>F30/1.02682424096102</f>
        <v>0.44749836597486192</v>
      </c>
      <c r="H30">
        <v>0.18473987877356521</v>
      </c>
      <c r="I30">
        <v>0.1472940853138156</v>
      </c>
    </row>
    <row r="32" spans="2:9" x14ac:dyDescent="0.25">
      <c r="B32" s="1" t="s">
        <v>0</v>
      </c>
      <c r="C32">
        <v>25</v>
      </c>
      <c r="D32">
        <v>1.4034759129432708</v>
      </c>
      <c r="E32">
        <v>0.63734011870755303</v>
      </c>
      <c r="F32">
        <v>0.45411546634310829</v>
      </c>
      <c r="G32">
        <f>F32/1.02682424096102</f>
        <v>0.44225238188581806</v>
      </c>
      <c r="H32">
        <v>0.35061477573985889</v>
      </c>
      <c r="I32">
        <v>0.10532756863249228</v>
      </c>
    </row>
    <row r="33" spans="2:16" x14ac:dyDescent="0.25">
      <c r="B33" s="1"/>
      <c r="C33">
        <v>26</v>
      </c>
      <c r="D33">
        <v>0.92357391992558557</v>
      </c>
      <c r="E33">
        <v>8.6167254571613019E-2</v>
      </c>
      <c r="F33">
        <v>9.3297626440724646E-2</v>
      </c>
      <c r="G33">
        <f>F33/1.02682424096102</f>
        <v>9.086036608700046E-2</v>
      </c>
      <c r="H33">
        <v>1.1861012904810546</v>
      </c>
      <c r="I33">
        <v>0.57401039365815421</v>
      </c>
    </row>
    <row r="34" spans="2:16" x14ac:dyDescent="0.25">
      <c r="B34" s="1"/>
      <c r="C34">
        <v>27</v>
      </c>
      <c r="D34">
        <v>0.36756762975348922</v>
      </c>
      <c r="E34">
        <v>0.24474747304498287</v>
      </c>
      <c r="F34">
        <v>0.66585698313293751</v>
      </c>
      <c r="G34">
        <f>F34/1.02682424096102</f>
        <v>0.64846246959436027</v>
      </c>
      <c r="H34">
        <v>0.1719300155311061</v>
      </c>
      <c r="I34">
        <v>2.9086535648601579E-2</v>
      </c>
    </row>
    <row r="35" spans="2:16" x14ac:dyDescent="0.25">
      <c r="B35" s="1"/>
      <c r="C35">
        <v>28</v>
      </c>
      <c r="D35">
        <v>0.76074741163648529</v>
      </c>
      <c r="E35">
        <v>0.52970740811245132</v>
      </c>
      <c r="F35">
        <v>0.69629866629840886</v>
      </c>
      <c r="G35">
        <f>F35/1.02682424096102</f>
        <v>0.67810890951184855</v>
      </c>
      <c r="H35">
        <v>0.11787508419246576</v>
      </c>
      <c r="I35">
        <v>1.7810536211698712E-2</v>
      </c>
    </row>
    <row r="36" spans="2:16" x14ac:dyDescent="0.25">
      <c r="B36" s="1"/>
      <c r="C36">
        <v>29</v>
      </c>
      <c r="D36">
        <v>1.5925007500019002</v>
      </c>
      <c r="E36">
        <v>0.34447626173849011</v>
      </c>
      <c r="F36">
        <v>0.21631152245176594</v>
      </c>
      <c r="G36">
        <f>F36/1.02682424096102</f>
        <v>0.21066070883690552</v>
      </c>
      <c r="H36">
        <v>0.92332356922574366</v>
      </c>
      <c r="I36">
        <v>0.20982776462961941</v>
      </c>
    </row>
    <row r="37" spans="2:16" x14ac:dyDescent="0.25">
      <c r="B37" s="1"/>
      <c r="C37">
        <v>30</v>
      </c>
      <c r="D37">
        <v>0.30619683181382729</v>
      </c>
      <c r="E37">
        <v>0.40720592569512698</v>
      </c>
      <c r="F37">
        <v>1.3298828837743</v>
      </c>
      <c r="G37">
        <f>F37/1.02682424096102</f>
        <v>1.2951416909768734</v>
      </c>
      <c r="H37">
        <v>2.1005541037166113E-2</v>
      </c>
      <c r="I37">
        <v>1.5834445773470297E-2</v>
      </c>
    </row>
    <row r="41" spans="2:16" x14ac:dyDescent="0.25">
      <c r="E41" t="s">
        <v>21</v>
      </c>
      <c r="G41" t="s">
        <v>19</v>
      </c>
      <c r="I41" t="s">
        <v>9</v>
      </c>
      <c r="J41" t="s">
        <v>8</v>
      </c>
      <c r="K41" t="s">
        <v>7</v>
      </c>
      <c r="L41" t="s">
        <v>6</v>
      </c>
      <c r="O41" t="s">
        <v>5</v>
      </c>
    </row>
    <row r="42" spans="2:16" x14ac:dyDescent="0.25">
      <c r="D42" t="s">
        <v>4</v>
      </c>
      <c r="E42">
        <f>AVERAGE(D4:D9)</f>
        <v>0.9908849983107938</v>
      </c>
      <c r="F42">
        <f>STDEV(D4:D9)</f>
        <v>6.9832721591868582E-2</v>
      </c>
      <c r="G42">
        <f>AVERAGE(E4:E9)</f>
        <v>1.0134702870291785</v>
      </c>
      <c r="H42">
        <f>STDEV(E4:E9)</f>
        <v>2.6719093911317885E-2</v>
      </c>
      <c r="I42">
        <f>AVERAGE(G4:G9)</f>
        <v>1.0000000000000047</v>
      </c>
      <c r="J42">
        <f>STDEV(G4:G9)</f>
        <v>7.2765304269265543E-2</v>
      </c>
      <c r="L42">
        <f>AVERAGE(H4:H9)</f>
        <v>0</v>
      </c>
      <c r="M42">
        <f>STDEV(H4:H9)</f>
        <v>0</v>
      </c>
      <c r="O42">
        <f>AVERAGE(I4:I9)</f>
        <v>0</v>
      </c>
      <c r="P42">
        <f>STDEV(I4:I9)</f>
        <v>0</v>
      </c>
    </row>
    <row r="43" spans="2:16" x14ac:dyDescent="0.25">
      <c r="D43" t="s">
        <v>3</v>
      </c>
      <c r="E43">
        <f>AVERAGE(D11:D16)</f>
        <v>1.0721710528128021</v>
      </c>
      <c r="F43">
        <f>STDEV(D11:D16)</f>
        <v>0.32538239809346731</v>
      </c>
      <c r="G43">
        <f>AVERAGE(E11:E16)</f>
        <v>1.1306914901568521</v>
      </c>
      <c r="H43">
        <f>STDEV(E11:E16)</f>
        <v>0.38736330466985702</v>
      </c>
      <c r="I43">
        <f>AVERAGE(G11:G16)</f>
        <v>1.0133937979086098</v>
      </c>
      <c r="J43">
        <f>STDEV(G11:G16)</f>
        <v>0.10269259781415321</v>
      </c>
      <c r="K43">
        <f>_xlfn.T.TEST(F4:F9,F11:F16,2,2)</f>
        <v>0.79963483343448438</v>
      </c>
      <c r="L43">
        <f>AVERAGE(H11:H16)</f>
        <v>1.624762147528212E-2</v>
      </c>
      <c r="M43">
        <f>STDEV(H11:H16)</f>
        <v>2.5714652426970644E-2</v>
      </c>
      <c r="O43">
        <f>AVERAGE(I11:I16)</f>
        <v>1.4463560005387481E-3</v>
      </c>
      <c r="P43">
        <f>STDEV(I11:I16)</f>
        <v>2.3638065677079839E-3</v>
      </c>
    </row>
    <row r="44" spans="2:16" x14ac:dyDescent="0.25">
      <c r="D44" t="s">
        <v>2</v>
      </c>
      <c r="E44">
        <f>AVERAGE(D18:D23)</f>
        <v>1.2008303669957285</v>
      </c>
      <c r="F44">
        <f>STDEV(D18:D23)</f>
        <v>1.2485558359427715</v>
      </c>
      <c r="G44">
        <f>AVERAGE(E18:E23)</f>
        <v>0.87552157217593818</v>
      </c>
      <c r="H44">
        <f>STDEV(E18:E23)</f>
        <v>0.62839895998427286</v>
      </c>
      <c r="I44">
        <f>AVERAGE(G18:G23)</f>
        <v>0.84286084671422656</v>
      </c>
      <c r="J44">
        <f>STDEV(G18:G23)</f>
        <v>0.19958861564220837</v>
      </c>
      <c r="K44">
        <f>_xlfn.T.TEST(F4:F9,F18:F23,2,2)</f>
        <v>0.10009759023287801</v>
      </c>
      <c r="L44">
        <f>AVERAGE(H18:H23)</f>
        <v>3.5430468075492556E-2</v>
      </c>
      <c r="M44">
        <f>STDEV(H18:H23)</f>
        <v>6.5396456543953402E-2</v>
      </c>
      <c r="O44">
        <f>AVERAGE(I18:I23)</f>
        <v>1.2972296234350179E-2</v>
      </c>
      <c r="P44">
        <f>STDEV(I18:I23)</f>
        <v>2.2571455934620691E-2</v>
      </c>
    </row>
    <row r="45" spans="2:16" x14ac:dyDescent="0.25">
      <c r="D45" t="s">
        <v>1</v>
      </c>
      <c r="E45">
        <f>AVERAGE(D25:D30)</f>
        <v>1.377598900821398</v>
      </c>
      <c r="F45">
        <f>STDEV(D25:D30)</f>
        <v>0.89121814613859873</v>
      </c>
      <c r="G45">
        <f>AVERAGE(E25:E30)</f>
        <v>0.79165023953684621</v>
      </c>
      <c r="H45">
        <f>STDEV(E25:E30)</f>
        <v>0.39452215899951687</v>
      </c>
      <c r="I45">
        <f>AVERAGE(G25:G30)</f>
        <v>0.58693264845829096</v>
      </c>
      <c r="J45">
        <f>STDEV(G25:G30)</f>
        <v>0.11376850859200781</v>
      </c>
      <c r="K45">
        <f>_xlfn.T.TEST(F4:F9,F25:F30,2,2)</f>
        <v>2.0814576653276397E-5</v>
      </c>
      <c r="L45">
        <f>AVERAGE(H25:H30)</f>
        <v>0.37098026730166606</v>
      </c>
      <c r="M45">
        <f>STDEV(H25:H30)</f>
        <v>0.25746429867810244</v>
      </c>
      <c r="O45">
        <f>AVERAGE(I25:I30)</f>
        <v>9.6432615003628985E-2</v>
      </c>
      <c r="P45">
        <f>STDEV(I25:I30)</f>
        <v>6.2016024959459105E-2</v>
      </c>
    </row>
    <row r="46" spans="2:16" x14ac:dyDescent="0.25">
      <c r="D46" t="s">
        <v>0</v>
      </c>
      <c r="E46">
        <f>AVERAGE(D32:D37)</f>
        <v>0.89234374267909311</v>
      </c>
      <c r="F46">
        <f>STDEV(D32:D37)</f>
        <v>0.52701556305504305</v>
      </c>
      <c r="G46">
        <f>AVERAGE(E32:E37)</f>
        <v>0.37494074031170288</v>
      </c>
      <c r="H46">
        <f>STDEV(E32:E37)</f>
        <v>0.19754275223115922</v>
      </c>
      <c r="I46">
        <f>AVERAGE(G32:G37)</f>
        <v>0.56091442114880108</v>
      </c>
      <c r="J46">
        <f>STDEV(G32:G37)</f>
        <v>0.42853192410340757</v>
      </c>
      <c r="K46">
        <f>_xlfn.T.TEST(F4:F9,F32:F37,2,2)</f>
        <v>3.2856596590642446E-2</v>
      </c>
      <c r="L46">
        <f>AVERAGE(H32:H37)</f>
        <v>0.46180837936789915</v>
      </c>
      <c r="M46">
        <f>STDEV(H32:H37)</f>
        <v>0.47887101158400469</v>
      </c>
      <c r="O46">
        <f>AVERAGE(I32:I37)</f>
        <v>0.15864954075900606</v>
      </c>
      <c r="P46">
        <f>STDEV(I32:I37)</f>
        <v>0.21679733867460729</v>
      </c>
    </row>
  </sheetData>
  <mergeCells count="5">
    <mergeCell ref="B4:B9"/>
    <mergeCell ref="B11:B16"/>
    <mergeCell ref="B18:B23"/>
    <mergeCell ref="B25:B30"/>
    <mergeCell ref="B32:B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F2A5-801E-4F2B-9E3B-FA8FAD4267F0}">
  <dimension ref="A1:P46"/>
  <sheetViews>
    <sheetView tabSelected="1" workbookViewId="0">
      <selection activeCell="J49" sqref="J49"/>
    </sheetView>
  </sheetViews>
  <sheetFormatPr defaultRowHeight="15" x14ac:dyDescent="0.25"/>
  <sheetData>
    <row r="1" spans="1:9" x14ac:dyDescent="0.25">
      <c r="A1" t="s">
        <v>20</v>
      </c>
    </row>
    <row r="2" spans="1:9" x14ac:dyDescent="0.25">
      <c r="H2" t="s">
        <v>14</v>
      </c>
      <c r="I2" t="s">
        <v>14</v>
      </c>
    </row>
    <row r="3" spans="1:9" x14ac:dyDescent="0.25">
      <c r="D3" t="s">
        <v>16</v>
      </c>
      <c r="E3" t="s">
        <v>15</v>
      </c>
      <c r="F3" t="s">
        <v>13</v>
      </c>
      <c r="G3" t="s">
        <v>12</v>
      </c>
      <c r="H3" t="s">
        <v>11</v>
      </c>
      <c r="I3" t="s">
        <v>10</v>
      </c>
    </row>
    <row r="4" spans="1:9" x14ac:dyDescent="0.25">
      <c r="B4" s="1" t="s">
        <v>17</v>
      </c>
      <c r="C4">
        <v>1</v>
      </c>
      <c r="D4">
        <v>0.98559878664750744</v>
      </c>
      <c r="E4">
        <v>1.0650991697345442</v>
      </c>
      <c r="F4">
        <v>1.08066201395951</v>
      </c>
      <c r="G4">
        <f>F4/1.0010726287407</f>
        <v>1.0795041068288218</v>
      </c>
      <c r="H4">
        <v>0</v>
      </c>
      <c r="I4">
        <v>0</v>
      </c>
    </row>
    <row r="5" spans="1:9" x14ac:dyDescent="0.25">
      <c r="B5" s="1"/>
      <c r="C5">
        <v>2</v>
      </c>
      <c r="D5">
        <v>0.89627959646583377</v>
      </c>
      <c r="E5">
        <v>0.8536468779777111</v>
      </c>
      <c r="F5">
        <v>0.95243368402423756</v>
      </c>
      <c r="G5">
        <f>F5/1.0010726287407</f>
        <v>0.95141317091283606</v>
      </c>
      <c r="H5">
        <v>0</v>
      </c>
      <c r="I5">
        <v>0</v>
      </c>
    </row>
    <row r="6" spans="1:9" x14ac:dyDescent="0.25">
      <c r="B6" s="1"/>
      <c r="C6">
        <v>3</v>
      </c>
      <c r="D6">
        <v>0.99651611904545823</v>
      </c>
      <c r="E6">
        <v>0.9882241804291837</v>
      </c>
      <c r="F6">
        <v>0.99167907226205509</v>
      </c>
      <c r="G6">
        <f>F6/1.0010726287407</f>
        <v>0.99061650852400041</v>
      </c>
      <c r="H6">
        <v>0</v>
      </c>
      <c r="I6">
        <v>0</v>
      </c>
    </row>
    <row r="7" spans="1:9" x14ac:dyDescent="0.25">
      <c r="B7" s="1"/>
      <c r="C7">
        <v>4</v>
      </c>
      <c r="D7">
        <v>1.0044525102875288</v>
      </c>
      <c r="E7">
        <v>1.1820046077724864</v>
      </c>
      <c r="F7">
        <v>1.1767650492845427</v>
      </c>
      <c r="G7">
        <f>F7/1.0010726287407</f>
        <v>1.1755041697272806</v>
      </c>
      <c r="H7">
        <v>0</v>
      </c>
      <c r="I7">
        <v>0</v>
      </c>
    </row>
    <row r="8" spans="1:9" x14ac:dyDescent="0.25">
      <c r="B8" s="1"/>
      <c r="C8">
        <v>5</v>
      </c>
      <c r="D8">
        <v>0.94596036976861175</v>
      </c>
      <c r="E8">
        <v>0.85198016319196113</v>
      </c>
      <c r="F8">
        <v>0.90065101078215482</v>
      </c>
      <c r="G8">
        <f>F8/1.0010726287407</f>
        <v>0.89968598174053516</v>
      </c>
      <c r="H8">
        <v>0</v>
      </c>
      <c r="I8">
        <v>0</v>
      </c>
    </row>
    <row r="9" spans="1:9" x14ac:dyDescent="0.25">
      <c r="B9" s="1"/>
      <c r="C9">
        <v>6</v>
      </c>
      <c r="D9">
        <v>1.1711926177850567</v>
      </c>
      <c r="E9">
        <v>1.0590450008941119</v>
      </c>
      <c r="F9">
        <v>0.90424494213169071</v>
      </c>
      <c r="G9">
        <f>F9/1.0010726287407</f>
        <v>0.90327606226651735</v>
      </c>
      <c r="H9">
        <v>0</v>
      </c>
      <c r="I9">
        <v>0</v>
      </c>
    </row>
    <row r="11" spans="1:9" x14ac:dyDescent="0.25">
      <c r="B11" s="1" t="s">
        <v>3</v>
      </c>
      <c r="C11">
        <v>7</v>
      </c>
      <c r="D11">
        <v>0.63472617328178527</v>
      </c>
      <c r="E11">
        <v>0.62152461064104247</v>
      </c>
      <c r="F11">
        <v>0.97920116863546769</v>
      </c>
      <c r="G11">
        <f>F11/1.0010726287407</f>
        <v>0.97815197471461646</v>
      </c>
      <c r="H11">
        <v>7.6571543009973904E-3</v>
      </c>
      <c r="I11">
        <v>5.529563546371386E-3</v>
      </c>
    </row>
    <row r="12" spans="1:9" x14ac:dyDescent="0.25">
      <c r="B12" s="1"/>
      <c r="C12">
        <v>8</v>
      </c>
      <c r="D12">
        <v>0.60256447379601774</v>
      </c>
      <c r="E12">
        <v>0.60081416193434145</v>
      </c>
      <c r="F12">
        <v>0.99709522891276725</v>
      </c>
      <c r="G12">
        <f>F12/1.0010726287407</f>
        <v>0.99602686187421186</v>
      </c>
      <c r="H12">
        <v>0</v>
      </c>
      <c r="I12">
        <v>0</v>
      </c>
    </row>
    <row r="13" spans="1:9" x14ac:dyDescent="0.25">
      <c r="B13" s="1"/>
      <c r="C13">
        <v>9</v>
      </c>
      <c r="D13">
        <v>0.73779060337263613</v>
      </c>
      <c r="E13">
        <v>0.61737443146457027</v>
      </c>
      <c r="F13">
        <v>0.83678814645021005</v>
      </c>
      <c r="G13">
        <f>F13/1.0010726287407</f>
        <v>0.83589154515476893</v>
      </c>
      <c r="H13">
        <v>2.4952955231498063E-2</v>
      </c>
      <c r="I13">
        <v>3.1485724568611024E-3</v>
      </c>
    </row>
    <row r="14" spans="1:9" x14ac:dyDescent="0.25">
      <c r="B14" s="1"/>
      <c r="C14">
        <v>10</v>
      </c>
      <c r="D14">
        <v>0.72127316115046192</v>
      </c>
      <c r="E14">
        <v>0.75078406975612011</v>
      </c>
      <c r="F14">
        <v>1.04091502387055</v>
      </c>
      <c r="G14">
        <f>F14/1.0010726287407</f>
        <v>1.039799704822586</v>
      </c>
      <c r="H14">
        <v>6.4875619319197247E-2</v>
      </c>
      <c r="I14">
        <v>0</v>
      </c>
    </row>
    <row r="15" spans="1:9" x14ac:dyDescent="0.25">
      <c r="B15" s="1"/>
      <c r="C15">
        <v>11</v>
      </c>
      <c r="D15">
        <v>0.99161754811582636</v>
      </c>
      <c r="E15">
        <v>1.0057678210220449</v>
      </c>
      <c r="F15">
        <v>1.0142698895689224</v>
      </c>
      <c r="G15">
        <f>F15/1.0010726287407</f>
        <v>1.0131831202345667</v>
      </c>
      <c r="H15">
        <v>0</v>
      </c>
      <c r="I15">
        <v>0</v>
      </c>
    </row>
    <row r="16" spans="1:9" x14ac:dyDescent="0.25">
      <c r="B16" s="1"/>
      <c r="C16">
        <v>12</v>
      </c>
      <c r="D16">
        <v>0.64961479434027591</v>
      </c>
      <c r="E16">
        <v>0.57780252373564522</v>
      </c>
      <c r="F16">
        <v>0.88945407150469769</v>
      </c>
      <c r="G16">
        <f>F16/1.0010726287407</f>
        <v>0.88850103975331651</v>
      </c>
      <c r="H16">
        <v>0</v>
      </c>
      <c r="I16">
        <v>0</v>
      </c>
    </row>
    <row r="18" spans="2:9" x14ac:dyDescent="0.25">
      <c r="B18" s="1" t="s">
        <v>2</v>
      </c>
      <c r="C18">
        <v>13</v>
      </c>
      <c r="D18">
        <v>0.72218329728560771</v>
      </c>
      <c r="E18">
        <v>0.55701096543908757</v>
      </c>
      <c r="F18">
        <v>0.77128752150965618</v>
      </c>
      <c r="G18">
        <f>F18/1.0010726287407</f>
        <v>0.77046110278721525</v>
      </c>
      <c r="H18">
        <v>0</v>
      </c>
      <c r="I18">
        <v>0</v>
      </c>
    </row>
    <row r="19" spans="2:9" x14ac:dyDescent="0.25">
      <c r="B19" s="1"/>
      <c r="C19">
        <v>14</v>
      </c>
      <c r="D19">
        <v>0.45850969708106104</v>
      </c>
      <c r="E19">
        <v>0.23962081398808291</v>
      </c>
      <c r="F19">
        <v>0.52260795248943182</v>
      </c>
      <c r="G19">
        <f>F19/1.0010726287407</f>
        <v>0.52204798881260683</v>
      </c>
      <c r="H19">
        <v>1.7719672389820917E-2</v>
      </c>
      <c r="I19">
        <v>9.9241625747999457E-3</v>
      </c>
    </row>
    <row r="20" spans="2:9" x14ac:dyDescent="0.25">
      <c r="B20" s="1"/>
      <c r="C20">
        <v>15</v>
      </c>
      <c r="D20">
        <v>0.42730425142899792</v>
      </c>
      <c r="E20">
        <v>0.46326925181566858</v>
      </c>
      <c r="F20">
        <v>1.0841671953096557</v>
      </c>
      <c r="G20">
        <f>F20/1.0010726287407</f>
        <v>1.0830055324492136</v>
      </c>
      <c r="H20">
        <v>0.16676980915086048</v>
      </c>
      <c r="I20">
        <v>5.8377441262281046E-2</v>
      </c>
    </row>
    <row r="21" spans="2:9" x14ac:dyDescent="0.25">
      <c r="B21" s="1"/>
      <c r="C21">
        <v>16</v>
      </c>
      <c r="D21">
        <v>0.53046394276250808</v>
      </c>
      <c r="E21">
        <v>0.41780698771374836</v>
      </c>
      <c r="F21">
        <v>0.78762561228558958</v>
      </c>
      <c r="G21">
        <f>F21/1.0010726287407</f>
        <v>0.78678168763477618</v>
      </c>
      <c r="H21">
        <v>2.8093326912273932E-2</v>
      </c>
      <c r="I21">
        <v>3.1551685718223979E-3</v>
      </c>
    </row>
    <row r="22" spans="2:9" x14ac:dyDescent="0.25">
      <c r="B22" s="1"/>
      <c r="C22">
        <v>17</v>
      </c>
      <c r="D22">
        <v>0.55395348530296995</v>
      </c>
      <c r="E22">
        <v>0.4139756126987264</v>
      </c>
      <c r="F22">
        <v>0.74731114377286312</v>
      </c>
      <c r="G22">
        <f>F22/1.0010726287407</f>
        <v>0.74651041524623818</v>
      </c>
      <c r="H22">
        <v>0</v>
      </c>
      <c r="I22">
        <v>0</v>
      </c>
    </row>
    <row r="23" spans="2:9" x14ac:dyDescent="0.25">
      <c r="B23" s="1"/>
      <c r="C23">
        <v>18</v>
      </c>
      <c r="D23">
        <v>0.61032901491271152</v>
      </c>
      <c r="E23">
        <v>0.53613905950153429</v>
      </c>
      <c r="F23">
        <v>0.87844268648806123</v>
      </c>
      <c r="G23">
        <f>F23/1.0010726287407</f>
        <v>0.87750145320934292</v>
      </c>
      <c r="H23">
        <v>0</v>
      </c>
      <c r="I23">
        <v>6.3770049971976937E-3</v>
      </c>
    </row>
    <row r="25" spans="2:9" x14ac:dyDescent="0.25">
      <c r="B25" s="1" t="s">
        <v>1</v>
      </c>
      <c r="C25">
        <v>19</v>
      </c>
      <c r="D25">
        <v>0.39141597276381751</v>
      </c>
      <c r="E25">
        <v>0.15555851128087581</v>
      </c>
      <c r="F25">
        <v>0.39742504676665469</v>
      </c>
      <c r="G25">
        <f>F25/1.0010726287407</f>
        <v>0.39699921399968335</v>
      </c>
      <c r="H25">
        <v>0.49407734750968707</v>
      </c>
      <c r="I25">
        <v>0.17259246541220713</v>
      </c>
    </row>
    <row r="26" spans="2:9" x14ac:dyDescent="0.25">
      <c r="B26" s="1"/>
      <c r="C26">
        <v>20</v>
      </c>
      <c r="D26">
        <v>0.51982378802079399</v>
      </c>
      <c r="E26">
        <v>0.40067093827719158</v>
      </c>
      <c r="F26">
        <v>0.7707822294988238</v>
      </c>
      <c r="G26">
        <f>F26/1.0010726287407</f>
        <v>0.76995635218638425</v>
      </c>
      <c r="H26">
        <v>0.10377155468103512</v>
      </c>
      <c r="I26">
        <v>4.1772862539613084E-2</v>
      </c>
    </row>
    <row r="27" spans="2:9" x14ac:dyDescent="0.25">
      <c r="B27" s="1"/>
      <c r="C27">
        <v>21</v>
      </c>
      <c r="D27">
        <v>2.3153305047450736</v>
      </c>
      <c r="E27">
        <v>1.7145559920449616</v>
      </c>
      <c r="F27">
        <v>0.74052321624542339</v>
      </c>
      <c r="G27">
        <f>F27/1.0010726287407</f>
        <v>0.73972976084359143</v>
      </c>
      <c r="H27">
        <v>0.82151193176825599</v>
      </c>
      <c r="I27">
        <v>0.13508462591721113</v>
      </c>
    </row>
    <row r="28" spans="2:9" x14ac:dyDescent="0.25">
      <c r="B28" s="1"/>
      <c r="C28">
        <v>22</v>
      </c>
      <c r="D28">
        <v>2.4317751423442169</v>
      </c>
      <c r="E28">
        <v>1.3974137756883069</v>
      </c>
      <c r="F28">
        <v>0.57464761085649074</v>
      </c>
      <c r="G28">
        <f>F28/1.0010726287407</f>
        <v>0.57403188775560587</v>
      </c>
      <c r="H28">
        <v>0.31066478231278194</v>
      </c>
      <c r="I28">
        <v>3.0949580747307109E-2</v>
      </c>
    </row>
    <row r="29" spans="2:9" x14ac:dyDescent="0.25">
      <c r="B29" s="1"/>
      <c r="C29">
        <v>23</v>
      </c>
      <c r="D29">
        <v>0.492086621580136</v>
      </c>
      <c r="E29">
        <v>0.30389004610101705</v>
      </c>
      <c r="F29">
        <v>0.61755396870005896</v>
      </c>
      <c r="G29">
        <f>F29/1.0010726287407</f>
        <v>0.61689227231885413</v>
      </c>
      <c r="H29">
        <v>0.31111610876467122</v>
      </c>
      <c r="I29">
        <v>5.0902070091619796E-2</v>
      </c>
    </row>
    <row r="30" spans="2:9" x14ac:dyDescent="0.25">
      <c r="B30" s="1"/>
      <c r="C30">
        <v>24</v>
      </c>
      <c r="D30">
        <v>0.5015964767550477</v>
      </c>
      <c r="E30">
        <v>0.47854673863306935</v>
      </c>
      <c r="F30">
        <v>0.95404724875443137</v>
      </c>
      <c r="G30">
        <f>F30/1.0010726287407</f>
        <v>0.95302500674159463</v>
      </c>
      <c r="H30">
        <v>0.18473987877356521</v>
      </c>
      <c r="I30">
        <v>0.1472940853138156</v>
      </c>
    </row>
    <row r="32" spans="2:9" x14ac:dyDescent="0.25">
      <c r="B32" s="1" t="s">
        <v>0</v>
      </c>
      <c r="C32">
        <v>25</v>
      </c>
      <c r="D32">
        <v>3.8025595009689694</v>
      </c>
      <c r="E32">
        <v>0.81654633206276328</v>
      </c>
      <c r="F32">
        <v>0.21473597766312155</v>
      </c>
      <c r="G32">
        <f>F32/1.0010726287407</f>
        <v>0.21450589247780039</v>
      </c>
      <c r="H32">
        <v>0.35061477573985889</v>
      </c>
      <c r="I32">
        <v>0.10532756863249228</v>
      </c>
    </row>
    <row r="33" spans="2:16" x14ac:dyDescent="0.25">
      <c r="B33" s="1"/>
      <c r="C33">
        <v>26</v>
      </c>
      <c r="D33">
        <v>3.1744652483139344</v>
      </c>
      <c r="E33">
        <v>0.32928205998030191</v>
      </c>
      <c r="F33">
        <v>0.10372835555695395</v>
      </c>
      <c r="G33">
        <f>F33/1.0010726287407</f>
        <v>0.10361721275652008</v>
      </c>
      <c r="H33">
        <v>1.1861012904810546</v>
      </c>
      <c r="I33">
        <v>0.57401039365815421</v>
      </c>
    </row>
    <row r="34" spans="2:16" x14ac:dyDescent="0.25">
      <c r="B34" s="1"/>
      <c r="C34">
        <v>27</v>
      </c>
      <c r="D34">
        <v>0.40156814576341238</v>
      </c>
      <c r="E34">
        <v>0.36190828071605047</v>
      </c>
      <c r="F34">
        <v>0.9012375222841309</v>
      </c>
      <c r="G34">
        <f>F34/1.0010726287407</f>
        <v>0.90027186480749488</v>
      </c>
      <c r="H34">
        <v>0.1719300155311061</v>
      </c>
      <c r="I34">
        <v>2.9086535648601579E-2</v>
      </c>
    </row>
    <row r="35" spans="2:16" x14ac:dyDescent="0.25">
      <c r="B35" s="1"/>
      <c r="C35">
        <v>28</v>
      </c>
      <c r="D35">
        <v>0.67613050107249495</v>
      </c>
      <c r="E35">
        <v>0.42806551744516591</v>
      </c>
      <c r="F35">
        <v>0.63311079261497272</v>
      </c>
      <c r="G35">
        <f>F35/1.0010726287407</f>
        <v>0.63243242741677486</v>
      </c>
      <c r="H35">
        <v>0.11787508419246576</v>
      </c>
      <c r="I35">
        <v>1.7810536211698712E-2</v>
      </c>
    </row>
    <row r="36" spans="2:16" x14ac:dyDescent="0.25">
      <c r="B36" s="1"/>
      <c r="C36">
        <v>29</v>
      </c>
      <c r="D36">
        <v>1.4100639947359277</v>
      </c>
      <c r="E36">
        <v>0.1703609815812506</v>
      </c>
      <c r="F36">
        <v>0.12081790771003642</v>
      </c>
      <c r="G36">
        <f>F36/1.0010726287407</f>
        <v>0.12068845380581367</v>
      </c>
      <c r="H36">
        <v>0.92332356922574366</v>
      </c>
      <c r="I36">
        <v>0.20982776462961941</v>
      </c>
    </row>
    <row r="37" spans="2:16" x14ac:dyDescent="0.25">
      <c r="B37" s="1"/>
      <c r="C37">
        <v>30</v>
      </c>
      <c r="D37">
        <v>0.54832858467068957</v>
      </c>
      <c r="E37">
        <v>8.40455822586334E-2</v>
      </c>
      <c r="F37">
        <v>0.15327594549736773</v>
      </c>
      <c r="G37">
        <f>F37/1.0010726287407</f>
        <v>0.15311171347295882</v>
      </c>
      <c r="H37">
        <v>2.1005541037166113E-2</v>
      </c>
      <c r="I37">
        <v>1.5834445773470297E-2</v>
      </c>
    </row>
    <row r="41" spans="2:16" x14ac:dyDescent="0.25">
      <c r="E41" t="s">
        <v>18</v>
      </c>
      <c r="G41" t="s">
        <v>19</v>
      </c>
      <c r="I41" t="s">
        <v>9</v>
      </c>
      <c r="J41" t="s">
        <v>8</v>
      </c>
      <c r="K41" t="s">
        <v>7</v>
      </c>
      <c r="L41" t="s">
        <v>6</v>
      </c>
      <c r="O41" t="s">
        <v>5</v>
      </c>
    </row>
    <row r="42" spans="2:16" x14ac:dyDescent="0.25">
      <c r="D42" t="s">
        <v>4</v>
      </c>
      <c r="E42">
        <f>AVERAGE(D4:D9)</f>
        <v>0.99999999999999944</v>
      </c>
      <c r="F42">
        <f>STDEV(D4:D9)</f>
        <v>9.2977925712855014E-2</v>
      </c>
      <c r="G42">
        <f>AVERAGE(E4:E9)</f>
        <v>0.99999999999999967</v>
      </c>
      <c r="H42">
        <f>STDEV(E4:E9)</f>
        <v>0.12985967012282418</v>
      </c>
      <c r="I42">
        <f>AVERAGE(G4:G9)</f>
        <v>0.99999999999999856</v>
      </c>
      <c r="J42">
        <f>STDEV(G4:G9)</f>
        <v>0.10861838597343187</v>
      </c>
      <c r="L42">
        <f>AVERAGE(H4:H9)</f>
        <v>0</v>
      </c>
      <c r="M42">
        <f>STDEV(H4:H9)</f>
        <v>0</v>
      </c>
      <c r="O42">
        <f>AVERAGE(I4:I9)</f>
        <v>0</v>
      </c>
      <c r="P42">
        <f>STDEV(I4:I9)</f>
        <v>0</v>
      </c>
    </row>
    <row r="43" spans="2:16" x14ac:dyDescent="0.25">
      <c r="D43" t="s">
        <v>3</v>
      </c>
      <c r="E43">
        <f>AVERAGE(D11:D16)</f>
        <v>0.72293112567616724</v>
      </c>
      <c r="F43">
        <f>STDEV(D11:D16)</f>
        <v>0.1414634055008499</v>
      </c>
      <c r="G43">
        <f>AVERAGE(E11:E16)</f>
        <v>0.69567793642562725</v>
      </c>
      <c r="H43">
        <f>STDEV(E11:E16)</f>
        <v>0.16353368197489285</v>
      </c>
      <c r="I43">
        <f>AVERAGE(G11:G16)</f>
        <v>0.9585923744256778</v>
      </c>
      <c r="J43">
        <f>STDEV(G11:G16)</f>
        <v>7.9154264006536648E-2</v>
      </c>
      <c r="K43">
        <f>_xlfn.T.TEST(F4:F9,F11:F16,2,2)</f>
        <v>0.46784752097602411</v>
      </c>
      <c r="L43">
        <f>AVERAGE(H11:H16)</f>
        <v>1.624762147528212E-2</v>
      </c>
      <c r="M43">
        <f>STDEV(H11:H16)</f>
        <v>2.5714652426970644E-2</v>
      </c>
      <c r="O43">
        <f>AVERAGE(I11:I16)</f>
        <v>1.4463560005387481E-3</v>
      </c>
      <c r="P43">
        <f>STDEV(I11:I16)</f>
        <v>2.3638065677079839E-3</v>
      </c>
    </row>
    <row r="44" spans="2:16" x14ac:dyDescent="0.25">
      <c r="D44" t="s">
        <v>2</v>
      </c>
      <c r="E44">
        <f>AVERAGE(D18:D23)</f>
        <v>0.55045728146230943</v>
      </c>
      <c r="F44">
        <f>STDEV(D18:D23)</f>
        <v>0.1068713554611266</v>
      </c>
      <c r="G44">
        <f>AVERAGE(E18:E23)</f>
        <v>0.43797044852614131</v>
      </c>
      <c r="H44">
        <f>STDEV(E18:E23)</f>
        <v>0.11381796441275954</v>
      </c>
      <c r="I44">
        <f>AVERAGE(G18:G23)</f>
        <v>0.79771803002323205</v>
      </c>
      <c r="J44">
        <f>STDEV(G18:G23)</f>
        <v>0.18288416484493911</v>
      </c>
      <c r="K44">
        <f>_xlfn.T.TEST(F4:F9,F18:F23,2,2)</f>
        <v>4.209111412644724E-2</v>
      </c>
      <c r="L44">
        <f>AVERAGE(H18:H23)</f>
        <v>3.5430468075492556E-2</v>
      </c>
      <c r="M44">
        <f>STDEV(H18:H23)</f>
        <v>6.5396456543953402E-2</v>
      </c>
      <c r="O44">
        <f>AVERAGE(I18:I23)</f>
        <v>1.2972296234350179E-2</v>
      </c>
      <c r="P44">
        <f>STDEV(I18:I23)</f>
        <v>2.2571455934620691E-2</v>
      </c>
    </row>
    <row r="45" spans="2:16" x14ac:dyDescent="0.25">
      <c r="D45" t="s">
        <v>1</v>
      </c>
      <c r="E45">
        <f>AVERAGE(D25:D30)</f>
        <v>1.1086714177015145</v>
      </c>
      <c r="F45">
        <f>STDEV(D25:D30)</f>
        <v>0.98148289007142242</v>
      </c>
      <c r="G45">
        <f>AVERAGE(E25:E30)</f>
        <v>0.74177266700423694</v>
      </c>
      <c r="H45">
        <f>STDEV(E25:E30)</f>
        <v>0.64764174751798298</v>
      </c>
      <c r="I45">
        <f>AVERAGE(G25:G30)</f>
        <v>0.67510574897428555</v>
      </c>
      <c r="J45">
        <f>STDEV(G25:G30)</f>
        <v>0.19045208991200968</v>
      </c>
      <c r="K45">
        <f>_xlfn.T.TEST(F4:F9,F25:F30,2,2)</f>
        <v>4.6142187943630847E-3</v>
      </c>
      <c r="L45">
        <f>AVERAGE(H25:H30)</f>
        <v>0.37098026730166606</v>
      </c>
      <c r="M45">
        <f>STDEV(H25:H30)</f>
        <v>0.25746429867810244</v>
      </c>
      <c r="O45">
        <f>AVERAGE(I25:I30)</f>
        <v>9.6432615003628985E-2</v>
      </c>
      <c r="P45">
        <f>STDEV(I25:I30)</f>
        <v>6.2016024959459105E-2</v>
      </c>
    </row>
    <row r="46" spans="2:16" x14ac:dyDescent="0.25">
      <c r="D46" t="s">
        <v>0</v>
      </c>
      <c r="E46">
        <f>AVERAGE(D32:D37)</f>
        <v>1.6688526625875717</v>
      </c>
      <c r="F46">
        <f>STDEV(D32:D37)</f>
        <v>1.4651707921466686</v>
      </c>
      <c r="G46">
        <f>AVERAGE(E32:E37)</f>
        <v>0.3650347923406943</v>
      </c>
      <c r="H46">
        <f>STDEV(E32:E37)</f>
        <v>0.25533366583108691</v>
      </c>
      <c r="I46">
        <f>AVERAGE(G32:G37)</f>
        <v>0.3541045941228938</v>
      </c>
      <c r="J46">
        <f>STDEV(G32:G37)</f>
        <v>0.33252910510522038</v>
      </c>
      <c r="K46">
        <f>_xlfn.T.TEST(F4:F9,F32:F37,2,2)</f>
        <v>1.103807576699139E-3</v>
      </c>
      <c r="L46">
        <f>AVERAGE(H32:H37)</f>
        <v>0.46180837936789915</v>
      </c>
      <c r="M46">
        <f>STDEV(H32:H37)</f>
        <v>0.47887101158400469</v>
      </c>
      <c r="O46">
        <f>AVERAGE(I32:I37)</f>
        <v>0.15864954075900606</v>
      </c>
      <c r="P46">
        <f>STDEV(I32:I37)</f>
        <v>0.21679733867460729</v>
      </c>
    </row>
  </sheetData>
  <mergeCells count="5">
    <mergeCell ref="B4:B9"/>
    <mergeCell ref="B11:B16"/>
    <mergeCell ref="B18:B23"/>
    <mergeCell ref="B25:B30"/>
    <mergeCell ref="B32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C57BL6j mice</vt:lpstr>
      <vt:lpstr>Col8a2 mice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Uehara</dc:creator>
  <cp:lastModifiedBy>Hiro Uehara</cp:lastModifiedBy>
  <dcterms:created xsi:type="dcterms:W3CDTF">2021-04-22T19:52:29Z</dcterms:created>
  <dcterms:modified xsi:type="dcterms:W3CDTF">2021-04-22T20:36:02Z</dcterms:modified>
</cp:coreProperties>
</file>