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Huehara\Desktop\NewReSubmission\"/>
    </mc:Choice>
  </mc:AlternateContent>
  <xr:revisionPtr revIDLastSave="0" documentId="8_{33A05252-93C9-4220-BA10-EEDEB90E9A1C}" xr6:coauthVersionLast="46" xr6:coauthVersionMax="46" xr10:uidLastSave="{00000000-0000-0000-0000-000000000000}"/>
  <bookViews>
    <workbookView xWindow="-120" yWindow="-120" windowWidth="38640" windowHeight="15840" xr2:uid="{00000000-000D-0000-FFFF-FFFF00000000}"/>
  </bookViews>
  <sheets>
    <sheet name="C57_12M" sheetId="7" r:id="rId1"/>
    <sheet name="Col8a2_12M" sheetId="9" r:id="rId2"/>
    <sheet name="Histogram" sheetId="11" r:id="rId3"/>
    <sheet name="Hexagonality&amp;COV" sheetId="1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9" l="1"/>
  <c r="I3" i="7"/>
  <c r="H8" i="7"/>
  <c r="G8" i="7"/>
  <c r="H7" i="7"/>
  <c r="G7" i="7"/>
  <c r="G3" i="7"/>
  <c r="O4" i="9"/>
  <c r="N3" i="9"/>
  <c r="J10" i="16"/>
  <c r="I10" i="16"/>
  <c r="H10" i="16"/>
  <c r="J9" i="16"/>
  <c r="I9" i="16"/>
  <c r="H9" i="16"/>
  <c r="D9" i="16"/>
  <c r="E9" i="16"/>
  <c r="D10" i="16"/>
  <c r="E10" i="16"/>
  <c r="C10" i="16"/>
  <c r="C9" i="16"/>
  <c r="J11" i="9" l="1"/>
  <c r="J10" i="9"/>
  <c r="J9" i="9"/>
  <c r="J8" i="9"/>
  <c r="J7" i="9"/>
  <c r="J6" i="9"/>
  <c r="J5" i="9"/>
  <c r="J4" i="9"/>
  <c r="AO64" i="9"/>
  <c r="AN64" i="9"/>
  <c r="AO63" i="9"/>
  <c r="AN63" i="9"/>
  <c r="AO62" i="9"/>
  <c r="AN62" i="9"/>
  <c r="AO61" i="9"/>
  <c r="AN61" i="9"/>
  <c r="AO60" i="9"/>
  <c r="AN60" i="9"/>
  <c r="AO59" i="9"/>
  <c r="AN59" i="9"/>
  <c r="AO58" i="9"/>
  <c r="AN58" i="9"/>
  <c r="AO57" i="9"/>
  <c r="AN57" i="9"/>
  <c r="AO56" i="9"/>
  <c r="AN56" i="9"/>
  <c r="AO55" i="9"/>
  <c r="AN55" i="9"/>
  <c r="AO54" i="9"/>
  <c r="AN54" i="9"/>
  <c r="AO53" i="9"/>
  <c r="AN53" i="9"/>
  <c r="AO52" i="9"/>
  <c r="AN52" i="9"/>
  <c r="AO51" i="9"/>
  <c r="AN51" i="9"/>
  <c r="AO50" i="9"/>
  <c r="AN50" i="9"/>
  <c r="AO49" i="9"/>
  <c r="AN49" i="9"/>
  <c r="AO48" i="9"/>
  <c r="AN48" i="9"/>
  <c r="AO47" i="9"/>
  <c r="AN47" i="9"/>
  <c r="AO46" i="9"/>
  <c r="AN46" i="9"/>
  <c r="AO45" i="9"/>
  <c r="AN45" i="9"/>
  <c r="AO44" i="9"/>
  <c r="AN44" i="9"/>
  <c r="AO43" i="9"/>
  <c r="AN43" i="9"/>
  <c r="AO42" i="9"/>
  <c r="AN42" i="9"/>
  <c r="AO41" i="9"/>
  <c r="AN41" i="9"/>
  <c r="AO40" i="9"/>
  <c r="AN40" i="9"/>
  <c r="AO39" i="9"/>
  <c r="AN39" i="9"/>
  <c r="AO38" i="9"/>
  <c r="AN38" i="9"/>
  <c r="AO37" i="9"/>
  <c r="AN37" i="9"/>
  <c r="AO36" i="9"/>
  <c r="AN36" i="9"/>
  <c r="AO35" i="9"/>
  <c r="AN35" i="9"/>
  <c r="AO34" i="9"/>
  <c r="AN34" i="9"/>
  <c r="AO33" i="9"/>
  <c r="AN33" i="9"/>
  <c r="AO32" i="9"/>
  <c r="AN32" i="9"/>
  <c r="AO31" i="9"/>
  <c r="AN31" i="9"/>
  <c r="AO30" i="9"/>
  <c r="AN30" i="9"/>
  <c r="AO29" i="9"/>
  <c r="AN29" i="9"/>
  <c r="AO28" i="9"/>
  <c r="AN28" i="9"/>
  <c r="AO27" i="9"/>
  <c r="AN27" i="9"/>
  <c r="AO26" i="9"/>
  <c r="AN26" i="9"/>
  <c r="AO25" i="9"/>
  <c r="AN25" i="9"/>
  <c r="AO24" i="9"/>
  <c r="AN24" i="9"/>
  <c r="AO23" i="9"/>
  <c r="AN23" i="9"/>
  <c r="AO22" i="9"/>
  <c r="AN22" i="9"/>
  <c r="AO21" i="9"/>
  <c r="AN21" i="9"/>
  <c r="AO20" i="9"/>
  <c r="AN20" i="9"/>
  <c r="AO19" i="9"/>
  <c r="AN19" i="9"/>
  <c r="AO18" i="9"/>
  <c r="AN18" i="9"/>
  <c r="AO17" i="9"/>
  <c r="AN17" i="9"/>
  <c r="AO16" i="9"/>
  <c r="AN16" i="9"/>
  <c r="AO15" i="9"/>
  <c r="I7" i="9" s="1"/>
  <c r="AN15" i="9"/>
  <c r="BC15" i="9"/>
  <c r="I11" i="9" s="1"/>
  <c r="BB15" i="9"/>
  <c r="BC64" i="9"/>
  <c r="BB64" i="9"/>
  <c r="BC63" i="9"/>
  <c r="BB63" i="9"/>
  <c r="BC62" i="9"/>
  <c r="BB62" i="9"/>
  <c r="BC61" i="9"/>
  <c r="BB61" i="9"/>
  <c r="BC60" i="9"/>
  <c r="BB60" i="9"/>
  <c r="BC59" i="9"/>
  <c r="BB59" i="9"/>
  <c r="BC58" i="9"/>
  <c r="BB58" i="9"/>
  <c r="BC57" i="9"/>
  <c r="BB57" i="9"/>
  <c r="BC56" i="9"/>
  <c r="BB56" i="9"/>
  <c r="BC55" i="9"/>
  <c r="BB55" i="9"/>
  <c r="BC54" i="9"/>
  <c r="BB54" i="9"/>
  <c r="BC53" i="9"/>
  <c r="BB53" i="9"/>
  <c r="BC52" i="9"/>
  <c r="BB52" i="9"/>
  <c r="BC51" i="9"/>
  <c r="BB51" i="9"/>
  <c r="BC50" i="9"/>
  <c r="BB50" i="9"/>
  <c r="BC49" i="9"/>
  <c r="BB49" i="9"/>
  <c r="BC48" i="9"/>
  <c r="BB48" i="9"/>
  <c r="BC47" i="9"/>
  <c r="BB47" i="9"/>
  <c r="BC46" i="9"/>
  <c r="BB46" i="9"/>
  <c r="BC45" i="9"/>
  <c r="BB45" i="9"/>
  <c r="BC44" i="9"/>
  <c r="BB44" i="9"/>
  <c r="BC43" i="9"/>
  <c r="BB43" i="9"/>
  <c r="BC42" i="9"/>
  <c r="BB42" i="9"/>
  <c r="BC41" i="9"/>
  <c r="BB41" i="9"/>
  <c r="BC40" i="9"/>
  <c r="BB40" i="9"/>
  <c r="BC39" i="9"/>
  <c r="BB39" i="9"/>
  <c r="BC38" i="9"/>
  <c r="BB38" i="9"/>
  <c r="BC37" i="9"/>
  <c r="BB37" i="9"/>
  <c r="BC36" i="9"/>
  <c r="BB36" i="9"/>
  <c r="BC35" i="9"/>
  <c r="BB35" i="9"/>
  <c r="BC34" i="9"/>
  <c r="BB34" i="9"/>
  <c r="BC33" i="9"/>
  <c r="BB33" i="9"/>
  <c r="BC32" i="9"/>
  <c r="BB32" i="9"/>
  <c r="BC31" i="9"/>
  <c r="BB31" i="9"/>
  <c r="BC30" i="9"/>
  <c r="BB30" i="9"/>
  <c r="BC29" i="9"/>
  <c r="BB29" i="9"/>
  <c r="BC28" i="9"/>
  <c r="BB28" i="9"/>
  <c r="BC27" i="9"/>
  <c r="BB27" i="9"/>
  <c r="BC26" i="9"/>
  <c r="BB26" i="9"/>
  <c r="BC25" i="9"/>
  <c r="BB25" i="9"/>
  <c r="BC24" i="9"/>
  <c r="BB24" i="9"/>
  <c r="BC23" i="9"/>
  <c r="BB23" i="9"/>
  <c r="BC22" i="9"/>
  <c r="BB22" i="9"/>
  <c r="BC21" i="9"/>
  <c r="BB21" i="9"/>
  <c r="BC20" i="9"/>
  <c r="BB20" i="9"/>
  <c r="BC19" i="9"/>
  <c r="BB19" i="9"/>
  <c r="BC18" i="9"/>
  <c r="BB18" i="9"/>
  <c r="BC17" i="9"/>
  <c r="BB17" i="9"/>
  <c r="BC16" i="9"/>
  <c r="BB16" i="9"/>
  <c r="AV64" i="9"/>
  <c r="AU64" i="9"/>
  <c r="AV63" i="9"/>
  <c r="AU63" i="9"/>
  <c r="AV62" i="9"/>
  <c r="AU62" i="9"/>
  <c r="AV61" i="9"/>
  <c r="AU61" i="9"/>
  <c r="AV60" i="9"/>
  <c r="AU60" i="9"/>
  <c r="AV59" i="9"/>
  <c r="AU59" i="9"/>
  <c r="AV58" i="9"/>
  <c r="AU58" i="9"/>
  <c r="AV57" i="9"/>
  <c r="AU57" i="9"/>
  <c r="AV56" i="9"/>
  <c r="AU56" i="9"/>
  <c r="AV55" i="9"/>
  <c r="AU55" i="9"/>
  <c r="AV54" i="9"/>
  <c r="AU54" i="9"/>
  <c r="AV53" i="9"/>
  <c r="AU53" i="9"/>
  <c r="AV52" i="9"/>
  <c r="AU52" i="9"/>
  <c r="AV51" i="9"/>
  <c r="AU51" i="9"/>
  <c r="AV50" i="9"/>
  <c r="AU50" i="9"/>
  <c r="AV49" i="9"/>
  <c r="AU49" i="9"/>
  <c r="AV48" i="9"/>
  <c r="AU48" i="9"/>
  <c r="AV47" i="9"/>
  <c r="AU47" i="9"/>
  <c r="AV46" i="9"/>
  <c r="AU46" i="9"/>
  <c r="AV45" i="9"/>
  <c r="AU45" i="9"/>
  <c r="AV44" i="9"/>
  <c r="AU44" i="9"/>
  <c r="AV43" i="9"/>
  <c r="AU43" i="9"/>
  <c r="AV42" i="9"/>
  <c r="AU42" i="9"/>
  <c r="AV41" i="9"/>
  <c r="AU41" i="9"/>
  <c r="AV40" i="9"/>
  <c r="AU40" i="9"/>
  <c r="AV39" i="9"/>
  <c r="AU39" i="9"/>
  <c r="AV38" i="9"/>
  <c r="AU38" i="9"/>
  <c r="AV37" i="9"/>
  <c r="AU37" i="9"/>
  <c r="AV36" i="9"/>
  <c r="AU36" i="9"/>
  <c r="AV35" i="9"/>
  <c r="AU35" i="9"/>
  <c r="AV34" i="9"/>
  <c r="AU34" i="9"/>
  <c r="AV33" i="9"/>
  <c r="AU33" i="9"/>
  <c r="AV32" i="9"/>
  <c r="AU32" i="9"/>
  <c r="AV31" i="9"/>
  <c r="AU31" i="9"/>
  <c r="AV30" i="9"/>
  <c r="AU30" i="9"/>
  <c r="AV29" i="9"/>
  <c r="AU29" i="9"/>
  <c r="AV28" i="9"/>
  <c r="AU28" i="9"/>
  <c r="AV27" i="9"/>
  <c r="AU27" i="9"/>
  <c r="AV26" i="9"/>
  <c r="AU26" i="9"/>
  <c r="AV25" i="9"/>
  <c r="AU25" i="9"/>
  <c r="AV24" i="9"/>
  <c r="AU24" i="9"/>
  <c r="AV23" i="9"/>
  <c r="AU23" i="9"/>
  <c r="AV22" i="9"/>
  <c r="AU22" i="9"/>
  <c r="AV21" i="9"/>
  <c r="AU21" i="9"/>
  <c r="AV20" i="9"/>
  <c r="AU20" i="9"/>
  <c r="AV19" i="9"/>
  <c r="AU19" i="9"/>
  <c r="AV18" i="9"/>
  <c r="AU18" i="9"/>
  <c r="AV17" i="9"/>
  <c r="AU17" i="9"/>
  <c r="AV16" i="9"/>
  <c r="AU16" i="9"/>
  <c r="AV15" i="9"/>
  <c r="I9" i="9" s="1"/>
  <c r="AU15" i="9"/>
  <c r="F15" i="9"/>
  <c r="I6" i="7"/>
  <c r="I5" i="7"/>
  <c r="I4" i="7"/>
  <c r="AH64" i="9"/>
  <c r="AG64" i="9"/>
  <c r="AH63" i="9"/>
  <c r="AG63" i="9"/>
  <c r="AH62" i="9"/>
  <c r="AG62" i="9"/>
  <c r="AH61" i="9"/>
  <c r="AG61" i="9"/>
  <c r="AH60" i="9"/>
  <c r="AG60" i="9"/>
  <c r="AH59" i="9"/>
  <c r="AG59" i="9"/>
  <c r="AH58" i="9"/>
  <c r="AG58" i="9"/>
  <c r="AH57" i="9"/>
  <c r="AG57" i="9"/>
  <c r="AH56" i="9"/>
  <c r="AG56" i="9"/>
  <c r="AH55" i="9"/>
  <c r="AG55" i="9"/>
  <c r="AH54" i="9"/>
  <c r="AG54" i="9"/>
  <c r="AH53" i="9"/>
  <c r="AG53" i="9"/>
  <c r="AH52" i="9"/>
  <c r="AG52" i="9"/>
  <c r="AH51" i="9"/>
  <c r="AG51" i="9"/>
  <c r="AH50" i="9"/>
  <c r="AG50" i="9"/>
  <c r="AH49" i="9"/>
  <c r="AG49" i="9"/>
  <c r="AH48" i="9"/>
  <c r="AG48" i="9"/>
  <c r="AH47" i="9"/>
  <c r="AG47" i="9"/>
  <c r="AH46" i="9"/>
  <c r="AG46" i="9"/>
  <c r="AH45" i="9"/>
  <c r="AG45" i="9"/>
  <c r="AH44" i="9"/>
  <c r="AG44" i="9"/>
  <c r="AH43" i="9"/>
  <c r="AG43" i="9"/>
  <c r="AH42" i="9"/>
  <c r="AG42" i="9"/>
  <c r="AH41" i="9"/>
  <c r="AG41" i="9"/>
  <c r="AH40" i="9"/>
  <c r="AG40" i="9"/>
  <c r="AH39" i="9"/>
  <c r="AG39" i="9"/>
  <c r="AH38" i="9"/>
  <c r="AG38" i="9"/>
  <c r="AH37" i="9"/>
  <c r="AG37" i="9"/>
  <c r="AH36" i="9"/>
  <c r="AG36" i="9"/>
  <c r="AH35" i="9"/>
  <c r="AG35" i="9"/>
  <c r="AH34" i="9"/>
  <c r="AG34" i="9"/>
  <c r="AH33" i="9"/>
  <c r="AG33" i="9"/>
  <c r="AH32" i="9"/>
  <c r="AG32" i="9"/>
  <c r="AH31" i="9"/>
  <c r="AG31" i="9"/>
  <c r="AH30" i="9"/>
  <c r="AG30" i="9"/>
  <c r="AH29" i="9"/>
  <c r="AG29" i="9"/>
  <c r="AH28" i="9"/>
  <c r="AG28" i="9"/>
  <c r="AH27" i="9"/>
  <c r="AG27" i="9"/>
  <c r="AH26" i="9"/>
  <c r="AG26" i="9"/>
  <c r="AH25" i="9"/>
  <c r="AG25" i="9"/>
  <c r="AH24" i="9"/>
  <c r="AG24" i="9"/>
  <c r="AH23" i="9"/>
  <c r="AG23" i="9"/>
  <c r="AH22" i="9"/>
  <c r="AG22" i="9"/>
  <c r="AH21" i="9"/>
  <c r="AG21" i="9"/>
  <c r="AH20" i="9"/>
  <c r="AG20" i="9"/>
  <c r="AH19" i="9"/>
  <c r="AG19" i="9"/>
  <c r="AH18" i="9"/>
  <c r="AG18" i="9"/>
  <c r="AH17" i="9"/>
  <c r="AG17" i="9"/>
  <c r="AH16" i="9"/>
  <c r="AG16" i="9"/>
  <c r="AH15" i="9"/>
  <c r="I5" i="9" s="1"/>
  <c r="AG15" i="9"/>
  <c r="AA64" i="9"/>
  <c r="Z64" i="9"/>
  <c r="AA63" i="9"/>
  <c r="Z63" i="9"/>
  <c r="AA62" i="9"/>
  <c r="Z62" i="9"/>
  <c r="AA61" i="9"/>
  <c r="Z61" i="9"/>
  <c r="AA60" i="9"/>
  <c r="Z60" i="9"/>
  <c r="AA59" i="9"/>
  <c r="Z59" i="9"/>
  <c r="AA58" i="9"/>
  <c r="Z58" i="9"/>
  <c r="AA57" i="9"/>
  <c r="Z57" i="9"/>
  <c r="AA56" i="9"/>
  <c r="Z56" i="9"/>
  <c r="AA55" i="9"/>
  <c r="Z55" i="9"/>
  <c r="AA54" i="9"/>
  <c r="Z54" i="9"/>
  <c r="AA53" i="9"/>
  <c r="Z53" i="9"/>
  <c r="AA52" i="9"/>
  <c r="Z52" i="9"/>
  <c r="AA51" i="9"/>
  <c r="Z51" i="9"/>
  <c r="AA50" i="9"/>
  <c r="Z50" i="9"/>
  <c r="AA49" i="9"/>
  <c r="Z49" i="9"/>
  <c r="AA48" i="9"/>
  <c r="Z48" i="9"/>
  <c r="AA47" i="9"/>
  <c r="Z47" i="9"/>
  <c r="AA46" i="9"/>
  <c r="Z46" i="9"/>
  <c r="AA45" i="9"/>
  <c r="Z45" i="9"/>
  <c r="AA44" i="9"/>
  <c r="Z44" i="9"/>
  <c r="AA43" i="9"/>
  <c r="Z43" i="9"/>
  <c r="AA42" i="9"/>
  <c r="Z42" i="9"/>
  <c r="AA41" i="9"/>
  <c r="Z41" i="9"/>
  <c r="AA40" i="9"/>
  <c r="Z40" i="9"/>
  <c r="AA39" i="9"/>
  <c r="Z39" i="9"/>
  <c r="AA38" i="9"/>
  <c r="Z38" i="9"/>
  <c r="AA37" i="9"/>
  <c r="Z37" i="9"/>
  <c r="AA36" i="9"/>
  <c r="Z36" i="9"/>
  <c r="AA35" i="9"/>
  <c r="Z35" i="9"/>
  <c r="AA34" i="9"/>
  <c r="Z34" i="9"/>
  <c r="AA33" i="9"/>
  <c r="Z33" i="9"/>
  <c r="AA32" i="9"/>
  <c r="Z32" i="9"/>
  <c r="AA31" i="9"/>
  <c r="Z31" i="9"/>
  <c r="AA30" i="9"/>
  <c r="Z30" i="9"/>
  <c r="AA29" i="9"/>
  <c r="Z29" i="9"/>
  <c r="AA28" i="9"/>
  <c r="Z28" i="9"/>
  <c r="AA27" i="9"/>
  <c r="Z27" i="9"/>
  <c r="AA26" i="9"/>
  <c r="Z26" i="9"/>
  <c r="AA25" i="9"/>
  <c r="Z25" i="9"/>
  <c r="AA24" i="9"/>
  <c r="Z24" i="9"/>
  <c r="AA23" i="9"/>
  <c r="Z23" i="9"/>
  <c r="AA22" i="9"/>
  <c r="Z22" i="9"/>
  <c r="AA21" i="9"/>
  <c r="Z21" i="9"/>
  <c r="AA20" i="9"/>
  <c r="Z20" i="9"/>
  <c r="AA19" i="9"/>
  <c r="Z19" i="9"/>
  <c r="AA18" i="9"/>
  <c r="Z18" i="9"/>
  <c r="AA17" i="9"/>
  <c r="Z17" i="9"/>
  <c r="AA16" i="9"/>
  <c r="Z16" i="9"/>
  <c r="AA15" i="9"/>
  <c r="I10" i="9" s="1"/>
  <c r="Z15" i="9"/>
  <c r="T64" i="9"/>
  <c r="S64" i="9"/>
  <c r="T63" i="9"/>
  <c r="S63" i="9"/>
  <c r="T62" i="9"/>
  <c r="S62" i="9"/>
  <c r="T61" i="9"/>
  <c r="S61" i="9"/>
  <c r="T60" i="9"/>
  <c r="S60" i="9"/>
  <c r="T59" i="9"/>
  <c r="S59" i="9"/>
  <c r="T58" i="9"/>
  <c r="S58" i="9"/>
  <c r="T57" i="9"/>
  <c r="S57" i="9"/>
  <c r="T56" i="9"/>
  <c r="S56" i="9"/>
  <c r="T55" i="9"/>
  <c r="S55" i="9"/>
  <c r="T54" i="9"/>
  <c r="S54" i="9"/>
  <c r="T53" i="9"/>
  <c r="S53" i="9"/>
  <c r="T52" i="9"/>
  <c r="S52" i="9"/>
  <c r="T51" i="9"/>
  <c r="S51" i="9"/>
  <c r="T50" i="9"/>
  <c r="S50" i="9"/>
  <c r="T49" i="9"/>
  <c r="S49" i="9"/>
  <c r="T48" i="9"/>
  <c r="S48" i="9"/>
  <c r="T47" i="9"/>
  <c r="S47" i="9"/>
  <c r="T46" i="9"/>
  <c r="S46" i="9"/>
  <c r="T45" i="9"/>
  <c r="S45" i="9"/>
  <c r="T44" i="9"/>
  <c r="S44" i="9"/>
  <c r="T43" i="9"/>
  <c r="S43" i="9"/>
  <c r="T42" i="9"/>
  <c r="S42" i="9"/>
  <c r="T41" i="9"/>
  <c r="S41" i="9"/>
  <c r="T40" i="9"/>
  <c r="S40" i="9"/>
  <c r="T39" i="9"/>
  <c r="S39" i="9"/>
  <c r="T38" i="9"/>
  <c r="S38" i="9"/>
  <c r="T37" i="9"/>
  <c r="S37" i="9"/>
  <c r="T36" i="9"/>
  <c r="S36" i="9"/>
  <c r="T35" i="9"/>
  <c r="S35" i="9"/>
  <c r="T34" i="9"/>
  <c r="S34" i="9"/>
  <c r="T33" i="9"/>
  <c r="S33" i="9"/>
  <c r="T32" i="9"/>
  <c r="S32" i="9"/>
  <c r="T31" i="9"/>
  <c r="S31" i="9"/>
  <c r="T30" i="9"/>
  <c r="S30" i="9"/>
  <c r="T29" i="9"/>
  <c r="S29" i="9"/>
  <c r="T28" i="9"/>
  <c r="S28" i="9"/>
  <c r="T27" i="9"/>
  <c r="S27" i="9"/>
  <c r="T26" i="9"/>
  <c r="S26" i="9"/>
  <c r="T25" i="9"/>
  <c r="S25" i="9"/>
  <c r="T24" i="9"/>
  <c r="S24" i="9"/>
  <c r="T23" i="9"/>
  <c r="S23" i="9"/>
  <c r="T22" i="9"/>
  <c r="S22" i="9"/>
  <c r="T21" i="9"/>
  <c r="S21" i="9"/>
  <c r="T20" i="9"/>
  <c r="S20" i="9"/>
  <c r="T19" i="9"/>
  <c r="S19" i="9"/>
  <c r="T18" i="9"/>
  <c r="S18" i="9"/>
  <c r="T17" i="9"/>
  <c r="S17" i="9"/>
  <c r="T16" i="9"/>
  <c r="S16" i="9"/>
  <c r="T15" i="9"/>
  <c r="I8" i="9" s="1"/>
  <c r="S15" i="9"/>
  <c r="M64" i="9"/>
  <c r="L64" i="9"/>
  <c r="M63" i="9"/>
  <c r="L63" i="9"/>
  <c r="M62" i="9"/>
  <c r="L62" i="9"/>
  <c r="M61" i="9"/>
  <c r="L61" i="9"/>
  <c r="M60" i="9"/>
  <c r="L60" i="9"/>
  <c r="M59" i="9"/>
  <c r="L59" i="9"/>
  <c r="M58" i="9"/>
  <c r="L58" i="9"/>
  <c r="M57" i="9"/>
  <c r="L57" i="9"/>
  <c r="M56" i="9"/>
  <c r="L56" i="9"/>
  <c r="M55" i="9"/>
  <c r="L55" i="9"/>
  <c r="M54" i="9"/>
  <c r="L54" i="9"/>
  <c r="M53" i="9"/>
  <c r="L53" i="9"/>
  <c r="M52" i="9"/>
  <c r="L52" i="9"/>
  <c r="M51" i="9"/>
  <c r="L51" i="9"/>
  <c r="M50" i="9"/>
  <c r="L50" i="9"/>
  <c r="M49" i="9"/>
  <c r="L49" i="9"/>
  <c r="M48" i="9"/>
  <c r="L48" i="9"/>
  <c r="M47" i="9"/>
  <c r="L47" i="9"/>
  <c r="M46" i="9"/>
  <c r="L46" i="9"/>
  <c r="M45" i="9"/>
  <c r="L45" i="9"/>
  <c r="M44" i="9"/>
  <c r="L44" i="9"/>
  <c r="M43" i="9"/>
  <c r="L43" i="9"/>
  <c r="M42" i="9"/>
  <c r="L42" i="9"/>
  <c r="M41" i="9"/>
  <c r="L41" i="9"/>
  <c r="M40" i="9"/>
  <c r="L40" i="9"/>
  <c r="M39" i="9"/>
  <c r="L39" i="9"/>
  <c r="M38" i="9"/>
  <c r="L38" i="9"/>
  <c r="M37" i="9"/>
  <c r="L37" i="9"/>
  <c r="M36" i="9"/>
  <c r="L36" i="9"/>
  <c r="M35" i="9"/>
  <c r="L35" i="9"/>
  <c r="M34" i="9"/>
  <c r="L34" i="9"/>
  <c r="M33" i="9"/>
  <c r="L33" i="9"/>
  <c r="M32" i="9"/>
  <c r="L32" i="9"/>
  <c r="M31" i="9"/>
  <c r="L31" i="9"/>
  <c r="M30" i="9"/>
  <c r="L30" i="9"/>
  <c r="M29" i="9"/>
  <c r="L29" i="9"/>
  <c r="M28" i="9"/>
  <c r="L28" i="9"/>
  <c r="M27" i="9"/>
  <c r="L27" i="9"/>
  <c r="M26" i="9"/>
  <c r="L26" i="9"/>
  <c r="M25" i="9"/>
  <c r="L25" i="9"/>
  <c r="M24" i="9"/>
  <c r="L24" i="9"/>
  <c r="M23" i="9"/>
  <c r="L23" i="9"/>
  <c r="M22" i="9"/>
  <c r="L22" i="9"/>
  <c r="M21" i="9"/>
  <c r="L21" i="9"/>
  <c r="M20" i="9"/>
  <c r="L20" i="9"/>
  <c r="M19" i="9"/>
  <c r="L19" i="9"/>
  <c r="M18" i="9"/>
  <c r="L18" i="9"/>
  <c r="M17" i="9"/>
  <c r="L17" i="9"/>
  <c r="M16" i="9"/>
  <c r="L16" i="9"/>
  <c r="M15" i="9"/>
  <c r="I6" i="9" s="1"/>
  <c r="L15" i="9"/>
  <c r="F64" i="9"/>
  <c r="E64" i="9"/>
  <c r="F63" i="9"/>
  <c r="E63" i="9"/>
  <c r="F62" i="9"/>
  <c r="E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F52" i="9"/>
  <c r="E52" i="9"/>
  <c r="F51" i="9"/>
  <c r="E51" i="9"/>
  <c r="F50" i="9"/>
  <c r="E50" i="9"/>
  <c r="F49" i="9"/>
  <c r="E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E41" i="9"/>
  <c r="F40" i="9"/>
  <c r="E40" i="9"/>
  <c r="F39" i="9"/>
  <c r="E39" i="9"/>
  <c r="F38" i="9"/>
  <c r="E38" i="9"/>
  <c r="F37" i="9"/>
  <c r="E37" i="9"/>
  <c r="F36" i="9"/>
  <c r="E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F26" i="9"/>
  <c r="E26" i="9"/>
  <c r="F25" i="9"/>
  <c r="E25" i="9"/>
  <c r="F24" i="9"/>
  <c r="E24" i="9"/>
  <c r="F23" i="9"/>
  <c r="E23" i="9"/>
  <c r="F22" i="9"/>
  <c r="E22" i="9"/>
  <c r="F21" i="9"/>
  <c r="E21" i="9"/>
  <c r="F20" i="9"/>
  <c r="E20" i="9"/>
  <c r="F19" i="9"/>
  <c r="E19" i="9"/>
  <c r="F18" i="9"/>
  <c r="E18" i="9"/>
  <c r="F17" i="9"/>
  <c r="H4" i="9" s="1"/>
  <c r="E17" i="9"/>
  <c r="F16" i="9"/>
  <c r="E16" i="9"/>
  <c r="E15" i="9"/>
  <c r="K6" i="9" l="1"/>
  <c r="K11" i="9"/>
  <c r="I4" i="9"/>
  <c r="K4" i="9" s="1"/>
  <c r="H8" i="9"/>
  <c r="K8" i="9" s="1"/>
  <c r="H9" i="9"/>
  <c r="K9" i="9" s="1"/>
  <c r="H5" i="9"/>
  <c r="K5" i="9" s="1"/>
  <c r="H6" i="9"/>
  <c r="H10" i="9"/>
  <c r="K10" i="9" s="1"/>
  <c r="H11" i="9"/>
  <c r="H7" i="9"/>
  <c r="K7" i="9" s="1"/>
  <c r="I8" i="7"/>
  <c r="I7" i="7"/>
  <c r="X61" i="7"/>
  <c r="Y61" i="7"/>
  <c r="X60" i="7"/>
  <c r="Y60" i="7"/>
  <c r="X59" i="7"/>
  <c r="Y59" i="7"/>
  <c r="X58" i="7"/>
  <c r="Y58" i="7"/>
  <c r="X57" i="7"/>
  <c r="Y57" i="7"/>
  <c r="X56" i="7"/>
  <c r="Y56" i="7"/>
  <c r="X55" i="7"/>
  <c r="Y55" i="7"/>
  <c r="X54" i="7"/>
  <c r="Y54" i="7"/>
  <c r="X53" i="7"/>
  <c r="Y53" i="7"/>
  <c r="X52" i="7"/>
  <c r="Y52" i="7"/>
  <c r="X51" i="7"/>
  <c r="Y51" i="7"/>
  <c r="X50" i="7"/>
  <c r="Y50" i="7"/>
  <c r="X49" i="7"/>
  <c r="Y49" i="7"/>
  <c r="X48" i="7"/>
  <c r="Y48" i="7"/>
  <c r="X47" i="7"/>
  <c r="Y47" i="7"/>
  <c r="X46" i="7"/>
  <c r="Y46" i="7"/>
  <c r="X45" i="7"/>
  <c r="Y45" i="7"/>
  <c r="X44" i="7"/>
  <c r="Y44" i="7"/>
  <c r="X43" i="7"/>
  <c r="Y43" i="7"/>
  <c r="X42" i="7"/>
  <c r="Y42" i="7"/>
  <c r="X41" i="7"/>
  <c r="Y41" i="7"/>
  <c r="X40" i="7"/>
  <c r="Y40" i="7"/>
  <c r="X39" i="7"/>
  <c r="Y39" i="7"/>
  <c r="X38" i="7"/>
  <c r="Y38" i="7"/>
  <c r="X37" i="7"/>
  <c r="Y37" i="7"/>
  <c r="X36" i="7"/>
  <c r="Y36" i="7"/>
  <c r="X35" i="7"/>
  <c r="Y35" i="7"/>
  <c r="X34" i="7"/>
  <c r="Y34" i="7"/>
  <c r="X33" i="7"/>
  <c r="Y33" i="7"/>
  <c r="X32" i="7"/>
  <c r="Y32" i="7"/>
  <c r="X31" i="7"/>
  <c r="Y31" i="7"/>
  <c r="X30" i="7"/>
  <c r="Y30" i="7"/>
  <c r="X29" i="7"/>
  <c r="Y29" i="7"/>
  <c r="X28" i="7"/>
  <c r="Y28" i="7"/>
  <c r="X27" i="7"/>
  <c r="Y27" i="7"/>
  <c r="X26" i="7"/>
  <c r="Y26" i="7"/>
  <c r="X25" i="7"/>
  <c r="Y25" i="7"/>
  <c r="X24" i="7"/>
  <c r="Y24" i="7"/>
  <c r="X23" i="7"/>
  <c r="Y23" i="7"/>
  <c r="X22" i="7"/>
  <c r="Y22" i="7"/>
  <c r="X21" i="7"/>
  <c r="Y21" i="7"/>
  <c r="X20" i="7"/>
  <c r="Y20" i="7"/>
  <c r="X19" i="7"/>
  <c r="Y19" i="7"/>
  <c r="X18" i="7"/>
  <c r="Y18" i="7"/>
  <c r="X17" i="7"/>
  <c r="Y17" i="7"/>
  <c r="X16" i="7"/>
  <c r="Y16" i="7"/>
  <c r="X15" i="7"/>
  <c r="Y15" i="7"/>
  <c r="X14" i="7"/>
  <c r="Y14" i="7"/>
  <c r="X13" i="7"/>
  <c r="Y13" i="7"/>
  <c r="Y12" i="7"/>
  <c r="X12" i="7"/>
  <c r="R61" i="7"/>
  <c r="S61" i="7"/>
  <c r="R60" i="7"/>
  <c r="S60" i="7"/>
  <c r="R59" i="7"/>
  <c r="S59" i="7"/>
  <c r="R58" i="7"/>
  <c r="S58" i="7"/>
  <c r="R57" i="7"/>
  <c r="S57" i="7"/>
  <c r="R56" i="7"/>
  <c r="S56" i="7"/>
  <c r="R55" i="7"/>
  <c r="S55" i="7"/>
  <c r="R54" i="7"/>
  <c r="S54" i="7"/>
  <c r="R53" i="7"/>
  <c r="S53" i="7"/>
  <c r="R52" i="7"/>
  <c r="S52" i="7"/>
  <c r="R51" i="7"/>
  <c r="S51" i="7"/>
  <c r="R50" i="7"/>
  <c r="S50" i="7"/>
  <c r="R49" i="7"/>
  <c r="S49" i="7"/>
  <c r="R48" i="7"/>
  <c r="S48" i="7"/>
  <c r="R47" i="7"/>
  <c r="S47" i="7"/>
  <c r="R46" i="7"/>
  <c r="S46" i="7"/>
  <c r="R45" i="7"/>
  <c r="S45" i="7"/>
  <c r="R44" i="7"/>
  <c r="S44" i="7"/>
  <c r="R43" i="7"/>
  <c r="S43" i="7"/>
  <c r="R42" i="7"/>
  <c r="S42" i="7"/>
  <c r="R41" i="7"/>
  <c r="S41" i="7"/>
  <c r="R40" i="7"/>
  <c r="S40" i="7"/>
  <c r="R39" i="7"/>
  <c r="S39" i="7"/>
  <c r="R38" i="7"/>
  <c r="S38" i="7"/>
  <c r="R37" i="7"/>
  <c r="S37" i="7"/>
  <c r="R36" i="7"/>
  <c r="S36" i="7"/>
  <c r="R35" i="7"/>
  <c r="S35" i="7"/>
  <c r="R34" i="7"/>
  <c r="S34" i="7"/>
  <c r="R33" i="7"/>
  <c r="S33" i="7"/>
  <c r="R32" i="7"/>
  <c r="S32" i="7"/>
  <c r="R31" i="7"/>
  <c r="S31" i="7"/>
  <c r="R30" i="7"/>
  <c r="S30" i="7"/>
  <c r="R29" i="7"/>
  <c r="S29" i="7"/>
  <c r="R28" i="7"/>
  <c r="S28" i="7"/>
  <c r="R27" i="7"/>
  <c r="S27" i="7"/>
  <c r="R26" i="7"/>
  <c r="S26" i="7"/>
  <c r="R25" i="7"/>
  <c r="S25" i="7"/>
  <c r="R24" i="7"/>
  <c r="S24" i="7"/>
  <c r="R23" i="7"/>
  <c r="S23" i="7"/>
  <c r="R22" i="7"/>
  <c r="S22" i="7"/>
  <c r="R21" i="7"/>
  <c r="S21" i="7"/>
  <c r="R20" i="7"/>
  <c r="S20" i="7"/>
  <c r="R19" i="7"/>
  <c r="S19" i="7"/>
  <c r="R18" i="7"/>
  <c r="S18" i="7"/>
  <c r="R17" i="7"/>
  <c r="S17" i="7"/>
  <c r="R16" i="7"/>
  <c r="S16" i="7"/>
  <c r="R15" i="7"/>
  <c r="S15" i="7"/>
  <c r="R14" i="7"/>
  <c r="S14" i="7"/>
  <c r="R13" i="7"/>
  <c r="S13" i="7"/>
  <c r="S12" i="7"/>
  <c r="R12" i="7"/>
  <c r="L61" i="7"/>
  <c r="M61" i="7"/>
  <c r="L60" i="7"/>
  <c r="M60" i="7"/>
  <c r="L59" i="7"/>
  <c r="M59" i="7"/>
  <c r="L58" i="7"/>
  <c r="M58" i="7"/>
  <c r="L57" i="7"/>
  <c r="M57" i="7"/>
  <c r="L56" i="7"/>
  <c r="M56" i="7"/>
  <c r="L55" i="7"/>
  <c r="M55" i="7"/>
  <c r="L54" i="7"/>
  <c r="M54" i="7"/>
  <c r="L53" i="7"/>
  <c r="M53" i="7"/>
  <c r="L52" i="7"/>
  <c r="M52" i="7"/>
  <c r="L51" i="7"/>
  <c r="M51" i="7"/>
  <c r="L50" i="7"/>
  <c r="M50" i="7"/>
  <c r="L49" i="7"/>
  <c r="M49" i="7"/>
  <c r="L48" i="7"/>
  <c r="M48" i="7"/>
  <c r="L47" i="7"/>
  <c r="M47" i="7"/>
  <c r="L46" i="7"/>
  <c r="M46" i="7"/>
  <c r="L45" i="7"/>
  <c r="M45" i="7"/>
  <c r="L44" i="7"/>
  <c r="M44" i="7"/>
  <c r="L43" i="7"/>
  <c r="M43" i="7"/>
  <c r="L42" i="7"/>
  <c r="M42" i="7"/>
  <c r="L41" i="7"/>
  <c r="M41" i="7"/>
  <c r="L40" i="7"/>
  <c r="M40" i="7"/>
  <c r="L39" i="7"/>
  <c r="M39" i="7"/>
  <c r="L38" i="7"/>
  <c r="M38" i="7"/>
  <c r="L37" i="7"/>
  <c r="M37" i="7"/>
  <c r="L36" i="7"/>
  <c r="M36" i="7"/>
  <c r="L35" i="7"/>
  <c r="M35" i="7"/>
  <c r="L34" i="7"/>
  <c r="M34" i="7"/>
  <c r="L33" i="7"/>
  <c r="M33" i="7"/>
  <c r="L32" i="7"/>
  <c r="M32" i="7"/>
  <c r="L31" i="7"/>
  <c r="M31" i="7"/>
  <c r="L30" i="7"/>
  <c r="M30" i="7"/>
  <c r="L29" i="7"/>
  <c r="M29" i="7"/>
  <c r="L28" i="7"/>
  <c r="M28" i="7"/>
  <c r="L27" i="7"/>
  <c r="M27" i="7"/>
  <c r="L26" i="7"/>
  <c r="M26" i="7"/>
  <c r="L25" i="7"/>
  <c r="M25" i="7"/>
  <c r="L24" i="7"/>
  <c r="M24" i="7"/>
  <c r="L23" i="7"/>
  <c r="M23" i="7"/>
  <c r="L22" i="7"/>
  <c r="M22" i="7"/>
  <c r="L21" i="7"/>
  <c r="M21" i="7"/>
  <c r="L20" i="7"/>
  <c r="M20" i="7"/>
  <c r="L19" i="7"/>
  <c r="M19" i="7"/>
  <c r="L18" i="7"/>
  <c r="M18" i="7"/>
  <c r="L17" i="7"/>
  <c r="M17" i="7"/>
  <c r="L15" i="7"/>
  <c r="M15" i="7"/>
  <c r="L16" i="7"/>
  <c r="M16" i="7"/>
  <c r="L14" i="7"/>
  <c r="M14" i="7"/>
  <c r="L13" i="7"/>
  <c r="M13" i="7"/>
  <c r="M12" i="7"/>
  <c r="L12" i="7"/>
  <c r="F61" i="7"/>
  <c r="G61" i="7"/>
  <c r="F60" i="7"/>
  <c r="G60" i="7"/>
  <c r="F59" i="7"/>
  <c r="G59" i="7"/>
  <c r="F58" i="7"/>
  <c r="G58" i="7"/>
  <c r="F57" i="7"/>
  <c r="G57" i="7"/>
  <c r="F56" i="7"/>
  <c r="G56" i="7"/>
  <c r="F55" i="7"/>
  <c r="G55" i="7"/>
  <c r="F54" i="7"/>
  <c r="G54" i="7"/>
  <c r="F53" i="7"/>
  <c r="G53" i="7"/>
  <c r="F52" i="7"/>
  <c r="G52" i="7"/>
  <c r="F51" i="7"/>
  <c r="G51" i="7"/>
  <c r="F50" i="7"/>
  <c r="G50" i="7"/>
  <c r="F49" i="7"/>
  <c r="G49" i="7"/>
  <c r="F48" i="7"/>
  <c r="G48" i="7"/>
  <c r="F47" i="7"/>
  <c r="G47" i="7"/>
  <c r="F46" i="7"/>
  <c r="G46" i="7"/>
  <c r="F45" i="7"/>
  <c r="G45" i="7"/>
  <c r="F44" i="7"/>
  <c r="G44" i="7"/>
  <c r="F43" i="7"/>
  <c r="G43" i="7"/>
  <c r="F42" i="7"/>
  <c r="G42" i="7"/>
  <c r="F41" i="7"/>
  <c r="G41" i="7"/>
  <c r="F40" i="7"/>
  <c r="G40" i="7"/>
  <c r="F39" i="7"/>
  <c r="G39" i="7"/>
  <c r="F38" i="7"/>
  <c r="G38" i="7"/>
  <c r="F37" i="7"/>
  <c r="G37" i="7"/>
  <c r="F36" i="7"/>
  <c r="G36" i="7"/>
  <c r="F35" i="7"/>
  <c r="G35" i="7"/>
  <c r="F34" i="7"/>
  <c r="G34" i="7"/>
  <c r="F33" i="7"/>
  <c r="G33" i="7"/>
  <c r="F32" i="7"/>
  <c r="G32" i="7"/>
  <c r="F31" i="7"/>
  <c r="G31" i="7"/>
  <c r="F30" i="7"/>
  <c r="G30" i="7"/>
  <c r="F29" i="7"/>
  <c r="G29" i="7"/>
  <c r="F28" i="7"/>
  <c r="G28" i="7"/>
  <c r="F27" i="7"/>
  <c r="G27" i="7"/>
  <c r="F26" i="7"/>
  <c r="G26" i="7"/>
  <c r="F25" i="7"/>
  <c r="G25" i="7"/>
  <c r="F24" i="7"/>
  <c r="G24" i="7"/>
  <c r="F23" i="7"/>
  <c r="G23" i="7"/>
  <c r="F22" i="7"/>
  <c r="G22" i="7"/>
  <c r="F21" i="7"/>
  <c r="G21" i="7"/>
  <c r="F20" i="7"/>
  <c r="G20" i="7"/>
  <c r="F19" i="7"/>
  <c r="G19" i="7"/>
  <c r="G12" i="7"/>
  <c r="F12" i="7"/>
  <c r="F13" i="7"/>
  <c r="G13" i="7"/>
  <c r="F14" i="7"/>
  <c r="G14" i="7"/>
  <c r="F15" i="7"/>
  <c r="G15" i="7"/>
  <c r="F16" i="7"/>
  <c r="G16" i="7"/>
  <c r="F17" i="7"/>
  <c r="G17" i="7"/>
  <c r="F18" i="7"/>
  <c r="G18" i="7"/>
  <c r="O3" i="9" l="1"/>
  <c r="H3" i="7"/>
  <c r="G5" i="7"/>
  <c r="G6" i="7"/>
  <c r="G4" i="7"/>
  <c r="H6" i="7"/>
  <c r="H5" i="7"/>
  <c r="H4" i="7"/>
  <c r="F5" i="7" l="1"/>
  <c r="K5" i="7"/>
  <c r="K6" i="7"/>
  <c r="K3" i="7"/>
  <c r="F3" i="7"/>
  <c r="K4" i="7"/>
  <c r="F6" i="7"/>
  <c r="F4" i="7"/>
  <c r="K8" i="7" l="1"/>
  <c r="K7" i="7"/>
  <c r="F7" i="7"/>
  <c r="F8" i="7"/>
</calcChain>
</file>

<file path=xl/sharedStrings.xml><?xml version="1.0" encoding="utf-8"?>
<sst xmlns="http://schemas.openxmlformats.org/spreadsheetml/2006/main" count="528" uniqueCount="52">
  <si>
    <t>502OS</t>
  </si>
  <si>
    <t>504OS</t>
  </si>
  <si>
    <t>501OD</t>
  </si>
  <si>
    <t>502OD</t>
  </si>
  <si>
    <t>504OD</t>
  </si>
  <si>
    <t>501OS</t>
  </si>
  <si>
    <t>509OD</t>
  </si>
  <si>
    <t>polygonality</t>
  </si>
  <si>
    <t>cells/mm</t>
  </si>
  <si>
    <t>Area (um2)</t>
  </si>
  <si>
    <t>Pixcel</t>
  </si>
  <si>
    <t>Hexagonality</t>
  </si>
  <si>
    <t>yes, 6 cells</t>
  </si>
  <si>
    <t>No, less than 6</t>
  </si>
  <si>
    <t>No, more than 6</t>
  </si>
  <si>
    <t>extra</t>
  </si>
  <si>
    <t>hex cells</t>
  </si>
  <si>
    <t>509OD1</t>
  </si>
  <si>
    <t>Bin</t>
  </si>
  <si>
    <t>More</t>
  </si>
  <si>
    <t>Frequency</t>
  </si>
  <si>
    <t>509OS</t>
  </si>
  <si>
    <t>density ave</t>
  </si>
  <si>
    <t>density stdev</t>
  </si>
  <si>
    <t>average</t>
  </si>
  <si>
    <t>stdev</t>
  </si>
  <si>
    <t>Alizarin red, C57, 12M</t>
  </si>
  <si>
    <t>stdev/average</t>
  </si>
  <si>
    <t>Ave.of Hex</t>
  </si>
  <si>
    <t>Ad-Cas9-Col8a2gRNA injected Col8a2 cornea</t>
  </si>
  <si>
    <t>non-injected col8a2 cornea</t>
  </si>
  <si>
    <t>Ad-Cas9</t>
  </si>
  <si>
    <t>No inject</t>
  </si>
  <si>
    <t>treatment</t>
  </si>
  <si>
    <t>Mouse</t>
  </si>
  <si>
    <t>Alizarin Red, Col8a2, 12M</t>
  </si>
  <si>
    <t>No injection</t>
  </si>
  <si>
    <t>Bin range</t>
  </si>
  <si>
    <t>Ad-Cas9 injection</t>
  </si>
  <si>
    <t>Figure6b</t>
  </si>
  <si>
    <t>Ad-cas9 injected</t>
  </si>
  <si>
    <t>Noinjection</t>
  </si>
  <si>
    <t>C57_12M</t>
  </si>
  <si>
    <t>Col8a2_12M</t>
  </si>
  <si>
    <t>Hex</t>
  </si>
  <si>
    <t>COV</t>
  </si>
  <si>
    <t>stdev/ave</t>
  </si>
  <si>
    <t>Figure 6c and 6d</t>
  </si>
  <si>
    <t>C57_12M_2</t>
  </si>
  <si>
    <t>C57_12M_1</t>
  </si>
  <si>
    <t>C57_12M_3</t>
  </si>
  <si>
    <t>C57_12M_4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</si>
</sst>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0" fillId="0" borderId="3" xfId="0" applyBorder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Chart Title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(Col8a2_12M!$I$5,Col8a2_12M!$I$7,Col8a2_12M!$I$9,Col8a2_12M!$I$11)</c:f>
                <c:numCache>
                  <c:formatCode>General</c:formatCode>
                  <c:ptCount val="4"/>
                  <c:pt idx="0">
                    <c:v>435.28714193920575</c:v>
                  </c:pt>
                  <c:pt idx="1">
                    <c:v>397.22569437409015</c:v>
                  </c:pt>
                  <c:pt idx="2">
                    <c:v>452.60822994951826</c:v>
                  </c:pt>
                  <c:pt idx="3">
                    <c:v>480.99511137792632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(Col8a2_12M!$H$5,Col8a2_12M!$H$7,Col8a2_12M!$H$9,Col8a2_12M!$H$11)</c:f>
              <c:numCache>
                <c:formatCode>General</c:formatCode>
                <c:ptCount val="4"/>
                <c:pt idx="0">
                  <c:v>627.6860149305819</c:v>
                </c:pt>
                <c:pt idx="1">
                  <c:v>643.22740359462614</c:v>
                </c:pt>
                <c:pt idx="2">
                  <c:v>752.88213037749313</c:v>
                </c:pt>
                <c:pt idx="3">
                  <c:v>760.82204114916749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51-4FDD-83D7-AFE70E9950E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(Col8a2_12M!$I$4,Col8a2_12M!$I$6,Col8a2_12M!$I$8,Col8a2_12M!$I$10)</c:f>
                <c:numCache>
                  <c:formatCode>General</c:formatCode>
                  <c:ptCount val="4"/>
                  <c:pt idx="0">
                    <c:v>525.23224599094829</c:v>
                  </c:pt>
                  <c:pt idx="1">
                    <c:v>312.64030596979103</c:v>
                  </c:pt>
                  <c:pt idx="2">
                    <c:v>458.43737131958289</c:v>
                  </c:pt>
                  <c:pt idx="3">
                    <c:v>562.79941208398657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(Col8a2_12M!$F$4,Col8a2_12M!$F$6,Col8a2_12M!$F$8,Col8a2_12M!$F$10)</c:f>
              <c:strCache>
                <c:ptCount val="4"/>
                <c:pt idx="0">
                  <c:v>501OD</c:v>
                </c:pt>
                <c:pt idx="1">
                  <c:v>504OD</c:v>
                </c:pt>
                <c:pt idx="2">
                  <c:v>502OD</c:v>
                </c:pt>
                <c:pt idx="3">
                  <c:v>509OD</c:v>
                </c:pt>
              </c:strCache>
            </c:strRef>
          </c:cat>
          <c:val>
            <c:numRef>
              <c:f>(Col8a2_12M!$H$4,Col8a2_12M!$H$6,Col8a2_12M!$H$8,Col8a2_12M!$H$10)</c:f>
              <c:numCache>
                <c:formatCode>General</c:formatCode>
                <c:ptCount val="4"/>
                <c:pt idx="0">
                  <c:v>1144.1122058571557</c:v>
                </c:pt>
                <c:pt idx="1">
                  <c:v>1137.4311476248674</c:v>
                </c:pt>
                <c:pt idx="2">
                  <c:v>1396.6683696029813</c:v>
                </c:pt>
                <c:pt idx="3">
                  <c:v>1347.5882636423955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77-4ECD-B608-1F93AFA85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1184872"/>
        <c:axId val="541185200"/>
      </c:barChart>
      <c:catAx>
        <c:axId val="541184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185200"/>
        <c:crosses val="autoZero"/>
        <c:auto val="1"/>
        <c:lblAlgn val="ctr"/>
        <c:lblOffset val="100"/>
        <c:noMultiLvlLbl val="0"/>
      </c:catAx>
      <c:valAx>
        <c:axId val="541185200"/>
        <c:scaling>
          <c:orientation val="minMax"/>
          <c:max val="20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184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Chart Title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Histogram!$I$5:$I$15</c:f>
              <c:strCache>
                <c:ptCount val="11"/>
                <c:pt idx="0">
                  <c:v>500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  <c:pt idx="6">
                  <c:v>3500</c:v>
                </c:pt>
                <c:pt idx="7">
                  <c:v>4000</c:v>
                </c:pt>
                <c:pt idx="8">
                  <c:v>4500</c:v>
                </c:pt>
                <c:pt idx="9">
                  <c:v>5000</c:v>
                </c:pt>
                <c:pt idx="10">
                  <c:v>More</c:v>
                </c:pt>
              </c:strCache>
            </c:strRef>
          </c:cat>
          <c:val>
            <c:numRef>
              <c:f>Histogram!$M$5:$M$15</c:f>
              <c:numCache>
                <c:formatCode>General</c:formatCode>
                <c:ptCount val="11"/>
                <c:pt idx="0">
                  <c:v>2</c:v>
                </c:pt>
                <c:pt idx="1">
                  <c:v>45</c:v>
                </c:pt>
                <c:pt idx="2">
                  <c:v>42</c:v>
                </c:pt>
                <c:pt idx="3">
                  <c:v>17</c:v>
                </c:pt>
                <c:pt idx="4">
                  <c:v>23</c:v>
                </c:pt>
                <c:pt idx="5">
                  <c:v>27</c:v>
                </c:pt>
                <c:pt idx="6">
                  <c:v>18</c:v>
                </c:pt>
                <c:pt idx="7">
                  <c:v>6</c:v>
                </c:pt>
                <c:pt idx="8">
                  <c:v>1</c:v>
                </c:pt>
                <c:pt idx="9">
                  <c:v>6</c:v>
                </c:pt>
                <c:pt idx="1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51-4FDD-83D7-AFE70E9950E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Histogram!$I$5:$I$15</c:f>
              <c:strCache>
                <c:ptCount val="11"/>
                <c:pt idx="0">
                  <c:v>500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  <c:pt idx="6">
                  <c:v>3500</c:v>
                </c:pt>
                <c:pt idx="7">
                  <c:v>4000</c:v>
                </c:pt>
                <c:pt idx="8">
                  <c:v>4500</c:v>
                </c:pt>
                <c:pt idx="9">
                  <c:v>5000</c:v>
                </c:pt>
                <c:pt idx="10">
                  <c:v>More</c:v>
                </c:pt>
              </c:strCache>
            </c:strRef>
          </c:cat>
          <c:val>
            <c:numRef>
              <c:f>Histogram!$J$5:$J$15</c:f>
              <c:numCache>
                <c:formatCode>General</c:formatCode>
                <c:ptCount val="11"/>
                <c:pt idx="0">
                  <c:v>9</c:v>
                </c:pt>
                <c:pt idx="1">
                  <c:v>106</c:v>
                </c:pt>
                <c:pt idx="2">
                  <c:v>36</c:v>
                </c:pt>
                <c:pt idx="3">
                  <c:v>35</c:v>
                </c:pt>
                <c:pt idx="4">
                  <c:v>8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71-4C0D-9152-B9395FF86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1184872"/>
        <c:axId val="541185200"/>
      </c:barChart>
      <c:catAx>
        <c:axId val="541184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185200"/>
        <c:crosses val="autoZero"/>
        <c:auto val="1"/>
        <c:lblAlgn val="ctr"/>
        <c:lblOffset val="100"/>
        <c:noMultiLvlLbl val="0"/>
      </c:catAx>
      <c:valAx>
        <c:axId val="5411852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184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'Hexagonality&amp;COV'!$C$10:$E$10</c:f>
                <c:numCache>
                  <c:formatCode>General</c:formatCode>
                  <c:ptCount val="3"/>
                  <c:pt idx="0">
                    <c:v>6.2182527020592106E-2</c:v>
                  </c:pt>
                  <c:pt idx="1">
                    <c:v>5.5075705472861052E-2</c:v>
                  </c:pt>
                  <c:pt idx="2">
                    <c:v>4.7258156262526614E-2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'Hexagonality&amp;COV'!$C$9:$E$9</c:f>
              <c:numCache>
                <c:formatCode>General</c:formatCode>
                <c:ptCount val="3"/>
                <c:pt idx="0">
                  <c:v>0.55000000000000004</c:v>
                </c:pt>
                <c:pt idx="1">
                  <c:v>0.16500000000000001</c:v>
                </c:pt>
                <c:pt idx="2">
                  <c:v>0.36499999999999999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F7-4C77-BA7A-5644A9818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7039648"/>
        <c:axId val="517035056"/>
      </c:barChart>
      <c:catAx>
        <c:axId val="51703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035056"/>
        <c:crosses val="autoZero"/>
        <c:auto val="1"/>
        <c:lblAlgn val="ctr"/>
        <c:lblOffset val="100"/>
        <c:noMultiLvlLbl val="0"/>
      </c:catAx>
      <c:valAx>
        <c:axId val="51703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039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'Hexagonality&amp;COV'!$H$10:$J$10</c:f>
                <c:numCache>
                  <c:formatCode>General</c:formatCode>
                  <c:ptCount val="3"/>
                  <c:pt idx="0">
                    <c:v>3.2219615754186179E-2</c:v>
                  </c:pt>
                  <c:pt idx="1">
                    <c:v>4.0298420697963418E-2</c:v>
                  </c:pt>
                  <c:pt idx="2">
                    <c:v>8.3662117495193256E-2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'Hexagonality&amp;COV'!$H$9:$J$9</c:f>
              <c:numCache>
                <c:formatCode>General</c:formatCode>
                <c:ptCount val="3"/>
                <c:pt idx="0">
                  <c:v>0.18786159143280781</c:v>
                </c:pt>
                <c:pt idx="1">
                  <c:v>0.63610050137202645</c:v>
                </c:pt>
                <c:pt idx="2">
                  <c:v>0.36995256351164096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3A-488F-A6FB-E1634840B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1828216"/>
        <c:axId val="511829856"/>
      </c:barChart>
      <c:catAx>
        <c:axId val="511828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829856"/>
        <c:crosses val="autoZero"/>
        <c:auto val="1"/>
        <c:lblAlgn val="ctr"/>
        <c:lblOffset val="100"/>
        <c:noMultiLvlLbl val="0"/>
      </c:catAx>
      <c:valAx>
        <c:axId val="511829856"/>
        <c:scaling>
          <c:orientation val="minMax"/>
          <c:max val="0.70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828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314324</xdr:colOff>
      <xdr:row>0</xdr:row>
      <xdr:rowOff>138112</xdr:rowOff>
    </xdr:from>
    <xdr:to>
      <xdr:col>18</xdr:col>
      <xdr:colOff>361949</xdr:colOff>
      <xdr:row>10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9E59CE-5CAA-43BA-A268-EB1AC7112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16</xdr:row>
      <xdr:rowOff>52387</xdr:rowOff>
    </xdr:from>
    <xdr:to>
      <xdr:col>11</xdr:col>
      <xdr:colOff>438151</xdr:colOff>
      <xdr:row>31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15D2DB-29F6-4AAF-B4D9-D33FDA6801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485775</xdr:colOff>
      <xdr:row>13</xdr:row>
      <xdr:rowOff>52386</xdr:rowOff>
    </xdr:from>
    <xdr:to>
      <xdr:col>5</xdr:col>
      <xdr:colOff>561975</xdr:colOff>
      <xdr:row>29</xdr:row>
      <xdr:rowOff>57149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8C3D6F-D2A3-4AA0-9D11-3C198DEC15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185737</xdr:colOff>
      <xdr:row>12</xdr:row>
      <xdr:rowOff>138111</xdr:rowOff>
    </xdr:from>
    <xdr:to>
      <xdr:col>11</xdr:col>
      <xdr:colOff>523875</xdr:colOff>
      <xdr:row>29</xdr:row>
      <xdr:rowOff>161924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A7701EC-372C-482A-8FA0-9A11A8B4B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61"/>
  <sheetViews>
    <sheetView tabSelected="1" workbookViewId="0">
      <selection activeCell="G3" sqref="G3:G6"/>
    </sheetView>
  </sheetViews>
  <sheetFormatPr defaultRowHeight="15" x14ac:dyDescent="0.25"/>
  <cols>
    <col min="6" max="6" width="13.7109375" customWidth="1"/>
  </cols>
  <sheetData>
    <row r="1" spans="1:26" x14ac:dyDescent="0.25">
      <c r="A1" t="s">
        <v>26</v>
      </c>
    </row>
    <row r="2" spans="1:26" x14ac:dyDescent="0.25">
      <c r="F2" t="s">
        <v>27</v>
      </c>
      <c r="G2" t="s">
        <v>24</v>
      </c>
      <c r="H2" t="s">
        <v>25</v>
      </c>
      <c r="I2" t="s">
        <v>28</v>
      </c>
      <c r="K2" t="s">
        <v>27</v>
      </c>
    </row>
    <row r="3" spans="1:26" x14ac:dyDescent="0.25">
      <c r="F3">
        <f>H3/G3</f>
        <v>0.22501588553945998</v>
      </c>
      <c r="G3">
        <f>AVERAGE(G12:G61)</f>
        <v>2305.9855046525167</v>
      </c>
      <c r="H3">
        <f>STDEV(G12:G61)</f>
        <v>518.88337037054453</v>
      </c>
      <c r="I3">
        <f>COUNTIF(H12:H61,1)/COUNT(H12:H61)</f>
        <v>0.5</v>
      </c>
      <c r="K3">
        <f>H3/G3</f>
        <v>0.22501588553945998</v>
      </c>
    </row>
    <row r="4" spans="1:26" x14ac:dyDescent="0.25">
      <c r="B4" t="s">
        <v>11</v>
      </c>
      <c r="F4">
        <f>H4/G4</f>
        <v>0.15920868188491158</v>
      </c>
      <c r="G4">
        <f>AVERAGE(M12:M61)</f>
        <v>2059.3156431989096</v>
      </c>
      <c r="H4">
        <f>STDEV(M12:M61)</f>
        <v>327.86092913867725</v>
      </c>
      <c r="I4">
        <f>COUNTIF(N12:N61,1)/COUNT(N12:N61)</f>
        <v>0.54</v>
      </c>
      <c r="K4">
        <f t="shared" ref="K4:K6" si="0">H4/G4</f>
        <v>0.15920868188491158</v>
      </c>
    </row>
    <row r="5" spans="1:26" x14ac:dyDescent="0.25">
      <c r="B5">
        <v>1</v>
      </c>
      <c r="C5" t="s">
        <v>12</v>
      </c>
      <c r="F5">
        <f>H5/G5</f>
        <v>0.16267357181431202</v>
      </c>
      <c r="G5">
        <f>AVERAGE(S12:S61)</f>
        <v>2052.1624480524961</v>
      </c>
      <c r="H5">
        <f>STDEV(S12:S61)</f>
        <v>333.83259536790212</v>
      </c>
      <c r="I5">
        <f>COUNTIF(T12:T61,1)/COUNT(T12:T61)</f>
        <v>0.64</v>
      </c>
      <c r="K5">
        <f t="shared" si="0"/>
        <v>0.16267357181431202</v>
      </c>
    </row>
    <row r="6" spans="1:26" x14ac:dyDescent="0.25">
      <c r="B6">
        <v>2</v>
      </c>
      <c r="C6" t="s">
        <v>13</v>
      </c>
      <c r="F6">
        <f>H6/G6</f>
        <v>0.2045482264925477</v>
      </c>
      <c r="G6">
        <f>AVERAGE(Y12:Y61)</f>
        <v>2013.6211490942924</v>
      </c>
      <c r="H6">
        <f>STDEV(Y12:Y61)</f>
        <v>411.88263487512347</v>
      </c>
      <c r="I6">
        <f>COUNTIF(Z12:Z61,1)/COUNT(Z12:Z61)</f>
        <v>0.52</v>
      </c>
      <c r="K6">
        <f t="shared" si="0"/>
        <v>0.2045482264925477</v>
      </c>
    </row>
    <row r="7" spans="1:26" x14ac:dyDescent="0.25">
      <c r="B7">
        <v>3</v>
      </c>
      <c r="C7" t="s">
        <v>14</v>
      </c>
      <c r="E7" t="s">
        <v>24</v>
      </c>
      <c r="F7">
        <f>AVERAGE(F3:F6)</f>
        <v>0.18786159143280781</v>
      </c>
      <c r="G7">
        <f>AVERAGE(G3:G6)</f>
        <v>2107.7711862495535</v>
      </c>
      <c r="H7">
        <f>AVERAGE(H3:H6)</f>
        <v>398.11488243806184</v>
      </c>
      <c r="I7">
        <f>AVERAGE(I3:I6)</f>
        <v>0.55000000000000004</v>
      </c>
      <c r="K7">
        <f>AVERAGE(K3:K6)</f>
        <v>0.18786159143280781</v>
      </c>
    </row>
    <row r="8" spans="1:26" x14ac:dyDescent="0.25">
      <c r="B8">
        <v>4</v>
      </c>
      <c r="C8" t="s">
        <v>15</v>
      </c>
      <c r="E8" t="s">
        <v>25</v>
      </c>
      <c r="F8">
        <f>STDEV(F3:F6)</f>
        <v>3.2219615754186179E-2</v>
      </c>
      <c r="G8">
        <f>STDEV(G3:G6)</f>
        <v>133.65804244724671</v>
      </c>
      <c r="H8">
        <f>STDEV(H3:H6)</f>
        <v>89.148582097209896</v>
      </c>
      <c r="I8">
        <f>STDEV(I3:I6)</f>
        <v>6.2182527020592106E-2</v>
      </c>
      <c r="K8">
        <f>STDEV(K3:K6)</f>
        <v>3.2219615754186179E-2</v>
      </c>
    </row>
    <row r="10" spans="1:26" x14ac:dyDescent="0.25">
      <c r="D10" s="6" t="s">
        <v>49</v>
      </c>
      <c r="E10" s="6"/>
      <c r="F10" s="6"/>
      <c r="G10" s="6"/>
      <c r="H10" s="6"/>
      <c r="J10" s="6" t="s">
        <v>48</v>
      </c>
      <c r="K10" s="6"/>
      <c r="L10" s="6"/>
      <c r="M10" s="6"/>
      <c r="N10" s="6"/>
      <c r="P10" s="6" t="s">
        <v>50</v>
      </c>
      <c r="Q10" s="6"/>
      <c r="R10" s="6"/>
      <c r="S10" s="6"/>
      <c r="T10" s="6"/>
      <c r="V10" s="6" t="s">
        <v>51</v>
      </c>
      <c r="W10" s="6"/>
      <c r="X10" s="6"/>
      <c r="Y10" s="6"/>
      <c r="Z10" s="6"/>
    </row>
    <row r="11" spans="1:26" x14ac:dyDescent="0.25">
      <c r="E11" t="s">
        <v>10</v>
      </c>
      <c r="F11" t="s">
        <v>9</v>
      </c>
      <c r="G11" t="s">
        <v>8</v>
      </c>
      <c r="H11" t="s">
        <v>7</v>
      </c>
      <c r="K11" t="s">
        <v>10</v>
      </c>
      <c r="L11" t="s">
        <v>9</v>
      </c>
      <c r="M11" t="s">
        <v>8</v>
      </c>
      <c r="N11" t="s">
        <v>7</v>
      </c>
      <c r="Q11" t="s">
        <v>10</v>
      </c>
      <c r="R11" t="s">
        <v>9</v>
      </c>
      <c r="S11" t="s">
        <v>8</v>
      </c>
      <c r="T11" t="s">
        <v>7</v>
      </c>
      <c r="W11" t="s">
        <v>10</v>
      </c>
      <c r="X11" t="s">
        <v>9</v>
      </c>
      <c r="Y11" t="s">
        <v>8</v>
      </c>
      <c r="Z11" t="s">
        <v>7</v>
      </c>
    </row>
    <row r="12" spans="1:26" x14ac:dyDescent="0.25">
      <c r="D12">
        <v>1</v>
      </c>
      <c r="E12">
        <v>2706</v>
      </c>
      <c r="F12">
        <f t="shared" ref="F12:F61" si="1">E12*0.138711165208466</f>
        <v>375.35241305410898</v>
      </c>
      <c r="G12">
        <f>1/(E12*0.138711165208466)*1000000</f>
        <v>2664.1629711751575</v>
      </c>
      <c r="H12">
        <v>1</v>
      </c>
      <c r="J12">
        <v>1</v>
      </c>
      <c r="K12">
        <v>3793</v>
      </c>
      <c r="L12">
        <f t="shared" ref="L12" si="2">K12*0.138711165208466</f>
        <v>526.13144963571153</v>
      </c>
      <c r="M12">
        <f>1/(K12*0.138711165208466)*1000000</f>
        <v>1900.6656999736294</v>
      </c>
      <c r="N12">
        <v>1</v>
      </c>
      <c r="P12">
        <v>1</v>
      </c>
      <c r="Q12">
        <v>3013</v>
      </c>
      <c r="R12">
        <f t="shared" ref="R12" si="3">Q12*0.138711165208466</f>
        <v>417.93674077310806</v>
      </c>
      <c r="S12">
        <f t="shared" ref="S12:S43" si="4">1/(Q12*0.138711165208466)*1000000</f>
        <v>2392.7066047129028</v>
      </c>
      <c r="T12">
        <v>1</v>
      </c>
      <c r="V12">
        <v>1</v>
      </c>
      <c r="W12">
        <v>5453</v>
      </c>
      <c r="X12">
        <f t="shared" ref="X12" si="5">W12*0.138711165208466</f>
        <v>756.3919838817651</v>
      </c>
      <c r="Y12">
        <f t="shared" ref="Y12:Y43" si="6">1/(W12*0.138711165208466)*1000000</f>
        <v>1322.0658353200029</v>
      </c>
      <c r="Z12">
        <v>3</v>
      </c>
    </row>
    <row r="13" spans="1:26" x14ac:dyDescent="0.25">
      <c r="D13">
        <v>2</v>
      </c>
      <c r="E13">
        <v>3822</v>
      </c>
      <c r="F13">
        <f t="shared" si="1"/>
        <v>530.15407342675701</v>
      </c>
      <c r="G13">
        <f t="shared" ref="G13:G61" si="7">1/(E13*0.138711165208466)*1000000</f>
        <v>1886.2441130298212</v>
      </c>
      <c r="H13">
        <v>3</v>
      </c>
      <c r="J13">
        <v>2</v>
      </c>
      <c r="K13">
        <v>4422</v>
      </c>
      <c r="L13">
        <f t="shared" ref="L13" si="8">K13*0.138711165208466</f>
        <v>613.38077255183657</v>
      </c>
      <c r="M13">
        <f>1/(K13*0.138711165208466)*1000000</f>
        <v>1630.3086838534548</v>
      </c>
      <c r="N13">
        <v>3</v>
      </c>
      <c r="P13">
        <v>2</v>
      </c>
      <c r="Q13">
        <v>4073</v>
      </c>
      <c r="R13">
        <f t="shared" ref="R13" si="9">Q13*0.138711165208466</f>
        <v>564.970575894082</v>
      </c>
      <c r="S13">
        <f t="shared" si="4"/>
        <v>1770.0036827890931</v>
      </c>
      <c r="T13">
        <v>3</v>
      </c>
      <c r="V13">
        <v>2</v>
      </c>
      <c r="W13">
        <v>3859</v>
      </c>
      <c r="X13">
        <f t="shared" ref="X13" si="10">W13*0.138711165208466</f>
        <v>535.2863865394703</v>
      </c>
      <c r="Y13">
        <f t="shared" si="6"/>
        <v>1868.1588494428545</v>
      </c>
      <c r="Z13">
        <v>1</v>
      </c>
    </row>
    <row r="14" spans="1:26" x14ac:dyDescent="0.25">
      <c r="D14">
        <v>3</v>
      </c>
      <c r="E14">
        <v>2446</v>
      </c>
      <c r="F14">
        <f t="shared" si="1"/>
        <v>339.28751009990782</v>
      </c>
      <c r="G14">
        <f t="shared" si="7"/>
        <v>2947.3528209321248</v>
      </c>
      <c r="H14">
        <v>2</v>
      </c>
      <c r="J14">
        <v>3</v>
      </c>
      <c r="K14">
        <v>4012</v>
      </c>
      <c r="L14">
        <f t="shared" ref="L14" si="11">K14*0.138711165208466</f>
        <v>556.50919481636561</v>
      </c>
      <c r="M14">
        <f>1/(K14*0.138711165208466)*1000000</f>
        <v>1796.9155034895255</v>
      </c>
      <c r="N14">
        <v>3</v>
      </c>
      <c r="P14">
        <v>3</v>
      </c>
      <c r="Q14">
        <v>3117</v>
      </c>
      <c r="R14">
        <f t="shared" ref="R14" si="12">Q14*0.138711165208466</f>
        <v>432.36270195478852</v>
      </c>
      <c r="S14">
        <f t="shared" si="4"/>
        <v>2312.8729547641888</v>
      </c>
      <c r="T14">
        <v>1</v>
      </c>
      <c r="V14">
        <v>3</v>
      </c>
      <c r="W14">
        <v>3380</v>
      </c>
      <c r="X14">
        <f t="shared" ref="X14" si="13">W14*0.138711165208466</f>
        <v>468.84373840461507</v>
      </c>
      <c r="Y14">
        <f t="shared" si="6"/>
        <v>2132.9068047337209</v>
      </c>
      <c r="Z14">
        <v>1</v>
      </c>
    </row>
    <row r="15" spans="1:26" x14ac:dyDescent="0.25">
      <c r="D15">
        <v>4</v>
      </c>
      <c r="E15">
        <v>3424</v>
      </c>
      <c r="F15">
        <f t="shared" si="1"/>
        <v>474.94702967378754</v>
      </c>
      <c r="G15">
        <f t="shared" si="7"/>
        <v>2105.49795560747</v>
      </c>
      <c r="H15">
        <v>3</v>
      </c>
      <c r="J15">
        <v>4</v>
      </c>
      <c r="K15">
        <v>4055</v>
      </c>
      <c r="L15">
        <f t="shared" ref="L15:L61" si="14">K15*0.138711165208466</f>
        <v>562.47377492032956</v>
      </c>
      <c r="M15">
        <f t="shared" ref="M15:M61" si="15">1/(K15*0.138711165208466)*1000000</f>
        <v>1777.8606658446306</v>
      </c>
      <c r="N15">
        <v>3</v>
      </c>
      <c r="P15">
        <v>4</v>
      </c>
      <c r="Q15">
        <v>3479</v>
      </c>
      <c r="R15">
        <f t="shared" ref="R15:R61" si="16">Q15*0.138711165208466</f>
        <v>482.57614376025316</v>
      </c>
      <c r="S15">
        <f t="shared" si="4"/>
        <v>2072.2118424834657</v>
      </c>
      <c r="T15">
        <v>1</v>
      </c>
      <c r="V15">
        <v>4</v>
      </c>
      <c r="W15">
        <v>3664</v>
      </c>
      <c r="X15">
        <f t="shared" ref="X15:X61" si="17">W15*0.138711165208466</f>
        <v>508.23770932381939</v>
      </c>
      <c r="Y15">
        <f t="shared" si="6"/>
        <v>1967.5832423580721</v>
      </c>
      <c r="Z15">
        <v>1</v>
      </c>
    </row>
    <row r="16" spans="1:26" x14ac:dyDescent="0.25">
      <c r="D16">
        <v>5</v>
      </c>
      <c r="E16">
        <v>2636</v>
      </c>
      <c r="F16">
        <f t="shared" si="1"/>
        <v>365.64263148951636</v>
      </c>
      <c r="G16">
        <f t="shared" si="7"/>
        <v>2734.9108497723737</v>
      </c>
      <c r="H16">
        <v>1</v>
      </c>
      <c r="J16">
        <v>5</v>
      </c>
      <c r="K16">
        <v>4226</v>
      </c>
      <c r="L16">
        <f t="shared" si="14"/>
        <v>586.19338417097731</v>
      </c>
      <c r="M16">
        <f t="shared" si="15"/>
        <v>1705.9216753431085</v>
      </c>
      <c r="N16">
        <v>3</v>
      </c>
      <c r="P16">
        <v>5</v>
      </c>
      <c r="Q16">
        <v>3443</v>
      </c>
      <c r="R16">
        <f t="shared" si="16"/>
        <v>477.58254181274839</v>
      </c>
      <c r="S16">
        <f t="shared" si="4"/>
        <v>2093.8788846935745</v>
      </c>
      <c r="T16">
        <v>3</v>
      </c>
      <c r="V16">
        <v>5</v>
      </c>
      <c r="W16">
        <v>4081</v>
      </c>
      <c r="X16">
        <f t="shared" si="17"/>
        <v>566.08026521574971</v>
      </c>
      <c r="Y16">
        <f t="shared" si="6"/>
        <v>1766.533937760347</v>
      </c>
      <c r="Z16">
        <v>3</v>
      </c>
    </row>
    <row r="17" spans="4:26" x14ac:dyDescent="0.25">
      <c r="D17">
        <v>6</v>
      </c>
      <c r="E17">
        <v>2915</v>
      </c>
      <c r="F17">
        <f t="shared" si="1"/>
        <v>404.34304658267837</v>
      </c>
      <c r="G17">
        <f t="shared" si="7"/>
        <v>2473.1475128644861</v>
      </c>
      <c r="H17">
        <v>1</v>
      </c>
      <c r="J17">
        <v>6</v>
      </c>
      <c r="K17">
        <v>4207</v>
      </c>
      <c r="L17">
        <f t="shared" si="14"/>
        <v>583.55787203201646</v>
      </c>
      <c r="M17">
        <f t="shared" si="15"/>
        <v>1713.6260993582068</v>
      </c>
      <c r="N17">
        <v>1</v>
      </c>
      <c r="P17">
        <v>6</v>
      </c>
      <c r="Q17">
        <v>2968</v>
      </c>
      <c r="R17">
        <f t="shared" si="16"/>
        <v>411.69473833872706</v>
      </c>
      <c r="S17">
        <f t="shared" si="4"/>
        <v>2428.9841644204771</v>
      </c>
      <c r="T17">
        <v>1</v>
      </c>
      <c r="V17">
        <v>6</v>
      </c>
      <c r="W17">
        <v>3582</v>
      </c>
      <c r="X17">
        <f t="shared" si="17"/>
        <v>496.86339377672516</v>
      </c>
      <c r="Y17">
        <f t="shared" si="6"/>
        <v>2012.625628140697</v>
      </c>
      <c r="Z17">
        <v>1</v>
      </c>
    </row>
    <row r="18" spans="4:26" x14ac:dyDescent="0.25">
      <c r="D18">
        <v>7</v>
      </c>
      <c r="E18">
        <v>2978</v>
      </c>
      <c r="F18">
        <f t="shared" si="1"/>
        <v>413.08184999081175</v>
      </c>
      <c r="G18">
        <f t="shared" si="7"/>
        <v>2420.8277367360565</v>
      </c>
      <c r="H18">
        <v>1</v>
      </c>
      <c r="J18">
        <v>7</v>
      </c>
      <c r="K18">
        <v>3670</v>
      </c>
      <c r="L18">
        <f t="shared" si="14"/>
        <v>509.06997631507016</v>
      </c>
      <c r="M18">
        <f t="shared" si="15"/>
        <v>1964.3664850136176</v>
      </c>
      <c r="N18">
        <v>1</v>
      </c>
      <c r="P18">
        <v>7</v>
      </c>
      <c r="Q18">
        <v>3068</v>
      </c>
      <c r="R18">
        <f t="shared" si="16"/>
        <v>425.56585485957368</v>
      </c>
      <c r="S18">
        <f t="shared" si="4"/>
        <v>2349.8125814863024</v>
      </c>
      <c r="T18">
        <v>1</v>
      </c>
      <c r="V18">
        <v>7</v>
      </c>
      <c r="W18">
        <v>3316</v>
      </c>
      <c r="X18">
        <f t="shared" si="17"/>
        <v>459.96622383127323</v>
      </c>
      <c r="Y18">
        <f t="shared" si="6"/>
        <v>2174.0726779252041</v>
      </c>
      <c r="Z18">
        <v>3</v>
      </c>
    </row>
    <row r="19" spans="4:26" x14ac:dyDescent="0.25">
      <c r="D19">
        <v>8</v>
      </c>
      <c r="E19">
        <v>3012</v>
      </c>
      <c r="F19">
        <f t="shared" si="1"/>
        <v>417.79802960789959</v>
      </c>
      <c r="G19">
        <f t="shared" si="7"/>
        <v>2393.5009960159282</v>
      </c>
      <c r="H19">
        <v>1</v>
      </c>
      <c r="J19">
        <v>8</v>
      </c>
      <c r="K19">
        <v>4620</v>
      </c>
      <c r="L19">
        <f t="shared" si="14"/>
        <v>640.84558326311287</v>
      </c>
      <c r="M19">
        <f t="shared" si="15"/>
        <v>1560.4383116883066</v>
      </c>
      <c r="N19">
        <v>3</v>
      </c>
      <c r="P19">
        <v>8</v>
      </c>
      <c r="Q19">
        <v>3008</v>
      </c>
      <c r="R19">
        <f t="shared" si="16"/>
        <v>417.24318494706569</v>
      </c>
      <c r="S19">
        <f t="shared" si="4"/>
        <v>2396.6838430850989</v>
      </c>
      <c r="T19">
        <v>2</v>
      </c>
      <c r="V19">
        <v>8</v>
      </c>
      <c r="W19">
        <v>4532</v>
      </c>
      <c r="X19">
        <f t="shared" si="17"/>
        <v>628.63900072476793</v>
      </c>
      <c r="Y19">
        <f t="shared" si="6"/>
        <v>1590.7380847307979</v>
      </c>
      <c r="Z19">
        <v>1</v>
      </c>
    </row>
    <row r="20" spans="4:26" x14ac:dyDescent="0.25">
      <c r="D20">
        <v>9</v>
      </c>
      <c r="E20">
        <v>2946</v>
      </c>
      <c r="F20">
        <f t="shared" si="1"/>
        <v>408.64309270414083</v>
      </c>
      <c r="G20">
        <f t="shared" si="7"/>
        <v>2447.123217922599</v>
      </c>
      <c r="H20">
        <v>1</v>
      </c>
      <c r="J20">
        <v>9</v>
      </c>
      <c r="K20">
        <v>3556</v>
      </c>
      <c r="L20">
        <f t="shared" si="14"/>
        <v>493.25690348130507</v>
      </c>
      <c r="M20">
        <f t="shared" si="15"/>
        <v>2027.341113610792</v>
      </c>
      <c r="N20">
        <v>1</v>
      </c>
      <c r="P20">
        <v>9</v>
      </c>
      <c r="Q20">
        <v>3773</v>
      </c>
      <c r="R20">
        <f t="shared" si="16"/>
        <v>523.35722633154217</v>
      </c>
      <c r="S20">
        <f t="shared" si="4"/>
        <v>1910.7407898224164</v>
      </c>
      <c r="T20">
        <v>2</v>
      </c>
      <c r="V20">
        <v>9</v>
      </c>
      <c r="W20">
        <v>3636</v>
      </c>
      <c r="X20">
        <f t="shared" si="17"/>
        <v>504.35379669798232</v>
      </c>
      <c r="Y20">
        <f t="shared" si="6"/>
        <v>1982.7351485148452</v>
      </c>
      <c r="Z20">
        <v>3</v>
      </c>
    </row>
    <row r="21" spans="4:26" x14ac:dyDescent="0.25">
      <c r="D21">
        <v>10</v>
      </c>
      <c r="E21">
        <v>2639</v>
      </c>
      <c r="F21">
        <f t="shared" si="1"/>
        <v>366.05876498514175</v>
      </c>
      <c r="G21">
        <f t="shared" si="7"/>
        <v>2731.8018188707756</v>
      </c>
      <c r="H21">
        <v>1</v>
      </c>
      <c r="J21">
        <v>10</v>
      </c>
      <c r="K21">
        <v>3837</v>
      </c>
      <c r="L21">
        <f t="shared" si="14"/>
        <v>532.23474090488401</v>
      </c>
      <c r="M21">
        <f t="shared" si="15"/>
        <v>1878.8702111024177</v>
      </c>
      <c r="N21">
        <v>1</v>
      </c>
      <c r="P21">
        <v>10</v>
      </c>
      <c r="Q21">
        <v>3780</v>
      </c>
      <c r="R21">
        <f t="shared" si="16"/>
        <v>524.32820448800146</v>
      </c>
      <c r="S21">
        <f t="shared" si="4"/>
        <v>1907.2023809523746</v>
      </c>
      <c r="T21">
        <v>1</v>
      </c>
      <c r="V21">
        <v>10</v>
      </c>
      <c r="W21">
        <v>3875</v>
      </c>
      <c r="X21">
        <f t="shared" si="17"/>
        <v>537.5057651828057</v>
      </c>
      <c r="Y21">
        <f t="shared" si="6"/>
        <v>1860.4451612903167</v>
      </c>
      <c r="Z21">
        <v>3</v>
      </c>
    </row>
    <row r="22" spans="4:26" x14ac:dyDescent="0.25">
      <c r="D22">
        <v>11</v>
      </c>
      <c r="E22">
        <v>2437</v>
      </c>
      <c r="F22">
        <f t="shared" si="1"/>
        <v>338.0391096130316</v>
      </c>
      <c r="G22">
        <f t="shared" si="7"/>
        <v>2958.2375871973645</v>
      </c>
      <c r="H22">
        <v>1</v>
      </c>
      <c r="J22">
        <v>11</v>
      </c>
      <c r="K22">
        <v>4130</v>
      </c>
      <c r="L22">
        <f t="shared" si="14"/>
        <v>572.87711231096455</v>
      </c>
      <c r="M22">
        <f t="shared" si="15"/>
        <v>1745.5750605326821</v>
      </c>
      <c r="N22">
        <v>1</v>
      </c>
      <c r="P22">
        <v>11</v>
      </c>
      <c r="Q22">
        <v>3200</v>
      </c>
      <c r="R22">
        <f t="shared" si="16"/>
        <v>443.87572866709115</v>
      </c>
      <c r="S22">
        <f t="shared" si="4"/>
        <v>2252.8828124999932</v>
      </c>
      <c r="T22">
        <v>1</v>
      </c>
      <c r="V22">
        <v>11</v>
      </c>
      <c r="W22">
        <v>4713</v>
      </c>
      <c r="X22">
        <f t="shared" si="17"/>
        <v>653.74572162750019</v>
      </c>
      <c r="Y22">
        <f t="shared" si="6"/>
        <v>1529.6467218332223</v>
      </c>
      <c r="Z22">
        <v>2</v>
      </c>
    </row>
    <row r="23" spans="4:26" x14ac:dyDescent="0.25">
      <c r="D23">
        <v>12</v>
      </c>
      <c r="E23">
        <v>2858</v>
      </c>
      <c r="F23">
        <f t="shared" si="1"/>
        <v>396.43651016579582</v>
      </c>
      <c r="G23">
        <f t="shared" si="7"/>
        <v>2522.4720083974726</v>
      </c>
      <c r="H23">
        <v>1</v>
      </c>
      <c r="J23">
        <v>12</v>
      </c>
      <c r="K23">
        <v>3512</v>
      </c>
      <c r="L23">
        <f t="shared" si="14"/>
        <v>487.15361221213254</v>
      </c>
      <c r="M23">
        <f t="shared" si="15"/>
        <v>2052.7406036446405</v>
      </c>
      <c r="N23">
        <v>1</v>
      </c>
      <c r="P23">
        <v>12</v>
      </c>
      <c r="Q23">
        <v>4251</v>
      </c>
      <c r="R23">
        <f t="shared" si="16"/>
        <v>589.66116330118894</v>
      </c>
      <c r="S23">
        <f t="shared" si="4"/>
        <v>1695.8892025405733</v>
      </c>
      <c r="T23">
        <v>1</v>
      </c>
      <c r="V23">
        <v>12</v>
      </c>
      <c r="W23">
        <v>4224</v>
      </c>
      <c r="X23">
        <f t="shared" si="17"/>
        <v>585.91596184056039</v>
      </c>
      <c r="Y23">
        <f t="shared" si="6"/>
        <v>1706.7294034090853</v>
      </c>
      <c r="Z23">
        <v>1</v>
      </c>
    </row>
    <row r="24" spans="4:26" x14ac:dyDescent="0.25">
      <c r="D24">
        <v>13</v>
      </c>
      <c r="E24">
        <v>2434</v>
      </c>
      <c r="F24">
        <f t="shared" si="1"/>
        <v>337.62297611740621</v>
      </c>
      <c r="G24">
        <f t="shared" si="7"/>
        <v>2961.8837304847893</v>
      </c>
      <c r="H24">
        <v>2</v>
      </c>
      <c r="J24">
        <v>13</v>
      </c>
      <c r="K24">
        <v>3648</v>
      </c>
      <c r="L24">
        <f t="shared" si="14"/>
        <v>506.01833068048393</v>
      </c>
      <c r="M24">
        <f t="shared" si="15"/>
        <v>1976.2129934210461</v>
      </c>
      <c r="N24">
        <v>1</v>
      </c>
      <c r="P24">
        <v>13</v>
      </c>
      <c r="Q24">
        <v>3368</v>
      </c>
      <c r="R24">
        <f t="shared" si="16"/>
        <v>467.17920442211346</v>
      </c>
      <c r="S24">
        <f t="shared" si="4"/>
        <v>2140.506235154387</v>
      </c>
      <c r="T24">
        <v>2</v>
      </c>
      <c r="V24">
        <v>13</v>
      </c>
      <c r="W24">
        <v>3471</v>
      </c>
      <c r="X24">
        <f t="shared" si="17"/>
        <v>481.46645443858546</v>
      </c>
      <c r="Y24">
        <f t="shared" si="6"/>
        <v>2076.9878997407018</v>
      </c>
      <c r="Z24">
        <v>1</v>
      </c>
    </row>
    <row r="25" spans="4:26" x14ac:dyDescent="0.25">
      <c r="D25">
        <v>14</v>
      </c>
      <c r="E25">
        <v>3474</v>
      </c>
      <c r="F25">
        <f t="shared" si="1"/>
        <v>481.88258793421085</v>
      </c>
      <c r="G25">
        <f t="shared" si="7"/>
        <v>2075.1943005181279</v>
      </c>
      <c r="H25">
        <v>1</v>
      </c>
      <c r="J25">
        <v>14</v>
      </c>
      <c r="K25">
        <v>3727</v>
      </c>
      <c r="L25">
        <f t="shared" si="14"/>
        <v>516.97651273195277</v>
      </c>
      <c r="M25">
        <f t="shared" si="15"/>
        <v>1934.3238529648447</v>
      </c>
      <c r="N25">
        <v>1</v>
      </c>
      <c r="P25">
        <v>14</v>
      </c>
      <c r="Q25">
        <v>4017</v>
      </c>
      <c r="R25">
        <f t="shared" si="16"/>
        <v>557.20275064240786</v>
      </c>
      <c r="S25">
        <f t="shared" si="4"/>
        <v>1794.6788648244901</v>
      </c>
      <c r="T25">
        <v>1</v>
      </c>
      <c r="V25">
        <v>14</v>
      </c>
      <c r="W25">
        <v>4365</v>
      </c>
      <c r="X25">
        <f t="shared" si="17"/>
        <v>605.47423613495403</v>
      </c>
      <c r="Y25">
        <f t="shared" si="6"/>
        <v>1651.5979381443246</v>
      </c>
      <c r="Z25">
        <v>1</v>
      </c>
    </row>
    <row r="26" spans="4:26" x14ac:dyDescent="0.25">
      <c r="D26">
        <v>15</v>
      </c>
      <c r="E26">
        <v>3175</v>
      </c>
      <c r="F26">
        <f t="shared" si="1"/>
        <v>440.40794953687953</v>
      </c>
      <c r="G26">
        <f t="shared" si="7"/>
        <v>2270.6220472440868</v>
      </c>
      <c r="H26">
        <v>1</v>
      </c>
      <c r="J26">
        <v>15</v>
      </c>
      <c r="K26">
        <v>3389</v>
      </c>
      <c r="L26">
        <f t="shared" si="14"/>
        <v>470.09213889149123</v>
      </c>
      <c r="M26">
        <f t="shared" si="15"/>
        <v>2127.2425494246022</v>
      </c>
      <c r="N26">
        <v>1</v>
      </c>
      <c r="P26">
        <v>15</v>
      </c>
      <c r="Q26">
        <v>2791</v>
      </c>
      <c r="R26">
        <f t="shared" si="16"/>
        <v>387.14286209682859</v>
      </c>
      <c r="S26">
        <f t="shared" si="4"/>
        <v>2583.0257972052946</v>
      </c>
      <c r="T26">
        <v>2</v>
      </c>
      <c r="V26">
        <v>15</v>
      </c>
      <c r="W26">
        <v>4173</v>
      </c>
      <c r="X26">
        <f t="shared" si="17"/>
        <v>578.84169241492862</v>
      </c>
      <c r="Y26">
        <f t="shared" si="6"/>
        <v>1727.5880661394624</v>
      </c>
      <c r="Z26">
        <v>3</v>
      </c>
    </row>
    <row r="27" spans="4:26" x14ac:dyDescent="0.25">
      <c r="D27">
        <v>16</v>
      </c>
      <c r="E27">
        <v>3456</v>
      </c>
      <c r="F27">
        <f t="shared" si="1"/>
        <v>479.38578696045846</v>
      </c>
      <c r="G27">
        <f t="shared" si="7"/>
        <v>2086.0026041666597</v>
      </c>
      <c r="H27">
        <v>3</v>
      </c>
      <c r="J27">
        <v>16</v>
      </c>
      <c r="K27">
        <v>3684</v>
      </c>
      <c r="L27">
        <f t="shared" si="14"/>
        <v>511.0119326279887</v>
      </c>
      <c r="M27">
        <f t="shared" si="15"/>
        <v>1956.9014657980395</v>
      </c>
      <c r="N27">
        <v>1</v>
      </c>
      <c r="P27">
        <v>16</v>
      </c>
      <c r="Q27">
        <v>3658</v>
      </c>
      <c r="R27">
        <f t="shared" si="16"/>
        <v>507.40544233256861</v>
      </c>
      <c r="S27">
        <f t="shared" si="4"/>
        <v>1970.8105522143185</v>
      </c>
      <c r="T27">
        <v>1</v>
      </c>
      <c r="V27">
        <v>16</v>
      </c>
      <c r="W27">
        <v>3040</v>
      </c>
      <c r="X27">
        <f t="shared" si="17"/>
        <v>421.68194223373661</v>
      </c>
      <c r="Y27">
        <f t="shared" si="6"/>
        <v>2371.4555921052556</v>
      </c>
      <c r="Z27">
        <v>2</v>
      </c>
    </row>
    <row r="28" spans="4:26" x14ac:dyDescent="0.25">
      <c r="D28">
        <v>17</v>
      </c>
      <c r="E28">
        <v>2695</v>
      </c>
      <c r="F28">
        <f t="shared" si="1"/>
        <v>373.82659023681583</v>
      </c>
      <c r="G28">
        <f t="shared" si="7"/>
        <v>2675.037105751383</v>
      </c>
      <c r="H28">
        <v>2</v>
      </c>
      <c r="J28">
        <v>17</v>
      </c>
      <c r="K28">
        <v>3176</v>
      </c>
      <c r="L28">
        <f t="shared" si="14"/>
        <v>440.54666070208799</v>
      </c>
      <c r="M28">
        <f t="shared" si="15"/>
        <v>2269.9071158690103</v>
      </c>
      <c r="N28">
        <v>1</v>
      </c>
      <c r="P28">
        <v>17</v>
      </c>
      <c r="Q28">
        <v>4277</v>
      </c>
      <c r="R28">
        <f t="shared" si="16"/>
        <v>593.26765359660908</v>
      </c>
      <c r="S28">
        <f t="shared" si="4"/>
        <v>1685.5798456862231</v>
      </c>
      <c r="T28">
        <v>1</v>
      </c>
      <c r="V28">
        <v>17</v>
      </c>
      <c r="W28">
        <v>3990</v>
      </c>
      <c r="X28">
        <f t="shared" si="17"/>
        <v>553.45754918177931</v>
      </c>
      <c r="Y28">
        <f t="shared" si="6"/>
        <v>1806.8233082706709</v>
      </c>
      <c r="Z28">
        <v>3</v>
      </c>
    </row>
    <row r="29" spans="4:26" x14ac:dyDescent="0.25">
      <c r="D29">
        <v>18</v>
      </c>
      <c r="E29">
        <v>5058</v>
      </c>
      <c r="F29">
        <f t="shared" si="1"/>
        <v>701.60107362442102</v>
      </c>
      <c r="G29">
        <f t="shared" si="7"/>
        <v>1425.3113879003513</v>
      </c>
      <c r="H29">
        <v>3</v>
      </c>
      <c r="J29">
        <v>18</v>
      </c>
      <c r="K29">
        <v>3239</v>
      </c>
      <c r="L29">
        <f t="shared" si="14"/>
        <v>449.28546411022137</v>
      </c>
      <c r="M29">
        <f t="shared" si="15"/>
        <v>2225.7564062982333</v>
      </c>
      <c r="N29">
        <v>1</v>
      </c>
      <c r="P29">
        <v>18</v>
      </c>
      <c r="Q29">
        <v>2810</v>
      </c>
      <c r="R29">
        <f t="shared" si="16"/>
        <v>389.77837423578944</v>
      </c>
      <c r="S29">
        <f t="shared" si="4"/>
        <v>2565.5604982206323</v>
      </c>
      <c r="T29">
        <v>2</v>
      </c>
      <c r="V29">
        <v>18</v>
      </c>
      <c r="W29">
        <v>2915</v>
      </c>
      <c r="X29">
        <f t="shared" si="17"/>
        <v>404.34304658267837</v>
      </c>
      <c r="Y29">
        <f t="shared" si="6"/>
        <v>2473.1475128644861</v>
      </c>
      <c r="Z29">
        <v>1</v>
      </c>
    </row>
    <row r="30" spans="4:26" x14ac:dyDescent="0.25">
      <c r="D30">
        <v>19</v>
      </c>
      <c r="E30">
        <v>3403</v>
      </c>
      <c r="F30">
        <f t="shared" si="1"/>
        <v>472.03409520440977</v>
      </c>
      <c r="G30">
        <f t="shared" si="7"/>
        <v>2118.491037320005</v>
      </c>
      <c r="H30">
        <v>3</v>
      </c>
      <c r="J30">
        <v>19</v>
      </c>
      <c r="K30">
        <v>4482</v>
      </c>
      <c r="L30">
        <f t="shared" si="14"/>
        <v>621.70344246434456</v>
      </c>
      <c r="M30">
        <f t="shared" si="15"/>
        <v>1608.4839357429669</v>
      </c>
      <c r="N30">
        <v>3</v>
      </c>
      <c r="P30">
        <v>19</v>
      </c>
      <c r="Q30">
        <v>3143</v>
      </c>
      <c r="R30">
        <f t="shared" si="16"/>
        <v>435.96919225020861</v>
      </c>
      <c r="S30">
        <f t="shared" si="4"/>
        <v>2293.7400572701167</v>
      </c>
      <c r="T30">
        <v>1</v>
      </c>
      <c r="V30">
        <v>19</v>
      </c>
      <c r="W30">
        <v>3076</v>
      </c>
      <c r="X30">
        <f t="shared" si="17"/>
        <v>426.67554418124138</v>
      </c>
      <c r="Y30">
        <f t="shared" si="6"/>
        <v>2343.7012353706036</v>
      </c>
      <c r="Z30">
        <v>2</v>
      </c>
    </row>
    <row r="31" spans="4:26" x14ac:dyDescent="0.25">
      <c r="D31">
        <v>20</v>
      </c>
      <c r="E31">
        <v>2655</v>
      </c>
      <c r="F31">
        <f t="shared" si="1"/>
        <v>368.27814362847721</v>
      </c>
      <c r="G31">
        <f t="shared" si="7"/>
        <v>2715.3389830508386</v>
      </c>
      <c r="H31">
        <v>2</v>
      </c>
      <c r="J31">
        <v>20</v>
      </c>
      <c r="K31">
        <v>2808</v>
      </c>
      <c r="L31">
        <f t="shared" si="14"/>
        <v>389.50095190537252</v>
      </c>
      <c r="M31">
        <f t="shared" si="15"/>
        <v>2567.3878205128121</v>
      </c>
      <c r="N31">
        <v>2</v>
      </c>
      <c r="P31">
        <v>20</v>
      </c>
      <c r="Q31">
        <v>3335</v>
      </c>
      <c r="R31">
        <f t="shared" si="16"/>
        <v>462.60173597023407</v>
      </c>
      <c r="S31">
        <f t="shared" si="4"/>
        <v>2161.6866566716571</v>
      </c>
      <c r="T31">
        <v>1</v>
      </c>
      <c r="V31">
        <v>20</v>
      </c>
      <c r="W31">
        <v>3470</v>
      </c>
      <c r="X31">
        <f t="shared" si="17"/>
        <v>481.327743273377</v>
      </c>
      <c r="Y31">
        <f t="shared" si="6"/>
        <v>2077.586455331405</v>
      </c>
      <c r="Z31">
        <v>1</v>
      </c>
    </row>
    <row r="32" spans="4:26" x14ac:dyDescent="0.25">
      <c r="D32">
        <v>21</v>
      </c>
      <c r="E32">
        <v>2926</v>
      </c>
      <c r="F32">
        <f t="shared" si="1"/>
        <v>405.86886939997152</v>
      </c>
      <c r="G32">
        <f t="shared" si="7"/>
        <v>2463.8499658236419</v>
      </c>
      <c r="H32">
        <v>3</v>
      </c>
      <c r="J32">
        <v>21</v>
      </c>
      <c r="K32">
        <v>3327</v>
      </c>
      <c r="L32">
        <f t="shared" si="14"/>
        <v>461.49204664856637</v>
      </c>
      <c r="M32">
        <f t="shared" si="15"/>
        <v>2166.884580703329</v>
      </c>
      <c r="N32">
        <v>1</v>
      </c>
      <c r="P32">
        <v>21</v>
      </c>
      <c r="Q32">
        <v>4030</v>
      </c>
      <c r="R32">
        <f t="shared" si="16"/>
        <v>559.00599579011794</v>
      </c>
      <c r="S32">
        <f t="shared" si="4"/>
        <v>1788.8895781637659</v>
      </c>
      <c r="T32">
        <v>1</v>
      </c>
      <c r="V32">
        <v>21</v>
      </c>
      <c r="W32">
        <v>4041</v>
      </c>
      <c r="X32">
        <f t="shared" si="17"/>
        <v>560.53181860741108</v>
      </c>
      <c r="Y32">
        <f t="shared" si="6"/>
        <v>1784.0200445434239</v>
      </c>
      <c r="Z32">
        <v>1</v>
      </c>
    </row>
    <row r="33" spans="4:26" x14ac:dyDescent="0.25">
      <c r="D33">
        <v>22</v>
      </c>
      <c r="E33">
        <v>2519</v>
      </c>
      <c r="F33">
        <f t="shared" si="1"/>
        <v>349.41342516012583</v>
      </c>
      <c r="G33">
        <f t="shared" si="7"/>
        <v>2861.9392616117416</v>
      </c>
      <c r="H33">
        <v>2</v>
      </c>
      <c r="J33">
        <v>22</v>
      </c>
      <c r="K33">
        <v>4393</v>
      </c>
      <c r="L33">
        <f t="shared" si="14"/>
        <v>609.3581487607911</v>
      </c>
      <c r="M33">
        <f t="shared" si="15"/>
        <v>1641.0710220805774</v>
      </c>
      <c r="N33">
        <v>1</v>
      </c>
      <c r="P33">
        <v>22</v>
      </c>
      <c r="Q33">
        <v>4900</v>
      </c>
      <c r="R33">
        <f t="shared" si="16"/>
        <v>679.68470952148334</v>
      </c>
      <c r="S33">
        <f t="shared" si="4"/>
        <v>1471.2704081632605</v>
      </c>
      <c r="T33">
        <v>1</v>
      </c>
      <c r="V33">
        <v>22</v>
      </c>
      <c r="W33">
        <v>4475</v>
      </c>
      <c r="X33">
        <f t="shared" si="17"/>
        <v>620.73246430788527</v>
      </c>
      <c r="Y33">
        <f t="shared" si="6"/>
        <v>1610.9999999999948</v>
      </c>
      <c r="Z33">
        <v>1</v>
      </c>
    </row>
    <row r="34" spans="4:26" x14ac:dyDescent="0.25">
      <c r="D34">
        <v>23</v>
      </c>
      <c r="E34">
        <v>4751</v>
      </c>
      <c r="F34">
        <f t="shared" si="1"/>
        <v>659.01674590542189</v>
      </c>
      <c r="G34">
        <f t="shared" si="7"/>
        <v>1517.4121237634135</v>
      </c>
      <c r="H34">
        <v>3</v>
      </c>
      <c r="J34">
        <v>23</v>
      </c>
      <c r="K34">
        <v>2751</v>
      </c>
      <c r="L34">
        <f t="shared" si="14"/>
        <v>381.59441548848997</v>
      </c>
      <c r="M34">
        <f t="shared" si="15"/>
        <v>2620.5834242093697</v>
      </c>
      <c r="N34">
        <v>2</v>
      </c>
      <c r="P34">
        <v>23</v>
      </c>
      <c r="Q34">
        <v>2619</v>
      </c>
      <c r="R34">
        <f t="shared" si="16"/>
        <v>363.28454168097244</v>
      </c>
      <c r="S34">
        <f t="shared" si="4"/>
        <v>2752.663230240541</v>
      </c>
      <c r="T34">
        <v>2</v>
      </c>
      <c r="V34">
        <v>23</v>
      </c>
      <c r="W34">
        <v>4153</v>
      </c>
      <c r="X34">
        <f t="shared" si="17"/>
        <v>576.06746911075925</v>
      </c>
      <c r="Y34">
        <f t="shared" si="6"/>
        <v>1735.907777510228</v>
      </c>
      <c r="Z34">
        <v>3</v>
      </c>
    </row>
    <row r="35" spans="4:26" x14ac:dyDescent="0.25">
      <c r="D35">
        <v>24</v>
      </c>
      <c r="E35">
        <v>3958</v>
      </c>
      <c r="F35">
        <f t="shared" si="1"/>
        <v>549.01879189510839</v>
      </c>
      <c r="G35">
        <f t="shared" si="7"/>
        <v>1821.4312784234403</v>
      </c>
      <c r="H35">
        <v>1</v>
      </c>
      <c r="J35">
        <v>24</v>
      </c>
      <c r="K35">
        <v>3643</v>
      </c>
      <c r="L35">
        <f t="shared" si="14"/>
        <v>505.32477485444161</v>
      </c>
      <c r="M35">
        <f t="shared" si="15"/>
        <v>1978.9253362613169</v>
      </c>
      <c r="N35">
        <v>1</v>
      </c>
      <c r="P35">
        <v>24</v>
      </c>
      <c r="Q35">
        <v>3319</v>
      </c>
      <c r="R35">
        <f t="shared" si="16"/>
        <v>460.38235732689861</v>
      </c>
      <c r="S35">
        <f t="shared" si="4"/>
        <v>2172.1075625188241</v>
      </c>
      <c r="T35">
        <v>3</v>
      </c>
      <c r="V35">
        <v>24</v>
      </c>
      <c r="W35">
        <v>2388</v>
      </c>
      <c r="X35">
        <f t="shared" si="17"/>
        <v>331.24226251781681</v>
      </c>
      <c r="Y35">
        <f t="shared" si="6"/>
        <v>3018.9384422110452</v>
      </c>
      <c r="Z35">
        <v>2</v>
      </c>
    </row>
    <row r="36" spans="4:26" x14ac:dyDescent="0.25">
      <c r="D36">
        <v>25</v>
      </c>
      <c r="E36">
        <v>4878</v>
      </c>
      <c r="F36">
        <f t="shared" si="1"/>
        <v>676.63306388689716</v>
      </c>
      <c r="G36">
        <f t="shared" si="7"/>
        <v>1477.9059040590355</v>
      </c>
      <c r="H36">
        <v>3</v>
      </c>
      <c r="J36">
        <v>25</v>
      </c>
      <c r="K36">
        <v>3068</v>
      </c>
      <c r="L36">
        <f t="shared" si="14"/>
        <v>425.56585485957368</v>
      </c>
      <c r="M36">
        <f t="shared" si="15"/>
        <v>2349.8125814863024</v>
      </c>
      <c r="N36">
        <v>2</v>
      </c>
      <c r="P36">
        <v>25</v>
      </c>
      <c r="Q36">
        <v>3818</v>
      </c>
      <c r="R36">
        <f t="shared" si="16"/>
        <v>529.59922876592316</v>
      </c>
      <c r="S36">
        <f t="shared" si="4"/>
        <v>1888.2202723939174</v>
      </c>
      <c r="T36">
        <v>1</v>
      </c>
      <c r="V36">
        <v>25</v>
      </c>
      <c r="W36">
        <v>3052</v>
      </c>
      <c r="X36">
        <f t="shared" si="17"/>
        <v>423.34647621623822</v>
      </c>
      <c r="Y36">
        <f t="shared" si="6"/>
        <v>2362.1313892529411</v>
      </c>
      <c r="Z36">
        <v>3</v>
      </c>
    </row>
    <row r="37" spans="4:26" x14ac:dyDescent="0.25">
      <c r="D37">
        <v>26</v>
      </c>
      <c r="E37">
        <v>2598</v>
      </c>
      <c r="F37">
        <f t="shared" si="1"/>
        <v>360.37160721159466</v>
      </c>
      <c r="G37">
        <f t="shared" si="7"/>
        <v>2774.9133949191596</v>
      </c>
      <c r="H37">
        <v>2</v>
      </c>
      <c r="J37">
        <v>26</v>
      </c>
      <c r="K37">
        <v>3349</v>
      </c>
      <c r="L37">
        <f t="shared" si="14"/>
        <v>464.54369228315261</v>
      </c>
      <c r="M37">
        <f t="shared" si="15"/>
        <v>2152.6500447894823</v>
      </c>
      <c r="N37">
        <v>2</v>
      </c>
      <c r="P37">
        <v>26</v>
      </c>
      <c r="Q37">
        <v>3785</v>
      </c>
      <c r="R37">
        <f t="shared" si="16"/>
        <v>525.02176031404383</v>
      </c>
      <c r="S37">
        <f t="shared" si="4"/>
        <v>1904.6829590488708</v>
      </c>
      <c r="T37">
        <v>1</v>
      </c>
      <c r="V37">
        <v>26</v>
      </c>
      <c r="W37">
        <v>3028</v>
      </c>
      <c r="X37">
        <f t="shared" si="17"/>
        <v>420.017408251235</v>
      </c>
      <c r="Y37">
        <f t="shared" si="6"/>
        <v>2380.8536988110891</v>
      </c>
      <c r="Z37">
        <v>1</v>
      </c>
    </row>
    <row r="38" spans="4:26" x14ac:dyDescent="0.25">
      <c r="D38">
        <v>27</v>
      </c>
      <c r="E38">
        <v>3778</v>
      </c>
      <c r="F38">
        <f t="shared" si="1"/>
        <v>524.05078215758454</v>
      </c>
      <c r="G38">
        <f t="shared" si="7"/>
        <v>1908.2120169401737</v>
      </c>
      <c r="H38">
        <v>1</v>
      </c>
      <c r="J38">
        <v>27</v>
      </c>
      <c r="K38">
        <v>3361</v>
      </c>
      <c r="L38">
        <f t="shared" si="14"/>
        <v>466.20822626565422</v>
      </c>
      <c r="M38">
        <f t="shared" si="15"/>
        <v>2144.9642963403676</v>
      </c>
      <c r="N38">
        <v>1</v>
      </c>
      <c r="P38">
        <v>27</v>
      </c>
      <c r="Q38">
        <v>4330</v>
      </c>
      <c r="R38">
        <f t="shared" si="16"/>
        <v>600.61934535265777</v>
      </c>
      <c r="S38">
        <f t="shared" si="4"/>
        <v>1664.9480369514959</v>
      </c>
      <c r="T38">
        <v>3</v>
      </c>
      <c r="V38">
        <v>27</v>
      </c>
      <c r="W38">
        <v>2742</v>
      </c>
      <c r="X38">
        <f t="shared" si="17"/>
        <v>380.34601500161375</v>
      </c>
      <c r="Y38">
        <f t="shared" si="6"/>
        <v>2629.1849015317202</v>
      </c>
      <c r="Z38">
        <v>2</v>
      </c>
    </row>
    <row r="39" spans="4:26" x14ac:dyDescent="0.25">
      <c r="D39">
        <v>28</v>
      </c>
      <c r="E39">
        <v>7319</v>
      </c>
      <c r="F39">
        <f t="shared" si="1"/>
        <v>1015.2270181607626</v>
      </c>
      <c r="G39">
        <f t="shared" si="7"/>
        <v>985.00136630686927</v>
      </c>
      <c r="H39">
        <v>3</v>
      </c>
      <c r="J39">
        <v>28</v>
      </c>
      <c r="K39">
        <v>4039</v>
      </c>
      <c r="L39">
        <f t="shared" si="14"/>
        <v>560.25439627699416</v>
      </c>
      <c r="M39">
        <f t="shared" si="15"/>
        <v>1784.9034414458965</v>
      </c>
      <c r="N39">
        <v>3</v>
      </c>
      <c r="P39">
        <v>28</v>
      </c>
      <c r="Q39">
        <v>4123</v>
      </c>
      <c r="R39">
        <f t="shared" si="16"/>
        <v>571.90613415450525</v>
      </c>
      <c r="S39">
        <f t="shared" si="4"/>
        <v>1748.5386854232299</v>
      </c>
      <c r="T39">
        <v>1</v>
      </c>
      <c r="V39">
        <v>28</v>
      </c>
      <c r="W39">
        <v>3153</v>
      </c>
      <c r="X39">
        <f t="shared" si="17"/>
        <v>437.35630390229329</v>
      </c>
      <c r="Y39">
        <f t="shared" si="6"/>
        <v>2286.4652711703066</v>
      </c>
      <c r="Z39">
        <v>2</v>
      </c>
    </row>
    <row r="40" spans="4:26" x14ac:dyDescent="0.25">
      <c r="D40">
        <v>29</v>
      </c>
      <c r="E40">
        <v>6741</v>
      </c>
      <c r="F40">
        <f t="shared" si="1"/>
        <v>935.05196467026929</v>
      </c>
      <c r="G40">
        <f t="shared" si="7"/>
        <v>1069.4592790387146</v>
      </c>
      <c r="H40">
        <v>3</v>
      </c>
      <c r="J40">
        <v>29</v>
      </c>
      <c r="K40">
        <v>3239</v>
      </c>
      <c r="L40">
        <f t="shared" si="14"/>
        <v>449.28546411022137</v>
      </c>
      <c r="M40">
        <f t="shared" si="15"/>
        <v>2225.7564062982333</v>
      </c>
      <c r="N40">
        <v>3</v>
      </c>
      <c r="P40">
        <v>29</v>
      </c>
      <c r="Q40">
        <v>4364</v>
      </c>
      <c r="R40">
        <f t="shared" si="16"/>
        <v>605.33552496974562</v>
      </c>
      <c r="S40">
        <f t="shared" si="4"/>
        <v>1651.9763978001779</v>
      </c>
      <c r="T40">
        <v>3</v>
      </c>
      <c r="V40">
        <v>29</v>
      </c>
      <c r="W40">
        <v>4335</v>
      </c>
      <c r="X40">
        <f t="shared" si="17"/>
        <v>601.31290117870003</v>
      </c>
      <c r="Y40">
        <f t="shared" si="6"/>
        <v>1663.0276816608946</v>
      </c>
      <c r="Z40">
        <v>3</v>
      </c>
    </row>
    <row r="41" spans="4:26" x14ac:dyDescent="0.25">
      <c r="D41">
        <v>30</v>
      </c>
      <c r="E41">
        <v>3246</v>
      </c>
      <c r="F41">
        <f t="shared" si="1"/>
        <v>450.25644226668061</v>
      </c>
      <c r="G41">
        <f t="shared" si="7"/>
        <v>2220.956561922359</v>
      </c>
      <c r="H41">
        <v>1</v>
      </c>
      <c r="J41">
        <v>30</v>
      </c>
      <c r="K41">
        <v>3925</v>
      </c>
      <c r="L41">
        <f t="shared" si="14"/>
        <v>544.44132344322907</v>
      </c>
      <c r="M41">
        <f t="shared" si="15"/>
        <v>1836.7452229299302</v>
      </c>
      <c r="N41">
        <v>3</v>
      </c>
      <c r="P41">
        <v>30</v>
      </c>
      <c r="Q41">
        <v>3690</v>
      </c>
      <c r="R41">
        <f t="shared" si="16"/>
        <v>511.84419961923953</v>
      </c>
      <c r="S41">
        <f t="shared" si="4"/>
        <v>1953.7195121951154</v>
      </c>
      <c r="T41">
        <v>1</v>
      </c>
      <c r="V41">
        <v>30</v>
      </c>
      <c r="W41">
        <v>3692</v>
      </c>
      <c r="X41">
        <f t="shared" si="17"/>
        <v>512.1216219496564</v>
      </c>
      <c r="Y41">
        <f t="shared" si="6"/>
        <v>1952.6611592632657</v>
      </c>
      <c r="Z41">
        <v>3</v>
      </c>
    </row>
    <row r="42" spans="4:26" x14ac:dyDescent="0.25">
      <c r="D42">
        <v>31</v>
      </c>
      <c r="E42">
        <v>3161</v>
      </c>
      <c r="F42">
        <f t="shared" si="1"/>
        <v>438.46599322396099</v>
      </c>
      <c r="G42">
        <f t="shared" si="7"/>
        <v>2280.6785827269778</v>
      </c>
      <c r="H42">
        <v>1</v>
      </c>
      <c r="J42">
        <v>31</v>
      </c>
      <c r="K42">
        <v>4425</v>
      </c>
      <c r="L42">
        <f t="shared" si="14"/>
        <v>613.79690604746202</v>
      </c>
      <c r="M42">
        <f t="shared" si="15"/>
        <v>1629.2033898305033</v>
      </c>
      <c r="N42">
        <v>1</v>
      </c>
      <c r="P42">
        <v>31</v>
      </c>
      <c r="Q42">
        <v>3869</v>
      </c>
      <c r="R42">
        <f t="shared" si="16"/>
        <v>536.67349819155493</v>
      </c>
      <c r="S42">
        <f t="shared" si="4"/>
        <v>1863.330317911599</v>
      </c>
      <c r="T42">
        <v>1</v>
      </c>
      <c r="V42">
        <v>31</v>
      </c>
      <c r="W42">
        <v>5326</v>
      </c>
      <c r="X42">
        <f t="shared" si="17"/>
        <v>738.77566590028982</v>
      </c>
      <c r="Y42">
        <f t="shared" si="6"/>
        <v>1353.5908749530563</v>
      </c>
      <c r="Z42">
        <v>1</v>
      </c>
    </row>
    <row r="43" spans="4:26" x14ac:dyDescent="0.25">
      <c r="D43">
        <v>32</v>
      </c>
      <c r="E43">
        <v>4392</v>
      </c>
      <c r="F43">
        <f t="shared" si="1"/>
        <v>609.21943759558269</v>
      </c>
      <c r="G43">
        <f t="shared" si="7"/>
        <v>1641.4446721311422</v>
      </c>
      <c r="H43">
        <v>1</v>
      </c>
      <c r="J43">
        <v>32</v>
      </c>
      <c r="K43">
        <v>4355</v>
      </c>
      <c r="L43">
        <f t="shared" si="14"/>
        <v>604.0871244828694</v>
      </c>
      <c r="M43">
        <f t="shared" si="15"/>
        <v>1655.3903559127386</v>
      </c>
      <c r="N43">
        <v>1</v>
      </c>
      <c r="P43">
        <v>32</v>
      </c>
      <c r="Q43">
        <v>3426</v>
      </c>
      <c r="R43">
        <f t="shared" si="16"/>
        <v>475.22445200420447</v>
      </c>
      <c r="S43">
        <f t="shared" si="4"/>
        <v>2104.268826619958</v>
      </c>
      <c r="T43">
        <v>1</v>
      </c>
      <c r="V43">
        <v>32</v>
      </c>
      <c r="W43">
        <v>4620</v>
      </c>
      <c r="X43">
        <f t="shared" si="17"/>
        <v>640.84558326311287</v>
      </c>
      <c r="Y43">
        <f t="shared" si="6"/>
        <v>1560.4383116883066</v>
      </c>
      <c r="Z43">
        <v>1</v>
      </c>
    </row>
    <row r="44" spans="4:26" x14ac:dyDescent="0.25">
      <c r="D44">
        <v>33</v>
      </c>
      <c r="E44">
        <v>3872</v>
      </c>
      <c r="F44">
        <f t="shared" si="1"/>
        <v>537.08963168718037</v>
      </c>
      <c r="G44">
        <f t="shared" si="7"/>
        <v>1861.8866219008203</v>
      </c>
      <c r="H44">
        <v>3</v>
      </c>
      <c r="J44">
        <v>33</v>
      </c>
      <c r="K44">
        <v>3639</v>
      </c>
      <c r="L44">
        <f t="shared" si="14"/>
        <v>504.76993019360776</v>
      </c>
      <c r="M44">
        <f t="shared" si="15"/>
        <v>1981.1005770816093</v>
      </c>
      <c r="N44">
        <v>3</v>
      </c>
      <c r="P44">
        <v>33</v>
      </c>
      <c r="Q44">
        <v>2577</v>
      </c>
      <c r="R44">
        <f t="shared" si="16"/>
        <v>357.45867274221683</v>
      </c>
      <c r="S44">
        <f t="shared" ref="S44:S61" si="18">1/(Q44*0.138711165208466)*1000000</f>
        <v>2797.5261932479539</v>
      </c>
      <c r="T44">
        <v>2</v>
      </c>
      <c r="V44">
        <v>33</v>
      </c>
      <c r="W44">
        <v>3248</v>
      </c>
      <c r="X44">
        <f t="shared" si="17"/>
        <v>450.53386459709753</v>
      </c>
      <c r="Y44">
        <f t="shared" ref="Y44:Y61" si="19">1/(W44*0.138711165208466)*1000000</f>
        <v>2219.5889778325054</v>
      </c>
      <c r="Z44">
        <v>2</v>
      </c>
    </row>
    <row r="45" spans="4:26" x14ac:dyDescent="0.25">
      <c r="D45">
        <v>34</v>
      </c>
      <c r="E45">
        <v>2202</v>
      </c>
      <c r="F45">
        <f t="shared" si="1"/>
        <v>305.44198578904212</v>
      </c>
      <c r="G45">
        <f t="shared" si="7"/>
        <v>3273.9441416893624</v>
      </c>
      <c r="H45">
        <v>2</v>
      </c>
      <c r="J45">
        <v>34</v>
      </c>
      <c r="K45">
        <v>3122</v>
      </c>
      <c r="L45">
        <f t="shared" si="14"/>
        <v>433.05625778083083</v>
      </c>
      <c r="M45">
        <f t="shared" si="15"/>
        <v>2309.1688020499605</v>
      </c>
      <c r="N45">
        <v>2</v>
      </c>
      <c r="P45">
        <v>34</v>
      </c>
      <c r="Q45">
        <v>3193</v>
      </c>
      <c r="R45">
        <f t="shared" si="16"/>
        <v>442.90475051063191</v>
      </c>
      <c r="S45">
        <f t="shared" si="18"/>
        <v>2257.821797682423</v>
      </c>
      <c r="T45">
        <v>2</v>
      </c>
      <c r="V45">
        <v>34</v>
      </c>
      <c r="W45">
        <v>3059</v>
      </c>
      <c r="X45">
        <f t="shared" si="17"/>
        <v>424.31745437269745</v>
      </c>
      <c r="Y45">
        <f t="shared" si="19"/>
        <v>2356.7260542660924</v>
      </c>
      <c r="Z45">
        <v>1</v>
      </c>
    </row>
    <row r="46" spans="4:26" x14ac:dyDescent="0.25">
      <c r="D46">
        <v>35</v>
      </c>
      <c r="E46">
        <v>3579</v>
      </c>
      <c r="F46">
        <f t="shared" si="1"/>
        <v>496.44726028109977</v>
      </c>
      <c r="G46">
        <f t="shared" si="7"/>
        <v>2014.3126571667999</v>
      </c>
      <c r="H46">
        <v>3</v>
      </c>
      <c r="J46">
        <v>35</v>
      </c>
      <c r="K46">
        <v>3575</v>
      </c>
      <c r="L46">
        <f t="shared" si="14"/>
        <v>495.89241562026592</v>
      </c>
      <c r="M46">
        <f t="shared" si="15"/>
        <v>2016.5664335664271</v>
      </c>
      <c r="N46">
        <v>1</v>
      </c>
      <c r="P46">
        <v>35</v>
      </c>
      <c r="Q46">
        <v>4456</v>
      </c>
      <c r="R46">
        <f t="shared" si="16"/>
        <v>618.09695216892442</v>
      </c>
      <c r="S46">
        <f t="shared" si="18"/>
        <v>1617.8691651705515</v>
      </c>
      <c r="T46">
        <v>3</v>
      </c>
      <c r="V46">
        <v>35</v>
      </c>
      <c r="W46">
        <v>5469</v>
      </c>
      <c r="X46">
        <f t="shared" si="17"/>
        <v>758.6113625251005</v>
      </c>
      <c r="Y46">
        <f t="shared" si="19"/>
        <v>1318.198025233128</v>
      </c>
      <c r="Z46">
        <v>1</v>
      </c>
    </row>
    <row r="47" spans="4:26" x14ac:dyDescent="0.25">
      <c r="D47">
        <v>36</v>
      </c>
      <c r="E47">
        <v>4161</v>
      </c>
      <c r="F47">
        <f t="shared" si="1"/>
        <v>577.17715843242695</v>
      </c>
      <c r="G47">
        <f t="shared" si="7"/>
        <v>1732.5702956020132</v>
      </c>
      <c r="H47">
        <v>3</v>
      </c>
      <c r="J47">
        <v>36</v>
      </c>
      <c r="K47">
        <v>3433</v>
      </c>
      <c r="L47">
        <f t="shared" si="14"/>
        <v>476.19543016066376</v>
      </c>
      <c r="M47">
        <f t="shared" si="15"/>
        <v>2099.9781532187521</v>
      </c>
      <c r="N47">
        <v>3</v>
      </c>
      <c r="P47">
        <v>36</v>
      </c>
      <c r="Q47">
        <v>2541</v>
      </c>
      <c r="R47">
        <f t="shared" si="16"/>
        <v>352.46507079471206</v>
      </c>
      <c r="S47">
        <f t="shared" si="18"/>
        <v>2837.1605667060126</v>
      </c>
      <c r="T47">
        <v>1</v>
      </c>
      <c r="V47">
        <v>36</v>
      </c>
      <c r="W47">
        <v>4300</v>
      </c>
      <c r="X47">
        <f t="shared" si="17"/>
        <v>596.45801039640378</v>
      </c>
      <c r="Y47">
        <f t="shared" si="19"/>
        <v>1676.5639534883667</v>
      </c>
      <c r="Z47">
        <v>1</v>
      </c>
    </row>
    <row r="48" spans="4:26" x14ac:dyDescent="0.25">
      <c r="D48">
        <v>37</v>
      </c>
      <c r="E48">
        <v>2102</v>
      </c>
      <c r="F48">
        <f t="shared" si="1"/>
        <v>291.57086926819551</v>
      </c>
      <c r="G48">
        <f t="shared" si="7"/>
        <v>3429.6979067554598</v>
      </c>
      <c r="H48">
        <v>2</v>
      </c>
      <c r="J48">
        <v>37</v>
      </c>
      <c r="K48">
        <v>2759</v>
      </c>
      <c r="L48">
        <f t="shared" si="14"/>
        <v>382.70410481015767</v>
      </c>
      <c r="M48">
        <f t="shared" si="15"/>
        <v>2612.984777093141</v>
      </c>
      <c r="N48">
        <v>1</v>
      </c>
      <c r="P48">
        <v>37</v>
      </c>
      <c r="Q48">
        <v>4219</v>
      </c>
      <c r="R48">
        <f t="shared" si="16"/>
        <v>585.22240601451801</v>
      </c>
      <c r="S48">
        <f t="shared" si="18"/>
        <v>1708.7520739511676</v>
      </c>
      <c r="T48">
        <v>1</v>
      </c>
      <c r="V48">
        <v>37</v>
      </c>
      <c r="W48">
        <v>4518</v>
      </c>
      <c r="X48">
        <f t="shared" si="17"/>
        <v>626.69704441184933</v>
      </c>
      <c r="Y48">
        <f t="shared" si="19"/>
        <v>1595.6673306772857</v>
      </c>
      <c r="Z48">
        <v>1</v>
      </c>
    </row>
    <row r="49" spans="4:26" x14ac:dyDescent="0.25">
      <c r="D49">
        <v>38</v>
      </c>
      <c r="E49">
        <v>3049</v>
      </c>
      <c r="F49">
        <f t="shared" si="1"/>
        <v>422.93034272061283</v>
      </c>
      <c r="G49">
        <f t="shared" si="7"/>
        <v>2364.45555919973</v>
      </c>
      <c r="H49">
        <v>1</v>
      </c>
      <c r="J49">
        <v>38</v>
      </c>
      <c r="K49">
        <v>2720</v>
      </c>
      <c r="L49">
        <f t="shared" si="14"/>
        <v>377.29436936702751</v>
      </c>
      <c r="M49">
        <f t="shared" si="15"/>
        <v>2650.4503676470504</v>
      </c>
      <c r="N49">
        <v>1</v>
      </c>
      <c r="P49">
        <v>38</v>
      </c>
      <c r="Q49">
        <v>3352</v>
      </c>
      <c r="R49">
        <f t="shared" si="16"/>
        <v>464.959825778778</v>
      </c>
      <c r="S49">
        <f t="shared" si="18"/>
        <v>2150.723448687344</v>
      </c>
      <c r="T49">
        <v>1</v>
      </c>
      <c r="V49">
        <v>38</v>
      </c>
      <c r="W49">
        <v>3192</v>
      </c>
      <c r="X49">
        <f t="shared" si="17"/>
        <v>442.76603934542345</v>
      </c>
      <c r="Y49">
        <f t="shared" si="19"/>
        <v>2258.5291353383386</v>
      </c>
      <c r="Z49">
        <v>2</v>
      </c>
    </row>
    <row r="50" spans="4:26" x14ac:dyDescent="0.25">
      <c r="D50">
        <v>39</v>
      </c>
      <c r="E50">
        <v>3077</v>
      </c>
      <c r="F50">
        <f t="shared" si="1"/>
        <v>426.81425534644984</v>
      </c>
      <c r="G50">
        <f t="shared" si="7"/>
        <v>2342.9395515112046</v>
      </c>
      <c r="H50">
        <v>1</v>
      </c>
      <c r="J50">
        <v>39</v>
      </c>
      <c r="K50">
        <v>3942</v>
      </c>
      <c r="L50">
        <f t="shared" si="14"/>
        <v>546.79941325177299</v>
      </c>
      <c r="M50">
        <f t="shared" si="15"/>
        <v>1828.8242009132359</v>
      </c>
      <c r="N50">
        <v>3</v>
      </c>
      <c r="P50">
        <v>39</v>
      </c>
      <c r="Q50">
        <v>3302</v>
      </c>
      <c r="R50">
        <f t="shared" si="16"/>
        <v>458.02426751835469</v>
      </c>
      <c r="S50">
        <f t="shared" si="18"/>
        <v>2183.2904300423916</v>
      </c>
      <c r="T50">
        <v>1</v>
      </c>
      <c r="V50">
        <v>39</v>
      </c>
      <c r="W50">
        <v>3253</v>
      </c>
      <c r="X50">
        <f t="shared" si="17"/>
        <v>451.22742042313985</v>
      </c>
      <c r="Y50">
        <f t="shared" si="19"/>
        <v>2216.1773747310103</v>
      </c>
      <c r="Z50">
        <v>1</v>
      </c>
    </row>
    <row r="51" spans="4:26" x14ac:dyDescent="0.25">
      <c r="D51">
        <v>40</v>
      </c>
      <c r="E51">
        <v>3086</v>
      </c>
      <c r="F51">
        <f t="shared" si="1"/>
        <v>428.06265583332606</v>
      </c>
      <c r="G51">
        <f t="shared" si="7"/>
        <v>2336.1066104990205</v>
      </c>
      <c r="H51">
        <v>1</v>
      </c>
      <c r="J51">
        <v>40</v>
      </c>
      <c r="K51">
        <v>3545</v>
      </c>
      <c r="L51">
        <f t="shared" si="14"/>
        <v>491.73108066401193</v>
      </c>
      <c r="M51">
        <f t="shared" si="15"/>
        <v>2033.6318758815169</v>
      </c>
      <c r="N51">
        <v>1</v>
      </c>
      <c r="P51">
        <v>40</v>
      </c>
      <c r="Q51">
        <v>3802</v>
      </c>
      <c r="R51">
        <f t="shared" si="16"/>
        <v>527.37985012258775</v>
      </c>
      <c r="S51">
        <f t="shared" si="18"/>
        <v>1896.1664913203513</v>
      </c>
      <c r="T51">
        <v>1</v>
      </c>
      <c r="V51">
        <v>40</v>
      </c>
      <c r="W51">
        <v>4662</v>
      </c>
      <c r="X51">
        <f t="shared" si="17"/>
        <v>646.67145220186842</v>
      </c>
      <c r="Y51">
        <f t="shared" si="19"/>
        <v>1546.3803088803038</v>
      </c>
      <c r="Z51">
        <v>1</v>
      </c>
    </row>
    <row r="52" spans="4:26" x14ac:dyDescent="0.25">
      <c r="D52">
        <v>41</v>
      </c>
      <c r="E52">
        <v>3027</v>
      </c>
      <c r="F52">
        <f t="shared" si="1"/>
        <v>419.87869708602653</v>
      </c>
      <c r="G52">
        <f t="shared" si="7"/>
        <v>2381.6402378592593</v>
      </c>
      <c r="H52">
        <v>1</v>
      </c>
      <c r="J52">
        <v>41</v>
      </c>
      <c r="K52">
        <v>2828</v>
      </c>
      <c r="L52">
        <f t="shared" si="14"/>
        <v>392.27517520954183</v>
      </c>
      <c r="M52">
        <f t="shared" si="15"/>
        <v>2549.2309052333721</v>
      </c>
      <c r="N52">
        <v>3</v>
      </c>
      <c r="P52">
        <v>41</v>
      </c>
      <c r="Q52">
        <v>3533</v>
      </c>
      <c r="R52">
        <f t="shared" si="16"/>
        <v>490.06654668151037</v>
      </c>
      <c r="S52">
        <f t="shared" si="18"/>
        <v>2040.5392018114851</v>
      </c>
      <c r="T52">
        <v>1</v>
      </c>
      <c r="V52">
        <v>41</v>
      </c>
      <c r="W52">
        <v>2645</v>
      </c>
      <c r="X52">
        <f t="shared" si="17"/>
        <v>366.89103197639253</v>
      </c>
      <c r="Y52">
        <f t="shared" si="19"/>
        <v>2725.6049149338287</v>
      </c>
      <c r="Z52">
        <v>2</v>
      </c>
    </row>
    <row r="53" spans="4:26" x14ac:dyDescent="0.25">
      <c r="D53">
        <v>42</v>
      </c>
      <c r="E53">
        <v>3164</v>
      </c>
      <c r="F53">
        <f t="shared" si="1"/>
        <v>438.88212671958638</v>
      </c>
      <c r="G53">
        <f t="shared" si="7"/>
        <v>2278.5161188369079</v>
      </c>
      <c r="H53">
        <v>1</v>
      </c>
      <c r="J53">
        <v>42</v>
      </c>
      <c r="K53">
        <v>3208</v>
      </c>
      <c r="L53">
        <f t="shared" si="14"/>
        <v>444.98541798875891</v>
      </c>
      <c r="M53">
        <f t="shared" si="15"/>
        <v>2247.2646508728108</v>
      </c>
      <c r="N53">
        <v>1</v>
      </c>
      <c r="P53">
        <v>42</v>
      </c>
      <c r="Q53">
        <v>3469</v>
      </c>
      <c r="R53">
        <f t="shared" si="16"/>
        <v>481.18903210816853</v>
      </c>
      <c r="S53">
        <f t="shared" si="18"/>
        <v>2078.1853560103705</v>
      </c>
      <c r="T53">
        <v>1</v>
      </c>
      <c r="V53">
        <v>42</v>
      </c>
      <c r="W53">
        <v>4678</v>
      </c>
      <c r="X53">
        <f t="shared" si="17"/>
        <v>648.89083084520394</v>
      </c>
      <c r="Y53">
        <f t="shared" si="19"/>
        <v>1541.0912783240651</v>
      </c>
      <c r="Z53">
        <v>3</v>
      </c>
    </row>
    <row r="54" spans="4:26" x14ac:dyDescent="0.25">
      <c r="D54">
        <v>43</v>
      </c>
      <c r="E54">
        <v>2867</v>
      </c>
      <c r="F54">
        <f t="shared" si="1"/>
        <v>397.68491065267199</v>
      </c>
      <c r="G54">
        <f t="shared" si="7"/>
        <v>2514.553540286005</v>
      </c>
      <c r="H54">
        <v>2</v>
      </c>
      <c r="J54">
        <v>43</v>
      </c>
      <c r="K54">
        <v>2408</v>
      </c>
      <c r="L54">
        <f t="shared" si="14"/>
        <v>334.01648582198612</v>
      </c>
      <c r="M54">
        <f t="shared" si="15"/>
        <v>2993.8642026577973</v>
      </c>
      <c r="N54">
        <v>2</v>
      </c>
      <c r="P54">
        <v>43</v>
      </c>
      <c r="Q54">
        <v>4130</v>
      </c>
      <c r="R54">
        <f t="shared" si="16"/>
        <v>572.87711231096455</v>
      </c>
      <c r="S54">
        <f t="shared" si="18"/>
        <v>1745.5750605326821</v>
      </c>
      <c r="T54">
        <v>1</v>
      </c>
      <c r="V54">
        <v>43</v>
      </c>
      <c r="W54">
        <v>2972</v>
      </c>
      <c r="X54">
        <f t="shared" si="17"/>
        <v>412.24958299956091</v>
      </c>
      <c r="Y54">
        <f t="shared" si="19"/>
        <v>2425.7150067294674</v>
      </c>
      <c r="Z54">
        <v>2</v>
      </c>
    </row>
    <row r="55" spans="4:26" x14ac:dyDescent="0.25">
      <c r="D55">
        <v>44</v>
      </c>
      <c r="E55">
        <v>3733</v>
      </c>
      <c r="F55">
        <f t="shared" si="1"/>
        <v>517.80877972320354</v>
      </c>
      <c r="G55">
        <f t="shared" si="7"/>
        <v>1931.2148406107626</v>
      </c>
      <c r="H55">
        <v>3</v>
      </c>
      <c r="J55">
        <v>44</v>
      </c>
      <c r="K55">
        <v>3628</v>
      </c>
      <c r="L55">
        <f t="shared" si="14"/>
        <v>503.24410737631462</v>
      </c>
      <c r="M55">
        <f t="shared" si="15"/>
        <v>1987.1072216096959</v>
      </c>
      <c r="N55">
        <v>1</v>
      </c>
      <c r="P55">
        <v>44</v>
      </c>
      <c r="Q55">
        <v>5232</v>
      </c>
      <c r="R55">
        <f t="shared" si="16"/>
        <v>725.7368163706941</v>
      </c>
      <c r="S55">
        <f t="shared" si="18"/>
        <v>1377.9099770642156</v>
      </c>
      <c r="T55">
        <v>3</v>
      </c>
      <c r="V55">
        <v>44</v>
      </c>
      <c r="W55">
        <v>3642</v>
      </c>
      <c r="X55">
        <f t="shared" si="17"/>
        <v>505.18606368923315</v>
      </c>
      <c r="Y55">
        <f t="shared" si="19"/>
        <v>1979.4686985172916</v>
      </c>
      <c r="Z55">
        <v>1</v>
      </c>
    </row>
    <row r="56" spans="4:26" x14ac:dyDescent="0.25">
      <c r="D56">
        <v>45</v>
      </c>
      <c r="E56">
        <v>2456</v>
      </c>
      <c r="F56">
        <f t="shared" si="1"/>
        <v>340.6746217519925</v>
      </c>
      <c r="G56">
        <f t="shared" si="7"/>
        <v>2935.3521986970586</v>
      </c>
      <c r="H56">
        <v>2</v>
      </c>
      <c r="J56">
        <v>45</v>
      </c>
      <c r="K56">
        <v>4276</v>
      </c>
      <c r="L56">
        <f t="shared" si="14"/>
        <v>593.12894243140056</v>
      </c>
      <c r="M56">
        <f t="shared" si="15"/>
        <v>1685.9740411599571</v>
      </c>
      <c r="N56">
        <v>3</v>
      </c>
      <c r="P56">
        <v>45</v>
      </c>
      <c r="Q56">
        <v>3301</v>
      </c>
      <c r="R56">
        <f t="shared" si="16"/>
        <v>457.88555635314623</v>
      </c>
      <c r="S56">
        <f t="shared" si="18"/>
        <v>2183.9518327779392</v>
      </c>
      <c r="T56">
        <v>1</v>
      </c>
      <c r="V56">
        <v>45</v>
      </c>
      <c r="W56">
        <v>2640</v>
      </c>
      <c r="X56">
        <f t="shared" si="17"/>
        <v>366.19747615035021</v>
      </c>
      <c r="Y56">
        <f t="shared" si="19"/>
        <v>2730.7670454545369</v>
      </c>
      <c r="Z56">
        <v>1</v>
      </c>
    </row>
    <row r="57" spans="4:26" x14ac:dyDescent="0.25">
      <c r="D57">
        <v>46</v>
      </c>
      <c r="E57">
        <v>2539</v>
      </c>
      <c r="F57">
        <f t="shared" si="1"/>
        <v>352.18764846429514</v>
      </c>
      <c r="G57">
        <f t="shared" si="7"/>
        <v>2839.3954312721453</v>
      </c>
      <c r="H57">
        <v>1</v>
      </c>
      <c r="J57">
        <v>46</v>
      </c>
      <c r="K57">
        <v>3288</v>
      </c>
      <c r="L57">
        <f t="shared" si="14"/>
        <v>456.08231120543616</v>
      </c>
      <c r="M57">
        <f t="shared" si="15"/>
        <v>2192.5866788321096</v>
      </c>
      <c r="N57">
        <v>1</v>
      </c>
      <c r="P57">
        <v>46</v>
      </c>
      <c r="Q57">
        <v>3136</v>
      </c>
      <c r="R57">
        <f t="shared" si="16"/>
        <v>434.99821409374937</v>
      </c>
      <c r="S57">
        <f t="shared" si="18"/>
        <v>2298.8600127550944</v>
      </c>
      <c r="T57">
        <v>2</v>
      </c>
      <c r="V57">
        <v>46</v>
      </c>
      <c r="W57">
        <v>2448</v>
      </c>
      <c r="X57">
        <f t="shared" si="17"/>
        <v>339.56493243032475</v>
      </c>
      <c r="Y57">
        <f t="shared" si="19"/>
        <v>2944.944852941167</v>
      </c>
      <c r="Z57">
        <v>1</v>
      </c>
    </row>
    <row r="58" spans="4:26" x14ac:dyDescent="0.25">
      <c r="D58">
        <v>47</v>
      </c>
      <c r="E58">
        <v>3280</v>
      </c>
      <c r="F58">
        <f t="shared" si="1"/>
        <v>454.97262188376845</v>
      </c>
      <c r="G58">
        <f t="shared" si="7"/>
        <v>2197.9344512195053</v>
      </c>
      <c r="H58">
        <v>1</v>
      </c>
      <c r="J58">
        <v>47</v>
      </c>
      <c r="K58">
        <v>2744</v>
      </c>
      <c r="L58">
        <f t="shared" si="14"/>
        <v>380.62343733203068</v>
      </c>
      <c r="M58">
        <f t="shared" si="15"/>
        <v>2627.2685860058223</v>
      </c>
      <c r="N58">
        <v>2</v>
      </c>
      <c r="P58">
        <v>47</v>
      </c>
      <c r="Q58">
        <v>4126</v>
      </c>
      <c r="R58">
        <f t="shared" si="16"/>
        <v>572.3222676501307</v>
      </c>
      <c r="S58">
        <f t="shared" si="18"/>
        <v>1747.2673291323258</v>
      </c>
      <c r="T58">
        <v>1</v>
      </c>
      <c r="V58">
        <v>47</v>
      </c>
      <c r="W58">
        <v>3415</v>
      </c>
      <c r="X58">
        <f t="shared" si="17"/>
        <v>473.69862918691138</v>
      </c>
      <c r="Y58">
        <f t="shared" si="19"/>
        <v>2111.04685212298</v>
      </c>
      <c r="Z58">
        <v>1</v>
      </c>
    </row>
    <row r="59" spans="4:26" x14ac:dyDescent="0.25">
      <c r="D59">
        <v>48</v>
      </c>
      <c r="E59">
        <v>3276</v>
      </c>
      <c r="F59">
        <f t="shared" si="1"/>
        <v>454.4177772229346</v>
      </c>
      <c r="G59">
        <f t="shared" si="7"/>
        <v>2200.6181318681247</v>
      </c>
      <c r="H59">
        <v>1</v>
      </c>
      <c r="J59">
        <v>48</v>
      </c>
      <c r="K59">
        <v>3342</v>
      </c>
      <c r="L59">
        <f t="shared" si="14"/>
        <v>463.57271412669337</v>
      </c>
      <c r="M59">
        <f t="shared" si="15"/>
        <v>2157.1588868940685</v>
      </c>
      <c r="N59">
        <v>1</v>
      </c>
      <c r="P59">
        <v>48</v>
      </c>
      <c r="Q59">
        <v>4084</v>
      </c>
      <c r="R59">
        <f t="shared" si="16"/>
        <v>566.49639871137515</v>
      </c>
      <c r="S59">
        <f t="shared" si="18"/>
        <v>1765.2362879529815</v>
      </c>
      <c r="T59">
        <v>3</v>
      </c>
      <c r="V59">
        <v>48</v>
      </c>
      <c r="W59">
        <v>3034</v>
      </c>
      <c r="X59">
        <f t="shared" si="17"/>
        <v>420.84967524248583</v>
      </c>
      <c r="Y59">
        <f t="shared" si="19"/>
        <v>2376.1453526697351</v>
      </c>
      <c r="Z59">
        <v>2</v>
      </c>
    </row>
    <row r="60" spans="4:26" x14ac:dyDescent="0.25">
      <c r="D60">
        <v>49</v>
      </c>
      <c r="E60">
        <v>2625</v>
      </c>
      <c r="F60">
        <f t="shared" si="1"/>
        <v>364.11680867222321</v>
      </c>
      <c r="G60">
        <f t="shared" si="7"/>
        <v>2746.3714285714195</v>
      </c>
      <c r="H60">
        <v>2</v>
      </c>
      <c r="J60">
        <v>49</v>
      </c>
      <c r="K60">
        <v>2940</v>
      </c>
      <c r="L60">
        <f t="shared" si="14"/>
        <v>407.81082571288999</v>
      </c>
      <c r="M60">
        <f t="shared" si="15"/>
        <v>2452.1173469387677</v>
      </c>
      <c r="N60">
        <v>2</v>
      </c>
      <c r="P60">
        <v>49</v>
      </c>
      <c r="Q60">
        <v>3618</v>
      </c>
      <c r="R60">
        <f t="shared" si="16"/>
        <v>501.85699572422993</v>
      </c>
      <c r="S60">
        <f t="shared" si="18"/>
        <v>1992.5995024875558</v>
      </c>
      <c r="T60">
        <v>1</v>
      </c>
      <c r="V60">
        <v>49</v>
      </c>
      <c r="W60">
        <v>3698</v>
      </c>
      <c r="X60">
        <f t="shared" si="17"/>
        <v>512.95388894090729</v>
      </c>
      <c r="Y60">
        <f t="shared" si="19"/>
        <v>1949.492969172519</v>
      </c>
      <c r="Z60">
        <v>3</v>
      </c>
    </row>
    <row r="61" spans="4:26" x14ac:dyDescent="0.25">
      <c r="D61">
        <v>50</v>
      </c>
      <c r="E61">
        <v>3160</v>
      </c>
      <c r="F61">
        <f t="shared" si="1"/>
        <v>438.32728205875253</v>
      </c>
      <c r="G61">
        <f t="shared" si="7"/>
        <v>2281.4003164556889</v>
      </c>
      <c r="H61">
        <v>1</v>
      </c>
      <c r="J61">
        <v>50</v>
      </c>
      <c r="K61">
        <v>3730</v>
      </c>
      <c r="L61">
        <f t="shared" si="14"/>
        <v>517.3926462275781</v>
      </c>
      <c r="M61">
        <f t="shared" si="15"/>
        <v>1932.7680965147392</v>
      </c>
      <c r="N61">
        <v>3</v>
      </c>
      <c r="P61">
        <v>50</v>
      </c>
      <c r="Q61">
        <v>3300</v>
      </c>
      <c r="R61">
        <f t="shared" si="16"/>
        <v>457.74684518793777</v>
      </c>
      <c r="S61">
        <f t="shared" si="18"/>
        <v>2184.6136363636297</v>
      </c>
      <c r="T61">
        <v>2</v>
      </c>
      <c r="V61">
        <v>50</v>
      </c>
      <c r="W61">
        <v>3740</v>
      </c>
      <c r="X61">
        <f t="shared" si="17"/>
        <v>518.77975787966284</v>
      </c>
      <c r="Y61">
        <f t="shared" si="19"/>
        <v>1927.6002673796729</v>
      </c>
      <c r="Z61">
        <v>1</v>
      </c>
    </row>
  </sheetData>
  <mergeCells count="4">
    <mergeCell ref="D10:H10"/>
    <mergeCell ref="J10:N10"/>
    <mergeCell ref="P10:T10"/>
    <mergeCell ref="V10:Z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F56F5-AB24-4DAB-A82D-2F9F956B0E7C}">
  <dimension ref="A1:BD64"/>
  <sheetViews>
    <sheetView workbookViewId="0">
      <selection activeCell="L7" sqref="L7"/>
    </sheetView>
  </sheetViews>
  <sheetFormatPr defaultRowHeight="15" x14ac:dyDescent="0.25"/>
  <cols>
    <col min="17" max="17" width="12" bestFit="1" customWidth="1"/>
  </cols>
  <sheetData>
    <row r="1" spans="1:56" x14ac:dyDescent="0.25">
      <c r="A1" t="s">
        <v>35</v>
      </c>
    </row>
    <row r="2" spans="1:56" x14ac:dyDescent="0.25">
      <c r="N2" t="s">
        <v>24</v>
      </c>
      <c r="O2" t="s">
        <v>25</v>
      </c>
    </row>
    <row r="3" spans="1:56" x14ac:dyDescent="0.25">
      <c r="F3" t="s">
        <v>34</v>
      </c>
      <c r="G3" t="s">
        <v>33</v>
      </c>
      <c r="H3" t="s">
        <v>22</v>
      </c>
      <c r="I3" t="s">
        <v>23</v>
      </c>
      <c r="J3" t="s">
        <v>16</v>
      </c>
      <c r="K3" t="s">
        <v>46</v>
      </c>
      <c r="M3" t="s">
        <v>40</v>
      </c>
      <c r="N3">
        <f>AVERAGE(H4,H6,H8,H10)</f>
        <v>1256.4499966818501</v>
      </c>
      <c r="O3">
        <f>STDEV(H4,H6,H8,H10)</f>
        <v>135.09581968297255</v>
      </c>
    </row>
    <row r="4" spans="1:56" x14ac:dyDescent="0.25">
      <c r="F4" t="s">
        <v>2</v>
      </c>
      <c r="G4" t="s">
        <v>31</v>
      </c>
      <c r="H4">
        <f>AVERAGE(F15:F64)</f>
        <v>1144.1122058571557</v>
      </c>
      <c r="I4">
        <f>STDEV(F15:F64)</f>
        <v>525.23224599094829</v>
      </c>
      <c r="J4">
        <f>COUNTIF(G15:G64,1)/50</f>
        <v>0.4</v>
      </c>
      <c r="K4">
        <f>I4/H4</f>
        <v>0.45907406922335064</v>
      </c>
      <c r="M4" t="s">
        <v>41</v>
      </c>
      <c r="N4">
        <f>AVERAGE(H5,H7,H9,H11)</f>
        <v>696.15439751296719</v>
      </c>
      <c r="O4">
        <f>STDEV(H5,H7,H9,H11)</f>
        <v>70.448860667597273</v>
      </c>
    </row>
    <row r="5" spans="1:56" x14ac:dyDescent="0.25">
      <c r="F5" t="s">
        <v>5</v>
      </c>
      <c r="G5" t="s">
        <v>32</v>
      </c>
      <c r="H5">
        <f>AVERAGE(AH15:AH64)</f>
        <v>627.6860149305819</v>
      </c>
      <c r="I5">
        <f>STDEV(AH15:AH64)</f>
        <v>435.28714193920575</v>
      </c>
      <c r="J5">
        <f>COUNTIF(AI15:AI64,1)/50</f>
        <v>0.14000000000000001</v>
      </c>
      <c r="K5">
        <f t="shared" ref="K5:K11" si="0">I5/H5</f>
        <v>0.69347911469294998</v>
      </c>
    </row>
    <row r="6" spans="1:56" x14ac:dyDescent="0.25">
      <c r="F6" t="s">
        <v>4</v>
      </c>
      <c r="G6" t="s">
        <v>31</v>
      </c>
      <c r="H6">
        <f>AVERAGE(M15:M64)</f>
        <v>1137.4311476248674</v>
      </c>
      <c r="I6">
        <f>STDEV(M15:M64)</f>
        <v>312.64030596979103</v>
      </c>
      <c r="J6">
        <f>COUNTIF(N15:N64,1)/50</f>
        <v>0.4</v>
      </c>
      <c r="K6">
        <f t="shared" si="0"/>
        <v>0.2748652581060686</v>
      </c>
    </row>
    <row r="7" spans="1:56" x14ac:dyDescent="0.25">
      <c r="B7" t="s">
        <v>11</v>
      </c>
      <c r="F7" t="s">
        <v>1</v>
      </c>
      <c r="G7" t="s">
        <v>32</v>
      </c>
      <c r="H7">
        <f>AVERAGE(AO15:AO64)</f>
        <v>643.22740359462614</v>
      </c>
      <c r="I7">
        <f>STDEV(AO15:AO64)</f>
        <v>397.22569437409015</v>
      </c>
      <c r="J7">
        <f>COUNTIF(AP15:AP64,1)/50</f>
        <v>0.22</v>
      </c>
      <c r="K7">
        <f t="shared" si="0"/>
        <v>0.61755095033921958</v>
      </c>
    </row>
    <row r="8" spans="1:56" x14ac:dyDescent="0.25">
      <c r="B8">
        <v>1</v>
      </c>
      <c r="C8" t="s">
        <v>12</v>
      </c>
      <c r="F8" t="s">
        <v>3</v>
      </c>
      <c r="G8" t="s">
        <v>31</v>
      </c>
      <c r="H8">
        <f>AVERAGE(T15:T64)</f>
        <v>1396.6683696029813</v>
      </c>
      <c r="I8">
        <f>STDEV(T15:T64)</f>
        <v>458.43737131958289</v>
      </c>
      <c r="J8">
        <f>COUNTIF(U15:U64,1)/50</f>
        <v>0.3</v>
      </c>
      <c r="K8">
        <f t="shared" si="0"/>
        <v>0.32823638116033149</v>
      </c>
    </row>
    <row r="9" spans="1:56" x14ac:dyDescent="0.25">
      <c r="B9">
        <v>2</v>
      </c>
      <c r="C9" t="s">
        <v>13</v>
      </c>
      <c r="F9" t="s">
        <v>0</v>
      </c>
      <c r="G9" t="s">
        <v>32</v>
      </c>
      <c r="H9">
        <f>AVERAGE(AV15:AV64)</f>
        <v>752.88213037749313</v>
      </c>
      <c r="I9">
        <f>STDEV(AV15:AV64)</f>
        <v>452.60822994951826</v>
      </c>
      <c r="J9">
        <f>COUNTIF(AW15:AW64,1)/50</f>
        <v>0.2</v>
      </c>
      <c r="K9">
        <f t="shared" si="0"/>
        <v>0.60116744930920551</v>
      </c>
    </row>
    <row r="10" spans="1:56" x14ac:dyDescent="0.25">
      <c r="B10">
        <v>3</v>
      </c>
      <c r="C10" t="s">
        <v>14</v>
      </c>
      <c r="F10" t="s">
        <v>6</v>
      </c>
      <c r="G10" t="s">
        <v>31</v>
      </c>
      <c r="H10">
        <f>AVERAGE(AA15:AA64)</f>
        <v>1347.5882636423955</v>
      </c>
      <c r="I10">
        <f>STDEV(AA15:AA64)</f>
        <v>562.79941208398657</v>
      </c>
      <c r="J10">
        <f>COUNTIF(AB15:AB64,1)/50</f>
        <v>0.36</v>
      </c>
      <c r="K10">
        <f t="shared" si="0"/>
        <v>0.41763454555681301</v>
      </c>
    </row>
    <row r="11" spans="1:56" x14ac:dyDescent="0.25">
      <c r="B11">
        <v>4</v>
      </c>
      <c r="C11" t="s">
        <v>15</v>
      </c>
      <c r="F11" t="s">
        <v>21</v>
      </c>
      <c r="G11" t="s">
        <v>32</v>
      </c>
      <c r="H11">
        <f>AVERAGE(BC15:BC64)</f>
        <v>760.82204114916749</v>
      </c>
      <c r="I11">
        <f>STDEV(BC15:BC64)</f>
        <v>480.99511137792632</v>
      </c>
      <c r="J11">
        <f>COUNTIF(BD15:BD64,1)/50</f>
        <v>0.1</v>
      </c>
      <c r="K11">
        <f t="shared" si="0"/>
        <v>0.6322044911467305</v>
      </c>
    </row>
    <row r="13" spans="1:56" x14ac:dyDescent="0.25">
      <c r="B13" s="7" t="s">
        <v>29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D13" s="8" t="s">
        <v>30</v>
      </c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</row>
    <row r="14" spans="1:56" x14ac:dyDescent="0.25">
      <c r="D14" t="s">
        <v>10</v>
      </c>
      <c r="E14" t="s">
        <v>9</v>
      </c>
      <c r="F14" t="s">
        <v>8</v>
      </c>
      <c r="G14" t="s">
        <v>7</v>
      </c>
      <c r="K14" t="s">
        <v>10</v>
      </c>
      <c r="L14" t="s">
        <v>9</v>
      </c>
      <c r="M14" t="s">
        <v>8</v>
      </c>
      <c r="N14" t="s">
        <v>7</v>
      </c>
      <c r="R14" t="s">
        <v>10</v>
      </c>
      <c r="S14" t="s">
        <v>9</v>
      </c>
      <c r="T14" t="s">
        <v>8</v>
      </c>
      <c r="U14" t="s">
        <v>7</v>
      </c>
      <c r="Y14" t="s">
        <v>10</v>
      </c>
      <c r="Z14" t="s">
        <v>9</v>
      </c>
      <c r="AA14" t="s">
        <v>8</v>
      </c>
      <c r="AB14" t="s">
        <v>7</v>
      </c>
      <c r="AF14" t="s">
        <v>10</v>
      </c>
      <c r="AG14" t="s">
        <v>9</v>
      </c>
      <c r="AH14" t="s">
        <v>8</v>
      </c>
      <c r="AI14" t="s">
        <v>7</v>
      </c>
      <c r="AM14" t="s">
        <v>10</v>
      </c>
      <c r="AN14" t="s">
        <v>9</v>
      </c>
      <c r="AO14" t="s">
        <v>8</v>
      </c>
      <c r="AT14" t="s">
        <v>10</v>
      </c>
      <c r="AU14" t="s">
        <v>9</v>
      </c>
      <c r="AV14" t="s">
        <v>8</v>
      </c>
      <c r="AW14" t="s">
        <v>7</v>
      </c>
      <c r="BA14" t="s">
        <v>10</v>
      </c>
      <c r="BB14" t="s">
        <v>9</v>
      </c>
      <c r="BC14" t="s">
        <v>8</v>
      </c>
      <c r="BD14" t="s">
        <v>7</v>
      </c>
    </row>
    <row r="15" spans="1:56" x14ac:dyDescent="0.25">
      <c r="B15" t="s">
        <v>2</v>
      </c>
      <c r="C15">
        <v>1</v>
      </c>
      <c r="D15">
        <v>42749</v>
      </c>
      <c r="E15">
        <f t="shared" ref="E15:E64" si="1">D15*0.138711165208466</f>
        <v>5929.7636014967129</v>
      </c>
      <c r="F15">
        <f>1/(D15*0.138711165208466)*1000000</f>
        <v>168.64078691899169</v>
      </c>
      <c r="G15">
        <v>3</v>
      </c>
      <c r="I15" t="s">
        <v>4</v>
      </c>
      <c r="J15">
        <v>1</v>
      </c>
      <c r="K15">
        <v>6301</v>
      </c>
      <c r="L15">
        <f t="shared" ref="L15:L64" si="2">K15*0.138711165208466</f>
        <v>874.01905197854421</v>
      </c>
      <c r="M15">
        <f t="shared" ref="M15:M64" si="3">1/(K15*0.138711165208466)*1000000</f>
        <v>1144.1398190763334</v>
      </c>
      <c r="N15">
        <v>2</v>
      </c>
      <c r="P15" t="s">
        <v>3</v>
      </c>
      <c r="Q15">
        <v>1</v>
      </c>
      <c r="R15">
        <v>7321</v>
      </c>
      <c r="S15">
        <f t="shared" ref="S15:S64" si="4">R15*0.138711165208466</f>
        <v>1015.5044404911795</v>
      </c>
      <c r="T15">
        <f>1/(R15*0.138711165208466)*1000000</f>
        <v>984.73227701133408</v>
      </c>
      <c r="U15">
        <v>1</v>
      </c>
      <c r="W15" t="s">
        <v>17</v>
      </c>
      <c r="X15">
        <v>1</v>
      </c>
      <c r="Y15">
        <v>27312</v>
      </c>
      <c r="Z15">
        <f t="shared" ref="Z15:Z64" si="5">Y15*0.138711165208466</f>
        <v>3788.4793441736233</v>
      </c>
      <c r="AA15">
        <f t="shared" ref="AA15:AA64" si="6">1/(Y15*0.138711165208466)*1000000</f>
        <v>263.95815026361953</v>
      </c>
      <c r="AB15">
        <v>3</v>
      </c>
      <c r="AD15" t="s">
        <v>5</v>
      </c>
      <c r="AE15">
        <v>1</v>
      </c>
      <c r="AF15">
        <v>17432</v>
      </c>
      <c r="AG15">
        <f t="shared" ref="AG15:AG64" si="7">AF15*0.138711165208466</f>
        <v>2418.0130319139794</v>
      </c>
      <c r="AH15">
        <f t="shared" ref="AH15:AH64" si="8">1/(AF15*0.138711165208466)*1000000</f>
        <v>413.56270078017303</v>
      </c>
      <c r="AI15">
        <v>3</v>
      </c>
      <c r="AK15" t="s">
        <v>1</v>
      </c>
      <c r="AL15">
        <v>1</v>
      </c>
      <c r="AM15">
        <v>24182</v>
      </c>
      <c r="AN15">
        <f t="shared" ref="AN15:AN64" si="9">AM15*0.138711165208466</f>
        <v>3354.3133970711247</v>
      </c>
      <c r="AO15">
        <f t="shared" ref="AO15:AO64" si="10">1/(AM15*0.138711165208466)*1000000</f>
        <v>298.12360433380098</v>
      </c>
      <c r="AP15">
        <v>4</v>
      </c>
      <c r="AR15" t="s">
        <v>0</v>
      </c>
      <c r="AS15">
        <v>1</v>
      </c>
      <c r="AT15">
        <v>29875</v>
      </c>
      <c r="AU15">
        <f t="shared" ref="AU15:AU64" si="11">AT15*0.138711165208466</f>
        <v>4143.9960606029217</v>
      </c>
      <c r="AV15">
        <f>1/(AT15*0.138711165208466)*1000000</f>
        <v>241.31297071129626</v>
      </c>
      <c r="AW15">
        <v>1</v>
      </c>
      <c r="AY15" t="s">
        <v>21</v>
      </c>
      <c r="AZ15">
        <v>1</v>
      </c>
      <c r="BA15">
        <v>26072</v>
      </c>
      <c r="BB15">
        <f t="shared" ref="BB15" si="12">BA15*0.138711165208466</f>
        <v>3616.4774993151254</v>
      </c>
      <c r="BC15">
        <f t="shared" ref="BC15" si="13">1/(BA15*0.138711165208466)*1000000</f>
        <v>276.51215863761797</v>
      </c>
      <c r="BD15">
        <v>3</v>
      </c>
    </row>
    <row r="16" spans="1:56" x14ac:dyDescent="0.25">
      <c r="B16" t="s">
        <v>2</v>
      </c>
      <c r="C16">
        <v>2</v>
      </c>
      <c r="D16">
        <v>10376</v>
      </c>
      <c r="E16">
        <f t="shared" si="1"/>
        <v>1439.267050203043</v>
      </c>
      <c r="F16">
        <f t="shared" ref="F16:F64" si="14">1/(D16*0.138711165208466)*1000000</f>
        <v>694.79809175019045</v>
      </c>
      <c r="G16">
        <v>2</v>
      </c>
      <c r="I16" t="s">
        <v>4</v>
      </c>
      <c r="J16">
        <v>2</v>
      </c>
      <c r="K16">
        <v>7866</v>
      </c>
      <c r="L16">
        <f t="shared" si="2"/>
        <v>1091.1020255297935</v>
      </c>
      <c r="M16">
        <f t="shared" si="3"/>
        <v>916.50457665903593</v>
      </c>
      <c r="N16">
        <v>1</v>
      </c>
      <c r="P16" t="s">
        <v>3</v>
      </c>
      <c r="Q16">
        <v>2</v>
      </c>
      <c r="R16">
        <v>5131</v>
      </c>
      <c r="S16">
        <f t="shared" si="4"/>
        <v>711.72698868463897</v>
      </c>
      <c r="T16">
        <f>1/(R16*0.138711165208466)*1000000</f>
        <v>1405.0331319430866</v>
      </c>
      <c r="U16">
        <v>1</v>
      </c>
      <c r="W16" t="s">
        <v>17</v>
      </c>
      <c r="X16">
        <v>2</v>
      </c>
      <c r="Y16">
        <v>2788</v>
      </c>
      <c r="Z16">
        <f t="shared" si="5"/>
        <v>386.72672860120321</v>
      </c>
      <c r="AA16">
        <f t="shared" si="6"/>
        <v>2585.8052367288292</v>
      </c>
      <c r="AB16">
        <v>2</v>
      </c>
      <c r="AD16" t="s">
        <v>5</v>
      </c>
      <c r="AE16">
        <v>2</v>
      </c>
      <c r="AF16">
        <v>6631</v>
      </c>
      <c r="AG16">
        <f t="shared" si="7"/>
        <v>919.79373649733805</v>
      </c>
      <c r="AH16">
        <f t="shared" si="8"/>
        <v>1087.200271452266</v>
      </c>
      <c r="AI16">
        <v>2</v>
      </c>
      <c r="AK16" t="s">
        <v>1</v>
      </c>
      <c r="AL16">
        <v>2</v>
      </c>
      <c r="AM16">
        <v>24345</v>
      </c>
      <c r="AN16">
        <f t="shared" si="9"/>
        <v>3376.9233170001044</v>
      </c>
      <c r="AO16">
        <f t="shared" si="10"/>
        <v>296.12754158964782</v>
      </c>
      <c r="AP16">
        <v>2</v>
      </c>
      <c r="AR16" t="s">
        <v>0</v>
      </c>
      <c r="AS16">
        <v>2</v>
      </c>
      <c r="AT16">
        <v>18504</v>
      </c>
      <c r="AU16">
        <f t="shared" si="11"/>
        <v>2566.7114010174546</v>
      </c>
      <c r="AV16">
        <f>1/(AT16*0.138711165208466)*1000000</f>
        <v>389.60359922178867</v>
      </c>
      <c r="AW16">
        <v>3</v>
      </c>
      <c r="AY16" t="s">
        <v>21</v>
      </c>
      <c r="AZ16">
        <v>2</v>
      </c>
      <c r="BA16">
        <v>10416</v>
      </c>
      <c r="BB16">
        <f t="shared" ref="BB16:BB64" si="15">BA16*0.138711165208466</f>
        <v>1444.8154968113818</v>
      </c>
      <c r="BC16">
        <f>1/(BA16*0.138711165208466)*1000000</f>
        <v>692.12989631336188</v>
      </c>
      <c r="BD16">
        <v>3</v>
      </c>
    </row>
    <row r="17" spans="2:56" x14ac:dyDescent="0.25">
      <c r="B17" t="s">
        <v>2</v>
      </c>
      <c r="C17">
        <v>3</v>
      </c>
      <c r="D17">
        <v>11262</v>
      </c>
      <c r="E17">
        <f t="shared" si="1"/>
        <v>1562.1651425777441</v>
      </c>
      <c r="F17">
        <f t="shared" si="14"/>
        <v>640.13718700053062</v>
      </c>
      <c r="G17">
        <v>3</v>
      </c>
      <c r="I17" t="s">
        <v>4</v>
      </c>
      <c r="J17">
        <v>3</v>
      </c>
      <c r="K17">
        <v>5812</v>
      </c>
      <c r="L17">
        <f t="shared" si="2"/>
        <v>806.1892921916043</v>
      </c>
      <c r="M17">
        <f t="shared" si="3"/>
        <v>1240.4034755677869</v>
      </c>
      <c r="N17">
        <v>2</v>
      </c>
      <c r="P17" t="s">
        <v>3</v>
      </c>
      <c r="Q17">
        <v>3</v>
      </c>
      <c r="R17">
        <v>5674</v>
      </c>
      <c r="S17">
        <f t="shared" si="4"/>
        <v>787.04715139283599</v>
      </c>
      <c r="T17">
        <f>1/(R17*0.138711165208466)*1000000</f>
        <v>1270.5719069439508</v>
      </c>
      <c r="U17">
        <v>2</v>
      </c>
      <c r="W17" t="s">
        <v>17</v>
      </c>
      <c r="X17">
        <v>3</v>
      </c>
      <c r="Y17">
        <v>12010</v>
      </c>
      <c r="Z17">
        <f t="shared" si="5"/>
        <v>1665.9210941536764</v>
      </c>
      <c r="AA17">
        <f t="shared" si="6"/>
        <v>600.26852622814124</v>
      </c>
      <c r="AB17">
        <v>1</v>
      </c>
      <c r="AD17" t="s">
        <v>5</v>
      </c>
      <c r="AE17">
        <v>3</v>
      </c>
      <c r="AF17">
        <v>32915</v>
      </c>
      <c r="AG17">
        <f t="shared" si="7"/>
        <v>4565.6780028366584</v>
      </c>
      <c r="AH17">
        <f t="shared" si="8"/>
        <v>219.02552027950711</v>
      </c>
      <c r="AI17">
        <v>3</v>
      </c>
      <c r="AK17" t="s">
        <v>1</v>
      </c>
      <c r="AL17">
        <v>3</v>
      </c>
      <c r="AM17">
        <v>22807</v>
      </c>
      <c r="AN17">
        <f t="shared" si="9"/>
        <v>3163.5855449094838</v>
      </c>
      <c r="AO17">
        <f t="shared" si="10"/>
        <v>316.09703161310023</v>
      </c>
      <c r="AP17">
        <v>2</v>
      </c>
      <c r="AR17" t="s">
        <v>0</v>
      </c>
      <c r="AS17">
        <v>3</v>
      </c>
      <c r="AT17">
        <v>4259</v>
      </c>
      <c r="AU17">
        <f t="shared" si="11"/>
        <v>590.77085262285664</v>
      </c>
      <c r="AV17">
        <f t="shared" ref="AV17:AV64" si="16">1/(AT17*0.138711165208466)*1000000</f>
        <v>1692.7036863113353</v>
      </c>
      <c r="AW17">
        <v>2</v>
      </c>
      <c r="AY17" t="s">
        <v>21</v>
      </c>
      <c r="AZ17">
        <v>3</v>
      </c>
      <c r="BA17">
        <v>35002</v>
      </c>
      <c r="BB17">
        <f t="shared" si="15"/>
        <v>4855.1682046267269</v>
      </c>
      <c r="BC17">
        <f>1/(BA17*0.138711165208466)*1000000</f>
        <v>205.9660876521335</v>
      </c>
      <c r="BD17">
        <v>3</v>
      </c>
    </row>
    <row r="18" spans="2:56" x14ac:dyDescent="0.25">
      <c r="B18" t="s">
        <v>2</v>
      </c>
      <c r="C18">
        <v>4</v>
      </c>
      <c r="D18">
        <v>7016</v>
      </c>
      <c r="E18">
        <f t="shared" si="1"/>
        <v>973.19753510259739</v>
      </c>
      <c r="F18">
        <f t="shared" si="14"/>
        <v>1027.5406214367129</v>
      </c>
      <c r="G18">
        <v>1</v>
      </c>
      <c r="I18" t="s">
        <v>4</v>
      </c>
      <c r="J18">
        <v>4</v>
      </c>
      <c r="K18">
        <v>6632</v>
      </c>
      <c r="L18">
        <f t="shared" si="2"/>
        <v>919.93244766254645</v>
      </c>
      <c r="M18">
        <f t="shared" si="3"/>
        <v>1087.036338962602</v>
      </c>
      <c r="N18">
        <v>1</v>
      </c>
      <c r="P18" t="s">
        <v>3</v>
      </c>
      <c r="Q18">
        <v>4</v>
      </c>
      <c r="R18">
        <v>12311</v>
      </c>
      <c r="S18">
        <f t="shared" si="4"/>
        <v>1707.6731548814248</v>
      </c>
      <c r="T18">
        <f t="shared" ref="T18:T64" si="17">1/(R18*0.138711165208466)*1000000</f>
        <v>585.59215335878298</v>
      </c>
      <c r="U18">
        <v>3</v>
      </c>
      <c r="W18" t="s">
        <v>17</v>
      </c>
      <c r="X18">
        <v>4</v>
      </c>
      <c r="Y18">
        <v>11552</v>
      </c>
      <c r="Z18">
        <f t="shared" si="5"/>
        <v>1602.391380488199</v>
      </c>
      <c r="AA18">
        <f t="shared" si="6"/>
        <v>624.06726108033035</v>
      </c>
      <c r="AB18">
        <v>3</v>
      </c>
      <c r="AD18" t="s">
        <v>5</v>
      </c>
      <c r="AE18">
        <v>4</v>
      </c>
      <c r="AF18">
        <v>33541</v>
      </c>
      <c r="AG18">
        <f t="shared" si="7"/>
        <v>4652.5111922571577</v>
      </c>
      <c r="AH18">
        <f t="shared" si="8"/>
        <v>214.93768820249772</v>
      </c>
      <c r="AI18">
        <v>3</v>
      </c>
      <c r="AK18" t="s">
        <v>1</v>
      </c>
      <c r="AL18">
        <v>4</v>
      </c>
      <c r="AM18">
        <v>53644</v>
      </c>
      <c r="AN18">
        <f t="shared" si="9"/>
        <v>7441.0217464429497</v>
      </c>
      <c r="AO18">
        <f t="shared" si="10"/>
        <v>134.39014614868347</v>
      </c>
      <c r="AP18">
        <v>3</v>
      </c>
      <c r="AR18" t="s">
        <v>0</v>
      </c>
      <c r="AS18">
        <v>4</v>
      </c>
      <c r="AT18">
        <v>5048</v>
      </c>
      <c r="AU18">
        <f t="shared" si="11"/>
        <v>700.21396197233628</v>
      </c>
      <c r="AV18">
        <f t="shared" si="16"/>
        <v>1428.1349049128323</v>
      </c>
      <c r="AW18">
        <v>2</v>
      </c>
      <c r="AY18" t="s">
        <v>21</v>
      </c>
      <c r="AZ18">
        <v>4</v>
      </c>
      <c r="BA18">
        <v>17002</v>
      </c>
      <c r="BB18">
        <f t="shared" si="15"/>
        <v>2358.3672308743389</v>
      </c>
      <c r="BC18">
        <f t="shared" ref="BC18:BC64" si="18">1/(BA18*0.138711165208466)*1000000</f>
        <v>424.02217386189716</v>
      </c>
      <c r="BD18">
        <v>3</v>
      </c>
    </row>
    <row r="19" spans="2:56" x14ac:dyDescent="0.25">
      <c r="B19" t="s">
        <v>2</v>
      </c>
      <c r="C19">
        <v>5</v>
      </c>
      <c r="D19">
        <v>4900</v>
      </c>
      <c r="E19">
        <f t="shared" si="1"/>
        <v>679.68470952148334</v>
      </c>
      <c r="F19">
        <f t="shared" si="14"/>
        <v>1471.2704081632605</v>
      </c>
      <c r="G19">
        <v>1</v>
      </c>
      <c r="I19" t="s">
        <v>4</v>
      </c>
      <c r="J19">
        <v>5</v>
      </c>
      <c r="K19">
        <v>8526</v>
      </c>
      <c r="L19">
        <f t="shared" si="2"/>
        <v>1182.651394567381</v>
      </c>
      <c r="M19">
        <f t="shared" si="3"/>
        <v>845.55770584095444</v>
      </c>
      <c r="N19">
        <v>1</v>
      </c>
      <c r="P19" t="s">
        <v>3</v>
      </c>
      <c r="Q19">
        <v>5</v>
      </c>
      <c r="R19">
        <v>4057</v>
      </c>
      <c r="S19">
        <f t="shared" si="4"/>
        <v>562.75119725074649</v>
      </c>
      <c r="T19">
        <f t="shared" si="17"/>
        <v>1776.9842247966421</v>
      </c>
      <c r="U19">
        <v>2</v>
      </c>
      <c r="W19" t="s">
        <v>17</v>
      </c>
      <c r="X19">
        <v>5</v>
      </c>
      <c r="Y19">
        <v>11783</v>
      </c>
      <c r="Z19">
        <f t="shared" si="5"/>
        <v>1634.4336596513547</v>
      </c>
      <c r="AA19">
        <f t="shared" si="6"/>
        <v>611.8327251124482</v>
      </c>
      <c r="AB19">
        <v>1</v>
      </c>
      <c r="AD19" t="s">
        <v>5</v>
      </c>
      <c r="AE19">
        <v>5</v>
      </c>
      <c r="AF19">
        <v>21753</v>
      </c>
      <c r="AG19">
        <f t="shared" si="7"/>
        <v>3017.3839767797608</v>
      </c>
      <c r="AH19">
        <f t="shared" si="8"/>
        <v>331.41290856433488</v>
      </c>
      <c r="AI19">
        <v>4</v>
      </c>
      <c r="AK19" t="s">
        <v>1</v>
      </c>
      <c r="AL19">
        <v>5</v>
      </c>
      <c r="AM19">
        <v>6716</v>
      </c>
      <c r="AN19">
        <f t="shared" si="9"/>
        <v>931.58418554005755</v>
      </c>
      <c r="AO19">
        <f t="shared" si="10"/>
        <v>1073.4402918403778</v>
      </c>
      <c r="AP19">
        <v>2</v>
      </c>
      <c r="AR19" t="s">
        <v>0</v>
      </c>
      <c r="AS19">
        <v>5</v>
      </c>
      <c r="AT19">
        <v>21970</v>
      </c>
      <c r="AU19">
        <f t="shared" si="11"/>
        <v>3047.4842996299976</v>
      </c>
      <c r="AV19">
        <f t="shared" si="16"/>
        <v>328.1395084205725</v>
      </c>
      <c r="AW19">
        <v>3</v>
      </c>
      <c r="AY19" t="s">
        <v>21</v>
      </c>
      <c r="AZ19">
        <v>5</v>
      </c>
      <c r="BA19">
        <v>7774</v>
      </c>
      <c r="BB19">
        <f t="shared" si="15"/>
        <v>1078.3405983306145</v>
      </c>
      <c r="BC19">
        <f t="shared" si="18"/>
        <v>927.35078466683524</v>
      </c>
      <c r="BD19">
        <v>2</v>
      </c>
    </row>
    <row r="20" spans="2:56" x14ac:dyDescent="0.25">
      <c r="B20" t="s">
        <v>2</v>
      </c>
      <c r="C20">
        <v>6</v>
      </c>
      <c r="D20">
        <v>5302</v>
      </c>
      <c r="E20">
        <f t="shared" si="1"/>
        <v>735.44659793528672</v>
      </c>
      <c r="F20">
        <f t="shared" si="14"/>
        <v>1359.7180309317193</v>
      </c>
      <c r="G20">
        <v>2</v>
      </c>
      <c r="I20" t="s">
        <v>4</v>
      </c>
      <c r="J20">
        <v>6</v>
      </c>
      <c r="K20">
        <v>6919</v>
      </c>
      <c r="L20">
        <f t="shared" si="2"/>
        <v>959.74255207737622</v>
      </c>
      <c r="M20">
        <f t="shared" si="3"/>
        <v>1041.9460904754987</v>
      </c>
      <c r="N20">
        <v>1</v>
      </c>
      <c r="P20" t="s">
        <v>3</v>
      </c>
      <c r="Q20">
        <v>6</v>
      </c>
      <c r="R20">
        <v>8962</v>
      </c>
      <c r="S20">
        <f t="shared" si="4"/>
        <v>1243.1294625982723</v>
      </c>
      <c r="T20">
        <f t="shared" si="17"/>
        <v>804.42144610577725</v>
      </c>
      <c r="U20">
        <v>3</v>
      </c>
      <c r="W20" t="s">
        <v>17</v>
      </c>
      <c r="X20">
        <v>6</v>
      </c>
      <c r="Y20">
        <v>12133</v>
      </c>
      <c r="Z20">
        <f t="shared" si="5"/>
        <v>1682.9825674743179</v>
      </c>
      <c r="AA20">
        <f t="shared" si="6"/>
        <v>594.18321931921014</v>
      </c>
      <c r="AB20">
        <v>1</v>
      </c>
      <c r="AD20" t="s">
        <v>5</v>
      </c>
      <c r="AE20">
        <v>6</v>
      </c>
      <c r="AF20">
        <v>24739</v>
      </c>
      <c r="AG20">
        <f t="shared" si="7"/>
        <v>3431.5755160922404</v>
      </c>
      <c r="AH20">
        <f t="shared" si="8"/>
        <v>291.41133433040852</v>
      </c>
      <c r="AI20">
        <v>3</v>
      </c>
      <c r="AK20" t="s">
        <v>1</v>
      </c>
      <c r="AL20">
        <v>6</v>
      </c>
      <c r="AM20">
        <v>21510</v>
      </c>
      <c r="AN20">
        <f t="shared" si="9"/>
        <v>2983.6771636341036</v>
      </c>
      <c r="AO20">
        <f t="shared" si="10"/>
        <v>335.15690376568926</v>
      </c>
      <c r="AP20">
        <v>2</v>
      </c>
      <c r="AR20" t="s">
        <v>0</v>
      </c>
      <c r="AS20">
        <v>6</v>
      </c>
      <c r="AT20">
        <v>17612</v>
      </c>
      <c r="AU20">
        <f t="shared" si="11"/>
        <v>2442.9810416515029</v>
      </c>
      <c r="AV20">
        <f t="shared" si="16"/>
        <v>409.33596411537462</v>
      </c>
      <c r="AW20">
        <v>3</v>
      </c>
      <c r="AY20" t="s">
        <v>21</v>
      </c>
      <c r="AZ20">
        <v>6</v>
      </c>
      <c r="BA20">
        <v>34537</v>
      </c>
      <c r="BB20">
        <f t="shared" si="15"/>
        <v>4790.66751280479</v>
      </c>
      <c r="BC20">
        <f t="shared" si="18"/>
        <v>208.73917827257654</v>
      </c>
      <c r="BD20">
        <v>3</v>
      </c>
    </row>
    <row r="21" spans="2:56" x14ac:dyDescent="0.25">
      <c r="B21" t="s">
        <v>2</v>
      </c>
      <c r="C21">
        <v>7</v>
      </c>
      <c r="D21">
        <v>6546</v>
      </c>
      <c r="E21">
        <f t="shared" si="1"/>
        <v>908.00328745461843</v>
      </c>
      <c r="F21">
        <f t="shared" si="14"/>
        <v>1101.3175985334519</v>
      </c>
      <c r="G21">
        <v>2</v>
      </c>
      <c r="I21" t="s">
        <v>4</v>
      </c>
      <c r="J21">
        <v>7</v>
      </c>
      <c r="K21">
        <v>5437</v>
      </c>
      <c r="L21">
        <f t="shared" si="2"/>
        <v>754.17260523842958</v>
      </c>
      <c r="M21">
        <f t="shared" si="3"/>
        <v>1325.9564097848036</v>
      </c>
      <c r="N21">
        <v>2</v>
      </c>
      <c r="P21" t="s">
        <v>3</v>
      </c>
      <c r="Q21">
        <v>7</v>
      </c>
      <c r="R21">
        <v>5652</v>
      </c>
      <c r="S21">
        <f t="shared" si="4"/>
        <v>783.99550575824981</v>
      </c>
      <c r="T21">
        <f t="shared" si="17"/>
        <v>1275.5175159235625</v>
      </c>
      <c r="U21">
        <v>3</v>
      </c>
      <c r="W21" t="s">
        <v>17</v>
      </c>
      <c r="X21">
        <v>7</v>
      </c>
      <c r="Y21">
        <v>4176</v>
      </c>
      <c r="Z21">
        <f t="shared" si="5"/>
        <v>579.25782591055395</v>
      </c>
      <c r="AA21">
        <f t="shared" si="6"/>
        <v>1726.3469827586152</v>
      </c>
      <c r="AB21">
        <v>2</v>
      </c>
      <c r="AD21" t="s">
        <v>5</v>
      </c>
      <c r="AE21">
        <v>7</v>
      </c>
      <c r="AF21">
        <v>15365</v>
      </c>
      <c r="AG21">
        <f t="shared" si="7"/>
        <v>2131.2970534280798</v>
      </c>
      <c r="AH21">
        <f t="shared" si="8"/>
        <v>469.19785226163214</v>
      </c>
      <c r="AI21">
        <v>4</v>
      </c>
      <c r="AK21" t="s">
        <v>1</v>
      </c>
      <c r="AL21">
        <v>7</v>
      </c>
      <c r="AM21">
        <v>33340</v>
      </c>
      <c r="AN21">
        <f t="shared" si="9"/>
        <v>4624.6302480502563</v>
      </c>
      <c r="AO21">
        <f t="shared" si="10"/>
        <v>216.23350329933945</v>
      </c>
      <c r="AP21">
        <v>3</v>
      </c>
      <c r="AR21" t="s">
        <v>0</v>
      </c>
      <c r="AS21">
        <v>7</v>
      </c>
      <c r="AT21">
        <v>15790</v>
      </c>
      <c r="AU21">
        <f t="shared" si="11"/>
        <v>2190.2492986416778</v>
      </c>
      <c r="AV21">
        <f t="shared" si="16"/>
        <v>456.56903103229746</v>
      </c>
      <c r="AW21">
        <v>3</v>
      </c>
      <c r="AY21" t="s">
        <v>21</v>
      </c>
      <c r="AZ21">
        <v>7</v>
      </c>
      <c r="BA21">
        <v>7446</v>
      </c>
      <c r="BB21">
        <f t="shared" si="15"/>
        <v>1032.8433361422378</v>
      </c>
      <c r="BC21">
        <f t="shared" si="18"/>
        <v>968.20104754230135</v>
      </c>
      <c r="BD21">
        <v>2</v>
      </c>
    </row>
    <row r="22" spans="2:56" x14ac:dyDescent="0.25">
      <c r="B22" t="s">
        <v>2</v>
      </c>
      <c r="C22">
        <v>8</v>
      </c>
      <c r="D22">
        <v>3152</v>
      </c>
      <c r="E22">
        <f t="shared" si="1"/>
        <v>437.21759273708483</v>
      </c>
      <c r="F22">
        <f t="shared" si="14"/>
        <v>2287.1906725888252</v>
      </c>
      <c r="G22">
        <v>1</v>
      </c>
      <c r="I22" t="s">
        <v>4</v>
      </c>
      <c r="J22">
        <v>8</v>
      </c>
      <c r="K22">
        <v>6319</v>
      </c>
      <c r="L22">
        <f t="shared" si="2"/>
        <v>876.51585295229665</v>
      </c>
      <c r="M22">
        <f t="shared" si="3"/>
        <v>1140.8806773223573</v>
      </c>
      <c r="N22">
        <v>2</v>
      </c>
      <c r="P22" t="s">
        <v>3</v>
      </c>
      <c r="Q22">
        <v>8</v>
      </c>
      <c r="R22">
        <v>4355</v>
      </c>
      <c r="S22">
        <f t="shared" si="4"/>
        <v>604.0871244828694</v>
      </c>
      <c r="T22">
        <f t="shared" si="17"/>
        <v>1655.3903559127386</v>
      </c>
      <c r="U22">
        <v>2</v>
      </c>
      <c r="W22" t="s">
        <v>17</v>
      </c>
      <c r="X22">
        <v>8</v>
      </c>
      <c r="Y22">
        <v>7345</v>
      </c>
      <c r="Z22">
        <f t="shared" si="5"/>
        <v>1018.8335084561827</v>
      </c>
      <c r="AA22">
        <f t="shared" si="6"/>
        <v>981.51463580666814</v>
      </c>
      <c r="AB22">
        <v>3</v>
      </c>
      <c r="AD22" t="s">
        <v>5</v>
      </c>
      <c r="AE22">
        <v>8</v>
      </c>
      <c r="AF22">
        <v>52834</v>
      </c>
      <c r="AG22">
        <f t="shared" si="7"/>
        <v>7328.6657026240919</v>
      </c>
      <c r="AH22">
        <f t="shared" si="8"/>
        <v>136.45048642919289</v>
      </c>
      <c r="AI22">
        <v>3</v>
      </c>
      <c r="AK22" t="s">
        <v>1</v>
      </c>
      <c r="AL22">
        <v>8</v>
      </c>
      <c r="AM22">
        <v>18043</v>
      </c>
      <c r="AN22">
        <f t="shared" si="9"/>
        <v>2502.7655538563517</v>
      </c>
      <c r="AO22">
        <f t="shared" si="10"/>
        <v>399.55800033253763</v>
      </c>
      <c r="AP22">
        <v>2</v>
      </c>
      <c r="AR22" t="s">
        <v>0</v>
      </c>
      <c r="AS22">
        <v>8</v>
      </c>
      <c r="AT22">
        <v>8900</v>
      </c>
      <c r="AU22">
        <f t="shared" si="11"/>
        <v>1234.5293703553473</v>
      </c>
      <c r="AV22">
        <f t="shared" si="16"/>
        <v>810.0252808988738</v>
      </c>
      <c r="AW22">
        <v>3</v>
      </c>
      <c r="AY22" t="s">
        <v>21</v>
      </c>
      <c r="AZ22">
        <v>8</v>
      </c>
      <c r="BA22">
        <v>16553</v>
      </c>
      <c r="BB22">
        <f t="shared" si="15"/>
        <v>2296.0859176957374</v>
      </c>
      <c r="BC22">
        <f t="shared" si="18"/>
        <v>435.52377212589721</v>
      </c>
      <c r="BD22">
        <v>3</v>
      </c>
    </row>
    <row r="23" spans="2:56" x14ac:dyDescent="0.25">
      <c r="B23" t="s">
        <v>2</v>
      </c>
      <c r="C23">
        <v>9</v>
      </c>
      <c r="D23">
        <v>13724</v>
      </c>
      <c r="E23">
        <f t="shared" si="1"/>
        <v>1903.6720313209873</v>
      </c>
      <c r="F23">
        <f t="shared" si="14"/>
        <v>525.3005683474189</v>
      </c>
      <c r="G23">
        <v>3</v>
      </c>
      <c r="I23" t="s">
        <v>4</v>
      </c>
      <c r="J23">
        <v>9</v>
      </c>
      <c r="K23">
        <v>7339</v>
      </c>
      <c r="L23">
        <f t="shared" si="2"/>
        <v>1018.0012414649319</v>
      </c>
      <c r="M23">
        <f t="shared" si="3"/>
        <v>982.31707317072846</v>
      </c>
      <c r="N23">
        <v>3</v>
      </c>
      <c r="P23" t="s">
        <v>3</v>
      </c>
      <c r="Q23">
        <v>9</v>
      </c>
      <c r="R23">
        <v>4068</v>
      </c>
      <c r="S23">
        <f t="shared" si="4"/>
        <v>564.27702006803963</v>
      </c>
      <c r="T23">
        <f t="shared" si="17"/>
        <v>1772.1792035398173</v>
      </c>
      <c r="U23">
        <v>2</v>
      </c>
      <c r="W23" t="s">
        <v>17</v>
      </c>
      <c r="X23">
        <v>9</v>
      </c>
      <c r="Y23">
        <v>5030</v>
      </c>
      <c r="Z23">
        <f t="shared" si="5"/>
        <v>697.71716099858395</v>
      </c>
      <c r="AA23">
        <f t="shared" si="6"/>
        <v>1433.2455268389615</v>
      </c>
      <c r="AB23">
        <v>2</v>
      </c>
      <c r="AD23" t="s">
        <v>5</v>
      </c>
      <c r="AE23">
        <v>9</v>
      </c>
      <c r="AF23">
        <v>36800</v>
      </c>
      <c r="AG23">
        <f t="shared" si="7"/>
        <v>5104.5708796715489</v>
      </c>
      <c r="AH23">
        <f t="shared" si="8"/>
        <v>195.90285326086891</v>
      </c>
      <c r="AI23">
        <v>2</v>
      </c>
      <c r="AK23" t="s">
        <v>1</v>
      </c>
      <c r="AL23">
        <v>9</v>
      </c>
      <c r="AM23">
        <v>14349</v>
      </c>
      <c r="AN23">
        <f t="shared" si="9"/>
        <v>1990.3665095762785</v>
      </c>
      <c r="AO23">
        <f t="shared" si="10"/>
        <v>502.42002927033082</v>
      </c>
      <c r="AP23">
        <v>2</v>
      </c>
      <c r="AR23" t="s">
        <v>0</v>
      </c>
      <c r="AS23">
        <v>9</v>
      </c>
      <c r="AT23">
        <v>7220</v>
      </c>
      <c r="AU23">
        <f t="shared" si="11"/>
        <v>1001.4946128051245</v>
      </c>
      <c r="AV23">
        <f t="shared" si="16"/>
        <v>998.50761772852854</v>
      </c>
      <c r="AW23">
        <v>2</v>
      </c>
      <c r="AY23" t="s">
        <v>21</v>
      </c>
      <c r="AZ23">
        <v>9</v>
      </c>
      <c r="BA23">
        <v>11952</v>
      </c>
      <c r="BB23">
        <f t="shared" si="15"/>
        <v>1657.8758465715855</v>
      </c>
      <c r="BC23">
        <f t="shared" si="18"/>
        <v>603.18147590361252</v>
      </c>
      <c r="BD23">
        <v>3</v>
      </c>
    </row>
    <row r="24" spans="2:56" x14ac:dyDescent="0.25">
      <c r="B24" t="s">
        <v>2</v>
      </c>
      <c r="C24">
        <v>10</v>
      </c>
      <c r="D24">
        <v>11966</v>
      </c>
      <c r="E24">
        <f t="shared" si="1"/>
        <v>1659.8178028845041</v>
      </c>
      <c r="F24">
        <f t="shared" si="14"/>
        <v>602.47576466655323</v>
      </c>
      <c r="G24">
        <v>1</v>
      </c>
      <c r="I24" t="s">
        <v>4</v>
      </c>
      <c r="J24">
        <v>10</v>
      </c>
      <c r="K24">
        <v>4646</v>
      </c>
      <c r="L24">
        <f t="shared" si="2"/>
        <v>644.45207355853302</v>
      </c>
      <c r="M24">
        <f t="shared" si="3"/>
        <v>1551.7057684029223</v>
      </c>
      <c r="N24">
        <v>3</v>
      </c>
      <c r="P24" t="s">
        <v>3</v>
      </c>
      <c r="Q24">
        <v>10</v>
      </c>
      <c r="R24">
        <v>5266</v>
      </c>
      <c r="S24">
        <f t="shared" si="4"/>
        <v>730.45299598778195</v>
      </c>
      <c r="T24">
        <f t="shared" si="17"/>
        <v>1369.0134827193272</v>
      </c>
      <c r="U24">
        <v>3</v>
      </c>
      <c r="W24" t="s">
        <v>17</v>
      </c>
      <c r="X24">
        <v>10</v>
      </c>
      <c r="Y24">
        <v>6237</v>
      </c>
      <c r="Z24">
        <f t="shared" si="5"/>
        <v>865.14153740520237</v>
      </c>
      <c r="AA24">
        <f t="shared" si="6"/>
        <v>1155.8802308802271</v>
      </c>
      <c r="AB24">
        <v>1</v>
      </c>
      <c r="AD24" t="s">
        <v>5</v>
      </c>
      <c r="AE24">
        <v>10</v>
      </c>
      <c r="AF24">
        <v>12419</v>
      </c>
      <c r="AG24">
        <f t="shared" si="7"/>
        <v>1722.6539607239392</v>
      </c>
      <c r="AH24">
        <f t="shared" si="8"/>
        <v>580.49963765198288</v>
      </c>
      <c r="AI24">
        <v>4</v>
      </c>
      <c r="AK24" t="s">
        <v>1</v>
      </c>
      <c r="AL24">
        <v>10</v>
      </c>
      <c r="AM24">
        <v>23386</v>
      </c>
      <c r="AN24">
        <f t="shared" si="9"/>
        <v>3243.8993095651858</v>
      </c>
      <c r="AO24">
        <f t="shared" si="10"/>
        <v>308.27097408705964</v>
      </c>
      <c r="AP24">
        <v>1</v>
      </c>
      <c r="AR24" t="s">
        <v>0</v>
      </c>
      <c r="AS24">
        <v>10</v>
      </c>
      <c r="AT24">
        <v>5747</v>
      </c>
      <c r="AU24">
        <f t="shared" si="11"/>
        <v>797.17306645305405</v>
      </c>
      <c r="AV24">
        <f t="shared" si="16"/>
        <v>1254.4327475204414</v>
      </c>
      <c r="AW24">
        <v>2</v>
      </c>
      <c r="AY24" t="s">
        <v>21</v>
      </c>
      <c r="AZ24">
        <v>10</v>
      </c>
      <c r="BA24">
        <v>8720</v>
      </c>
      <c r="BB24">
        <f t="shared" si="15"/>
        <v>1209.5613606178235</v>
      </c>
      <c r="BC24">
        <f t="shared" si="18"/>
        <v>826.74598623852933</v>
      </c>
      <c r="BD24">
        <v>2</v>
      </c>
    </row>
    <row r="25" spans="2:56" x14ac:dyDescent="0.25">
      <c r="B25" t="s">
        <v>2</v>
      </c>
      <c r="C25">
        <v>11</v>
      </c>
      <c r="D25">
        <v>4788</v>
      </c>
      <c r="E25">
        <f t="shared" si="1"/>
        <v>664.14905901813518</v>
      </c>
      <c r="F25">
        <f t="shared" si="14"/>
        <v>1505.6860902255589</v>
      </c>
      <c r="G25">
        <v>2</v>
      </c>
      <c r="I25" t="s">
        <v>4</v>
      </c>
      <c r="J25">
        <v>11</v>
      </c>
      <c r="K25">
        <v>17472</v>
      </c>
      <c r="L25">
        <f t="shared" si="2"/>
        <v>2423.5614785223179</v>
      </c>
      <c r="M25">
        <f t="shared" si="3"/>
        <v>412.61589972527338</v>
      </c>
      <c r="N25">
        <v>3</v>
      </c>
      <c r="P25" t="s">
        <v>3</v>
      </c>
      <c r="Q25">
        <v>11</v>
      </c>
      <c r="R25">
        <v>3643</v>
      </c>
      <c r="S25">
        <f t="shared" si="4"/>
        <v>505.32477485444161</v>
      </c>
      <c r="T25">
        <f t="shared" si="17"/>
        <v>1978.9253362613169</v>
      </c>
      <c r="U25">
        <v>2</v>
      </c>
      <c r="W25" t="s">
        <v>17</v>
      </c>
      <c r="X25">
        <v>11</v>
      </c>
      <c r="Y25">
        <v>7501</v>
      </c>
      <c r="Z25">
        <f t="shared" si="5"/>
        <v>1040.4724502287033</v>
      </c>
      <c r="AA25">
        <f t="shared" si="6"/>
        <v>961.10185308625216</v>
      </c>
      <c r="AB25">
        <v>1</v>
      </c>
      <c r="AD25" t="s">
        <v>5</v>
      </c>
      <c r="AE25">
        <v>11</v>
      </c>
      <c r="AF25">
        <v>42451</v>
      </c>
      <c r="AG25">
        <f t="shared" si="7"/>
        <v>5888.4276742645898</v>
      </c>
      <c r="AH25">
        <f t="shared" si="8"/>
        <v>169.82462132811892</v>
      </c>
      <c r="AI25">
        <v>3</v>
      </c>
      <c r="AK25" t="s">
        <v>1</v>
      </c>
      <c r="AL25">
        <v>11</v>
      </c>
      <c r="AM25">
        <v>17728</v>
      </c>
      <c r="AN25">
        <f t="shared" si="9"/>
        <v>2459.0715368156852</v>
      </c>
      <c r="AO25">
        <f t="shared" si="10"/>
        <v>406.65754738267015</v>
      </c>
      <c r="AP25">
        <v>3</v>
      </c>
      <c r="AR25" t="s">
        <v>0</v>
      </c>
      <c r="AS25">
        <v>11</v>
      </c>
      <c r="AT25">
        <v>40687</v>
      </c>
      <c r="AU25">
        <f t="shared" si="11"/>
        <v>5643.7411788368554</v>
      </c>
      <c r="AV25">
        <f t="shared" si="16"/>
        <v>177.187430874726</v>
      </c>
      <c r="AW25">
        <v>3</v>
      </c>
      <c r="AY25" t="s">
        <v>21</v>
      </c>
      <c r="AZ25">
        <v>11</v>
      </c>
      <c r="BA25">
        <v>8501</v>
      </c>
      <c r="BB25">
        <f t="shared" si="15"/>
        <v>1179.1836154371695</v>
      </c>
      <c r="BC25">
        <f t="shared" si="18"/>
        <v>848.04434772379432</v>
      </c>
      <c r="BD25">
        <v>2</v>
      </c>
    </row>
    <row r="26" spans="2:56" x14ac:dyDescent="0.25">
      <c r="B26" t="s">
        <v>2</v>
      </c>
      <c r="C26">
        <v>12</v>
      </c>
      <c r="D26">
        <v>4994</v>
      </c>
      <c r="E26">
        <f t="shared" si="1"/>
        <v>692.72355905107918</v>
      </c>
      <c r="F26">
        <f t="shared" si="14"/>
        <v>1443.5772927512969</v>
      </c>
      <c r="G26">
        <v>1</v>
      </c>
      <c r="I26" t="s">
        <v>4</v>
      </c>
      <c r="J26">
        <v>12</v>
      </c>
      <c r="K26">
        <v>5982</v>
      </c>
      <c r="L26">
        <f t="shared" si="2"/>
        <v>829.77019027704353</v>
      </c>
      <c r="M26">
        <f t="shared" si="3"/>
        <v>1205.1529588766259</v>
      </c>
      <c r="N26">
        <v>2</v>
      </c>
      <c r="P26" t="s">
        <v>3</v>
      </c>
      <c r="Q26">
        <v>12</v>
      </c>
      <c r="R26">
        <v>6532</v>
      </c>
      <c r="S26">
        <f t="shared" si="4"/>
        <v>906.06133114169984</v>
      </c>
      <c r="T26">
        <f t="shared" si="17"/>
        <v>1103.6780465401066</v>
      </c>
      <c r="U26">
        <v>1</v>
      </c>
      <c r="W26" t="s">
        <v>17</v>
      </c>
      <c r="X26">
        <v>12</v>
      </c>
      <c r="Y26">
        <v>4265</v>
      </c>
      <c r="Z26">
        <f t="shared" si="5"/>
        <v>591.60311961410741</v>
      </c>
      <c r="AA26">
        <f t="shared" si="6"/>
        <v>1690.3223915591973</v>
      </c>
      <c r="AB26">
        <v>1</v>
      </c>
      <c r="AD26" t="s">
        <v>5</v>
      </c>
      <c r="AE26">
        <v>12</v>
      </c>
      <c r="AF26">
        <v>14949</v>
      </c>
      <c r="AG26">
        <f t="shared" si="7"/>
        <v>2073.593208701358</v>
      </c>
      <c r="AH26">
        <f t="shared" si="8"/>
        <v>482.25466586393588</v>
      </c>
      <c r="AI26">
        <v>2</v>
      </c>
      <c r="AK26" t="s">
        <v>1</v>
      </c>
      <c r="AL26">
        <v>12</v>
      </c>
      <c r="AM26">
        <v>38054</v>
      </c>
      <c r="AN26">
        <f t="shared" si="9"/>
        <v>5278.5146808429645</v>
      </c>
      <c r="AO26">
        <f t="shared" si="10"/>
        <v>189.44723287959155</v>
      </c>
      <c r="AP26">
        <v>1</v>
      </c>
      <c r="AR26" t="s">
        <v>0</v>
      </c>
      <c r="AS26">
        <v>12</v>
      </c>
      <c r="AT26">
        <v>19844</v>
      </c>
      <c r="AU26">
        <f t="shared" si="11"/>
        <v>2752.584362396799</v>
      </c>
      <c r="AV26">
        <f t="shared" si="16"/>
        <v>363.29495061479423</v>
      </c>
      <c r="AW26">
        <v>3</v>
      </c>
      <c r="AY26" t="s">
        <v>21</v>
      </c>
      <c r="AZ26">
        <v>12</v>
      </c>
      <c r="BA26">
        <v>6654</v>
      </c>
      <c r="BB26">
        <f t="shared" si="15"/>
        <v>922.98409329713274</v>
      </c>
      <c r="BC26">
        <f t="shared" si="18"/>
        <v>1083.4422903516645</v>
      </c>
      <c r="BD26">
        <v>2</v>
      </c>
    </row>
    <row r="27" spans="2:56" x14ac:dyDescent="0.25">
      <c r="B27" t="s">
        <v>2</v>
      </c>
      <c r="C27">
        <v>13</v>
      </c>
      <c r="D27">
        <v>3950</v>
      </c>
      <c r="E27">
        <f t="shared" si="1"/>
        <v>547.90910257344069</v>
      </c>
      <c r="F27">
        <f t="shared" si="14"/>
        <v>1825.1202531645508</v>
      </c>
      <c r="G27">
        <v>2</v>
      </c>
      <c r="I27" t="s">
        <v>4</v>
      </c>
      <c r="J27">
        <v>13</v>
      </c>
      <c r="K27">
        <v>5888</v>
      </c>
      <c r="L27">
        <f t="shared" si="2"/>
        <v>816.7313407474478</v>
      </c>
      <c r="M27">
        <f t="shared" si="3"/>
        <v>1224.3928328804309</v>
      </c>
      <c r="N27">
        <v>2</v>
      </c>
      <c r="P27" t="s">
        <v>3</v>
      </c>
      <c r="Q27">
        <v>13</v>
      </c>
      <c r="R27">
        <v>5785</v>
      </c>
      <c r="S27">
        <f t="shared" si="4"/>
        <v>802.44409073097574</v>
      </c>
      <c r="T27">
        <f t="shared" si="17"/>
        <v>1246.1927398444213</v>
      </c>
      <c r="U27">
        <v>1</v>
      </c>
      <c r="W27" t="s">
        <v>17</v>
      </c>
      <c r="X27">
        <v>13</v>
      </c>
      <c r="Y27">
        <v>3868</v>
      </c>
      <c r="Z27">
        <f t="shared" si="5"/>
        <v>536.53478702634641</v>
      </c>
      <c r="AA27">
        <f t="shared" si="6"/>
        <v>1863.8120475697976</v>
      </c>
      <c r="AB27">
        <v>1</v>
      </c>
      <c r="AD27" t="s">
        <v>5</v>
      </c>
      <c r="AE27">
        <v>13</v>
      </c>
      <c r="AF27">
        <v>8877</v>
      </c>
      <c r="AG27">
        <f t="shared" si="7"/>
        <v>1231.3390135555526</v>
      </c>
      <c r="AH27">
        <f t="shared" si="8"/>
        <v>812.12402838796629</v>
      </c>
      <c r="AI27">
        <v>1</v>
      </c>
      <c r="AK27" t="s">
        <v>1</v>
      </c>
      <c r="AL27">
        <v>13</v>
      </c>
      <c r="AM27">
        <v>8067</v>
      </c>
      <c r="AN27">
        <f t="shared" si="9"/>
        <v>1118.9829697366952</v>
      </c>
      <c r="AO27">
        <f t="shared" si="10"/>
        <v>893.66865005577995</v>
      </c>
      <c r="AP27">
        <v>2</v>
      </c>
      <c r="AR27" t="s">
        <v>0</v>
      </c>
      <c r="AS27">
        <v>13</v>
      </c>
      <c r="AT27">
        <v>60094</v>
      </c>
      <c r="AU27">
        <f t="shared" si="11"/>
        <v>8335.7087620375551</v>
      </c>
      <c r="AV27">
        <f t="shared" si="16"/>
        <v>119.96580357439973</v>
      </c>
      <c r="AW27">
        <v>3</v>
      </c>
      <c r="AY27" t="s">
        <v>21</v>
      </c>
      <c r="AZ27">
        <v>13</v>
      </c>
      <c r="BA27">
        <v>7665</v>
      </c>
      <c r="BB27">
        <f t="shared" si="15"/>
        <v>1063.2210813228919</v>
      </c>
      <c r="BC27">
        <f t="shared" si="18"/>
        <v>940.53816046966426</v>
      </c>
      <c r="BD27">
        <v>1</v>
      </c>
    </row>
    <row r="28" spans="2:56" x14ac:dyDescent="0.25">
      <c r="B28" t="s">
        <v>2</v>
      </c>
      <c r="C28">
        <v>14</v>
      </c>
      <c r="D28">
        <v>5323</v>
      </c>
      <c r="E28">
        <f t="shared" si="1"/>
        <v>738.35953240466449</v>
      </c>
      <c r="F28">
        <f t="shared" si="14"/>
        <v>1354.3537478865258</v>
      </c>
      <c r="G28">
        <v>2</v>
      </c>
      <c r="I28" t="s">
        <v>4</v>
      </c>
      <c r="J28">
        <v>14</v>
      </c>
      <c r="K28">
        <v>5117</v>
      </c>
      <c r="L28">
        <f t="shared" si="2"/>
        <v>709.78503237172049</v>
      </c>
      <c r="M28">
        <f t="shared" si="3"/>
        <v>1408.8772718389637</v>
      </c>
      <c r="N28">
        <v>2</v>
      </c>
      <c r="P28" t="s">
        <v>3</v>
      </c>
      <c r="Q28">
        <v>14</v>
      </c>
      <c r="R28">
        <v>6374</v>
      </c>
      <c r="S28">
        <f t="shared" si="4"/>
        <v>884.14496703876227</v>
      </c>
      <c r="T28">
        <f t="shared" si="17"/>
        <v>1131.0362409789734</v>
      </c>
      <c r="U28">
        <v>1</v>
      </c>
      <c r="W28" t="s">
        <v>17</v>
      </c>
      <c r="X28">
        <v>14</v>
      </c>
      <c r="Y28">
        <v>4224</v>
      </c>
      <c r="Z28">
        <f t="shared" si="5"/>
        <v>585.91596184056039</v>
      </c>
      <c r="AA28">
        <f t="shared" si="6"/>
        <v>1706.7294034090853</v>
      </c>
      <c r="AB28">
        <v>1</v>
      </c>
      <c r="AD28" t="s">
        <v>5</v>
      </c>
      <c r="AE28">
        <v>14</v>
      </c>
      <c r="AF28">
        <v>16012</v>
      </c>
      <c r="AG28">
        <f t="shared" si="7"/>
        <v>2221.0431773179575</v>
      </c>
      <c r="AH28">
        <f t="shared" si="8"/>
        <v>450.23888333749539</v>
      </c>
      <c r="AI28">
        <v>2</v>
      </c>
      <c r="AK28" t="s">
        <v>1</v>
      </c>
      <c r="AL28">
        <v>14</v>
      </c>
      <c r="AM28">
        <v>12464</v>
      </c>
      <c r="AN28">
        <f t="shared" si="9"/>
        <v>1728.8959631583202</v>
      </c>
      <c r="AO28">
        <f t="shared" si="10"/>
        <v>578.40380295250122</v>
      </c>
      <c r="AP28">
        <v>2</v>
      </c>
      <c r="AR28" t="s">
        <v>0</v>
      </c>
      <c r="AS28">
        <v>14</v>
      </c>
      <c r="AT28">
        <v>6073</v>
      </c>
      <c r="AU28">
        <f t="shared" si="11"/>
        <v>842.39290631101392</v>
      </c>
      <c r="AV28">
        <f t="shared" si="16"/>
        <v>1187.0945167133175</v>
      </c>
      <c r="AW28">
        <v>2</v>
      </c>
      <c r="AY28" t="s">
        <v>21</v>
      </c>
      <c r="AZ28">
        <v>14</v>
      </c>
      <c r="BA28">
        <v>5673</v>
      </c>
      <c r="BB28">
        <f t="shared" si="15"/>
        <v>786.90844022762758</v>
      </c>
      <c r="BC28">
        <f t="shared" si="18"/>
        <v>1270.7958751983037</v>
      </c>
      <c r="BD28">
        <v>2</v>
      </c>
    </row>
    <row r="29" spans="2:56" x14ac:dyDescent="0.25">
      <c r="B29" t="s">
        <v>2</v>
      </c>
      <c r="C29">
        <v>15</v>
      </c>
      <c r="D29">
        <v>12662</v>
      </c>
      <c r="E29">
        <f t="shared" si="1"/>
        <v>1756.3607738695964</v>
      </c>
      <c r="F29">
        <f t="shared" si="14"/>
        <v>569.35910598641419</v>
      </c>
      <c r="G29">
        <v>3</v>
      </c>
      <c r="I29" t="s">
        <v>4</v>
      </c>
      <c r="J29">
        <v>15</v>
      </c>
      <c r="K29">
        <v>6788</v>
      </c>
      <c r="L29">
        <f t="shared" si="2"/>
        <v>941.5713894350672</v>
      </c>
      <c r="M29">
        <f t="shared" si="3"/>
        <v>1062.0543606364138</v>
      </c>
      <c r="N29">
        <v>1</v>
      </c>
      <c r="P29" t="s">
        <v>3</v>
      </c>
      <c r="Q29">
        <v>15</v>
      </c>
      <c r="R29">
        <v>4628</v>
      </c>
      <c r="S29">
        <f t="shared" si="4"/>
        <v>641.95527258478057</v>
      </c>
      <c r="T29">
        <f t="shared" si="17"/>
        <v>1557.7409248055267</v>
      </c>
      <c r="U29">
        <v>1</v>
      </c>
      <c r="W29" t="s">
        <v>17</v>
      </c>
      <c r="X29">
        <v>15</v>
      </c>
      <c r="Y29">
        <v>5399</v>
      </c>
      <c r="Z29">
        <f t="shared" si="5"/>
        <v>748.90158096050789</v>
      </c>
      <c r="AA29">
        <f t="shared" si="6"/>
        <v>1335.2889423967358</v>
      </c>
      <c r="AB29">
        <v>3</v>
      </c>
      <c r="AD29" t="s">
        <v>5</v>
      </c>
      <c r="AE29">
        <v>15</v>
      </c>
      <c r="AF29">
        <v>27792</v>
      </c>
      <c r="AG29">
        <f t="shared" si="7"/>
        <v>3855.0607034736868</v>
      </c>
      <c r="AH29">
        <f t="shared" si="8"/>
        <v>259.39928756476598</v>
      </c>
      <c r="AI29">
        <v>2</v>
      </c>
      <c r="AK29" t="s">
        <v>1</v>
      </c>
      <c r="AL29">
        <v>15</v>
      </c>
      <c r="AM29">
        <v>8634</v>
      </c>
      <c r="AN29">
        <f t="shared" si="9"/>
        <v>1197.6322004098954</v>
      </c>
      <c r="AO29">
        <f t="shared" si="10"/>
        <v>834.98088950659906</v>
      </c>
      <c r="AP29">
        <v>2</v>
      </c>
      <c r="AR29" t="s">
        <v>0</v>
      </c>
      <c r="AS29">
        <v>15</v>
      </c>
      <c r="AT29">
        <v>5130</v>
      </c>
      <c r="AU29">
        <f t="shared" si="11"/>
        <v>711.58827751943056</v>
      </c>
      <c r="AV29">
        <f t="shared" si="16"/>
        <v>1405.307017543855</v>
      </c>
      <c r="AW29">
        <v>2</v>
      </c>
      <c r="AY29" t="s">
        <v>21</v>
      </c>
      <c r="AZ29">
        <v>15</v>
      </c>
      <c r="BA29">
        <v>6213</v>
      </c>
      <c r="BB29">
        <f t="shared" si="15"/>
        <v>861.81246944019915</v>
      </c>
      <c r="BC29">
        <f t="shared" si="18"/>
        <v>1160.3452438435502</v>
      </c>
      <c r="BD29">
        <v>2</v>
      </c>
    </row>
    <row r="30" spans="2:56" x14ac:dyDescent="0.25">
      <c r="B30" t="s">
        <v>2</v>
      </c>
      <c r="C30">
        <v>16</v>
      </c>
      <c r="D30">
        <v>6313</v>
      </c>
      <c r="E30">
        <f t="shared" si="1"/>
        <v>875.68358596104576</v>
      </c>
      <c r="F30">
        <f t="shared" si="14"/>
        <v>1141.9649928718482</v>
      </c>
      <c r="G30">
        <v>1</v>
      </c>
      <c r="I30" t="s">
        <v>4</v>
      </c>
      <c r="J30">
        <v>16</v>
      </c>
      <c r="K30">
        <v>7566</v>
      </c>
      <c r="L30">
        <f t="shared" si="2"/>
        <v>1049.4886759672536</v>
      </c>
      <c r="M30">
        <f t="shared" si="3"/>
        <v>952.84496431403352</v>
      </c>
      <c r="N30">
        <v>2</v>
      </c>
      <c r="P30" t="s">
        <v>3</v>
      </c>
      <c r="Q30">
        <v>16</v>
      </c>
      <c r="R30">
        <v>5417</v>
      </c>
      <c r="S30">
        <f t="shared" si="4"/>
        <v>751.39838193426033</v>
      </c>
      <c r="T30">
        <f t="shared" si="17"/>
        <v>1330.8519475724527</v>
      </c>
      <c r="U30">
        <v>3</v>
      </c>
      <c r="W30" t="s">
        <v>17</v>
      </c>
      <c r="X30">
        <v>16</v>
      </c>
      <c r="Y30">
        <v>4710</v>
      </c>
      <c r="Z30">
        <f t="shared" si="5"/>
        <v>653.32958813187486</v>
      </c>
      <c r="AA30">
        <f t="shared" si="6"/>
        <v>1530.6210191082753</v>
      </c>
      <c r="AB30">
        <v>2</v>
      </c>
      <c r="AD30" t="s">
        <v>5</v>
      </c>
      <c r="AE30">
        <v>16</v>
      </c>
      <c r="AF30">
        <v>38516</v>
      </c>
      <c r="AG30">
        <f t="shared" si="7"/>
        <v>5342.5992391692762</v>
      </c>
      <c r="AH30">
        <f t="shared" si="8"/>
        <v>187.17481046837617</v>
      </c>
      <c r="AI30">
        <v>3</v>
      </c>
      <c r="AK30" t="s">
        <v>1</v>
      </c>
      <c r="AL30">
        <v>16</v>
      </c>
      <c r="AM30">
        <v>25372</v>
      </c>
      <c r="AN30">
        <f t="shared" si="9"/>
        <v>3519.379683669199</v>
      </c>
      <c r="AO30">
        <f t="shared" si="10"/>
        <v>284.14098218508502</v>
      </c>
      <c r="AP30">
        <v>4</v>
      </c>
      <c r="AR30" t="s">
        <v>0</v>
      </c>
      <c r="AS30">
        <v>16</v>
      </c>
      <c r="AT30">
        <v>21919</v>
      </c>
      <c r="AU30">
        <f t="shared" si="11"/>
        <v>3040.4100302043662</v>
      </c>
      <c r="AV30">
        <f t="shared" si="16"/>
        <v>328.90300652401919</v>
      </c>
      <c r="AW30">
        <v>3</v>
      </c>
      <c r="AY30" t="s">
        <v>21</v>
      </c>
      <c r="AZ30">
        <v>16</v>
      </c>
      <c r="BA30">
        <v>5944</v>
      </c>
      <c r="BB30">
        <f t="shared" si="15"/>
        <v>824.49916599912183</v>
      </c>
      <c r="BC30">
        <f t="shared" si="18"/>
        <v>1212.8575033647337</v>
      </c>
      <c r="BD30">
        <v>2</v>
      </c>
    </row>
    <row r="31" spans="2:56" x14ac:dyDescent="0.25">
      <c r="B31" t="s">
        <v>2</v>
      </c>
      <c r="C31">
        <v>17</v>
      </c>
      <c r="D31">
        <v>12956</v>
      </c>
      <c r="E31">
        <f t="shared" si="1"/>
        <v>1797.1418564408855</v>
      </c>
      <c r="F31">
        <f t="shared" si="14"/>
        <v>556.43910157455832</v>
      </c>
      <c r="G31">
        <v>3</v>
      </c>
      <c r="I31" t="s">
        <v>4</v>
      </c>
      <c r="J31">
        <v>17</v>
      </c>
      <c r="K31">
        <v>5990</v>
      </c>
      <c r="L31">
        <f t="shared" si="2"/>
        <v>830.87987959871134</v>
      </c>
      <c r="M31">
        <f t="shared" si="3"/>
        <v>1203.543405676123</v>
      </c>
      <c r="N31">
        <v>2</v>
      </c>
      <c r="P31" t="s">
        <v>3</v>
      </c>
      <c r="Q31">
        <v>17</v>
      </c>
      <c r="R31">
        <v>4822</v>
      </c>
      <c r="S31">
        <f t="shared" si="4"/>
        <v>668.86523863522302</v>
      </c>
      <c r="T31">
        <f t="shared" si="17"/>
        <v>1495.0694732476102</v>
      </c>
      <c r="U31">
        <v>2</v>
      </c>
      <c r="W31" t="s">
        <v>17</v>
      </c>
      <c r="X31">
        <v>17</v>
      </c>
      <c r="Y31">
        <v>4142</v>
      </c>
      <c r="Z31">
        <f t="shared" si="5"/>
        <v>574.5416462934661</v>
      </c>
      <c r="AA31">
        <f t="shared" si="6"/>
        <v>1740.5178657653253</v>
      </c>
      <c r="AB31">
        <v>1</v>
      </c>
      <c r="AD31" t="s">
        <v>5</v>
      </c>
      <c r="AE31">
        <v>17</v>
      </c>
      <c r="AF31">
        <v>5098</v>
      </c>
      <c r="AG31">
        <f t="shared" si="7"/>
        <v>707.14952023275964</v>
      </c>
      <c r="AH31">
        <f t="shared" si="8"/>
        <v>1414.1280894468373</v>
      </c>
      <c r="AI31">
        <v>2</v>
      </c>
      <c r="AK31" t="s">
        <v>1</v>
      </c>
      <c r="AL31">
        <v>17</v>
      </c>
      <c r="AM31">
        <v>21290</v>
      </c>
      <c r="AN31">
        <f t="shared" si="9"/>
        <v>2953.1607072882412</v>
      </c>
      <c r="AO31">
        <f t="shared" si="10"/>
        <v>338.62024424612383</v>
      </c>
      <c r="AP31">
        <v>3</v>
      </c>
      <c r="AR31" t="s">
        <v>0</v>
      </c>
      <c r="AS31">
        <v>17</v>
      </c>
      <c r="AT31">
        <v>61285</v>
      </c>
      <c r="AU31">
        <f t="shared" si="11"/>
        <v>8500.9137598008383</v>
      </c>
      <c r="AV31">
        <f t="shared" si="16"/>
        <v>117.63441298849598</v>
      </c>
      <c r="AW31">
        <v>3</v>
      </c>
      <c r="AY31" t="s">
        <v>21</v>
      </c>
      <c r="AZ31">
        <v>17</v>
      </c>
      <c r="BA31">
        <v>10597</v>
      </c>
      <c r="BB31">
        <f t="shared" si="15"/>
        <v>1469.9222177141141</v>
      </c>
      <c r="BC31">
        <f t="shared" si="18"/>
        <v>680.30810606775276</v>
      </c>
      <c r="BD31">
        <v>2</v>
      </c>
    </row>
    <row r="32" spans="2:56" x14ac:dyDescent="0.25">
      <c r="B32" t="s">
        <v>2</v>
      </c>
      <c r="C32">
        <v>18</v>
      </c>
      <c r="D32">
        <v>3413</v>
      </c>
      <c r="E32">
        <f t="shared" si="1"/>
        <v>473.42120685649445</v>
      </c>
      <c r="F32">
        <f t="shared" si="14"/>
        <v>2112.283914444763</v>
      </c>
      <c r="G32">
        <v>2</v>
      </c>
      <c r="I32" t="s">
        <v>4</v>
      </c>
      <c r="J32">
        <v>18</v>
      </c>
      <c r="K32">
        <v>4353</v>
      </c>
      <c r="L32">
        <f t="shared" si="2"/>
        <v>603.80970215245247</v>
      </c>
      <c r="M32">
        <f t="shared" si="3"/>
        <v>1656.1509303928271</v>
      </c>
      <c r="N32">
        <v>3</v>
      </c>
      <c r="P32" t="s">
        <v>3</v>
      </c>
      <c r="Q32">
        <v>18</v>
      </c>
      <c r="R32">
        <v>13474</v>
      </c>
      <c r="S32">
        <f t="shared" si="4"/>
        <v>1868.9942400188709</v>
      </c>
      <c r="T32">
        <f t="shared" si="17"/>
        <v>535.04712780169041</v>
      </c>
      <c r="U32">
        <v>3</v>
      </c>
      <c r="W32" t="s">
        <v>17</v>
      </c>
      <c r="X32">
        <v>18</v>
      </c>
      <c r="Y32">
        <v>4967</v>
      </c>
      <c r="Z32">
        <f t="shared" si="5"/>
        <v>688.97835759045063</v>
      </c>
      <c r="AA32">
        <f t="shared" si="6"/>
        <v>1451.4244010469049</v>
      </c>
      <c r="AB32">
        <v>1</v>
      </c>
      <c r="AD32" t="s">
        <v>5</v>
      </c>
      <c r="AE32">
        <v>18</v>
      </c>
      <c r="AF32">
        <v>12306</v>
      </c>
      <c r="AG32">
        <f t="shared" si="7"/>
        <v>1706.9795990553826</v>
      </c>
      <c r="AH32">
        <f t="shared" si="8"/>
        <v>585.83008288639496</v>
      </c>
      <c r="AI32">
        <v>3</v>
      </c>
      <c r="AK32" t="s">
        <v>1</v>
      </c>
      <c r="AL32">
        <v>18</v>
      </c>
      <c r="AM32">
        <v>5382</v>
      </c>
      <c r="AN32">
        <f t="shared" si="9"/>
        <v>746.54349115196396</v>
      </c>
      <c r="AO32">
        <f t="shared" si="10"/>
        <v>1339.5066889632064</v>
      </c>
      <c r="AP32">
        <v>2</v>
      </c>
      <c r="AR32" t="s">
        <v>0</v>
      </c>
      <c r="AS32">
        <v>18</v>
      </c>
      <c r="AT32">
        <v>6324</v>
      </c>
      <c r="AU32">
        <f t="shared" si="11"/>
        <v>877.20940877833891</v>
      </c>
      <c r="AV32">
        <f t="shared" si="16"/>
        <v>1139.9786527514195</v>
      </c>
      <c r="AW32">
        <v>2</v>
      </c>
      <c r="AY32" t="s">
        <v>21</v>
      </c>
      <c r="AZ32">
        <v>18</v>
      </c>
      <c r="BA32">
        <v>17415</v>
      </c>
      <c r="BB32">
        <f t="shared" si="15"/>
        <v>2415.6549421054351</v>
      </c>
      <c r="BC32">
        <f t="shared" si="18"/>
        <v>413.96640826873255</v>
      </c>
      <c r="BD32">
        <v>3</v>
      </c>
    </row>
    <row r="33" spans="2:56" x14ac:dyDescent="0.25">
      <c r="B33" t="s">
        <v>2</v>
      </c>
      <c r="C33">
        <v>19</v>
      </c>
      <c r="D33">
        <v>4076</v>
      </c>
      <c r="E33">
        <f t="shared" si="1"/>
        <v>565.38670938970733</v>
      </c>
      <c r="F33">
        <f t="shared" si="14"/>
        <v>1768.7009322865499</v>
      </c>
      <c r="G33">
        <v>2</v>
      </c>
      <c r="I33" t="s">
        <v>4</v>
      </c>
      <c r="J33">
        <v>19</v>
      </c>
      <c r="K33">
        <v>5840</v>
      </c>
      <c r="L33">
        <f t="shared" si="2"/>
        <v>810.07320481744136</v>
      </c>
      <c r="M33">
        <f t="shared" si="3"/>
        <v>1234.4563356164344</v>
      </c>
      <c r="N33">
        <v>1</v>
      </c>
      <c r="P33" t="s">
        <v>3</v>
      </c>
      <c r="Q33">
        <v>19</v>
      </c>
      <c r="R33">
        <v>4719</v>
      </c>
      <c r="S33">
        <f t="shared" si="4"/>
        <v>654.57798861875096</v>
      </c>
      <c r="T33">
        <f t="shared" si="17"/>
        <v>1527.7018436109297</v>
      </c>
      <c r="U33">
        <v>2</v>
      </c>
      <c r="W33" t="s">
        <v>17</v>
      </c>
      <c r="X33">
        <v>19</v>
      </c>
      <c r="Y33">
        <v>15298</v>
      </c>
      <c r="Z33">
        <f t="shared" si="5"/>
        <v>2122.0034053591125</v>
      </c>
      <c r="AA33">
        <f t="shared" si="6"/>
        <v>471.25277814093198</v>
      </c>
      <c r="AB33">
        <v>3</v>
      </c>
      <c r="AD33" t="s">
        <v>5</v>
      </c>
      <c r="AE33">
        <v>19</v>
      </c>
      <c r="AF33">
        <v>9042</v>
      </c>
      <c r="AG33">
        <f t="shared" si="7"/>
        <v>1254.2263558149496</v>
      </c>
      <c r="AH33">
        <f t="shared" si="8"/>
        <v>797.30424684803984</v>
      </c>
      <c r="AI33">
        <v>2</v>
      </c>
      <c r="AK33" t="s">
        <v>1</v>
      </c>
      <c r="AL33">
        <v>19</v>
      </c>
      <c r="AM33">
        <v>21468</v>
      </c>
      <c r="AN33">
        <f t="shared" si="9"/>
        <v>2977.8512946953479</v>
      </c>
      <c r="AO33">
        <f t="shared" si="10"/>
        <v>335.81260480715372</v>
      </c>
      <c r="AP33">
        <v>3</v>
      </c>
      <c r="AR33" t="s">
        <v>0</v>
      </c>
      <c r="AS33">
        <v>19</v>
      </c>
      <c r="AT33">
        <v>6229</v>
      </c>
      <c r="AU33">
        <f t="shared" si="11"/>
        <v>864.03184808353467</v>
      </c>
      <c r="AV33">
        <f t="shared" si="16"/>
        <v>1157.3647455450275</v>
      </c>
      <c r="AW33">
        <v>1</v>
      </c>
      <c r="AY33" t="s">
        <v>21</v>
      </c>
      <c r="AZ33">
        <v>19</v>
      </c>
      <c r="BA33">
        <v>22660</v>
      </c>
      <c r="BB33">
        <f t="shared" si="15"/>
        <v>3143.1950036238395</v>
      </c>
      <c r="BC33">
        <f t="shared" si="18"/>
        <v>318.14761694615959</v>
      </c>
      <c r="BD33">
        <v>3</v>
      </c>
    </row>
    <row r="34" spans="2:56" x14ac:dyDescent="0.25">
      <c r="B34" t="s">
        <v>2</v>
      </c>
      <c r="C34">
        <v>20</v>
      </c>
      <c r="D34">
        <v>5735</v>
      </c>
      <c r="E34">
        <f t="shared" si="1"/>
        <v>795.5085324705525</v>
      </c>
      <c r="F34">
        <f t="shared" si="14"/>
        <v>1257.0575414123762</v>
      </c>
      <c r="G34">
        <v>1</v>
      </c>
      <c r="I34" t="s">
        <v>4</v>
      </c>
      <c r="J34">
        <v>20</v>
      </c>
      <c r="K34">
        <v>7233</v>
      </c>
      <c r="L34">
        <f t="shared" si="2"/>
        <v>1003.2978579528345</v>
      </c>
      <c r="M34">
        <f t="shared" si="3"/>
        <v>996.71298216507353</v>
      </c>
      <c r="N34">
        <v>4</v>
      </c>
      <c r="P34" t="s">
        <v>3</v>
      </c>
      <c r="Q34">
        <v>20</v>
      </c>
      <c r="R34">
        <v>13145</v>
      </c>
      <c r="S34">
        <f t="shared" si="4"/>
        <v>1823.3582666652856</v>
      </c>
      <c r="T34">
        <f t="shared" si="17"/>
        <v>548.43856979840064</v>
      </c>
      <c r="U34">
        <v>3</v>
      </c>
      <c r="W34" t="s">
        <v>17</v>
      </c>
      <c r="X34">
        <v>20</v>
      </c>
      <c r="Y34">
        <v>5348</v>
      </c>
      <c r="Z34">
        <f t="shared" si="5"/>
        <v>741.82731153487612</v>
      </c>
      <c r="AA34">
        <f t="shared" si="6"/>
        <v>1348.0226252804744</v>
      </c>
      <c r="AB34">
        <v>3</v>
      </c>
      <c r="AD34" t="s">
        <v>5</v>
      </c>
      <c r="AE34">
        <v>20</v>
      </c>
      <c r="AF34">
        <v>12899</v>
      </c>
      <c r="AG34">
        <f t="shared" si="7"/>
        <v>1789.2353200240029</v>
      </c>
      <c r="AH34">
        <f t="shared" si="8"/>
        <v>558.8979765873305</v>
      </c>
      <c r="AI34">
        <v>2</v>
      </c>
      <c r="AK34" t="s">
        <v>1</v>
      </c>
      <c r="AL34">
        <v>20</v>
      </c>
      <c r="AM34">
        <v>13212</v>
      </c>
      <c r="AN34">
        <f t="shared" si="9"/>
        <v>1832.6519147342526</v>
      </c>
      <c r="AO34">
        <f t="shared" si="10"/>
        <v>545.65735694822706</v>
      </c>
      <c r="AP34">
        <v>2</v>
      </c>
      <c r="AR34" t="s">
        <v>0</v>
      </c>
      <c r="AS34">
        <v>20</v>
      </c>
      <c r="AT34">
        <v>7644</v>
      </c>
      <c r="AU34">
        <f t="shared" si="11"/>
        <v>1060.308146853514</v>
      </c>
      <c r="AV34">
        <f t="shared" si="16"/>
        <v>943.12205651491058</v>
      </c>
      <c r="AW34">
        <v>2</v>
      </c>
      <c r="AY34" t="s">
        <v>21</v>
      </c>
      <c r="AZ34">
        <v>20</v>
      </c>
      <c r="BA34">
        <v>20084</v>
      </c>
      <c r="BB34">
        <f t="shared" si="15"/>
        <v>2785.8750420468309</v>
      </c>
      <c r="BC34">
        <f t="shared" si="18"/>
        <v>358.95364469229122</v>
      </c>
      <c r="BD34">
        <v>3</v>
      </c>
    </row>
    <row r="35" spans="2:56" x14ac:dyDescent="0.25">
      <c r="B35" t="s">
        <v>2</v>
      </c>
      <c r="C35">
        <v>21</v>
      </c>
      <c r="D35">
        <v>5041</v>
      </c>
      <c r="E35">
        <f t="shared" si="1"/>
        <v>699.2429838158771</v>
      </c>
      <c r="F35">
        <f t="shared" si="14"/>
        <v>1430.1180321364761</v>
      </c>
      <c r="G35">
        <v>2</v>
      </c>
      <c r="I35" t="s">
        <v>4</v>
      </c>
      <c r="J35">
        <v>1</v>
      </c>
      <c r="K35">
        <v>7007</v>
      </c>
      <c r="L35">
        <f t="shared" si="2"/>
        <v>971.94913461572116</v>
      </c>
      <c r="M35">
        <f t="shared" si="3"/>
        <v>1028.8604252889934</v>
      </c>
      <c r="N35">
        <v>1</v>
      </c>
      <c r="P35" t="s">
        <v>3</v>
      </c>
      <c r="Q35">
        <v>21</v>
      </c>
      <c r="R35">
        <v>5098</v>
      </c>
      <c r="S35">
        <f t="shared" si="4"/>
        <v>707.14952023275964</v>
      </c>
      <c r="T35">
        <f t="shared" si="17"/>
        <v>1414.1280894468373</v>
      </c>
      <c r="U35">
        <v>2</v>
      </c>
      <c r="W35" t="s">
        <v>17</v>
      </c>
      <c r="X35">
        <v>21</v>
      </c>
      <c r="Y35">
        <v>14922</v>
      </c>
      <c r="Z35">
        <f t="shared" si="5"/>
        <v>2069.8480072407297</v>
      </c>
      <c r="AA35">
        <f t="shared" si="6"/>
        <v>483.12726176115643</v>
      </c>
      <c r="AB35">
        <v>3</v>
      </c>
      <c r="AD35" t="s">
        <v>5</v>
      </c>
      <c r="AE35">
        <v>21</v>
      </c>
      <c r="AF35">
        <v>22799</v>
      </c>
      <c r="AG35">
        <f t="shared" si="7"/>
        <v>3162.4758555878161</v>
      </c>
      <c r="AH35">
        <f t="shared" si="8"/>
        <v>316.20794771700412</v>
      </c>
      <c r="AI35">
        <v>3</v>
      </c>
      <c r="AK35" t="s">
        <v>1</v>
      </c>
      <c r="AL35">
        <v>21</v>
      </c>
      <c r="AM35">
        <v>25159</v>
      </c>
      <c r="AN35">
        <f t="shared" si="9"/>
        <v>3489.8342054797959</v>
      </c>
      <c r="AO35">
        <f t="shared" si="10"/>
        <v>286.5465638538883</v>
      </c>
      <c r="AP35">
        <v>1</v>
      </c>
      <c r="AR35" t="s">
        <v>0</v>
      </c>
      <c r="AS35">
        <v>21</v>
      </c>
      <c r="AT35">
        <v>6250</v>
      </c>
      <c r="AU35">
        <f t="shared" si="11"/>
        <v>866.94478255291244</v>
      </c>
      <c r="AV35">
        <f t="shared" si="16"/>
        <v>1153.4759999999962</v>
      </c>
      <c r="AW35">
        <v>2</v>
      </c>
      <c r="AY35" t="s">
        <v>21</v>
      </c>
      <c r="AZ35">
        <v>21</v>
      </c>
      <c r="BA35">
        <v>13617</v>
      </c>
      <c r="BB35">
        <f t="shared" si="15"/>
        <v>1888.8299366436813</v>
      </c>
      <c r="BC35">
        <f t="shared" si="18"/>
        <v>529.42828816919859</v>
      </c>
      <c r="BD35">
        <v>3</v>
      </c>
    </row>
    <row r="36" spans="2:56" x14ac:dyDescent="0.25">
      <c r="B36" t="s">
        <v>2</v>
      </c>
      <c r="C36">
        <v>22</v>
      </c>
      <c r="D36">
        <v>3412</v>
      </c>
      <c r="E36">
        <f t="shared" si="1"/>
        <v>473.28249569128599</v>
      </c>
      <c r="F36">
        <f t="shared" si="14"/>
        <v>2112.9029894489963</v>
      </c>
      <c r="G36">
        <v>2</v>
      </c>
      <c r="I36" t="s">
        <v>4</v>
      </c>
      <c r="J36">
        <v>2</v>
      </c>
      <c r="K36">
        <v>6550</v>
      </c>
      <c r="L36">
        <f t="shared" si="2"/>
        <v>908.55813211545228</v>
      </c>
      <c r="M36">
        <f t="shared" si="3"/>
        <v>1100.6450381679354</v>
      </c>
      <c r="N36">
        <v>1</v>
      </c>
      <c r="P36" t="s">
        <v>3</v>
      </c>
      <c r="Q36">
        <v>22</v>
      </c>
      <c r="R36">
        <v>4376</v>
      </c>
      <c r="S36">
        <f t="shared" si="4"/>
        <v>607.00005895224717</v>
      </c>
      <c r="T36">
        <f t="shared" si="17"/>
        <v>1647.4462979890257</v>
      </c>
      <c r="U36">
        <v>2</v>
      </c>
      <c r="W36" t="s">
        <v>17</v>
      </c>
      <c r="X36">
        <v>22</v>
      </c>
      <c r="Y36">
        <v>4218</v>
      </c>
      <c r="Z36">
        <f t="shared" si="5"/>
        <v>585.08369484930961</v>
      </c>
      <c r="AA36">
        <f t="shared" si="6"/>
        <v>1709.1571834992831</v>
      </c>
      <c r="AB36">
        <v>2</v>
      </c>
      <c r="AD36" t="s">
        <v>5</v>
      </c>
      <c r="AE36">
        <v>22</v>
      </c>
      <c r="AF36">
        <v>18160</v>
      </c>
      <c r="AG36">
        <f t="shared" si="7"/>
        <v>2518.9947601857425</v>
      </c>
      <c r="AH36">
        <f t="shared" si="8"/>
        <v>396.9837555066066</v>
      </c>
      <c r="AI36">
        <v>2</v>
      </c>
      <c r="AK36" t="s">
        <v>1</v>
      </c>
      <c r="AL36">
        <v>22</v>
      </c>
      <c r="AM36">
        <v>15359</v>
      </c>
      <c r="AN36">
        <f t="shared" si="9"/>
        <v>2130.4647864368289</v>
      </c>
      <c r="AO36">
        <f t="shared" si="10"/>
        <v>469.38114460576713</v>
      </c>
      <c r="AP36">
        <v>3</v>
      </c>
      <c r="AR36" t="s">
        <v>0</v>
      </c>
      <c r="AS36">
        <v>22</v>
      </c>
      <c r="AT36">
        <v>37849</v>
      </c>
      <c r="AU36">
        <f t="shared" si="11"/>
        <v>5250.0788919752295</v>
      </c>
      <c r="AV36">
        <f t="shared" si="16"/>
        <v>190.47332822531578</v>
      </c>
      <c r="AW36">
        <v>3</v>
      </c>
      <c r="AY36" t="s">
        <v>21</v>
      </c>
      <c r="AZ36">
        <v>22</v>
      </c>
      <c r="BA36">
        <v>21558</v>
      </c>
      <c r="BB36">
        <f t="shared" si="15"/>
        <v>2990.3352995641098</v>
      </c>
      <c r="BC36">
        <f t="shared" si="18"/>
        <v>334.41065961591875</v>
      </c>
      <c r="BD36">
        <v>3</v>
      </c>
    </row>
    <row r="37" spans="2:56" x14ac:dyDescent="0.25">
      <c r="B37" t="s">
        <v>2</v>
      </c>
      <c r="C37">
        <v>23</v>
      </c>
      <c r="D37">
        <v>5596</v>
      </c>
      <c r="E37">
        <f t="shared" si="1"/>
        <v>776.22768050657567</v>
      </c>
      <c r="F37">
        <f t="shared" si="14"/>
        <v>1288.281808434592</v>
      </c>
      <c r="G37">
        <v>2</v>
      </c>
      <c r="I37" t="s">
        <v>4</v>
      </c>
      <c r="J37">
        <v>3</v>
      </c>
      <c r="K37">
        <v>4954</v>
      </c>
      <c r="L37">
        <f t="shared" si="2"/>
        <v>687.17511244274056</v>
      </c>
      <c r="M37">
        <f t="shared" si="3"/>
        <v>1455.2331449333824</v>
      </c>
      <c r="N37">
        <v>1</v>
      </c>
      <c r="P37" t="s">
        <v>3</v>
      </c>
      <c r="Q37">
        <v>23</v>
      </c>
      <c r="R37">
        <v>10320</v>
      </c>
      <c r="S37">
        <f t="shared" si="4"/>
        <v>1431.4992249513691</v>
      </c>
      <c r="T37">
        <f t="shared" si="17"/>
        <v>698.56831395348604</v>
      </c>
      <c r="U37">
        <v>1</v>
      </c>
      <c r="W37" t="s">
        <v>17</v>
      </c>
      <c r="X37">
        <v>23</v>
      </c>
      <c r="Y37">
        <v>3001</v>
      </c>
      <c r="Z37">
        <f t="shared" si="5"/>
        <v>416.27220679060645</v>
      </c>
      <c r="AA37">
        <f t="shared" si="6"/>
        <v>2402.2742419193523</v>
      </c>
      <c r="AB37">
        <v>1</v>
      </c>
      <c r="AD37" t="s">
        <v>5</v>
      </c>
      <c r="AE37">
        <v>23</v>
      </c>
      <c r="AF37">
        <v>22774</v>
      </c>
      <c r="AG37">
        <f t="shared" si="7"/>
        <v>3159.0080764576046</v>
      </c>
      <c r="AH37">
        <f t="shared" si="8"/>
        <v>316.55506279090088</v>
      </c>
      <c r="AI37">
        <v>3</v>
      </c>
      <c r="AK37" t="s">
        <v>1</v>
      </c>
      <c r="AL37">
        <v>23</v>
      </c>
      <c r="AM37">
        <v>19383</v>
      </c>
      <c r="AN37">
        <f t="shared" si="9"/>
        <v>2688.6385152356961</v>
      </c>
      <c r="AO37">
        <f t="shared" si="10"/>
        <v>371.93545890728876</v>
      </c>
      <c r="AP37">
        <v>2</v>
      </c>
      <c r="AR37" t="s">
        <v>0</v>
      </c>
      <c r="AS37">
        <v>23</v>
      </c>
      <c r="AT37">
        <v>7988</v>
      </c>
      <c r="AU37">
        <f t="shared" si="11"/>
        <v>1108.0247876852263</v>
      </c>
      <c r="AV37">
        <f t="shared" si="16"/>
        <v>902.50688532798904</v>
      </c>
      <c r="AW37">
        <v>2</v>
      </c>
      <c r="AY37" t="s">
        <v>21</v>
      </c>
      <c r="AZ37">
        <v>23</v>
      </c>
      <c r="BA37">
        <v>20063</v>
      </c>
      <c r="BB37">
        <f t="shared" si="15"/>
        <v>2782.962107577453</v>
      </c>
      <c r="BC37">
        <f t="shared" si="18"/>
        <v>359.32936250809831</v>
      </c>
      <c r="BD37">
        <v>2</v>
      </c>
    </row>
    <row r="38" spans="2:56" x14ac:dyDescent="0.25">
      <c r="B38" t="s">
        <v>2</v>
      </c>
      <c r="C38">
        <v>24</v>
      </c>
      <c r="D38">
        <v>5776</v>
      </c>
      <c r="E38">
        <f t="shared" si="1"/>
        <v>801.19569024409952</v>
      </c>
      <c r="F38">
        <f t="shared" si="14"/>
        <v>1248.1345221606607</v>
      </c>
      <c r="G38">
        <v>3</v>
      </c>
      <c r="I38" t="s">
        <v>4</v>
      </c>
      <c r="J38">
        <v>4</v>
      </c>
      <c r="K38">
        <v>7007</v>
      </c>
      <c r="L38">
        <f t="shared" si="2"/>
        <v>971.94913461572116</v>
      </c>
      <c r="M38">
        <f t="shared" si="3"/>
        <v>1028.8604252889934</v>
      </c>
      <c r="N38">
        <v>1</v>
      </c>
      <c r="P38" t="s">
        <v>3</v>
      </c>
      <c r="Q38">
        <v>24</v>
      </c>
      <c r="R38">
        <v>6273</v>
      </c>
      <c r="S38">
        <f t="shared" si="4"/>
        <v>870.13513935270714</v>
      </c>
      <c r="T38">
        <f t="shared" si="17"/>
        <v>1149.2467718794799</v>
      </c>
      <c r="U38">
        <v>2</v>
      </c>
      <c r="W38" t="s">
        <v>17</v>
      </c>
      <c r="X38">
        <v>24</v>
      </c>
      <c r="Y38">
        <v>6043</v>
      </c>
      <c r="Z38">
        <f t="shared" si="5"/>
        <v>838.23157135476004</v>
      </c>
      <c r="AA38">
        <f t="shared" si="6"/>
        <v>1192.9877544266053</v>
      </c>
      <c r="AB38">
        <v>2</v>
      </c>
      <c r="AD38" t="s">
        <v>5</v>
      </c>
      <c r="AE38">
        <v>24</v>
      </c>
      <c r="AF38">
        <v>3625</v>
      </c>
      <c r="AG38">
        <f t="shared" si="7"/>
        <v>502.82797388068923</v>
      </c>
      <c r="AH38">
        <f t="shared" si="8"/>
        <v>1988.7517241379246</v>
      </c>
      <c r="AI38">
        <v>2</v>
      </c>
      <c r="AK38" t="s">
        <v>1</v>
      </c>
      <c r="AL38">
        <v>24</v>
      </c>
      <c r="AM38">
        <v>9017</v>
      </c>
      <c r="AN38">
        <f t="shared" si="9"/>
        <v>1250.7585766847378</v>
      </c>
      <c r="AO38">
        <f t="shared" si="10"/>
        <v>799.51480536763643</v>
      </c>
      <c r="AP38">
        <v>3</v>
      </c>
      <c r="AR38" t="s">
        <v>0</v>
      </c>
      <c r="AS38">
        <v>24</v>
      </c>
      <c r="AT38">
        <v>8052</v>
      </c>
      <c r="AU38">
        <f t="shared" si="11"/>
        <v>1116.9023022585682</v>
      </c>
      <c r="AV38">
        <f t="shared" si="16"/>
        <v>895.33345752607761</v>
      </c>
      <c r="AW38">
        <v>1</v>
      </c>
      <c r="AY38" t="s">
        <v>21</v>
      </c>
      <c r="AZ38">
        <v>24</v>
      </c>
      <c r="BA38">
        <v>6782</v>
      </c>
      <c r="BB38">
        <f t="shared" si="15"/>
        <v>940.73912244381631</v>
      </c>
      <c r="BC38">
        <f t="shared" si="18"/>
        <v>1062.9939545856646</v>
      </c>
      <c r="BD38">
        <v>2</v>
      </c>
    </row>
    <row r="39" spans="2:56" x14ac:dyDescent="0.25">
      <c r="B39" t="s">
        <v>2</v>
      </c>
      <c r="C39">
        <v>25</v>
      </c>
      <c r="D39">
        <v>6759</v>
      </c>
      <c r="E39">
        <f t="shared" si="1"/>
        <v>937.54876564402161</v>
      </c>
      <c r="F39">
        <f t="shared" si="14"/>
        <v>1066.6111850865477</v>
      </c>
      <c r="G39">
        <v>3</v>
      </c>
      <c r="I39" t="s">
        <v>4</v>
      </c>
      <c r="J39">
        <v>5</v>
      </c>
      <c r="K39">
        <v>5721</v>
      </c>
      <c r="L39">
        <f t="shared" si="2"/>
        <v>793.5665761576339</v>
      </c>
      <c r="M39">
        <f t="shared" si="3"/>
        <v>1260.1337178814852</v>
      </c>
      <c r="N39">
        <v>1</v>
      </c>
      <c r="P39" t="s">
        <v>3</v>
      </c>
      <c r="Q39">
        <v>25</v>
      </c>
      <c r="R39">
        <v>2510</v>
      </c>
      <c r="S39">
        <f t="shared" si="4"/>
        <v>348.16502467324966</v>
      </c>
      <c r="T39">
        <f t="shared" si="17"/>
        <v>2872.2011952191137</v>
      </c>
      <c r="U39">
        <v>2</v>
      </c>
      <c r="W39" t="s">
        <v>17</v>
      </c>
      <c r="X39">
        <v>25</v>
      </c>
      <c r="Y39">
        <v>5234</v>
      </c>
      <c r="Z39">
        <f t="shared" si="5"/>
        <v>726.01423870111103</v>
      </c>
      <c r="AA39">
        <f t="shared" si="6"/>
        <v>1377.3834543370226</v>
      </c>
      <c r="AB39">
        <v>1</v>
      </c>
      <c r="AD39" t="s">
        <v>5</v>
      </c>
      <c r="AE39">
        <v>25</v>
      </c>
      <c r="AF39">
        <v>22481</v>
      </c>
      <c r="AG39">
        <f t="shared" si="7"/>
        <v>3118.3657050515239</v>
      </c>
      <c r="AH39">
        <f t="shared" si="8"/>
        <v>320.68079711756491</v>
      </c>
      <c r="AI39">
        <v>2</v>
      </c>
      <c r="AK39" t="s">
        <v>1</v>
      </c>
      <c r="AL39">
        <v>25</v>
      </c>
      <c r="AM39">
        <v>9866</v>
      </c>
      <c r="AN39">
        <f t="shared" si="9"/>
        <v>1368.5243559467256</v>
      </c>
      <c r="AO39">
        <f t="shared" si="10"/>
        <v>730.71406851814072</v>
      </c>
      <c r="AP39">
        <v>1</v>
      </c>
      <c r="AR39" t="s">
        <v>0</v>
      </c>
      <c r="AS39">
        <v>25</v>
      </c>
      <c r="AT39">
        <v>12024</v>
      </c>
      <c r="AU39">
        <f t="shared" si="11"/>
        <v>1667.863050466595</v>
      </c>
      <c r="AV39">
        <f t="shared" si="16"/>
        <v>599.56961077844119</v>
      </c>
      <c r="AW39">
        <v>2</v>
      </c>
      <c r="AY39" t="s">
        <v>21</v>
      </c>
      <c r="AZ39">
        <v>25</v>
      </c>
      <c r="BA39">
        <v>20759</v>
      </c>
      <c r="BB39">
        <f t="shared" si="15"/>
        <v>2879.5050785625453</v>
      </c>
      <c r="BC39">
        <f t="shared" si="18"/>
        <v>347.28190182571302</v>
      </c>
      <c r="BD39">
        <v>3</v>
      </c>
    </row>
    <row r="40" spans="2:56" x14ac:dyDescent="0.25">
      <c r="B40" t="s">
        <v>2</v>
      </c>
      <c r="C40">
        <v>26</v>
      </c>
      <c r="D40">
        <v>22074</v>
      </c>
      <c r="E40">
        <f t="shared" si="1"/>
        <v>3061.9102608116782</v>
      </c>
      <c r="F40">
        <f t="shared" si="14"/>
        <v>326.59350366947439</v>
      </c>
      <c r="G40">
        <v>3</v>
      </c>
      <c r="I40" t="s">
        <v>4</v>
      </c>
      <c r="J40">
        <v>6</v>
      </c>
      <c r="K40">
        <v>7156</v>
      </c>
      <c r="L40">
        <f t="shared" si="2"/>
        <v>992.61709823178262</v>
      </c>
      <c r="M40">
        <f t="shared" si="3"/>
        <v>1007.4378144214612</v>
      </c>
      <c r="N40">
        <v>1</v>
      </c>
      <c r="P40" t="s">
        <v>3</v>
      </c>
      <c r="Q40">
        <v>26</v>
      </c>
      <c r="R40">
        <v>3630</v>
      </c>
      <c r="S40">
        <f t="shared" si="4"/>
        <v>503.52152970673154</v>
      </c>
      <c r="T40">
        <f t="shared" si="17"/>
        <v>1986.0123966942083</v>
      </c>
      <c r="U40">
        <v>2</v>
      </c>
      <c r="W40" t="s">
        <v>17</v>
      </c>
      <c r="X40">
        <v>26</v>
      </c>
      <c r="Y40">
        <v>5108</v>
      </c>
      <c r="Z40">
        <f t="shared" si="5"/>
        <v>708.53663188484427</v>
      </c>
      <c r="AA40">
        <f t="shared" si="6"/>
        <v>1411.3596319498779</v>
      </c>
      <c r="AB40">
        <v>1</v>
      </c>
      <c r="AD40" t="s">
        <v>5</v>
      </c>
      <c r="AE40">
        <v>26</v>
      </c>
      <c r="AF40">
        <v>3682</v>
      </c>
      <c r="AG40">
        <f t="shared" si="7"/>
        <v>510.73451029757177</v>
      </c>
      <c r="AH40">
        <f t="shared" si="8"/>
        <v>1957.9644215100425</v>
      </c>
      <c r="AI40">
        <v>2</v>
      </c>
      <c r="AK40" t="s">
        <v>1</v>
      </c>
      <c r="AL40">
        <v>26</v>
      </c>
      <c r="AM40">
        <v>6311</v>
      </c>
      <c r="AN40">
        <f t="shared" si="9"/>
        <v>875.40616363062884</v>
      </c>
      <c r="AO40">
        <f t="shared" si="10"/>
        <v>1142.3268895579113</v>
      </c>
      <c r="AP40">
        <v>2</v>
      </c>
      <c r="AR40" t="s">
        <v>0</v>
      </c>
      <c r="AS40">
        <v>26</v>
      </c>
      <c r="AT40">
        <v>18488</v>
      </c>
      <c r="AU40">
        <f t="shared" si="11"/>
        <v>2564.4920223741192</v>
      </c>
      <c r="AV40">
        <f t="shared" si="16"/>
        <v>389.94077239290226</v>
      </c>
      <c r="AW40">
        <v>3</v>
      </c>
      <c r="AY40" t="s">
        <v>21</v>
      </c>
      <c r="AZ40">
        <v>26</v>
      </c>
      <c r="BA40">
        <v>10319</v>
      </c>
      <c r="BB40">
        <f t="shared" si="15"/>
        <v>1431.3605137861605</v>
      </c>
      <c r="BC40">
        <f t="shared" si="18"/>
        <v>698.63601124139711</v>
      </c>
      <c r="BD40">
        <v>3</v>
      </c>
    </row>
    <row r="41" spans="2:56" x14ac:dyDescent="0.25">
      <c r="B41" t="s">
        <v>2</v>
      </c>
      <c r="C41">
        <v>27</v>
      </c>
      <c r="D41">
        <v>5796</v>
      </c>
      <c r="E41">
        <f t="shared" si="1"/>
        <v>803.96991354826889</v>
      </c>
      <c r="F41">
        <f t="shared" si="14"/>
        <v>1243.8276397515488</v>
      </c>
      <c r="G41">
        <v>2</v>
      </c>
      <c r="I41" t="s">
        <v>4</v>
      </c>
      <c r="J41">
        <v>7</v>
      </c>
      <c r="K41">
        <v>4726</v>
      </c>
      <c r="L41">
        <f t="shared" si="2"/>
        <v>655.54896677521026</v>
      </c>
      <c r="M41">
        <f t="shared" si="3"/>
        <v>1525.439060516288</v>
      </c>
      <c r="N41">
        <v>2</v>
      </c>
      <c r="P41" t="s">
        <v>3</v>
      </c>
      <c r="Q41">
        <v>27</v>
      </c>
      <c r="R41">
        <v>7325</v>
      </c>
      <c r="S41">
        <f t="shared" si="4"/>
        <v>1016.0592851520134</v>
      </c>
      <c r="T41">
        <f t="shared" si="17"/>
        <v>984.19453924914342</v>
      </c>
      <c r="U41">
        <v>1</v>
      </c>
      <c r="W41" t="s">
        <v>17</v>
      </c>
      <c r="X41">
        <v>27</v>
      </c>
      <c r="Y41">
        <v>3243</v>
      </c>
      <c r="Z41">
        <f t="shared" si="5"/>
        <v>449.84030877105522</v>
      </c>
      <c r="AA41">
        <f t="shared" si="6"/>
        <v>2223.0111008325553</v>
      </c>
      <c r="AB41">
        <v>4</v>
      </c>
      <c r="AD41" t="s">
        <v>5</v>
      </c>
      <c r="AE41">
        <v>27</v>
      </c>
      <c r="AF41">
        <v>22468</v>
      </c>
      <c r="AG41">
        <f t="shared" si="7"/>
        <v>3116.5624599038138</v>
      </c>
      <c r="AH41">
        <f t="shared" si="8"/>
        <v>320.86634324372335</v>
      </c>
      <c r="AI41">
        <v>3</v>
      </c>
      <c r="AK41" t="s">
        <v>1</v>
      </c>
      <c r="AL41">
        <v>27</v>
      </c>
      <c r="AM41">
        <v>9492</v>
      </c>
      <c r="AN41">
        <f t="shared" si="9"/>
        <v>1316.6463801587593</v>
      </c>
      <c r="AO41">
        <f t="shared" si="10"/>
        <v>759.50537294563594</v>
      </c>
      <c r="AP41">
        <v>1</v>
      </c>
      <c r="AR41" t="s">
        <v>0</v>
      </c>
      <c r="AS41">
        <v>27</v>
      </c>
      <c r="AT41">
        <v>15989</v>
      </c>
      <c r="AU41">
        <f t="shared" si="11"/>
        <v>2217.8528205181628</v>
      </c>
      <c r="AV41">
        <f t="shared" si="16"/>
        <v>450.88654700106173</v>
      </c>
      <c r="AW41">
        <v>3</v>
      </c>
      <c r="AY41" t="s">
        <v>21</v>
      </c>
      <c r="AZ41">
        <v>27</v>
      </c>
      <c r="BA41">
        <v>14903</v>
      </c>
      <c r="BB41">
        <f t="shared" si="15"/>
        <v>2067.2124951017686</v>
      </c>
      <c r="BC41">
        <f t="shared" si="18"/>
        <v>483.74320606589123</v>
      </c>
      <c r="BD41">
        <v>3</v>
      </c>
    </row>
    <row r="42" spans="2:56" x14ac:dyDescent="0.25">
      <c r="B42" t="s">
        <v>2</v>
      </c>
      <c r="C42">
        <v>28</v>
      </c>
      <c r="D42">
        <v>12161</v>
      </c>
      <c r="E42">
        <f t="shared" si="1"/>
        <v>1686.8664801001548</v>
      </c>
      <c r="F42">
        <f t="shared" si="14"/>
        <v>592.8151467806905</v>
      </c>
      <c r="G42">
        <v>1</v>
      </c>
      <c r="I42" t="s">
        <v>4</v>
      </c>
      <c r="J42">
        <v>8</v>
      </c>
      <c r="K42">
        <v>13146</v>
      </c>
      <c r="L42">
        <f t="shared" si="2"/>
        <v>1823.496977830494</v>
      </c>
      <c r="M42">
        <f t="shared" si="3"/>
        <v>548.39685075307898</v>
      </c>
      <c r="N42">
        <v>3</v>
      </c>
      <c r="P42" t="s">
        <v>3</v>
      </c>
      <c r="Q42">
        <v>28</v>
      </c>
      <c r="R42">
        <v>3885</v>
      </c>
      <c r="S42">
        <f t="shared" si="4"/>
        <v>538.89287683489033</v>
      </c>
      <c r="T42">
        <f t="shared" si="17"/>
        <v>1855.6563706563647</v>
      </c>
      <c r="U42">
        <v>1</v>
      </c>
      <c r="W42" t="s">
        <v>17</v>
      </c>
      <c r="X42">
        <v>28</v>
      </c>
      <c r="Y42">
        <v>4775</v>
      </c>
      <c r="Z42">
        <f t="shared" si="5"/>
        <v>662.3458138704251</v>
      </c>
      <c r="AA42">
        <f t="shared" si="6"/>
        <v>1509.7853403141312</v>
      </c>
      <c r="AB42">
        <v>2</v>
      </c>
      <c r="AD42" t="s">
        <v>5</v>
      </c>
      <c r="AE42">
        <v>28</v>
      </c>
      <c r="AF42">
        <v>6263</v>
      </c>
      <c r="AG42">
        <f t="shared" si="7"/>
        <v>868.74802770062252</v>
      </c>
      <c r="AH42">
        <f t="shared" si="8"/>
        <v>1151.0817499600792</v>
      </c>
      <c r="AI42">
        <v>2</v>
      </c>
      <c r="AK42" t="s">
        <v>1</v>
      </c>
      <c r="AL42">
        <v>28</v>
      </c>
      <c r="AM42">
        <v>4422</v>
      </c>
      <c r="AN42">
        <f t="shared" si="9"/>
        <v>613.38077255183657</v>
      </c>
      <c r="AO42">
        <f t="shared" si="10"/>
        <v>1630.3086838534548</v>
      </c>
      <c r="AP42">
        <v>1</v>
      </c>
      <c r="AR42" t="s">
        <v>0</v>
      </c>
      <c r="AS42">
        <v>28</v>
      </c>
      <c r="AT42">
        <v>18869</v>
      </c>
      <c r="AU42">
        <f t="shared" si="11"/>
        <v>2617.340976318545</v>
      </c>
      <c r="AV42">
        <f t="shared" si="16"/>
        <v>382.06714717260991</v>
      </c>
      <c r="AW42">
        <v>3</v>
      </c>
      <c r="AY42" t="s">
        <v>21</v>
      </c>
      <c r="AZ42">
        <v>28</v>
      </c>
      <c r="BA42">
        <v>8413</v>
      </c>
      <c r="BB42">
        <f t="shared" si="15"/>
        <v>1166.9770328988243</v>
      </c>
      <c r="BC42">
        <f t="shared" si="18"/>
        <v>856.91489361701861</v>
      </c>
      <c r="BD42">
        <v>2</v>
      </c>
    </row>
    <row r="43" spans="2:56" x14ac:dyDescent="0.25">
      <c r="B43" t="s">
        <v>2</v>
      </c>
      <c r="C43">
        <v>29</v>
      </c>
      <c r="D43">
        <v>5061</v>
      </c>
      <c r="E43">
        <f t="shared" si="1"/>
        <v>702.01720712004635</v>
      </c>
      <c r="F43">
        <f t="shared" si="14"/>
        <v>1424.4665085951349</v>
      </c>
      <c r="G43">
        <v>1</v>
      </c>
      <c r="I43" t="s">
        <v>4</v>
      </c>
      <c r="J43">
        <v>9</v>
      </c>
      <c r="K43">
        <v>5769</v>
      </c>
      <c r="L43">
        <f t="shared" si="2"/>
        <v>800.22471208764034</v>
      </c>
      <c r="M43">
        <f t="shared" si="3"/>
        <v>1249.6489859594342</v>
      </c>
      <c r="N43">
        <v>2</v>
      </c>
      <c r="P43" t="s">
        <v>3</v>
      </c>
      <c r="Q43">
        <v>29</v>
      </c>
      <c r="R43">
        <v>4831</v>
      </c>
      <c r="S43">
        <f t="shared" si="4"/>
        <v>670.11363912209924</v>
      </c>
      <c r="T43">
        <f t="shared" si="17"/>
        <v>1492.2842061684903</v>
      </c>
      <c r="U43">
        <v>1</v>
      </c>
      <c r="W43" t="s">
        <v>17</v>
      </c>
      <c r="X43">
        <v>29</v>
      </c>
      <c r="Y43">
        <v>4645</v>
      </c>
      <c r="Z43">
        <f t="shared" si="5"/>
        <v>644.3133623933245</v>
      </c>
      <c r="AA43">
        <f t="shared" si="6"/>
        <v>1552.0398277717925</v>
      </c>
      <c r="AB43">
        <v>2</v>
      </c>
      <c r="AD43" t="s">
        <v>5</v>
      </c>
      <c r="AE43">
        <v>29</v>
      </c>
      <c r="AF43">
        <v>10233</v>
      </c>
      <c r="AG43">
        <f t="shared" si="7"/>
        <v>1419.4313535782326</v>
      </c>
      <c r="AH43">
        <f t="shared" si="8"/>
        <v>704.5074758135421</v>
      </c>
      <c r="AI43">
        <v>1</v>
      </c>
      <c r="AK43" t="s">
        <v>1</v>
      </c>
      <c r="AL43">
        <v>29</v>
      </c>
      <c r="AM43">
        <v>8279</v>
      </c>
      <c r="AN43">
        <f t="shared" si="9"/>
        <v>1148.3897367608899</v>
      </c>
      <c r="AO43">
        <f t="shared" si="10"/>
        <v>870.78451503804524</v>
      </c>
      <c r="AP43">
        <v>1</v>
      </c>
      <c r="AR43" t="s">
        <v>0</v>
      </c>
      <c r="AS43">
        <v>29</v>
      </c>
      <c r="AT43">
        <v>9955</v>
      </c>
      <c r="AU43">
        <f t="shared" si="11"/>
        <v>1380.8696496502789</v>
      </c>
      <c r="AV43">
        <f t="shared" si="16"/>
        <v>724.18131592164514</v>
      </c>
      <c r="AW43">
        <v>1</v>
      </c>
      <c r="AY43" t="s">
        <v>21</v>
      </c>
      <c r="AZ43">
        <v>29</v>
      </c>
      <c r="BA43">
        <v>3098</v>
      </c>
      <c r="BB43">
        <f>BA43*0.138711165208466</f>
        <v>429.72718981582761</v>
      </c>
      <c r="BC43">
        <f>1/(BA43*0.138711165208466)*1000000</f>
        <v>2327.0577792123877</v>
      </c>
      <c r="BD43">
        <v>2</v>
      </c>
    </row>
    <row r="44" spans="2:56" x14ac:dyDescent="0.25">
      <c r="B44" t="s">
        <v>2</v>
      </c>
      <c r="C44">
        <v>30</v>
      </c>
      <c r="D44">
        <v>5390</v>
      </c>
      <c r="E44">
        <f t="shared" si="1"/>
        <v>747.65318047363166</v>
      </c>
      <c r="F44">
        <f t="shared" si="14"/>
        <v>1337.5185528756915</v>
      </c>
      <c r="G44">
        <v>2</v>
      </c>
      <c r="I44" t="s">
        <v>4</v>
      </c>
      <c r="J44">
        <v>10</v>
      </c>
      <c r="K44">
        <v>4603</v>
      </c>
      <c r="L44">
        <f t="shared" si="2"/>
        <v>638.48749345456895</v>
      </c>
      <c r="M44">
        <f t="shared" si="3"/>
        <v>1566.2013903975619</v>
      </c>
      <c r="N44">
        <v>2</v>
      </c>
      <c r="P44" t="s">
        <v>3</v>
      </c>
      <c r="Q44">
        <v>30</v>
      </c>
      <c r="R44">
        <v>5034</v>
      </c>
      <c r="S44">
        <f t="shared" si="4"/>
        <v>698.2720056594178</v>
      </c>
      <c r="T44">
        <f t="shared" si="17"/>
        <v>1432.1066746126294</v>
      </c>
      <c r="U44">
        <v>2</v>
      </c>
      <c r="W44" t="s">
        <v>17</v>
      </c>
      <c r="X44">
        <v>30</v>
      </c>
      <c r="Y44">
        <v>12580</v>
      </c>
      <c r="Z44">
        <f t="shared" si="5"/>
        <v>1744.9864583225021</v>
      </c>
      <c r="AA44">
        <f t="shared" si="6"/>
        <v>573.07034976152443</v>
      </c>
      <c r="AB44">
        <v>3</v>
      </c>
      <c r="AD44" t="s">
        <v>5</v>
      </c>
      <c r="AE44">
        <v>30</v>
      </c>
      <c r="AF44">
        <v>9671</v>
      </c>
      <c r="AG44">
        <f t="shared" si="7"/>
        <v>1341.4756787310746</v>
      </c>
      <c r="AH44">
        <f t="shared" si="8"/>
        <v>745.44773032778164</v>
      </c>
      <c r="AI44">
        <v>1</v>
      </c>
      <c r="AK44" t="s">
        <v>1</v>
      </c>
      <c r="AL44">
        <v>30</v>
      </c>
      <c r="AM44">
        <v>5868</v>
      </c>
      <c r="AN44">
        <f t="shared" si="9"/>
        <v>813.95711744327843</v>
      </c>
      <c r="AO44">
        <f t="shared" si="10"/>
        <v>1228.5659509202414</v>
      </c>
      <c r="AP44">
        <v>2</v>
      </c>
      <c r="AR44" t="s">
        <v>0</v>
      </c>
      <c r="AS44">
        <v>30</v>
      </c>
      <c r="AT44">
        <v>8020</v>
      </c>
      <c r="AU44">
        <f t="shared" si="11"/>
        <v>1112.4635449718974</v>
      </c>
      <c r="AV44">
        <f t="shared" si="16"/>
        <v>898.90586034912417</v>
      </c>
      <c r="AW44">
        <v>2</v>
      </c>
      <c r="AY44" t="s">
        <v>21</v>
      </c>
      <c r="AZ44">
        <v>30</v>
      </c>
      <c r="BA44">
        <v>5921</v>
      </c>
      <c r="BB44">
        <f t="shared" si="15"/>
        <v>821.30880919932713</v>
      </c>
      <c r="BC44">
        <f t="shared" si="18"/>
        <v>1217.5688228339768</v>
      </c>
      <c r="BD44">
        <v>2</v>
      </c>
    </row>
    <row r="45" spans="2:56" x14ac:dyDescent="0.25">
      <c r="B45" t="s">
        <v>2</v>
      </c>
      <c r="C45">
        <v>31</v>
      </c>
      <c r="D45">
        <v>5032</v>
      </c>
      <c r="E45">
        <f t="shared" si="1"/>
        <v>697.99458332900087</v>
      </c>
      <c r="F45">
        <f t="shared" si="14"/>
        <v>1432.6758744038109</v>
      </c>
      <c r="G45">
        <v>2</v>
      </c>
      <c r="I45" t="s">
        <v>4</v>
      </c>
      <c r="J45">
        <v>11</v>
      </c>
      <c r="K45">
        <v>10010</v>
      </c>
      <c r="L45">
        <f t="shared" si="2"/>
        <v>1388.4987637367446</v>
      </c>
      <c r="M45">
        <f t="shared" si="3"/>
        <v>720.20229770229525</v>
      </c>
      <c r="N45">
        <v>4</v>
      </c>
      <c r="P45" t="s">
        <v>3</v>
      </c>
      <c r="Q45">
        <v>31</v>
      </c>
      <c r="R45">
        <v>5466</v>
      </c>
      <c r="S45">
        <f t="shared" si="4"/>
        <v>758.19522902947506</v>
      </c>
      <c r="T45">
        <f t="shared" si="17"/>
        <v>1318.9215148188762</v>
      </c>
      <c r="U45">
        <v>1</v>
      </c>
      <c r="W45" t="s">
        <v>17</v>
      </c>
      <c r="X45">
        <v>31</v>
      </c>
      <c r="Y45">
        <v>3047</v>
      </c>
      <c r="Z45">
        <f t="shared" si="5"/>
        <v>422.6529203901959</v>
      </c>
      <c r="AA45">
        <f t="shared" si="6"/>
        <v>2366.0075484082627</v>
      </c>
      <c r="AB45">
        <v>2</v>
      </c>
      <c r="AD45" t="s">
        <v>5</v>
      </c>
      <c r="AE45">
        <v>31</v>
      </c>
      <c r="AF45">
        <v>21454</v>
      </c>
      <c r="AG45">
        <f t="shared" si="7"/>
        <v>2975.9093383824293</v>
      </c>
      <c r="AH45">
        <f t="shared" si="8"/>
        <v>336.03174233243112</v>
      </c>
      <c r="AI45">
        <v>2</v>
      </c>
      <c r="AK45" t="s">
        <v>1</v>
      </c>
      <c r="AL45">
        <v>31</v>
      </c>
      <c r="AM45">
        <v>9105</v>
      </c>
      <c r="AN45">
        <f t="shared" si="9"/>
        <v>1262.9651592230828</v>
      </c>
      <c r="AO45">
        <f t="shared" si="10"/>
        <v>791.78747940691676</v>
      </c>
      <c r="AP45">
        <v>1</v>
      </c>
      <c r="AR45" t="s">
        <v>0</v>
      </c>
      <c r="AS45">
        <v>31</v>
      </c>
      <c r="AT45">
        <v>13563</v>
      </c>
      <c r="AU45">
        <f t="shared" si="11"/>
        <v>1881.3395337224242</v>
      </c>
      <c r="AV45">
        <f t="shared" si="16"/>
        <v>531.53616456535997</v>
      </c>
      <c r="AW45">
        <v>1</v>
      </c>
      <c r="AY45" t="s">
        <v>21</v>
      </c>
      <c r="AZ45">
        <v>31</v>
      </c>
      <c r="BA45">
        <v>15505</v>
      </c>
      <c r="BB45">
        <f t="shared" si="15"/>
        <v>2150.7166165572653</v>
      </c>
      <c r="BC45">
        <f t="shared" si="18"/>
        <v>464.96130280554507</v>
      </c>
      <c r="BD45">
        <v>3</v>
      </c>
    </row>
    <row r="46" spans="2:56" x14ac:dyDescent="0.25">
      <c r="B46" t="s">
        <v>2</v>
      </c>
      <c r="C46">
        <v>32</v>
      </c>
      <c r="D46">
        <v>5695</v>
      </c>
      <c r="E46">
        <f t="shared" si="1"/>
        <v>789.96008586221387</v>
      </c>
      <c r="F46">
        <f t="shared" si="14"/>
        <v>1265.8867427568</v>
      </c>
      <c r="G46">
        <v>1</v>
      </c>
      <c r="I46" t="s">
        <v>4</v>
      </c>
      <c r="J46">
        <v>12</v>
      </c>
      <c r="K46">
        <v>30207</v>
      </c>
      <c r="L46">
        <f t="shared" si="2"/>
        <v>4190.0481674521325</v>
      </c>
      <c r="M46">
        <f t="shared" si="3"/>
        <v>238.66074088787289</v>
      </c>
      <c r="N46">
        <v>3</v>
      </c>
      <c r="P46" t="s">
        <v>3</v>
      </c>
      <c r="Q46">
        <v>32</v>
      </c>
      <c r="R46">
        <v>3485</v>
      </c>
      <c r="S46">
        <f t="shared" si="4"/>
        <v>483.40841075150399</v>
      </c>
      <c r="T46">
        <f t="shared" si="17"/>
        <v>2068.6441893830638</v>
      </c>
      <c r="U46">
        <v>2</v>
      </c>
      <c r="W46" t="s">
        <v>17</v>
      </c>
      <c r="X46">
        <v>32</v>
      </c>
      <c r="Y46">
        <v>6228</v>
      </c>
      <c r="Z46">
        <f t="shared" si="5"/>
        <v>863.89313691832615</v>
      </c>
      <c r="AA46">
        <f t="shared" si="6"/>
        <v>1157.5505780346782</v>
      </c>
      <c r="AB46">
        <v>2</v>
      </c>
      <c r="AD46" t="s">
        <v>5</v>
      </c>
      <c r="AE46">
        <v>32</v>
      </c>
      <c r="AF46">
        <v>19209</v>
      </c>
      <c r="AG46">
        <f t="shared" si="7"/>
        <v>2664.502772489423</v>
      </c>
      <c r="AH46">
        <f t="shared" si="8"/>
        <v>375.30454474464977</v>
      </c>
      <c r="AI46">
        <v>1</v>
      </c>
      <c r="AK46" t="s">
        <v>1</v>
      </c>
      <c r="AL46">
        <v>32</v>
      </c>
      <c r="AM46">
        <v>23001</v>
      </c>
      <c r="AN46">
        <f t="shared" si="9"/>
        <v>3190.4955109599264</v>
      </c>
      <c r="AO46">
        <f t="shared" si="10"/>
        <v>313.43093778531261</v>
      </c>
      <c r="AP46">
        <v>2</v>
      </c>
      <c r="AR46" t="s">
        <v>0</v>
      </c>
      <c r="AS46">
        <v>32</v>
      </c>
      <c r="AT46">
        <v>12963</v>
      </c>
      <c r="AU46">
        <f t="shared" si="11"/>
        <v>1798.1128345973445</v>
      </c>
      <c r="AV46">
        <f t="shared" si="16"/>
        <v>556.13862531821155</v>
      </c>
      <c r="AW46">
        <v>1</v>
      </c>
      <c r="AY46" t="s">
        <v>21</v>
      </c>
      <c r="AZ46">
        <v>32</v>
      </c>
      <c r="BA46">
        <v>12906</v>
      </c>
      <c r="BB46">
        <f t="shared" si="15"/>
        <v>1790.206298180462</v>
      </c>
      <c r="BC46">
        <f t="shared" si="18"/>
        <v>558.59483960948216</v>
      </c>
      <c r="BD46">
        <v>3</v>
      </c>
    </row>
    <row r="47" spans="2:56" x14ac:dyDescent="0.25">
      <c r="B47" t="s">
        <v>2</v>
      </c>
      <c r="C47">
        <v>33</v>
      </c>
      <c r="D47">
        <v>8845</v>
      </c>
      <c r="E47">
        <f t="shared" si="1"/>
        <v>1226.9002562688818</v>
      </c>
      <c r="F47">
        <f t="shared" si="14"/>
        <v>815.06218202373964</v>
      </c>
      <c r="G47">
        <v>1</v>
      </c>
      <c r="I47" t="s">
        <v>4</v>
      </c>
      <c r="J47">
        <v>13</v>
      </c>
      <c r="K47">
        <v>4276</v>
      </c>
      <c r="L47">
        <f t="shared" si="2"/>
        <v>593.12894243140056</v>
      </c>
      <c r="M47">
        <f t="shared" si="3"/>
        <v>1685.9740411599571</v>
      </c>
      <c r="N47">
        <v>4</v>
      </c>
      <c r="P47" t="s">
        <v>3</v>
      </c>
      <c r="Q47">
        <v>33</v>
      </c>
      <c r="R47">
        <v>4520</v>
      </c>
      <c r="S47">
        <f t="shared" si="4"/>
        <v>626.97446674226626</v>
      </c>
      <c r="T47">
        <f t="shared" si="17"/>
        <v>1594.9612831858356</v>
      </c>
      <c r="U47">
        <v>3</v>
      </c>
      <c r="W47" t="s">
        <v>17</v>
      </c>
      <c r="X47">
        <v>33</v>
      </c>
      <c r="Y47">
        <v>5291</v>
      </c>
      <c r="Z47">
        <f t="shared" si="5"/>
        <v>733.92077511799357</v>
      </c>
      <c r="AA47">
        <f t="shared" si="6"/>
        <v>1362.5448875448831</v>
      </c>
      <c r="AB47">
        <v>1</v>
      </c>
      <c r="AD47" t="s">
        <v>5</v>
      </c>
      <c r="AE47">
        <v>33</v>
      </c>
      <c r="AF47">
        <v>26266</v>
      </c>
      <c r="AG47">
        <f t="shared" si="7"/>
        <v>3643.3874653655676</v>
      </c>
      <c r="AH47">
        <f t="shared" si="8"/>
        <v>274.46984695042931</v>
      </c>
      <c r="AI47">
        <v>3</v>
      </c>
      <c r="AK47" t="s">
        <v>1</v>
      </c>
      <c r="AL47">
        <v>33</v>
      </c>
      <c r="AM47">
        <v>14994</v>
      </c>
      <c r="AN47">
        <f t="shared" si="9"/>
        <v>2079.835211135739</v>
      </c>
      <c r="AO47">
        <f t="shared" si="10"/>
        <v>480.80732292917014</v>
      </c>
      <c r="AP47">
        <v>2</v>
      </c>
      <c r="AR47" t="s">
        <v>0</v>
      </c>
      <c r="AS47">
        <v>33</v>
      </c>
      <c r="AT47">
        <v>38194</v>
      </c>
      <c r="AU47">
        <f t="shared" si="11"/>
        <v>5297.9342439721504</v>
      </c>
      <c r="AV47">
        <f t="shared" si="16"/>
        <v>188.75281457820537</v>
      </c>
      <c r="AW47">
        <v>3</v>
      </c>
      <c r="AY47" t="s">
        <v>21</v>
      </c>
      <c r="AZ47">
        <v>33</v>
      </c>
      <c r="BA47">
        <v>5551</v>
      </c>
      <c r="BB47">
        <f t="shared" si="15"/>
        <v>769.98567807219467</v>
      </c>
      <c r="BC47">
        <f t="shared" si="18"/>
        <v>1298.7254548729916</v>
      </c>
      <c r="BD47">
        <v>3</v>
      </c>
    </row>
    <row r="48" spans="2:56" x14ac:dyDescent="0.25">
      <c r="B48" t="s">
        <v>2</v>
      </c>
      <c r="C48">
        <v>34</v>
      </c>
      <c r="D48">
        <v>5316</v>
      </c>
      <c r="E48">
        <f t="shared" si="1"/>
        <v>737.3885542482052</v>
      </c>
      <c r="F48">
        <f t="shared" si="14"/>
        <v>1356.1371331828398</v>
      </c>
      <c r="G48">
        <v>2</v>
      </c>
      <c r="I48" t="s">
        <v>4</v>
      </c>
      <c r="J48">
        <v>14</v>
      </c>
      <c r="K48">
        <v>7983</v>
      </c>
      <c r="L48">
        <f t="shared" si="2"/>
        <v>1107.3312318591841</v>
      </c>
      <c r="M48">
        <f t="shared" si="3"/>
        <v>903.07215332581438</v>
      </c>
      <c r="N48">
        <v>2</v>
      </c>
      <c r="P48" t="s">
        <v>3</v>
      </c>
      <c r="Q48">
        <v>34</v>
      </c>
      <c r="R48">
        <v>5532</v>
      </c>
      <c r="S48">
        <f t="shared" si="4"/>
        <v>767.35016593323382</v>
      </c>
      <c r="T48">
        <f t="shared" si="17"/>
        <v>1303.1860086767854</v>
      </c>
      <c r="U48">
        <v>1</v>
      </c>
      <c r="W48" t="s">
        <v>17</v>
      </c>
      <c r="X48">
        <v>34</v>
      </c>
      <c r="Y48">
        <v>4014</v>
      </c>
      <c r="Z48">
        <f t="shared" si="5"/>
        <v>556.78661714678253</v>
      </c>
      <c r="AA48">
        <f t="shared" si="6"/>
        <v>1796.0201793721913</v>
      </c>
      <c r="AB48">
        <v>1</v>
      </c>
      <c r="AD48" t="s">
        <v>5</v>
      </c>
      <c r="AE48">
        <v>34</v>
      </c>
      <c r="AF48">
        <v>11556</v>
      </c>
      <c r="AG48">
        <f t="shared" si="7"/>
        <v>1602.9462251490329</v>
      </c>
      <c r="AH48">
        <f t="shared" si="8"/>
        <v>623.85124610591708</v>
      </c>
      <c r="AI48">
        <v>2</v>
      </c>
      <c r="AK48" t="s">
        <v>1</v>
      </c>
      <c r="AL48">
        <v>34</v>
      </c>
      <c r="AM48">
        <v>33223</v>
      </c>
      <c r="AN48">
        <f t="shared" si="9"/>
        <v>4608.4010417208656</v>
      </c>
      <c r="AO48">
        <f t="shared" si="10"/>
        <v>216.99500346145672</v>
      </c>
      <c r="AP48">
        <v>4</v>
      </c>
      <c r="AR48" t="s">
        <v>0</v>
      </c>
      <c r="AS48">
        <v>34</v>
      </c>
      <c r="AT48">
        <v>4134</v>
      </c>
      <c r="AU48">
        <f t="shared" si="11"/>
        <v>573.4319569717984</v>
      </c>
      <c r="AV48">
        <f t="shared" si="16"/>
        <v>1743.8860667634196</v>
      </c>
      <c r="AW48">
        <v>2</v>
      </c>
      <c r="AY48" t="s">
        <v>21</v>
      </c>
      <c r="AZ48">
        <v>34</v>
      </c>
      <c r="BA48">
        <v>15331</v>
      </c>
      <c r="BB48">
        <f t="shared" si="15"/>
        <v>2126.5808738109922</v>
      </c>
      <c r="BC48">
        <f t="shared" si="18"/>
        <v>470.23840584436607</v>
      </c>
      <c r="BD48">
        <v>2</v>
      </c>
    </row>
    <row r="49" spans="2:56" x14ac:dyDescent="0.25">
      <c r="B49" t="s">
        <v>2</v>
      </c>
      <c r="C49">
        <v>35</v>
      </c>
      <c r="D49">
        <v>5593</v>
      </c>
      <c r="E49">
        <f t="shared" si="1"/>
        <v>775.81154701095033</v>
      </c>
      <c r="F49">
        <f t="shared" si="14"/>
        <v>1288.9728231718175</v>
      </c>
      <c r="G49">
        <v>1</v>
      </c>
      <c r="I49" t="s">
        <v>4</v>
      </c>
      <c r="J49">
        <v>15</v>
      </c>
      <c r="K49">
        <v>8026</v>
      </c>
      <c r="L49">
        <f t="shared" si="2"/>
        <v>1113.295811963148</v>
      </c>
      <c r="M49">
        <f t="shared" si="3"/>
        <v>898.23386493894554</v>
      </c>
      <c r="N49">
        <v>1</v>
      </c>
      <c r="P49" t="s">
        <v>3</v>
      </c>
      <c r="Q49">
        <v>35</v>
      </c>
      <c r="R49">
        <v>3799</v>
      </c>
      <c r="S49">
        <f t="shared" si="4"/>
        <v>526.96371662696231</v>
      </c>
      <c r="T49">
        <f t="shared" si="17"/>
        <v>1897.6638589102336</v>
      </c>
      <c r="U49">
        <v>2</v>
      </c>
      <c r="W49" t="s">
        <v>17</v>
      </c>
      <c r="X49">
        <v>35</v>
      </c>
      <c r="Y49">
        <v>10851</v>
      </c>
      <c r="Z49">
        <f t="shared" si="5"/>
        <v>1505.1548536770645</v>
      </c>
      <c r="AA49">
        <f t="shared" si="6"/>
        <v>664.38346696156816</v>
      </c>
      <c r="AB49">
        <v>2</v>
      </c>
      <c r="AD49" t="s">
        <v>5</v>
      </c>
      <c r="AE49">
        <v>35</v>
      </c>
      <c r="AF49">
        <v>8624</v>
      </c>
      <c r="AG49">
        <f t="shared" si="7"/>
        <v>1196.2450887578107</v>
      </c>
      <c r="AH49">
        <f t="shared" si="8"/>
        <v>835.94909554730714</v>
      </c>
      <c r="AI49">
        <v>2</v>
      </c>
      <c r="AK49" t="s">
        <v>1</v>
      </c>
      <c r="AL49">
        <v>35</v>
      </c>
      <c r="AM49">
        <v>10452</v>
      </c>
      <c r="AN49">
        <f t="shared" si="9"/>
        <v>1449.8090987588866</v>
      </c>
      <c r="AO49">
        <f t="shared" si="10"/>
        <v>689.74598163030771</v>
      </c>
      <c r="AP49">
        <v>2</v>
      </c>
      <c r="AR49" t="s">
        <v>0</v>
      </c>
      <c r="AS49">
        <v>35</v>
      </c>
      <c r="AT49">
        <v>28236</v>
      </c>
      <c r="AU49">
        <f t="shared" si="11"/>
        <v>3916.6484608262458</v>
      </c>
      <c r="AV49">
        <f t="shared" si="16"/>
        <v>255.32033574160565</v>
      </c>
      <c r="AW49">
        <v>2</v>
      </c>
      <c r="AY49" t="s">
        <v>21</v>
      </c>
      <c r="AZ49">
        <v>35</v>
      </c>
      <c r="BA49">
        <v>3072</v>
      </c>
      <c r="BB49">
        <f t="shared" si="15"/>
        <v>426.12069952040753</v>
      </c>
      <c r="BC49">
        <f t="shared" si="18"/>
        <v>2346.7529296874923</v>
      </c>
      <c r="BD49">
        <v>2</v>
      </c>
    </row>
    <row r="50" spans="2:56" x14ac:dyDescent="0.25">
      <c r="B50" t="s">
        <v>2</v>
      </c>
      <c r="C50">
        <v>36</v>
      </c>
      <c r="D50">
        <v>6820</v>
      </c>
      <c r="E50">
        <f t="shared" si="1"/>
        <v>946.01014672173801</v>
      </c>
      <c r="F50">
        <f t="shared" si="14"/>
        <v>1057.0711143694982</v>
      </c>
      <c r="G50">
        <v>2</v>
      </c>
      <c r="I50" t="s">
        <v>4</v>
      </c>
      <c r="J50">
        <v>16</v>
      </c>
      <c r="K50">
        <v>9212</v>
      </c>
      <c r="L50">
        <f t="shared" si="2"/>
        <v>1277.8072539003888</v>
      </c>
      <c r="M50">
        <f t="shared" si="3"/>
        <v>782.59064264003212</v>
      </c>
      <c r="N50">
        <v>3</v>
      </c>
      <c r="P50" t="s">
        <v>3</v>
      </c>
      <c r="Q50">
        <v>36</v>
      </c>
      <c r="R50">
        <v>12326</v>
      </c>
      <c r="S50">
        <f t="shared" si="4"/>
        <v>1709.7538223595518</v>
      </c>
      <c r="T50">
        <f t="shared" si="17"/>
        <v>584.87952295959576</v>
      </c>
      <c r="U50">
        <v>3</v>
      </c>
      <c r="W50" t="s">
        <v>17</v>
      </c>
      <c r="X50">
        <v>36</v>
      </c>
      <c r="Y50">
        <v>15493</v>
      </c>
      <c r="Z50">
        <f t="shared" si="5"/>
        <v>2149.0520825747635</v>
      </c>
      <c r="AA50">
        <f t="shared" si="6"/>
        <v>465.32143548699264</v>
      </c>
      <c r="AB50">
        <v>3</v>
      </c>
      <c r="AD50" t="s">
        <v>5</v>
      </c>
      <c r="AE50">
        <v>36</v>
      </c>
      <c r="AF50">
        <v>15255</v>
      </c>
      <c r="AG50">
        <f t="shared" si="7"/>
        <v>2116.0388252551488</v>
      </c>
      <c r="AH50">
        <f t="shared" si="8"/>
        <v>472.58112094395119</v>
      </c>
      <c r="AI50">
        <v>3</v>
      </c>
      <c r="AK50" t="s">
        <v>1</v>
      </c>
      <c r="AL50">
        <v>36</v>
      </c>
      <c r="AM50">
        <v>18277</v>
      </c>
      <c r="AN50">
        <f t="shared" si="9"/>
        <v>2535.2239665151328</v>
      </c>
      <c r="AO50">
        <f t="shared" si="10"/>
        <v>394.44246867647735</v>
      </c>
      <c r="AP50">
        <v>3</v>
      </c>
      <c r="AR50" t="s">
        <v>0</v>
      </c>
      <c r="AS50">
        <v>36</v>
      </c>
      <c r="AT50">
        <v>7877</v>
      </c>
      <c r="AU50">
        <f t="shared" si="11"/>
        <v>1092.6278483470867</v>
      </c>
      <c r="AV50">
        <f t="shared" si="16"/>
        <v>915.22470483686391</v>
      </c>
      <c r="AW50">
        <v>2</v>
      </c>
      <c r="AY50" t="s">
        <v>21</v>
      </c>
      <c r="AZ50">
        <v>36</v>
      </c>
      <c r="BA50">
        <v>14051</v>
      </c>
      <c r="BB50">
        <f t="shared" si="15"/>
        <v>1949.0305823441556</v>
      </c>
      <c r="BC50">
        <f t="shared" si="18"/>
        <v>513.07558180912224</v>
      </c>
      <c r="BD50">
        <v>1</v>
      </c>
    </row>
    <row r="51" spans="2:56" x14ac:dyDescent="0.25">
      <c r="B51" t="s">
        <v>2</v>
      </c>
      <c r="C51">
        <v>37</v>
      </c>
      <c r="D51">
        <v>5268</v>
      </c>
      <c r="E51">
        <f t="shared" si="1"/>
        <v>730.73041831819887</v>
      </c>
      <c r="F51">
        <f t="shared" si="14"/>
        <v>1368.4937357630934</v>
      </c>
      <c r="G51">
        <v>2</v>
      </c>
      <c r="I51" t="s">
        <v>4</v>
      </c>
      <c r="J51">
        <v>17</v>
      </c>
      <c r="K51">
        <v>5294</v>
      </c>
      <c r="L51">
        <f t="shared" si="2"/>
        <v>734.33690861361902</v>
      </c>
      <c r="M51">
        <f t="shared" si="3"/>
        <v>1361.7727616169204</v>
      </c>
      <c r="N51">
        <v>2</v>
      </c>
      <c r="P51" t="s">
        <v>3</v>
      </c>
      <c r="Q51">
        <v>37</v>
      </c>
      <c r="R51">
        <v>4394</v>
      </c>
      <c r="S51">
        <f t="shared" si="4"/>
        <v>609.49685992599962</v>
      </c>
      <c r="T51">
        <f t="shared" si="17"/>
        <v>1640.6975421028621</v>
      </c>
      <c r="U51">
        <v>2</v>
      </c>
      <c r="W51" t="s">
        <v>17</v>
      </c>
      <c r="X51">
        <v>37</v>
      </c>
      <c r="Y51">
        <v>4480</v>
      </c>
      <c r="Z51">
        <f t="shared" si="5"/>
        <v>621.42602013392764</v>
      </c>
      <c r="AA51">
        <f t="shared" si="6"/>
        <v>1609.2020089285663</v>
      </c>
      <c r="AB51">
        <v>2</v>
      </c>
      <c r="AD51" t="s">
        <v>5</v>
      </c>
      <c r="AE51">
        <v>37</v>
      </c>
      <c r="AF51">
        <v>6869</v>
      </c>
      <c r="AG51">
        <f t="shared" si="7"/>
        <v>952.80699381695285</v>
      </c>
      <c r="AH51">
        <f t="shared" si="8"/>
        <v>1049.5304993448794</v>
      </c>
      <c r="AI51">
        <v>3</v>
      </c>
      <c r="AK51" t="s">
        <v>1</v>
      </c>
      <c r="AL51">
        <v>37</v>
      </c>
      <c r="AM51">
        <v>16671</v>
      </c>
      <c r="AN51">
        <f t="shared" si="9"/>
        <v>2312.4538351903366</v>
      </c>
      <c r="AO51">
        <f t="shared" si="10"/>
        <v>432.44106532301464</v>
      </c>
      <c r="AP51">
        <v>2</v>
      </c>
      <c r="AR51" t="s">
        <v>0</v>
      </c>
      <c r="AS51">
        <v>37</v>
      </c>
      <c r="AT51">
        <v>6638</v>
      </c>
      <c r="AU51">
        <f t="shared" si="11"/>
        <v>920.76471465379723</v>
      </c>
      <c r="AV51">
        <f t="shared" si="16"/>
        <v>1086.0537812594121</v>
      </c>
      <c r="AW51">
        <v>2</v>
      </c>
      <c r="AY51" t="s">
        <v>21</v>
      </c>
      <c r="AZ51">
        <v>37</v>
      </c>
      <c r="BA51">
        <v>8069</v>
      </c>
      <c r="BB51">
        <f t="shared" si="15"/>
        <v>1119.260392067112</v>
      </c>
      <c r="BC51">
        <f t="shared" si="18"/>
        <v>893.44714338827328</v>
      </c>
      <c r="BD51">
        <v>1</v>
      </c>
    </row>
    <row r="52" spans="2:56" x14ac:dyDescent="0.25">
      <c r="B52" t="s">
        <v>2</v>
      </c>
      <c r="C52">
        <v>38</v>
      </c>
      <c r="D52">
        <v>13915</v>
      </c>
      <c r="E52">
        <f t="shared" si="1"/>
        <v>1930.1658638758042</v>
      </c>
      <c r="F52">
        <f t="shared" si="14"/>
        <v>518.09019044196748</v>
      </c>
      <c r="G52">
        <v>1</v>
      </c>
      <c r="I52" t="s">
        <v>4</v>
      </c>
      <c r="J52">
        <v>18</v>
      </c>
      <c r="K52">
        <v>7698</v>
      </c>
      <c r="L52">
        <f t="shared" si="2"/>
        <v>1067.7985497747711</v>
      </c>
      <c r="M52">
        <f t="shared" si="3"/>
        <v>936.50623538581158</v>
      </c>
      <c r="N52">
        <v>1</v>
      </c>
      <c r="P52" t="s">
        <v>3</v>
      </c>
      <c r="Q52">
        <v>38</v>
      </c>
      <c r="R52">
        <v>4571</v>
      </c>
      <c r="S52">
        <f t="shared" si="4"/>
        <v>634.04873616789803</v>
      </c>
      <c r="T52">
        <f t="shared" si="17"/>
        <v>1577.1658280463741</v>
      </c>
      <c r="U52">
        <v>1</v>
      </c>
      <c r="W52" t="s">
        <v>17</v>
      </c>
      <c r="X52">
        <v>38</v>
      </c>
      <c r="Y52">
        <v>5684</v>
      </c>
      <c r="Z52">
        <f t="shared" si="5"/>
        <v>788.43426304492073</v>
      </c>
      <c r="AA52">
        <f t="shared" si="6"/>
        <v>1268.3365587614317</v>
      </c>
      <c r="AB52">
        <v>2</v>
      </c>
      <c r="AD52" t="s">
        <v>5</v>
      </c>
      <c r="AE52">
        <v>38</v>
      </c>
      <c r="AF52">
        <v>18506</v>
      </c>
      <c r="AG52">
        <f t="shared" si="7"/>
        <v>2566.9888233478719</v>
      </c>
      <c r="AH52">
        <f t="shared" si="8"/>
        <v>389.56149356965182</v>
      </c>
      <c r="AI52">
        <v>3</v>
      </c>
      <c r="AK52" t="s">
        <v>1</v>
      </c>
      <c r="AL52">
        <v>38</v>
      </c>
      <c r="AM52">
        <v>7144</v>
      </c>
      <c r="AN52">
        <f t="shared" si="9"/>
        <v>990.95256424928107</v>
      </c>
      <c r="AO52">
        <f t="shared" si="10"/>
        <v>1009.1300391937258</v>
      </c>
      <c r="AP52">
        <v>2</v>
      </c>
      <c r="AR52" t="s">
        <v>0</v>
      </c>
      <c r="AS52">
        <v>38</v>
      </c>
      <c r="AT52">
        <v>19122</v>
      </c>
      <c r="AU52">
        <f t="shared" si="11"/>
        <v>2652.4349011162867</v>
      </c>
      <c r="AV52">
        <f t="shared" si="16"/>
        <v>377.01208032632445</v>
      </c>
      <c r="AW52">
        <v>1</v>
      </c>
      <c r="AY52" t="s">
        <v>21</v>
      </c>
      <c r="AZ52">
        <v>38</v>
      </c>
      <c r="BA52">
        <v>20429</v>
      </c>
      <c r="BB52">
        <f t="shared" si="15"/>
        <v>2833.7303940437519</v>
      </c>
      <c r="BC52">
        <f t="shared" si="18"/>
        <v>352.89172255127403</v>
      </c>
      <c r="BD52">
        <v>3</v>
      </c>
    </row>
    <row r="53" spans="2:56" x14ac:dyDescent="0.25">
      <c r="B53" t="s">
        <v>2</v>
      </c>
      <c r="C53">
        <v>39</v>
      </c>
      <c r="D53">
        <v>6648</v>
      </c>
      <c r="E53">
        <f t="shared" si="1"/>
        <v>922.15182630588197</v>
      </c>
      <c r="F53">
        <f t="shared" si="14"/>
        <v>1084.4201263537871</v>
      </c>
      <c r="G53">
        <v>1</v>
      </c>
      <c r="I53" t="s">
        <v>4</v>
      </c>
      <c r="J53">
        <v>19</v>
      </c>
      <c r="K53">
        <v>6180</v>
      </c>
      <c r="L53">
        <f t="shared" si="2"/>
        <v>857.23500098831983</v>
      </c>
      <c r="M53">
        <f t="shared" si="3"/>
        <v>1166.5412621359185</v>
      </c>
      <c r="N53">
        <v>3</v>
      </c>
      <c r="P53" t="s">
        <v>3</v>
      </c>
      <c r="Q53">
        <v>39</v>
      </c>
      <c r="R53">
        <v>11362</v>
      </c>
      <c r="S53">
        <f t="shared" si="4"/>
        <v>1576.0362590985906</v>
      </c>
      <c r="T53">
        <f t="shared" si="17"/>
        <v>634.50316845625571</v>
      </c>
      <c r="U53">
        <v>3</v>
      </c>
      <c r="W53" t="s">
        <v>17</v>
      </c>
      <c r="X53">
        <v>39</v>
      </c>
      <c r="Y53">
        <v>17801</v>
      </c>
      <c r="Z53">
        <f t="shared" si="5"/>
        <v>2469.197451875903</v>
      </c>
      <c r="AA53">
        <f t="shared" si="6"/>
        <v>404.98988820852634</v>
      </c>
      <c r="AB53">
        <v>3</v>
      </c>
      <c r="AD53" t="s">
        <v>5</v>
      </c>
      <c r="AE53">
        <v>39</v>
      </c>
      <c r="AF53">
        <v>19681</v>
      </c>
      <c r="AG53">
        <f t="shared" si="7"/>
        <v>2729.9744424678192</v>
      </c>
      <c r="AH53">
        <f t="shared" si="8"/>
        <v>366.30379553884336</v>
      </c>
      <c r="AI53">
        <v>1</v>
      </c>
      <c r="AK53" t="s">
        <v>1</v>
      </c>
      <c r="AL53">
        <v>39</v>
      </c>
      <c r="AM53">
        <v>8313</v>
      </c>
      <c r="AN53">
        <f t="shared" si="9"/>
        <v>1153.1059163779778</v>
      </c>
      <c r="AO53">
        <f t="shared" si="10"/>
        <v>867.22302417899391</v>
      </c>
      <c r="AP53">
        <v>1</v>
      </c>
      <c r="AR53" t="s">
        <v>0</v>
      </c>
      <c r="AS53">
        <v>39</v>
      </c>
      <c r="AT53">
        <v>7211</v>
      </c>
      <c r="AU53">
        <f t="shared" si="11"/>
        <v>1000.2462123182482</v>
      </c>
      <c r="AV53">
        <f t="shared" si="16"/>
        <v>999.75384828733547</v>
      </c>
      <c r="AW53">
        <v>1</v>
      </c>
      <c r="AY53" t="s">
        <v>21</v>
      </c>
      <c r="AZ53">
        <v>39</v>
      </c>
      <c r="BA53">
        <v>6375</v>
      </c>
      <c r="BB53">
        <f t="shared" si="15"/>
        <v>884.28367820397068</v>
      </c>
      <c r="BC53">
        <f t="shared" si="18"/>
        <v>1130.858823529408</v>
      </c>
      <c r="BD53">
        <v>1</v>
      </c>
    </row>
    <row r="54" spans="2:56" x14ac:dyDescent="0.25">
      <c r="B54" t="s">
        <v>2</v>
      </c>
      <c r="C54">
        <v>40</v>
      </c>
      <c r="D54">
        <v>15027</v>
      </c>
      <c r="E54">
        <f t="shared" si="1"/>
        <v>2084.4126795876186</v>
      </c>
      <c r="F54">
        <f t="shared" si="14"/>
        <v>479.75144739468794</v>
      </c>
      <c r="G54">
        <v>2</v>
      </c>
      <c r="I54" t="s">
        <v>4</v>
      </c>
      <c r="J54">
        <v>20</v>
      </c>
      <c r="K54">
        <v>5911</v>
      </c>
      <c r="L54">
        <f t="shared" si="2"/>
        <v>819.9216975472425</v>
      </c>
      <c r="M54">
        <f t="shared" si="3"/>
        <v>1219.6286584334252</v>
      </c>
      <c r="N54">
        <v>2</v>
      </c>
      <c r="P54" t="s">
        <v>3</v>
      </c>
      <c r="Q54">
        <v>40</v>
      </c>
      <c r="R54">
        <v>3730</v>
      </c>
      <c r="S54">
        <f t="shared" si="4"/>
        <v>517.3926462275781</v>
      </c>
      <c r="T54">
        <f t="shared" si="17"/>
        <v>1932.7680965147392</v>
      </c>
      <c r="U54">
        <v>2</v>
      </c>
      <c r="W54" t="s">
        <v>17</v>
      </c>
      <c r="X54">
        <v>40</v>
      </c>
      <c r="Y54">
        <v>5716</v>
      </c>
      <c r="Z54">
        <f t="shared" si="5"/>
        <v>792.87302033159165</v>
      </c>
      <c r="AA54">
        <f t="shared" si="6"/>
        <v>1261.2360041987363</v>
      </c>
      <c r="AB54">
        <v>1</v>
      </c>
      <c r="AD54" t="s">
        <v>5</v>
      </c>
      <c r="AE54">
        <v>40</v>
      </c>
      <c r="AF54">
        <v>6542</v>
      </c>
      <c r="AG54">
        <f t="shared" si="7"/>
        <v>907.44844279378447</v>
      </c>
      <c r="AH54">
        <f t="shared" si="8"/>
        <v>1101.9909813512652</v>
      </c>
      <c r="AI54">
        <v>2</v>
      </c>
      <c r="AK54" t="s">
        <v>1</v>
      </c>
      <c r="AL54">
        <v>40</v>
      </c>
      <c r="AM54">
        <v>7883</v>
      </c>
      <c r="AN54">
        <f t="shared" si="9"/>
        <v>1093.4601153383373</v>
      </c>
      <c r="AO54">
        <f t="shared" si="10"/>
        <v>914.52809843967736</v>
      </c>
      <c r="AP54">
        <v>3</v>
      </c>
      <c r="AR54" t="s">
        <v>0</v>
      </c>
      <c r="AS54">
        <v>40</v>
      </c>
      <c r="AT54">
        <v>10165</v>
      </c>
      <c r="AU54">
        <f t="shared" si="11"/>
        <v>1409.9989943440569</v>
      </c>
      <c r="AV54">
        <f t="shared" si="16"/>
        <v>709.22036399409501</v>
      </c>
      <c r="AW54">
        <v>3</v>
      </c>
      <c r="AY54" t="s">
        <v>21</v>
      </c>
      <c r="AZ54">
        <v>40</v>
      </c>
      <c r="BA54">
        <v>18267</v>
      </c>
      <c r="BB54">
        <f t="shared" si="15"/>
        <v>2533.8368548630483</v>
      </c>
      <c r="BC54">
        <f t="shared" si="18"/>
        <v>394.65840039415212</v>
      </c>
      <c r="BD54">
        <v>3</v>
      </c>
    </row>
    <row r="55" spans="2:56" x14ac:dyDescent="0.25">
      <c r="B55" t="s">
        <v>2</v>
      </c>
      <c r="C55">
        <v>41</v>
      </c>
      <c r="D55">
        <v>6204</v>
      </c>
      <c r="E55">
        <f t="shared" si="1"/>
        <v>860.56406895332304</v>
      </c>
      <c r="F55">
        <f t="shared" si="14"/>
        <v>1162.0285299806537</v>
      </c>
      <c r="G55">
        <v>2</v>
      </c>
      <c r="I55" t="s">
        <v>4</v>
      </c>
      <c r="J55">
        <v>21</v>
      </c>
      <c r="K55">
        <v>5091</v>
      </c>
      <c r="L55">
        <f t="shared" si="2"/>
        <v>706.17854207630035</v>
      </c>
      <c r="M55">
        <f t="shared" si="3"/>
        <v>1416.0724808485518</v>
      </c>
      <c r="N55">
        <v>1</v>
      </c>
      <c r="P55" t="s">
        <v>3</v>
      </c>
      <c r="Q55">
        <v>41</v>
      </c>
      <c r="R55">
        <v>4782</v>
      </c>
      <c r="S55">
        <f t="shared" si="4"/>
        <v>663.3167920268844</v>
      </c>
      <c r="T55">
        <f t="shared" si="17"/>
        <v>1507.5752823086525</v>
      </c>
      <c r="U55">
        <v>2</v>
      </c>
      <c r="W55" t="s">
        <v>17</v>
      </c>
      <c r="X55">
        <v>41</v>
      </c>
      <c r="Y55">
        <v>6318</v>
      </c>
      <c r="Z55">
        <f t="shared" si="5"/>
        <v>876.37714178708814</v>
      </c>
      <c r="AA55">
        <f t="shared" si="6"/>
        <v>1141.0612535612497</v>
      </c>
      <c r="AB55">
        <v>3</v>
      </c>
      <c r="AD55" t="s">
        <v>5</v>
      </c>
      <c r="AE55">
        <v>41</v>
      </c>
      <c r="AF55">
        <v>8602</v>
      </c>
      <c r="AG55">
        <f t="shared" si="7"/>
        <v>1193.1934431232244</v>
      </c>
      <c r="AH55">
        <f t="shared" si="8"/>
        <v>838.08707277377084</v>
      </c>
      <c r="AI55">
        <v>1</v>
      </c>
      <c r="AK55" t="s">
        <v>1</v>
      </c>
      <c r="AL55">
        <v>41</v>
      </c>
      <c r="AM55">
        <v>18054</v>
      </c>
      <c r="AN55">
        <f t="shared" si="9"/>
        <v>2504.2913766736451</v>
      </c>
      <c r="AO55">
        <f t="shared" si="10"/>
        <v>399.31455633100569</v>
      </c>
      <c r="AP55">
        <v>3</v>
      </c>
      <c r="AR55" t="s">
        <v>0</v>
      </c>
      <c r="AS55">
        <v>41</v>
      </c>
      <c r="AT55">
        <v>6300</v>
      </c>
      <c r="AU55">
        <f t="shared" si="11"/>
        <v>873.88034081333569</v>
      </c>
      <c r="AV55">
        <f t="shared" si="16"/>
        <v>1144.3214285714248</v>
      </c>
      <c r="AW55">
        <v>1</v>
      </c>
      <c r="AY55" t="s">
        <v>21</v>
      </c>
      <c r="AZ55">
        <v>41</v>
      </c>
      <c r="BA55">
        <v>14718</v>
      </c>
      <c r="BB55">
        <f t="shared" si="15"/>
        <v>2041.5509295382026</v>
      </c>
      <c r="BC55">
        <f t="shared" si="18"/>
        <v>489.82368528332489</v>
      </c>
      <c r="BD55">
        <v>3</v>
      </c>
    </row>
    <row r="56" spans="2:56" x14ac:dyDescent="0.25">
      <c r="B56" t="s">
        <v>2</v>
      </c>
      <c r="C56">
        <v>42</v>
      </c>
      <c r="D56">
        <v>5224</v>
      </c>
      <c r="E56">
        <f t="shared" si="1"/>
        <v>724.62712704902629</v>
      </c>
      <c r="F56">
        <f t="shared" si="14"/>
        <v>1380.0200995405776</v>
      </c>
      <c r="G56">
        <v>1</v>
      </c>
      <c r="I56" t="s">
        <v>4</v>
      </c>
      <c r="J56">
        <v>22</v>
      </c>
      <c r="K56">
        <v>6643</v>
      </c>
      <c r="L56">
        <f t="shared" si="2"/>
        <v>921.4582704798396</v>
      </c>
      <c r="M56">
        <f t="shared" si="3"/>
        <v>1085.2363390034589</v>
      </c>
      <c r="N56">
        <v>1</v>
      </c>
      <c r="P56" t="s">
        <v>3</v>
      </c>
      <c r="Q56">
        <v>42</v>
      </c>
      <c r="R56">
        <v>4338</v>
      </c>
      <c r="S56">
        <f t="shared" si="4"/>
        <v>601.72903467432548</v>
      </c>
      <c r="T56">
        <f t="shared" si="17"/>
        <v>1661.8775933609904</v>
      </c>
      <c r="U56">
        <v>2</v>
      </c>
      <c r="W56" t="s">
        <v>17</v>
      </c>
      <c r="X56">
        <v>42</v>
      </c>
      <c r="Y56">
        <v>4581</v>
      </c>
      <c r="Z56">
        <f t="shared" si="5"/>
        <v>635.43584781998265</v>
      </c>
      <c r="AA56">
        <f t="shared" si="6"/>
        <v>1573.7229862475392</v>
      </c>
      <c r="AB56">
        <v>2</v>
      </c>
      <c r="AD56" t="s">
        <v>5</v>
      </c>
      <c r="AE56">
        <v>42</v>
      </c>
      <c r="AF56">
        <v>7918</v>
      </c>
      <c r="AG56">
        <f t="shared" si="7"/>
        <v>1098.3150061206338</v>
      </c>
      <c r="AH56">
        <f t="shared" si="8"/>
        <v>910.48560242485166</v>
      </c>
      <c r="AI56">
        <v>2</v>
      </c>
      <c r="AK56" t="s">
        <v>1</v>
      </c>
      <c r="AL56">
        <v>42</v>
      </c>
      <c r="AM56">
        <v>22743</v>
      </c>
      <c r="AN56">
        <f t="shared" si="9"/>
        <v>3154.7080303361422</v>
      </c>
      <c r="AO56">
        <f t="shared" si="10"/>
        <v>316.98654531064398</v>
      </c>
      <c r="AP56">
        <v>2</v>
      </c>
      <c r="AR56" t="s">
        <v>0</v>
      </c>
      <c r="AS56">
        <v>42</v>
      </c>
      <c r="AT56">
        <v>16265</v>
      </c>
      <c r="AU56">
        <f t="shared" si="11"/>
        <v>2256.1371021156992</v>
      </c>
      <c r="AV56">
        <f t="shared" si="16"/>
        <v>443.23547494620209</v>
      </c>
      <c r="AW56">
        <v>1</v>
      </c>
      <c r="AY56" t="s">
        <v>21</v>
      </c>
      <c r="AZ56">
        <v>42</v>
      </c>
      <c r="BA56">
        <v>23377</v>
      </c>
      <c r="BB56">
        <f t="shared" si="15"/>
        <v>3242.6509090783093</v>
      </c>
      <c r="BC56">
        <f t="shared" si="18"/>
        <v>308.38965649997766</v>
      </c>
      <c r="BD56">
        <v>3</v>
      </c>
    </row>
    <row r="57" spans="2:56" x14ac:dyDescent="0.25">
      <c r="B57" t="s">
        <v>2</v>
      </c>
      <c r="C57">
        <v>43</v>
      </c>
      <c r="D57">
        <v>6877</v>
      </c>
      <c r="E57">
        <f t="shared" si="1"/>
        <v>953.91668313862067</v>
      </c>
      <c r="F57">
        <f t="shared" si="14"/>
        <v>1048.3095826668571</v>
      </c>
      <c r="G57">
        <v>2</v>
      </c>
      <c r="I57" t="s">
        <v>4</v>
      </c>
      <c r="J57">
        <v>23</v>
      </c>
      <c r="K57">
        <v>7712</v>
      </c>
      <c r="L57">
        <f t="shared" si="2"/>
        <v>1069.7405060876897</v>
      </c>
      <c r="M57">
        <f t="shared" si="3"/>
        <v>934.80614626555712</v>
      </c>
      <c r="N57">
        <v>1</v>
      </c>
      <c r="P57" t="s">
        <v>3</v>
      </c>
      <c r="Q57">
        <v>43</v>
      </c>
      <c r="R57">
        <v>4726</v>
      </c>
      <c r="S57">
        <f t="shared" si="4"/>
        <v>655.54896677521026</v>
      </c>
      <c r="T57">
        <f t="shared" si="17"/>
        <v>1525.439060516288</v>
      </c>
      <c r="U57">
        <v>1</v>
      </c>
      <c r="W57" t="s">
        <v>17</v>
      </c>
      <c r="X57">
        <v>43</v>
      </c>
      <c r="Y57">
        <v>6667</v>
      </c>
      <c r="Z57">
        <f t="shared" si="5"/>
        <v>924.78733844484282</v>
      </c>
      <c r="AA57">
        <f t="shared" si="6"/>
        <v>1081.3296835158205</v>
      </c>
      <c r="AB57">
        <v>3</v>
      </c>
      <c r="AD57" t="s">
        <v>5</v>
      </c>
      <c r="AE57">
        <v>43</v>
      </c>
      <c r="AF57">
        <v>8024</v>
      </c>
      <c r="AG57">
        <f t="shared" si="7"/>
        <v>1113.0183896327312</v>
      </c>
      <c r="AH57">
        <f t="shared" si="8"/>
        <v>898.45775174476273</v>
      </c>
      <c r="AI57">
        <v>2</v>
      </c>
      <c r="AK57" t="s">
        <v>1</v>
      </c>
      <c r="AL57">
        <v>43</v>
      </c>
      <c r="AM57">
        <v>16350</v>
      </c>
      <c r="AN57">
        <f t="shared" si="9"/>
        <v>2267.9275511584192</v>
      </c>
      <c r="AO57">
        <f t="shared" si="10"/>
        <v>440.93119266054902</v>
      </c>
      <c r="AP57">
        <v>3</v>
      </c>
      <c r="AR57" t="s">
        <v>0</v>
      </c>
      <c r="AS57">
        <v>43</v>
      </c>
      <c r="AT57">
        <v>11288</v>
      </c>
      <c r="AU57">
        <f t="shared" si="11"/>
        <v>1565.7716328731642</v>
      </c>
      <c r="AV57">
        <f t="shared" si="16"/>
        <v>638.66273919206026</v>
      </c>
      <c r="AW57">
        <v>2</v>
      </c>
      <c r="AY57" t="s">
        <v>21</v>
      </c>
      <c r="AZ57">
        <v>43</v>
      </c>
      <c r="BA57">
        <v>4658</v>
      </c>
      <c r="BB57">
        <f t="shared" si="15"/>
        <v>646.11660754103457</v>
      </c>
      <c r="BC57">
        <f t="shared" si="18"/>
        <v>1547.7082438814894</v>
      </c>
      <c r="BD57">
        <v>2</v>
      </c>
    </row>
    <row r="58" spans="2:56" x14ac:dyDescent="0.25">
      <c r="B58" t="s">
        <v>2</v>
      </c>
      <c r="C58">
        <v>44</v>
      </c>
      <c r="D58">
        <v>13053</v>
      </c>
      <c r="E58">
        <f t="shared" si="1"/>
        <v>1810.5968394661065</v>
      </c>
      <c r="F58">
        <f t="shared" si="14"/>
        <v>552.30406803033611</v>
      </c>
      <c r="G58">
        <v>1</v>
      </c>
      <c r="I58" t="s">
        <v>4</v>
      </c>
      <c r="J58">
        <v>24</v>
      </c>
      <c r="K58">
        <v>9742</v>
      </c>
      <c r="L58">
        <f t="shared" si="2"/>
        <v>1351.3241714608757</v>
      </c>
      <c r="M58">
        <f t="shared" si="3"/>
        <v>740.01488400738822</v>
      </c>
      <c r="N58">
        <v>1</v>
      </c>
      <c r="P58" t="s">
        <v>3</v>
      </c>
      <c r="Q58">
        <v>44</v>
      </c>
      <c r="R58">
        <v>5584</v>
      </c>
      <c r="S58">
        <f t="shared" si="4"/>
        <v>774.56314652407411</v>
      </c>
      <c r="T58">
        <f t="shared" si="17"/>
        <v>1291.0503223495662</v>
      </c>
      <c r="U58">
        <v>3</v>
      </c>
      <c r="W58" t="s">
        <v>17</v>
      </c>
      <c r="X58">
        <v>44</v>
      </c>
      <c r="Y58">
        <v>3385</v>
      </c>
      <c r="Z58">
        <f t="shared" si="5"/>
        <v>469.53729423065738</v>
      </c>
      <c r="AA58">
        <f t="shared" si="6"/>
        <v>2129.7562776957093</v>
      </c>
      <c r="AB58">
        <v>2</v>
      </c>
      <c r="AD58" t="s">
        <v>5</v>
      </c>
      <c r="AE58">
        <v>44</v>
      </c>
      <c r="AF58">
        <v>20870</v>
      </c>
      <c r="AG58">
        <f t="shared" si="7"/>
        <v>2894.9020179006852</v>
      </c>
      <c r="AH58">
        <f t="shared" si="8"/>
        <v>345.43483469094281</v>
      </c>
      <c r="AI58">
        <v>3</v>
      </c>
      <c r="AK58" t="s">
        <v>1</v>
      </c>
      <c r="AL58">
        <v>44</v>
      </c>
      <c r="AM58">
        <v>15429</v>
      </c>
      <c r="AN58">
        <f t="shared" si="9"/>
        <v>2140.1745680014219</v>
      </c>
      <c r="AO58">
        <f t="shared" si="10"/>
        <v>467.25160412210619</v>
      </c>
      <c r="AP58">
        <v>3</v>
      </c>
      <c r="AR58" t="s">
        <v>0</v>
      </c>
      <c r="AS58">
        <v>44</v>
      </c>
      <c r="AT58">
        <v>6336</v>
      </c>
      <c r="AU58">
        <f t="shared" si="11"/>
        <v>878.87394276084058</v>
      </c>
      <c r="AV58">
        <f t="shared" si="16"/>
        <v>1137.8196022727234</v>
      </c>
      <c r="AW58">
        <v>2</v>
      </c>
      <c r="AY58" t="s">
        <v>21</v>
      </c>
      <c r="AZ58">
        <v>44</v>
      </c>
      <c r="BA58">
        <v>22485</v>
      </c>
      <c r="BB58">
        <f t="shared" si="15"/>
        <v>3118.920549712358</v>
      </c>
      <c r="BC58">
        <f t="shared" si="18"/>
        <v>320.62374916610969</v>
      </c>
      <c r="BD58">
        <v>3</v>
      </c>
    </row>
    <row r="59" spans="2:56" x14ac:dyDescent="0.25">
      <c r="B59" t="s">
        <v>2</v>
      </c>
      <c r="C59">
        <v>45</v>
      </c>
      <c r="D59">
        <v>6551</v>
      </c>
      <c r="E59">
        <f t="shared" si="1"/>
        <v>908.69684328066069</v>
      </c>
      <c r="F59">
        <f t="shared" si="14"/>
        <v>1100.4770264081785</v>
      </c>
      <c r="G59">
        <v>1</v>
      </c>
      <c r="I59" t="s">
        <v>4</v>
      </c>
      <c r="J59">
        <v>25</v>
      </c>
      <c r="K59">
        <v>4879</v>
      </c>
      <c r="L59">
        <f t="shared" si="2"/>
        <v>676.77177505210557</v>
      </c>
      <c r="M59">
        <f t="shared" si="3"/>
        <v>1477.6029924164741</v>
      </c>
      <c r="N59">
        <v>1</v>
      </c>
      <c r="P59" t="s">
        <v>3</v>
      </c>
      <c r="Q59">
        <v>45</v>
      </c>
      <c r="R59">
        <v>4330</v>
      </c>
      <c r="S59">
        <f t="shared" si="4"/>
        <v>600.61934535265777</v>
      </c>
      <c r="T59">
        <f t="shared" si="17"/>
        <v>1664.9480369514959</v>
      </c>
      <c r="U59">
        <v>1</v>
      </c>
      <c r="W59" t="s">
        <v>17</v>
      </c>
      <c r="X59">
        <v>45</v>
      </c>
      <c r="Y59">
        <v>4217</v>
      </c>
      <c r="Z59">
        <f t="shared" si="5"/>
        <v>584.94498368410109</v>
      </c>
      <c r="AA59">
        <f t="shared" si="6"/>
        <v>1709.5624851790317</v>
      </c>
      <c r="AB59">
        <v>1</v>
      </c>
      <c r="AD59" t="s">
        <v>5</v>
      </c>
      <c r="AE59">
        <v>45</v>
      </c>
      <c r="AF59">
        <v>21615</v>
      </c>
      <c r="AG59">
        <f t="shared" si="7"/>
        <v>2998.2418359809926</v>
      </c>
      <c r="AH59">
        <f t="shared" si="8"/>
        <v>333.52879944482891</v>
      </c>
      <c r="AI59">
        <v>3</v>
      </c>
      <c r="AK59" t="s">
        <v>1</v>
      </c>
      <c r="AL59">
        <v>45</v>
      </c>
      <c r="AM59">
        <v>5093</v>
      </c>
      <c r="AN59">
        <f t="shared" si="9"/>
        <v>706.45596440671727</v>
      </c>
      <c r="AO59">
        <f t="shared" si="10"/>
        <v>1415.5163950520277</v>
      </c>
      <c r="AP59">
        <v>2</v>
      </c>
      <c r="AR59" t="s">
        <v>0</v>
      </c>
      <c r="AS59">
        <v>45</v>
      </c>
      <c r="AT59">
        <v>25898</v>
      </c>
      <c r="AU59">
        <f t="shared" si="11"/>
        <v>3592.3417565688524</v>
      </c>
      <c r="AV59">
        <f t="shared" si="16"/>
        <v>278.36995134759354</v>
      </c>
      <c r="AW59">
        <v>3</v>
      </c>
      <c r="AY59" t="s">
        <v>21</v>
      </c>
      <c r="AZ59">
        <v>45</v>
      </c>
      <c r="BA59">
        <v>16682</v>
      </c>
      <c r="BB59">
        <f t="shared" si="15"/>
        <v>2313.9796580076295</v>
      </c>
      <c r="BC59">
        <f t="shared" si="18"/>
        <v>432.15591655676639</v>
      </c>
      <c r="BD59">
        <v>3</v>
      </c>
    </row>
    <row r="60" spans="2:56" x14ac:dyDescent="0.25">
      <c r="B60" t="s">
        <v>2</v>
      </c>
      <c r="C60">
        <v>46</v>
      </c>
      <c r="D60">
        <v>15026</v>
      </c>
      <c r="E60">
        <f t="shared" si="1"/>
        <v>2084.2739684224098</v>
      </c>
      <c r="F60">
        <f t="shared" si="14"/>
        <v>479.7833754824955</v>
      </c>
      <c r="G60">
        <v>1</v>
      </c>
      <c r="I60" t="s">
        <v>4</v>
      </c>
      <c r="J60">
        <v>26</v>
      </c>
      <c r="K60">
        <v>5095</v>
      </c>
      <c r="L60">
        <f t="shared" si="2"/>
        <v>706.7333867371342</v>
      </c>
      <c r="M60">
        <f t="shared" si="3"/>
        <v>1414.9607458292398</v>
      </c>
      <c r="N60">
        <v>2</v>
      </c>
      <c r="P60" t="s">
        <v>3</v>
      </c>
      <c r="Q60">
        <v>46</v>
      </c>
      <c r="R60">
        <v>5441</v>
      </c>
      <c r="S60">
        <f t="shared" si="4"/>
        <v>754.72744989926343</v>
      </c>
      <c r="T60">
        <f t="shared" si="17"/>
        <v>1324.9816210255424</v>
      </c>
      <c r="U60">
        <v>3</v>
      </c>
      <c r="W60" t="s">
        <v>17</v>
      </c>
      <c r="X60">
        <v>46</v>
      </c>
      <c r="Y60">
        <v>3988</v>
      </c>
      <c r="Z60">
        <f t="shared" si="5"/>
        <v>553.18012685136239</v>
      </c>
      <c r="AA60">
        <f t="shared" si="6"/>
        <v>1807.729438314939</v>
      </c>
      <c r="AB60">
        <v>2</v>
      </c>
      <c r="AD60" t="s">
        <v>5</v>
      </c>
      <c r="AE60">
        <v>46</v>
      </c>
      <c r="AF60">
        <v>5570</v>
      </c>
      <c r="AG60">
        <f t="shared" si="7"/>
        <v>772.62119021115552</v>
      </c>
      <c r="AH60">
        <f t="shared" si="8"/>
        <v>1294.2953321364412</v>
      </c>
      <c r="AI60">
        <v>1</v>
      </c>
      <c r="AK60" t="s">
        <v>1</v>
      </c>
      <c r="AL60">
        <v>46</v>
      </c>
      <c r="AM60">
        <v>39601</v>
      </c>
      <c r="AN60">
        <f t="shared" si="9"/>
        <v>5493.100853420462</v>
      </c>
      <c r="AO60">
        <f t="shared" si="10"/>
        <v>182.04653922880675</v>
      </c>
      <c r="AP60">
        <v>1</v>
      </c>
      <c r="AR60" t="s">
        <v>0</v>
      </c>
      <c r="AS60">
        <v>46</v>
      </c>
      <c r="AT60">
        <v>4332</v>
      </c>
      <c r="AU60">
        <f t="shared" si="11"/>
        <v>600.8967676830747</v>
      </c>
      <c r="AV60">
        <f t="shared" si="16"/>
        <v>1664.1793628808809</v>
      </c>
      <c r="AW60">
        <v>2</v>
      </c>
      <c r="AY60" t="s">
        <v>21</v>
      </c>
      <c r="AZ60">
        <v>46</v>
      </c>
      <c r="BA60">
        <v>18207</v>
      </c>
      <c r="BB60">
        <f t="shared" si="15"/>
        <v>2525.5141849505403</v>
      </c>
      <c r="BC60">
        <f t="shared" si="18"/>
        <v>395.9589718240224</v>
      </c>
      <c r="BD60">
        <v>3</v>
      </c>
    </row>
    <row r="61" spans="2:56" x14ac:dyDescent="0.25">
      <c r="B61" t="s">
        <v>2</v>
      </c>
      <c r="C61">
        <v>47</v>
      </c>
      <c r="D61">
        <v>19266</v>
      </c>
      <c r="E61">
        <f t="shared" si="1"/>
        <v>2672.4093089063058</v>
      </c>
      <c r="F61">
        <f t="shared" si="14"/>
        <v>374.19417626907381</v>
      </c>
      <c r="G61">
        <v>3</v>
      </c>
      <c r="I61" t="s">
        <v>4</v>
      </c>
      <c r="J61">
        <v>27</v>
      </c>
      <c r="K61">
        <v>7507</v>
      </c>
      <c r="L61">
        <f t="shared" si="2"/>
        <v>1041.3047172199542</v>
      </c>
      <c r="M61">
        <f t="shared" si="3"/>
        <v>960.33368855734341</v>
      </c>
      <c r="N61">
        <v>3</v>
      </c>
      <c r="P61" t="s">
        <v>3</v>
      </c>
      <c r="Q61">
        <v>47</v>
      </c>
      <c r="R61">
        <v>4062</v>
      </c>
      <c r="S61">
        <f t="shared" si="4"/>
        <v>563.44475307678886</v>
      </c>
      <c r="T61">
        <f t="shared" si="17"/>
        <v>1774.7968980797577</v>
      </c>
      <c r="U61">
        <v>2</v>
      </c>
      <c r="W61" t="s">
        <v>17</v>
      </c>
      <c r="X61">
        <v>47</v>
      </c>
      <c r="Y61">
        <v>5344</v>
      </c>
      <c r="Z61">
        <f t="shared" si="5"/>
        <v>741.27246687404227</v>
      </c>
      <c r="AA61">
        <f t="shared" si="6"/>
        <v>1349.0316242514925</v>
      </c>
      <c r="AB61">
        <v>2</v>
      </c>
      <c r="AD61" t="s">
        <v>5</v>
      </c>
      <c r="AE61">
        <v>47</v>
      </c>
      <c r="AF61">
        <v>9955</v>
      </c>
      <c r="AG61">
        <f t="shared" si="7"/>
        <v>1380.8696496502789</v>
      </c>
      <c r="AH61">
        <f t="shared" si="8"/>
        <v>724.18131592164514</v>
      </c>
      <c r="AI61">
        <v>2</v>
      </c>
      <c r="AK61" t="s">
        <v>1</v>
      </c>
      <c r="AL61">
        <v>47</v>
      </c>
      <c r="AM61">
        <v>7530</v>
      </c>
      <c r="AN61">
        <f t="shared" si="9"/>
        <v>1044.4950740197489</v>
      </c>
      <c r="AO61">
        <f t="shared" si="10"/>
        <v>957.40039840637144</v>
      </c>
      <c r="AP61">
        <v>3</v>
      </c>
      <c r="AR61" t="s">
        <v>0</v>
      </c>
      <c r="AS61">
        <v>47</v>
      </c>
      <c r="AT61">
        <v>7567</v>
      </c>
      <c r="AU61">
        <f t="shared" si="11"/>
        <v>1049.6273871324622</v>
      </c>
      <c r="AV61">
        <f t="shared" si="16"/>
        <v>952.7190432139522</v>
      </c>
      <c r="AW61">
        <v>2</v>
      </c>
      <c r="AY61" t="s">
        <v>21</v>
      </c>
      <c r="AZ61">
        <v>47</v>
      </c>
      <c r="BA61">
        <v>5454</v>
      </c>
      <c r="BB61">
        <f t="shared" si="15"/>
        <v>756.53069504697351</v>
      </c>
      <c r="BC61">
        <f t="shared" si="18"/>
        <v>1321.82343234323</v>
      </c>
      <c r="BD61">
        <v>2</v>
      </c>
    </row>
    <row r="62" spans="2:56" x14ac:dyDescent="0.25">
      <c r="B62" t="s">
        <v>2</v>
      </c>
      <c r="C62">
        <v>48</v>
      </c>
      <c r="D62">
        <v>8892</v>
      </c>
      <c r="E62">
        <f t="shared" si="1"/>
        <v>1233.4196810336796</v>
      </c>
      <c r="F62">
        <f t="shared" si="14"/>
        <v>810.75404858299328</v>
      </c>
      <c r="G62">
        <v>1</v>
      </c>
      <c r="I62" t="s">
        <v>4</v>
      </c>
      <c r="J62">
        <v>28</v>
      </c>
      <c r="K62">
        <v>5212</v>
      </c>
      <c r="L62">
        <f t="shared" si="2"/>
        <v>722.96259306652473</v>
      </c>
      <c r="M62">
        <f t="shared" si="3"/>
        <v>1383.1974290099727</v>
      </c>
      <c r="N62">
        <v>2</v>
      </c>
      <c r="P62" t="s">
        <v>3</v>
      </c>
      <c r="Q62">
        <v>48</v>
      </c>
      <c r="R62">
        <v>6814</v>
      </c>
      <c r="S62">
        <f t="shared" si="4"/>
        <v>945.17787973048723</v>
      </c>
      <c r="T62">
        <f t="shared" si="17"/>
        <v>1058.0019078368032</v>
      </c>
      <c r="U62">
        <v>3</v>
      </c>
      <c r="W62" t="s">
        <v>17</v>
      </c>
      <c r="X62">
        <v>48</v>
      </c>
      <c r="Y62">
        <v>3917</v>
      </c>
      <c r="Z62">
        <f t="shared" si="5"/>
        <v>543.33163412156125</v>
      </c>
      <c r="AA62">
        <f t="shared" si="6"/>
        <v>1840.4965534848041</v>
      </c>
      <c r="AB62">
        <v>2</v>
      </c>
      <c r="AD62" t="s">
        <v>5</v>
      </c>
      <c r="AE62">
        <v>48</v>
      </c>
      <c r="AF62">
        <v>6545</v>
      </c>
      <c r="AG62">
        <f t="shared" si="7"/>
        <v>907.86457628940991</v>
      </c>
      <c r="AH62">
        <f t="shared" si="8"/>
        <v>1101.4858670740989</v>
      </c>
      <c r="AI62">
        <v>2</v>
      </c>
      <c r="AK62" t="s">
        <v>1</v>
      </c>
      <c r="AL62">
        <v>48</v>
      </c>
      <c r="AM62">
        <v>7105</v>
      </c>
      <c r="AN62">
        <f t="shared" si="9"/>
        <v>985.54282880615085</v>
      </c>
      <c r="AO62">
        <f t="shared" si="10"/>
        <v>1014.6692470091452</v>
      </c>
      <c r="AP62">
        <v>1</v>
      </c>
      <c r="AR62" t="s">
        <v>0</v>
      </c>
      <c r="AS62">
        <v>48</v>
      </c>
      <c r="AT62">
        <v>11763</v>
      </c>
      <c r="AU62">
        <f t="shared" si="11"/>
        <v>1631.6594363471854</v>
      </c>
      <c r="AV62">
        <f t="shared" si="16"/>
        <v>612.87299158377766</v>
      </c>
      <c r="AW62">
        <v>4</v>
      </c>
      <c r="AY62" t="s">
        <v>21</v>
      </c>
      <c r="AZ62">
        <v>48</v>
      </c>
      <c r="BA62">
        <v>13945</v>
      </c>
      <c r="BB62">
        <f t="shared" si="15"/>
        <v>1934.3271988320582</v>
      </c>
      <c r="BC62">
        <f t="shared" si="18"/>
        <v>516.97561850125328</v>
      </c>
      <c r="BD62">
        <v>3</v>
      </c>
    </row>
    <row r="63" spans="2:56" x14ac:dyDescent="0.25">
      <c r="B63" t="s">
        <v>2</v>
      </c>
      <c r="C63">
        <v>49</v>
      </c>
      <c r="D63">
        <v>4726</v>
      </c>
      <c r="E63">
        <f t="shared" si="1"/>
        <v>655.54896677521026</v>
      </c>
      <c r="F63">
        <f t="shared" si="14"/>
        <v>1525.439060516288</v>
      </c>
      <c r="G63">
        <v>1</v>
      </c>
      <c r="I63" t="s">
        <v>4</v>
      </c>
      <c r="J63">
        <v>29</v>
      </c>
      <c r="K63">
        <v>4221</v>
      </c>
      <c r="L63">
        <f t="shared" si="2"/>
        <v>585.49982834493494</v>
      </c>
      <c r="M63">
        <f t="shared" si="3"/>
        <v>1707.9424307036193</v>
      </c>
      <c r="N63">
        <v>2</v>
      </c>
      <c r="P63" t="s">
        <v>3</v>
      </c>
      <c r="Q63">
        <v>49</v>
      </c>
      <c r="R63">
        <v>8123</v>
      </c>
      <c r="S63">
        <f t="shared" si="4"/>
        <v>1126.7507949883693</v>
      </c>
      <c r="T63">
        <f t="shared" si="17"/>
        <v>887.5076942016467</v>
      </c>
      <c r="U63">
        <v>3</v>
      </c>
      <c r="W63" t="s">
        <v>17</v>
      </c>
      <c r="X63">
        <v>49</v>
      </c>
      <c r="Y63">
        <v>3694</v>
      </c>
      <c r="Z63">
        <f t="shared" si="5"/>
        <v>512.39904428007333</v>
      </c>
      <c r="AA63">
        <f t="shared" si="6"/>
        <v>1951.6039523551644</v>
      </c>
      <c r="AB63">
        <v>2</v>
      </c>
      <c r="AD63" t="s">
        <v>5</v>
      </c>
      <c r="AE63">
        <v>49</v>
      </c>
      <c r="AF63">
        <v>58842</v>
      </c>
      <c r="AG63">
        <f t="shared" si="7"/>
        <v>8162.0423831965563</v>
      </c>
      <c r="AH63">
        <f t="shared" si="8"/>
        <v>122.51835423676924</v>
      </c>
      <c r="AI63">
        <v>3</v>
      </c>
      <c r="AK63" t="s">
        <v>1</v>
      </c>
      <c r="AL63">
        <v>49</v>
      </c>
      <c r="AM63">
        <v>5463</v>
      </c>
      <c r="AN63">
        <f t="shared" si="9"/>
        <v>757.77909553384973</v>
      </c>
      <c r="AO63">
        <f t="shared" si="10"/>
        <v>1319.645799011528</v>
      </c>
      <c r="AP63">
        <v>2</v>
      </c>
      <c r="AR63" t="s">
        <v>0</v>
      </c>
      <c r="AS63">
        <v>49</v>
      </c>
      <c r="AT63">
        <v>20325</v>
      </c>
      <c r="AU63">
        <f t="shared" si="11"/>
        <v>2819.3044328620713</v>
      </c>
      <c r="AV63">
        <f t="shared" si="16"/>
        <v>354.69741697416856</v>
      </c>
      <c r="AW63">
        <v>3</v>
      </c>
      <c r="AY63" t="s">
        <v>21</v>
      </c>
      <c r="AZ63">
        <v>49</v>
      </c>
      <c r="BA63">
        <v>5921</v>
      </c>
      <c r="BB63">
        <f t="shared" si="15"/>
        <v>821.30880919932713</v>
      </c>
      <c r="BC63">
        <f t="shared" si="18"/>
        <v>1217.5688228339768</v>
      </c>
      <c r="BD63">
        <v>2</v>
      </c>
    </row>
    <row r="64" spans="2:56" x14ac:dyDescent="0.25">
      <c r="B64" t="s">
        <v>2</v>
      </c>
      <c r="C64">
        <v>50</v>
      </c>
      <c r="D64">
        <v>2750</v>
      </c>
      <c r="E64">
        <f t="shared" si="1"/>
        <v>381.45570432328145</v>
      </c>
      <c r="F64">
        <f t="shared" si="14"/>
        <v>2621.5363636363554</v>
      </c>
      <c r="G64">
        <v>2</v>
      </c>
      <c r="I64" t="s">
        <v>4</v>
      </c>
      <c r="J64">
        <v>30</v>
      </c>
      <c r="K64">
        <v>5027</v>
      </c>
      <c r="L64">
        <f t="shared" si="2"/>
        <v>697.3010275029585</v>
      </c>
      <c r="M64">
        <f t="shared" si="3"/>
        <v>1434.1008553809384</v>
      </c>
      <c r="N64">
        <v>1</v>
      </c>
      <c r="P64" t="s">
        <v>3</v>
      </c>
      <c r="Q64">
        <v>50</v>
      </c>
      <c r="R64">
        <v>4246</v>
      </c>
      <c r="S64">
        <f t="shared" si="4"/>
        <v>588.96760747514656</v>
      </c>
      <c r="T64">
        <f t="shared" si="17"/>
        <v>1697.8862458784683</v>
      </c>
      <c r="U64">
        <v>2</v>
      </c>
      <c r="W64" t="s">
        <v>17</v>
      </c>
      <c r="X64">
        <v>50</v>
      </c>
      <c r="Y64">
        <v>5424</v>
      </c>
      <c r="Z64">
        <f t="shared" si="5"/>
        <v>752.36936009071951</v>
      </c>
      <c r="AA64">
        <f t="shared" si="6"/>
        <v>1329.1344026548632</v>
      </c>
      <c r="AB64">
        <v>1</v>
      </c>
      <c r="AD64" t="s">
        <v>5</v>
      </c>
      <c r="AE64">
        <v>50</v>
      </c>
      <c r="AF64">
        <v>6469</v>
      </c>
      <c r="AG64">
        <f t="shared" si="7"/>
        <v>897.32252773356652</v>
      </c>
      <c r="AH64">
        <f t="shared" si="8"/>
        <v>1114.4264955943695</v>
      </c>
      <c r="AI64">
        <v>2</v>
      </c>
      <c r="AK64" t="s">
        <v>1</v>
      </c>
      <c r="AL64">
        <v>50</v>
      </c>
      <c r="AM64">
        <v>4448</v>
      </c>
      <c r="AN64">
        <f t="shared" si="9"/>
        <v>616.98726284725672</v>
      </c>
      <c r="AO64">
        <f t="shared" si="10"/>
        <v>1620.779001798556</v>
      </c>
      <c r="AP64">
        <v>3</v>
      </c>
      <c r="AR64" t="s">
        <v>0</v>
      </c>
      <c r="AS64">
        <v>50</v>
      </c>
      <c r="AT64">
        <v>4748</v>
      </c>
      <c r="AU64">
        <f t="shared" si="11"/>
        <v>658.60061240979655</v>
      </c>
      <c r="AV64">
        <f t="shared" si="16"/>
        <v>1518.3708930075773</v>
      </c>
      <c r="AW64">
        <v>2</v>
      </c>
      <c r="AY64" t="s">
        <v>21</v>
      </c>
      <c r="AZ64">
        <v>50</v>
      </c>
      <c r="BA64">
        <v>7262</v>
      </c>
      <c r="BB64">
        <f t="shared" si="15"/>
        <v>1007.32048174388</v>
      </c>
      <c r="BC64">
        <f t="shared" si="18"/>
        <v>992.73271825942948</v>
      </c>
      <c r="BD64">
        <v>1</v>
      </c>
    </row>
  </sheetData>
  <mergeCells count="2">
    <mergeCell ref="B13:AB13"/>
    <mergeCell ref="AD13:BD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93073-3264-4B1F-A4BB-9A04393B2591}">
  <dimension ref="A1:M203"/>
  <sheetViews>
    <sheetView workbookViewId="0">
      <selection activeCell="S33" sqref="S33"/>
    </sheetView>
  </sheetViews>
  <sheetFormatPr defaultRowHeight="15" x14ac:dyDescent="0.25"/>
  <sheetData>
    <row r="1" spans="1:13" x14ac:dyDescent="0.25">
      <c r="A1" t="s">
        <v>39</v>
      </c>
    </row>
    <row r="2" spans="1:13" ht="15.75" thickBot="1" x14ac:dyDescent="0.3">
      <c r="C2" s="6" t="s">
        <v>9</v>
      </c>
      <c r="D2" s="6"/>
      <c r="J2" t="s">
        <v>38</v>
      </c>
      <c r="M2" t="s">
        <v>36</v>
      </c>
    </row>
    <row r="3" spans="1:13" x14ac:dyDescent="0.25">
      <c r="C3" t="s">
        <v>31</v>
      </c>
      <c r="D3" t="s">
        <v>36</v>
      </c>
      <c r="G3" t="s">
        <v>37</v>
      </c>
      <c r="I3" s="4" t="s">
        <v>18</v>
      </c>
      <c r="J3" s="4" t="s">
        <v>20</v>
      </c>
      <c r="L3" s="4" t="s">
        <v>18</v>
      </c>
      <c r="M3" s="4" t="s">
        <v>20</v>
      </c>
    </row>
    <row r="4" spans="1:13" x14ac:dyDescent="0.25">
      <c r="B4">
        <v>1</v>
      </c>
      <c r="C4">
        <v>5929.7636014967102</v>
      </c>
      <c r="D4">
        <v>2418.0130319139794</v>
      </c>
      <c r="G4">
        <v>0</v>
      </c>
      <c r="I4" s="1">
        <v>0</v>
      </c>
      <c r="J4" s="2">
        <v>0</v>
      </c>
      <c r="L4" s="1">
        <v>0</v>
      </c>
      <c r="M4" s="2">
        <v>0</v>
      </c>
    </row>
    <row r="5" spans="1:13" x14ac:dyDescent="0.25">
      <c r="B5">
        <v>2</v>
      </c>
      <c r="C5">
        <v>1439.267050203043</v>
      </c>
      <c r="D5">
        <v>919.79373649733805</v>
      </c>
      <c r="G5">
        <v>500</v>
      </c>
      <c r="I5" s="1">
        <v>500</v>
      </c>
      <c r="J5" s="2">
        <v>9</v>
      </c>
      <c r="L5" s="1">
        <v>500</v>
      </c>
      <c r="M5" s="2">
        <v>2</v>
      </c>
    </row>
    <row r="6" spans="1:13" x14ac:dyDescent="0.25">
      <c r="B6">
        <v>3</v>
      </c>
      <c r="C6">
        <v>1562.1651425777441</v>
      </c>
      <c r="D6">
        <v>4565.6780028366584</v>
      </c>
      <c r="G6">
        <v>1000</v>
      </c>
      <c r="I6" s="1">
        <v>1000</v>
      </c>
      <c r="J6" s="2">
        <v>106</v>
      </c>
      <c r="L6" s="1">
        <v>1000</v>
      </c>
      <c r="M6" s="2">
        <v>45</v>
      </c>
    </row>
    <row r="7" spans="1:13" x14ac:dyDescent="0.25">
      <c r="B7">
        <v>4</v>
      </c>
      <c r="C7">
        <v>973.19753510259739</v>
      </c>
      <c r="D7">
        <v>4652.5111922571577</v>
      </c>
      <c r="G7">
        <v>1500</v>
      </c>
      <c r="I7" s="1">
        <v>1500</v>
      </c>
      <c r="J7" s="2">
        <v>36</v>
      </c>
      <c r="L7" s="1">
        <v>1500</v>
      </c>
      <c r="M7" s="2">
        <v>42</v>
      </c>
    </row>
    <row r="8" spans="1:13" x14ac:dyDescent="0.25">
      <c r="B8">
        <v>5</v>
      </c>
      <c r="C8">
        <v>679.68470952148334</v>
      </c>
      <c r="D8">
        <v>3017.3839767797608</v>
      </c>
      <c r="G8">
        <v>2000</v>
      </c>
      <c r="I8" s="1">
        <v>2000</v>
      </c>
      <c r="J8" s="2">
        <v>35</v>
      </c>
      <c r="L8" s="1">
        <v>2000</v>
      </c>
      <c r="M8" s="2">
        <v>17</v>
      </c>
    </row>
    <row r="9" spans="1:13" x14ac:dyDescent="0.25">
      <c r="B9">
        <v>6</v>
      </c>
      <c r="C9">
        <v>735.44659793528672</v>
      </c>
      <c r="D9">
        <v>3431.5755160922404</v>
      </c>
      <c r="G9">
        <v>2500</v>
      </c>
      <c r="I9" s="1">
        <v>2500</v>
      </c>
      <c r="J9" s="2">
        <v>8</v>
      </c>
      <c r="L9" s="1">
        <v>2500</v>
      </c>
      <c r="M9" s="2">
        <v>23</v>
      </c>
    </row>
    <row r="10" spans="1:13" x14ac:dyDescent="0.25">
      <c r="B10">
        <v>7</v>
      </c>
      <c r="C10">
        <v>908.00328745461843</v>
      </c>
      <c r="D10">
        <v>2131.2970534280798</v>
      </c>
      <c r="G10">
        <v>3000</v>
      </c>
      <c r="I10" s="1">
        <v>3000</v>
      </c>
      <c r="J10" s="2">
        <v>2</v>
      </c>
      <c r="L10" s="1">
        <v>3000</v>
      </c>
      <c r="M10" s="2">
        <v>27</v>
      </c>
    </row>
    <row r="11" spans="1:13" x14ac:dyDescent="0.25">
      <c r="B11">
        <v>8</v>
      </c>
      <c r="C11">
        <v>437.21759273708483</v>
      </c>
      <c r="D11">
        <v>7328.6657026240919</v>
      </c>
      <c r="G11">
        <v>3500</v>
      </c>
      <c r="I11" s="1">
        <v>3500</v>
      </c>
      <c r="J11" s="2">
        <v>1</v>
      </c>
      <c r="L11" s="1">
        <v>3500</v>
      </c>
      <c r="M11" s="2">
        <v>18</v>
      </c>
    </row>
    <row r="12" spans="1:13" x14ac:dyDescent="0.25">
      <c r="B12">
        <v>9</v>
      </c>
      <c r="C12">
        <v>1903.6720313209873</v>
      </c>
      <c r="D12">
        <v>5104.5708796715489</v>
      </c>
      <c r="G12">
        <v>4000</v>
      </c>
      <c r="I12" s="1">
        <v>4000</v>
      </c>
      <c r="J12" s="2">
        <v>1</v>
      </c>
      <c r="L12" s="1">
        <v>4000</v>
      </c>
      <c r="M12" s="2">
        <v>6</v>
      </c>
    </row>
    <row r="13" spans="1:13" x14ac:dyDescent="0.25">
      <c r="B13">
        <v>10</v>
      </c>
      <c r="C13">
        <v>1659.8178028845041</v>
      </c>
      <c r="D13">
        <v>1722.6539607239392</v>
      </c>
      <c r="G13">
        <v>4500</v>
      </c>
      <c r="I13" s="1">
        <v>4500</v>
      </c>
      <c r="J13" s="2">
        <v>1</v>
      </c>
      <c r="L13" s="1">
        <v>4500</v>
      </c>
      <c r="M13" s="2">
        <v>1</v>
      </c>
    </row>
    <row r="14" spans="1:13" x14ac:dyDescent="0.25">
      <c r="B14">
        <v>11</v>
      </c>
      <c r="C14">
        <v>664.14905901813518</v>
      </c>
      <c r="D14">
        <v>5888.4276742645898</v>
      </c>
      <c r="G14">
        <v>5000</v>
      </c>
      <c r="I14" s="1">
        <v>5000</v>
      </c>
      <c r="J14" s="2">
        <v>0</v>
      </c>
      <c r="L14" s="1">
        <v>5000</v>
      </c>
      <c r="M14" s="2">
        <v>6</v>
      </c>
    </row>
    <row r="15" spans="1:13" ht="15.75" thickBot="1" x14ac:dyDescent="0.3">
      <c r="B15">
        <v>12</v>
      </c>
      <c r="C15">
        <v>692.72355905107918</v>
      </c>
      <c r="D15">
        <v>2073.593208701358</v>
      </c>
      <c r="I15" s="3" t="s">
        <v>19</v>
      </c>
      <c r="J15" s="3">
        <v>1</v>
      </c>
      <c r="L15" s="3" t="s">
        <v>19</v>
      </c>
      <c r="M15" s="3">
        <v>13</v>
      </c>
    </row>
    <row r="16" spans="1:13" x14ac:dyDescent="0.25">
      <c r="B16">
        <v>13</v>
      </c>
      <c r="C16">
        <v>547.90910257344069</v>
      </c>
      <c r="D16">
        <v>1231.3390135555526</v>
      </c>
    </row>
    <row r="17" spans="2:4" x14ac:dyDescent="0.25">
      <c r="B17">
        <v>14</v>
      </c>
      <c r="C17">
        <v>738.35953240466449</v>
      </c>
      <c r="D17">
        <v>2221.0431773179575</v>
      </c>
    </row>
    <row r="18" spans="2:4" x14ac:dyDescent="0.25">
      <c r="B18">
        <v>15</v>
      </c>
      <c r="C18">
        <v>1756.3607738695964</v>
      </c>
      <c r="D18">
        <v>3855.0607034736868</v>
      </c>
    </row>
    <row r="19" spans="2:4" x14ac:dyDescent="0.25">
      <c r="B19">
        <v>16</v>
      </c>
      <c r="C19">
        <v>875.68358596104576</v>
      </c>
      <c r="D19">
        <v>5342.5992391692762</v>
      </c>
    </row>
    <row r="20" spans="2:4" x14ac:dyDescent="0.25">
      <c r="B20">
        <v>17</v>
      </c>
      <c r="C20">
        <v>1797.1418564408855</v>
      </c>
      <c r="D20">
        <v>707.14952023275964</v>
      </c>
    </row>
    <row r="21" spans="2:4" x14ac:dyDescent="0.25">
      <c r="B21">
        <v>18</v>
      </c>
      <c r="C21">
        <v>473.42120685649445</v>
      </c>
      <c r="D21">
        <v>1706.9795990553826</v>
      </c>
    </row>
    <row r="22" spans="2:4" x14ac:dyDescent="0.25">
      <c r="B22">
        <v>19</v>
      </c>
      <c r="C22">
        <v>565.38670938970733</v>
      </c>
      <c r="D22">
        <v>1254.2263558149496</v>
      </c>
    </row>
    <row r="23" spans="2:4" x14ac:dyDescent="0.25">
      <c r="B23">
        <v>20</v>
      </c>
      <c r="C23">
        <v>795.5085324705525</v>
      </c>
      <c r="D23">
        <v>1789.2353200240029</v>
      </c>
    </row>
    <row r="24" spans="2:4" x14ac:dyDescent="0.25">
      <c r="B24">
        <v>21</v>
      </c>
      <c r="C24">
        <v>699.2429838158771</v>
      </c>
      <c r="D24">
        <v>3162.4758555878161</v>
      </c>
    </row>
    <row r="25" spans="2:4" x14ac:dyDescent="0.25">
      <c r="B25">
        <v>22</v>
      </c>
      <c r="C25">
        <v>473.28249569128599</v>
      </c>
      <c r="D25">
        <v>2518.9947601857425</v>
      </c>
    </row>
    <row r="26" spans="2:4" x14ac:dyDescent="0.25">
      <c r="B26">
        <v>23</v>
      </c>
      <c r="C26">
        <v>776.22768050657567</v>
      </c>
      <c r="D26">
        <v>3159.0080764576046</v>
      </c>
    </row>
    <row r="27" spans="2:4" x14ac:dyDescent="0.25">
      <c r="B27">
        <v>24</v>
      </c>
      <c r="C27">
        <v>801.19569024409952</v>
      </c>
      <c r="D27">
        <v>502.82797388068923</v>
      </c>
    </row>
    <row r="28" spans="2:4" x14ac:dyDescent="0.25">
      <c r="B28">
        <v>25</v>
      </c>
      <c r="C28">
        <v>937.54876564402161</v>
      </c>
      <c r="D28">
        <v>3118.3657050515239</v>
      </c>
    </row>
    <row r="29" spans="2:4" x14ac:dyDescent="0.25">
      <c r="B29">
        <v>26</v>
      </c>
      <c r="C29">
        <v>3061.9102608116782</v>
      </c>
      <c r="D29">
        <v>510.73451029757177</v>
      </c>
    </row>
    <row r="30" spans="2:4" x14ac:dyDescent="0.25">
      <c r="B30">
        <v>27</v>
      </c>
      <c r="C30">
        <v>803.96991354826889</v>
      </c>
      <c r="D30">
        <v>3116.5624599038138</v>
      </c>
    </row>
    <row r="31" spans="2:4" x14ac:dyDescent="0.25">
      <c r="B31">
        <v>28</v>
      </c>
      <c r="C31">
        <v>1686.8664801001548</v>
      </c>
      <c r="D31">
        <v>868.74802770062252</v>
      </c>
    </row>
    <row r="32" spans="2:4" x14ac:dyDescent="0.25">
      <c r="B32">
        <v>29</v>
      </c>
      <c r="C32">
        <v>702.01720712004635</v>
      </c>
      <c r="D32">
        <v>1419.4313535782326</v>
      </c>
    </row>
    <row r="33" spans="2:4" x14ac:dyDescent="0.25">
      <c r="B33">
        <v>30</v>
      </c>
      <c r="C33">
        <v>747.65318047363166</v>
      </c>
      <c r="D33">
        <v>1341.4756787310746</v>
      </c>
    </row>
    <row r="34" spans="2:4" x14ac:dyDescent="0.25">
      <c r="B34">
        <v>31</v>
      </c>
      <c r="C34">
        <v>697.99458332900087</v>
      </c>
      <c r="D34">
        <v>2975.9093383824293</v>
      </c>
    </row>
    <row r="35" spans="2:4" x14ac:dyDescent="0.25">
      <c r="B35">
        <v>32</v>
      </c>
      <c r="C35">
        <v>789.96008586221387</v>
      </c>
      <c r="D35">
        <v>2664.502772489423</v>
      </c>
    </row>
    <row r="36" spans="2:4" x14ac:dyDescent="0.25">
      <c r="B36">
        <v>33</v>
      </c>
      <c r="C36">
        <v>1226.9002562688818</v>
      </c>
      <c r="D36">
        <v>3643.3874653655676</v>
      </c>
    </row>
    <row r="37" spans="2:4" x14ac:dyDescent="0.25">
      <c r="B37">
        <v>34</v>
      </c>
      <c r="C37">
        <v>737.3885542482052</v>
      </c>
      <c r="D37">
        <v>1602.9462251490329</v>
      </c>
    </row>
    <row r="38" spans="2:4" x14ac:dyDescent="0.25">
      <c r="B38">
        <v>35</v>
      </c>
      <c r="C38">
        <v>775.81154701095033</v>
      </c>
      <c r="D38">
        <v>1196.2450887578107</v>
      </c>
    </row>
    <row r="39" spans="2:4" x14ac:dyDescent="0.25">
      <c r="B39">
        <v>36</v>
      </c>
      <c r="C39">
        <v>946.01014672173801</v>
      </c>
      <c r="D39">
        <v>2116.0388252551488</v>
      </c>
    </row>
    <row r="40" spans="2:4" x14ac:dyDescent="0.25">
      <c r="B40">
        <v>37</v>
      </c>
      <c r="C40">
        <v>730.73041831819887</v>
      </c>
      <c r="D40">
        <v>952.80699381695285</v>
      </c>
    </row>
    <row r="41" spans="2:4" x14ac:dyDescent="0.25">
      <c r="B41">
        <v>38</v>
      </c>
      <c r="C41">
        <v>1930.1658638758042</v>
      </c>
      <c r="D41">
        <v>2566.9888233478719</v>
      </c>
    </row>
    <row r="42" spans="2:4" x14ac:dyDescent="0.25">
      <c r="B42">
        <v>39</v>
      </c>
      <c r="C42">
        <v>922.15182630588197</v>
      </c>
      <c r="D42">
        <v>2729.9744424678192</v>
      </c>
    </row>
    <row r="43" spans="2:4" x14ac:dyDescent="0.25">
      <c r="B43">
        <v>40</v>
      </c>
      <c r="C43">
        <v>2084.4126795876186</v>
      </c>
      <c r="D43">
        <v>907.44844279378447</v>
      </c>
    </row>
    <row r="44" spans="2:4" x14ac:dyDescent="0.25">
      <c r="B44">
        <v>41</v>
      </c>
      <c r="C44">
        <v>860.56406895332304</v>
      </c>
      <c r="D44">
        <v>1193.1934431232244</v>
      </c>
    </row>
    <row r="45" spans="2:4" x14ac:dyDescent="0.25">
      <c r="B45">
        <v>42</v>
      </c>
      <c r="C45">
        <v>724.62712704902629</v>
      </c>
      <c r="D45">
        <v>1098.3150061206338</v>
      </c>
    </row>
    <row r="46" spans="2:4" x14ac:dyDescent="0.25">
      <c r="B46">
        <v>43</v>
      </c>
      <c r="C46">
        <v>953.91668313862067</v>
      </c>
      <c r="D46">
        <v>1113.0183896327312</v>
      </c>
    </row>
    <row r="47" spans="2:4" x14ac:dyDescent="0.25">
      <c r="B47">
        <v>44</v>
      </c>
      <c r="C47">
        <v>1810.5968394661065</v>
      </c>
      <c r="D47">
        <v>2894.9020179006852</v>
      </c>
    </row>
    <row r="48" spans="2:4" x14ac:dyDescent="0.25">
      <c r="B48">
        <v>45</v>
      </c>
      <c r="C48">
        <v>908.69684328066069</v>
      </c>
      <c r="D48">
        <v>2998.2418359809926</v>
      </c>
    </row>
    <row r="49" spans="2:4" x14ac:dyDescent="0.25">
      <c r="B49">
        <v>46</v>
      </c>
      <c r="C49">
        <v>2084.2739684224098</v>
      </c>
      <c r="D49">
        <v>772.62119021115552</v>
      </c>
    </row>
    <row r="50" spans="2:4" x14ac:dyDescent="0.25">
      <c r="B50">
        <v>47</v>
      </c>
      <c r="C50">
        <v>2672.4093089063058</v>
      </c>
      <c r="D50">
        <v>1380.8696496502789</v>
      </c>
    </row>
    <row r="51" spans="2:4" x14ac:dyDescent="0.25">
      <c r="B51">
        <v>48</v>
      </c>
      <c r="C51">
        <v>1233.4196810336796</v>
      </c>
      <c r="D51">
        <v>907.86457628940991</v>
      </c>
    </row>
    <row r="52" spans="2:4" x14ac:dyDescent="0.25">
      <c r="B52">
        <v>49</v>
      </c>
      <c r="C52">
        <v>655.54896677521026</v>
      </c>
      <c r="D52">
        <v>8162.0423831965563</v>
      </c>
    </row>
    <row r="53" spans="2:4" x14ac:dyDescent="0.25">
      <c r="B53">
        <v>50</v>
      </c>
      <c r="C53">
        <v>381.45570432328145</v>
      </c>
      <c r="D53">
        <v>897.32252773356652</v>
      </c>
    </row>
    <row r="54" spans="2:4" x14ac:dyDescent="0.25">
      <c r="B54">
        <v>51</v>
      </c>
      <c r="C54">
        <v>874.01905197854421</v>
      </c>
      <c r="D54">
        <v>3354.3133970711247</v>
      </c>
    </row>
    <row r="55" spans="2:4" x14ac:dyDescent="0.25">
      <c r="B55">
        <v>52</v>
      </c>
      <c r="C55">
        <v>1091.1020255297935</v>
      </c>
      <c r="D55">
        <v>3376.9233170001044</v>
      </c>
    </row>
    <row r="56" spans="2:4" x14ac:dyDescent="0.25">
      <c r="B56">
        <v>53</v>
      </c>
      <c r="C56">
        <v>806.1892921916043</v>
      </c>
      <c r="D56">
        <v>3163.5855449094838</v>
      </c>
    </row>
    <row r="57" spans="2:4" x14ac:dyDescent="0.25">
      <c r="B57">
        <v>54</v>
      </c>
      <c r="C57">
        <v>919.93244766254645</v>
      </c>
      <c r="D57">
        <v>7441.0217464429497</v>
      </c>
    </row>
    <row r="58" spans="2:4" x14ac:dyDescent="0.25">
      <c r="B58">
        <v>55</v>
      </c>
      <c r="C58">
        <v>1182.651394567381</v>
      </c>
      <c r="D58">
        <v>931.58418554005755</v>
      </c>
    </row>
    <row r="59" spans="2:4" x14ac:dyDescent="0.25">
      <c r="B59">
        <v>56</v>
      </c>
      <c r="C59">
        <v>959.74255207737622</v>
      </c>
      <c r="D59">
        <v>2983.6771636341036</v>
      </c>
    </row>
    <row r="60" spans="2:4" x14ac:dyDescent="0.25">
      <c r="B60">
        <v>57</v>
      </c>
      <c r="C60">
        <v>754.17260523842958</v>
      </c>
      <c r="D60">
        <v>4624.6302480502563</v>
      </c>
    </row>
    <row r="61" spans="2:4" x14ac:dyDescent="0.25">
      <c r="B61">
        <v>58</v>
      </c>
      <c r="C61">
        <v>876.51585295229665</v>
      </c>
      <c r="D61">
        <v>2502.7655538563517</v>
      </c>
    </row>
    <row r="62" spans="2:4" x14ac:dyDescent="0.25">
      <c r="B62">
        <v>59</v>
      </c>
      <c r="C62">
        <v>1018.0012414649319</v>
      </c>
      <c r="D62">
        <v>1990.3665095762785</v>
      </c>
    </row>
    <row r="63" spans="2:4" x14ac:dyDescent="0.25">
      <c r="B63">
        <v>60</v>
      </c>
      <c r="C63">
        <v>644.45207355853302</v>
      </c>
      <c r="D63">
        <v>3243.8993095651858</v>
      </c>
    </row>
    <row r="64" spans="2:4" x14ac:dyDescent="0.25">
      <c r="B64">
        <v>61</v>
      </c>
      <c r="C64">
        <v>2423.5614785223179</v>
      </c>
      <c r="D64">
        <v>2459.0715368156852</v>
      </c>
    </row>
    <row r="65" spans="2:4" x14ac:dyDescent="0.25">
      <c r="B65">
        <v>62</v>
      </c>
      <c r="C65">
        <v>829.77019027704353</v>
      </c>
      <c r="D65">
        <v>5278.5146808429645</v>
      </c>
    </row>
    <row r="66" spans="2:4" x14ac:dyDescent="0.25">
      <c r="B66">
        <v>63</v>
      </c>
      <c r="C66">
        <v>816.7313407474478</v>
      </c>
      <c r="D66">
        <v>1118.9829697366952</v>
      </c>
    </row>
    <row r="67" spans="2:4" x14ac:dyDescent="0.25">
      <c r="B67">
        <v>64</v>
      </c>
      <c r="C67">
        <v>709.78503237172049</v>
      </c>
      <c r="D67">
        <v>1728.8959631583202</v>
      </c>
    </row>
    <row r="68" spans="2:4" x14ac:dyDescent="0.25">
      <c r="B68">
        <v>65</v>
      </c>
      <c r="C68">
        <v>941.5713894350672</v>
      </c>
      <c r="D68">
        <v>1197.6322004098954</v>
      </c>
    </row>
    <row r="69" spans="2:4" x14ac:dyDescent="0.25">
      <c r="B69">
        <v>66</v>
      </c>
      <c r="C69">
        <v>1049.4886759672536</v>
      </c>
      <c r="D69">
        <v>3519.379683669199</v>
      </c>
    </row>
    <row r="70" spans="2:4" x14ac:dyDescent="0.25">
      <c r="B70">
        <v>67</v>
      </c>
      <c r="C70">
        <v>830.87987959871134</v>
      </c>
      <c r="D70">
        <v>2953.1607072882412</v>
      </c>
    </row>
    <row r="71" spans="2:4" x14ac:dyDescent="0.25">
      <c r="B71">
        <v>68</v>
      </c>
      <c r="C71">
        <v>603.80970215245247</v>
      </c>
      <c r="D71">
        <v>746.54349115196396</v>
      </c>
    </row>
    <row r="72" spans="2:4" x14ac:dyDescent="0.25">
      <c r="B72">
        <v>69</v>
      </c>
      <c r="C72">
        <v>810.07320481744136</v>
      </c>
      <c r="D72">
        <v>2977.8512946953479</v>
      </c>
    </row>
    <row r="73" spans="2:4" x14ac:dyDescent="0.25">
      <c r="B73">
        <v>70</v>
      </c>
      <c r="C73">
        <v>1003.2978579528345</v>
      </c>
      <c r="D73">
        <v>1832.6519147342526</v>
      </c>
    </row>
    <row r="74" spans="2:4" x14ac:dyDescent="0.25">
      <c r="B74">
        <v>71</v>
      </c>
      <c r="C74">
        <v>971.94913461572116</v>
      </c>
      <c r="D74">
        <v>3489.8342054797959</v>
      </c>
    </row>
    <row r="75" spans="2:4" x14ac:dyDescent="0.25">
      <c r="B75">
        <v>72</v>
      </c>
      <c r="C75">
        <v>908.55813211545228</v>
      </c>
      <c r="D75">
        <v>2130.4647864368289</v>
      </c>
    </row>
    <row r="76" spans="2:4" x14ac:dyDescent="0.25">
      <c r="B76">
        <v>73</v>
      </c>
      <c r="C76">
        <v>687.17511244274056</v>
      </c>
      <c r="D76">
        <v>2688.6385152356961</v>
      </c>
    </row>
    <row r="77" spans="2:4" x14ac:dyDescent="0.25">
      <c r="B77">
        <v>74</v>
      </c>
      <c r="C77">
        <v>971.94913461572116</v>
      </c>
      <c r="D77">
        <v>1250.7585766847378</v>
      </c>
    </row>
    <row r="78" spans="2:4" x14ac:dyDescent="0.25">
      <c r="B78">
        <v>75</v>
      </c>
      <c r="C78">
        <v>793.5665761576339</v>
      </c>
      <c r="D78">
        <v>1368.5243559467256</v>
      </c>
    </row>
    <row r="79" spans="2:4" x14ac:dyDescent="0.25">
      <c r="B79">
        <v>76</v>
      </c>
      <c r="C79">
        <v>992.61709823178262</v>
      </c>
      <c r="D79">
        <v>875.40616363062884</v>
      </c>
    </row>
    <row r="80" spans="2:4" x14ac:dyDescent="0.25">
      <c r="B80">
        <v>77</v>
      </c>
      <c r="C80">
        <v>655.54896677521026</v>
      </c>
      <c r="D80">
        <v>1316.6463801587593</v>
      </c>
    </row>
    <row r="81" spans="2:4" x14ac:dyDescent="0.25">
      <c r="B81">
        <v>78</v>
      </c>
      <c r="C81">
        <v>1823.496977830494</v>
      </c>
      <c r="D81">
        <v>613.38077255183657</v>
      </c>
    </row>
    <row r="82" spans="2:4" x14ac:dyDescent="0.25">
      <c r="B82">
        <v>79</v>
      </c>
      <c r="C82">
        <v>800.22471208764034</v>
      </c>
      <c r="D82">
        <v>1148.3897367608899</v>
      </c>
    </row>
    <row r="83" spans="2:4" x14ac:dyDescent="0.25">
      <c r="B83">
        <v>80</v>
      </c>
      <c r="C83">
        <v>638.48749345456895</v>
      </c>
      <c r="D83">
        <v>813.95711744327843</v>
      </c>
    </row>
    <row r="84" spans="2:4" x14ac:dyDescent="0.25">
      <c r="B84">
        <v>81</v>
      </c>
      <c r="C84">
        <v>1388.4987637367446</v>
      </c>
      <c r="D84">
        <v>1262.9651592230828</v>
      </c>
    </row>
    <row r="85" spans="2:4" x14ac:dyDescent="0.25">
      <c r="B85">
        <v>82</v>
      </c>
      <c r="C85">
        <v>4190.0481674521325</v>
      </c>
      <c r="D85">
        <v>3190.4955109599264</v>
      </c>
    </row>
    <row r="86" spans="2:4" x14ac:dyDescent="0.25">
      <c r="B86">
        <v>83</v>
      </c>
      <c r="C86">
        <v>593.12894243140056</v>
      </c>
      <c r="D86">
        <v>2079.835211135739</v>
      </c>
    </row>
    <row r="87" spans="2:4" x14ac:dyDescent="0.25">
      <c r="B87">
        <v>84</v>
      </c>
      <c r="C87">
        <v>1107.3312318591841</v>
      </c>
      <c r="D87">
        <v>4608.4010417208656</v>
      </c>
    </row>
    <row r="88" spans="2:4" x14ac:dyDescent="0.25">
      <c r="B88">
        <v>85</v>
      </c>
      <c r="C88">
        <v>1113.295811963148</v>
      </c>
      <c r="D88">
        <v>1449.8090987588866</v>
      </c>
    </row>
    <row r="89" spans="2:4" x14ac:dyDescent="0.25">
      <c r="B89">
        <v>86</v>
      </c>
      <c r="C89">
        <v>1277.8072539003888</v>
      </c>
      <c r="D89">
        <v>2535.2239665151328</v>
      </c>
    </row>
    <row r="90" spans="2:4" x14ac:dyDescent="0.25">
      <c r="B90">
        <v>87</v>
      </c>
      <c r="C90">
        <v>734.33690861361902</v>
      </c>
      <c r="D90">
        <v>2312.4538351903366</v>
      </c>
    </row>
    <row r="91" spans="2:4" x14ac:dyDescent="0.25">
      <c r="B91">
        <v>88</v>
      </c>
      <c r="C91">
        <v>1067.7985497747711</v>
      </c>
      <c r="D91">
        <v>990.95256424928107</v>
      </c>
    </row>
    <row r="92" spans="2:4" x14ac:dyDescent="0.25">
      <c r="B92">
        <v>89</v>
      </c>
      <c r="C92">
        <v>857.23500098831983</v>
      </c>
      <c r="D92">
        <v>1153.1059163779778</v>
      </c>
    </row>
    <row r="93" spans="2:4" x14ac:dyDescent="0.25">
      <c r="B93">
        <v>90</v>
      </c>
      <c r="C93">
        <v>819.9216975472425</v>
      </c>
      <c r="D93">
        <v>1093.4601153383373</v>
      </c>
    </row>
    <row r="94" spans="2:4" x14ac:dyDescent="0.25">
      <c r="B94">
        <v>91</v>
      </c>
      <c r="C94">
        <v>706.17854207630035</v>
      </c>
      <c r="D94">
        <v>2504.2913766736451</v>
      </c>
    </row>
    <row r="95" spans="2:4" x14ac:dyDescent="0.25">
      <c r="B95">
        <v>92</v>
      </c>
      <c r="C95">
        <v>921.4582704798396</v>
      </c>
      <c r="D95">
        <v>3154.7080303361422</v>
      </c>
    </row>
    <row r="96" spans="2:4" x14ac:dyDescent="0.25">
      <c r="B96">
        <v>93</v>
      </c>
      <c r="C96">
        <v>1069.7405060876897</v>
      </c>
      <c r="D96">
        <v>2267.9275511584192</v>
      </c>
    </row>
    <row r="97" spans="2:4" x14ac:dyDescent="0.25">
      <c r="B97">
        <v>94</v>
      </c>
      <c r="C97">
        <v>1351.3241714608757</v>
      </c>
      <c r="D97">
        <v>2140.1745680014219</v>
      </c>
    </row>
    <row r="98" spans="2:4" x14ac:dyDescent="0.25">
      <c r="B98">
        <v>95</v>
      </c>
      <c r="C98">
        <v>676.77177505210557</v>
      </c>
      <c r="D98">
        <v>706.45596440671727</v>
      </c>
    </row>
    <row r="99" spans="2:4" x14ac:dyDescent="0.25">
      <c r="B99">
        <v>96</v>
      </c>
      <c r="C99">
        <v>706.7333867371342</v>
      </c>
      <c r="D99">
        <v>5493.100853420462</v>
      </c>
    </row>
    <row r="100" spans="2:4" x14ac:dyDescent="0.25">
      <c r="B100">
        <v>97</v>
      </c>
      <c r="C100">
        <v>1041.3047172199542</v>
      </c>
      <c r="D100">
        <v>1044.4950740197489</v>
      </c>
    </row>
    <row r="101" spans="2:4" x14ac:dyDescent="0.25">
      <c r="B101">
        <v>98</v>
      </c>
      <c r="C101">
        <v>722.96259306652473</v>
      </c>
      <c r="D101">
        <v>985.54282880615085</v>
      </c>
    </row>
    <row r="102" spans="2:4" x14ac:dyDescent="0.25">
      <c r="B102">
        <v>99</v>
      </c>
      <c r="C102">
        <v>585.49982834493494</v>
      </c>
      <c r="D102">
        <v>757.77909553384973</v>
      </c>
    </row>
    <row r="103" spans="2:4" x14ac:dyDescent="0.25">
      <c r="B103">
        <v>100</v>
      </c>
      <c r="C103">
        <v>697.3010275029585</v>
      </c>
      <c r="D103">
        <v>616.98726284725672</v>
      </c>
    </row>
    <row r="104" spans="2:4" x14ac:dyDescent="0.25">
      <c r="B104">
        <v>101</v>
      </c>
      <c r="C104">
        <v>984.73227701133408</v>
      </c>
      <c r="D104">
        <v>4143.9960606029217</v>
      </c>
    </row>
    <row r="105" spans="2:4" x14ac:dyDescent="0.25">
      <c r="B105">
        <v>102</v>
      </c>
      <c r="C105">
        <v>1405.0331319430866</v>
      </c>
      <c r="D105">
        <v>2566.7114010174546</v>
      </c>
    </row>
    <row r="106" spans="2:4" x14ac:dyDescent="0.25">
      <c r="B106">
        <v>103</v>
      </c>
      <c r="C106">
        <v>1270.5719069439508</v>
      </c>
      <c r="D106">
        <v>590.77085262285664</v>
      </c>
    </row>
    <row r="107" spans="2:4" x14ac:dyDescent="0.25">
      <c r="B107">
        <v>104</v>
      </c>
      <c r="C107">
        <v>585.59215335878298</v>
      </c>
      <c r="D107">
        <v>700.21396197233628</v>
      </c>
    </row>
    <row r="108" spans="2:4" x14ac:dyDescent="0.25">
      <c r="B108">
        <v>105</v>
      </c>
      <c r="C108">
        <v>1776.9842247966421</v>
      </c>
      <c r="D108">
        <v>3047.4842996299976</v>
      </c>
    </row>
    <row r="109" spans="2:4" x14ac:dyDescent="0.25">
      <c r="B109">
        <v>106</v>
      </c>
      <c r="C109">
        <v>804.42144610577725</v>
      </c>
      <c r="D109">
        <v>2442.9810416515029</v>
      </c>
    </row>
    <row r="110" spans="2:4" x14ac:dyDescent="0.25">
      <c r="B110">
        <v>107</v>
      </c>
      <c r="C110">
        <v>1275.5175159235625</v>
      </c>
      <c r="D110">
        <v>2190.2492986416778</v>
      </c>
    </row>
    <row r="111" spans="2:4" x14ac:dyDescent="0.25">
      <c r="B111">
        <v>108</v>
      </c>
      <c r="C111">
        <v>1655.3903559127386</v>
      </c>
      <c r="D111">
        <v>1234.5293703553473</v>
      </c>
    </row>
    <row r="112" spans="2:4" x14ac:dyDescent="0.25">
      <c r="B112">
        <v>109</v>
      </c>
      <c r="C112">
        <v>1772.1792035398173</v>
      </c>
      <c r="D112">
        <v>1001.4946128051245</v>
      </c>
    </row>
    <row r="113" spans="2:4" x14ac:dyDescent="0.25">
      <c r="B113">
        <v>110</v>
      </c>
      <c r="C113">
        <v>1369.0134827193272</v>
      </c>
      <c r="D113">
        <v>797.17306645305405</v>
      </c>
    </row>
    <row r="114" spans="2:4" x14ac:dyDescent="0.25">
      <c r="B114">
        <v>111</v>
      </c>
      <c r="C114">
        <v>1978.9253362613169</v>
      </c>
      <c r="D114">
        <v>5643.7411788368554</v>
      </c>
    </row>
    <row r="115" spans="2:4" x14ac:dyDescent="0.25">
      <c r="B115">
        <v>112</v>
      </c>
      <c r="C115">
        <v>1103.6780465401066</v>
      </c>
      <c r="D115">
        <v>2752.584362396799</v>
      </c>
    </row>
    <row r="116" spans="2:4" x14ac:dyDescent="0.25">
      <c r="B116">
        <v>113</v>
      </c>
      <c r="C116">
        <v>1246.1927398444213</v>
      </c>
      <c r="D116">
        <v>8335.7087620375551</v>
      </c>
    </row>
    <row r="117" spans="2:4" x14ac:dyDescent="0.25">
      <c r="B117">
        <v>114</v>
      </c>
      <c r="C117">
        <v>1131.0362409789734</v>
      </c>
      <c r="D117">
        <v>842.39290631101392</v>
      </c>
    </row>
    <row r="118" spans="2:4" x14ac:dyDescent="0.25">
      <c r="B118">
        <v>115</v>
      </c>
      <c r="C118">
        <v>1557.7409248055267</v>
      </c>
      <c r="D118">
        <v>711.58827751943056</v>
      </c>
    </row>
    <row r="119" spans="2:4" x14ac:dyDescent="0.25">
      <c r="B119">
        <v>116</v>
      </c>
      <c r="C119">
        <v>1330.8519475724527</v>
      </c>
      <c r="D119">
        <v>3040.4100302043662</v>
      </c>
    </row>
    <row r="120" spans="2:4" x14ac:dyDescent="0.25">
      <c r="B120">
        <v>117</v>
      </c>
      <c r="C120">
        <v>1495.0694732476102</v>
      </c>
      <c r="D120">
        <v>8500.9137598008383</v>
      </c>
    </row>
    <row r="121" spans="2:4" x14ac:dyDescent="0.25">
      <c r="B121">
        <v>118</v>
      </c>
      <c r="C121">
        <v>535.04712780169041</v>
      </c>
      <c r="D121">
        <v>877.20940877833891</v>
      </c>
    </row>
    <row r="122" spans="2:4" x14ac:dyDescent="0.25">
      <c r="B122">
        <v>119</v>
      </c>
      <c r="C122">
        <v>1527.7018436109297</v>
      </c>
      <c r="D122">
        <v>864.03184808353467</v>
      </c>
    </row>
    <row r="123" spans="2:4" x14ac:dyDescent="0.25">
      <c r="B123">
        <v>120</v>
      </c>
      <c r="C123">
        <v>548.43856979840064</v>
      </c>
      <c r="D123">
        <v>1060.308146853514</v>
      </c>
    </row>
    <row r="124" spans="2:4" x14ac:dyDescent="0.25">
      <c r="B124">
        <v>121</v>
      </c>
      <c r="C124">
        <v>1414.1280894468373</v>
      </c>
      <c r="D124">
        <v>866.94478255291244</v>
      </c>
    </row>
    <row r="125" spans="2:4" x14ac:dyDescent="0.25">
      <c r="B125">
        <v>122</v>
      </c>
      <c r="C125">
        <v>1647.4462979890257</v>
      </c>
      <c r="D125">
        <v>5250.0788919752295</v>
      </c>
    </row>
    <row r="126" spans="2:4" x14ac:dyDescent="0.25">
      <c r="B126">
        <v>123</v>
      </c>
      <c r="C126">
        <v>698.56831395348604</v>
      </c>
      <c r="D126">
        <v>1108.0247876852263</v>
      </c>
    </row>
    <row r="127" spans="2:4" x14ac:dyDescent="0.25">
      <c r="B127">
        <v>124</v>
      </c>
      <c r="C127">
        <v>1149.2467718794799</v>
      </c>
      <c r="D127">
        <v>1116.9023022585682</v>
      </c>
    </row>
    <row r="128" spans="2:4" x14ac:dyDescent="0.25">
      <c r="B128">
        <v>125</v>
      </c>
      <c r="C128">
        <v>2872.2011952191137</v>
      </c>
      <c r="D128">
        <v>1667.863050466595</v>
      </c>
    </row>
    <row r="129" spans="2:4" x14ac:dyDescent="0.25">
      <c r="B129">
        <v>126</v>
      </c>
      <c r="C129">
        <v>1986.0123966942083</v>
      </c>
      <c r="D129">
        <v>2564.4920223741192</v>
      </c>
    </row>
    <row r="130" spans="2:4" x14ac:dyDescent="0.25">
      <c r="B130">
        <v>127</v>
      </c>
      <c r="C130">
        <v>984.19453924914342</v>
      </c>
      <c r="D130">
        <v>2217.8528205181628</v>
      </c>
    </row>
    <row r="131" spans="2:4" x14ac:dyDescent="0.25">
      <c r="B131">
        <v>128</v>
      </c>
      <c r="C131">
        <v>1855.6563706563647</v>
      </c>
      <c r="D131">
        <v>2617.340976318545</v>
      </c>
    </row>
    <row r="132" spans="2:4" x14ac:dyDescent="0.25">
      <c r="B132">
        <v>129</v>
      </c>
      <c r="C132">
        <v>1492.2842061684903</v>
      </c>
      <c r="D132">
        <v>1380.8696496502789</v>
      </c>
    </row>
    <row r="133" spans="2:4" x14ac:dyDescent="0.25">
      <c r="B133">
        <v>130</v>
      </c>
      <c r="C133">
        <v>1432.1066746126294</v>
      </c>
      <c r="D133">
        <v>1112.4635449718974</v>
      </c>
    </row>
    <row r="134" spans="2:4" x14ac:dyDescent="0.25">
      <c r="B134">
        <v>131</v>
      </c>
      <c r="C134">
        <v>1318.9215148188762</v>
      </c>
      <c r="D134">
        <v>1881.3395337224242</v>
      </c>
    </row>
    <row r="135" spans="2:4" x14ac:dyDescent="0.25">
      <c r="B135">
        <v>132</v>
      </c>
      <c r="C135">
        <v>2068.6441893830638</v>
      </c>
      <c r="D135">
        <v>1798.1128345973445</v>
      </c>
    </row>
    <row r="136" spans="2:4" x14ac:dyDescent="0.25">
      <c r="B136">
        <v>133</v>
      </c>
      <c r="C136">
        <v>1594.9612831858356</v>
      </c>
      <c r="D136">
        <v>5297.9342439721504</v>
      </c>
    </row>
    <row r="137" spans="2:4" x14ac:dyDescent="0.25">
      <c r="B137">
        <v>134</v>
      </c>
      <c r="C137">
        <v>1303.1860086767854</v>
      </c>
      <c r="D137">
        <v>573.4319569717984</v>
      </c>
    </row>
    <row r="138" spans="2:4" x14ac:dyDescent="0.25">
      <c r="B138">
        <v>135</v>
      </c>
      <c r="C138">
        <v>1897.6638589102336</v>
      </c>
      <c r="D138">
        <v>3916.6484608262458</v>
      </c>
    </row>
    <row r="139" spans="2:4" x14ac:dyDescent="0.25">
      <c r="B139">
        <v>136</v>
      </c>
      <c r="C139">
        <v>584.87952295959576</v>
      </c>
      <c r="D139">
        <v>1092.6278483470867</v>
      </c>
    </row>
    <row r="140" spans="2:4" x14ac:dyDescent="0.25">
      <c r="B140">
        <v>137</v>
      </c>
      <c r="C140">
        <v>1640.6975421028621</v>
      </c>
      <c r="D140">
        <v>920.76471465379723</v>
      </c>
    </row>
    <row r="141" spans="2:4" x14ac:dyDescent="0.25">
      <c r="B141">
        <v>138</v>
      </c>
      <c r="C141">
        <v>1577.1658280463741</v>
      </c>
      <c r="D141">
        <v>2652.4349011162867</v>
      </c>
    </row>
    <row r="142" spans="2:4" x14ac:dyDescent="0.25">
      <c r="B142">
        <v>139</v>
      </c>
      <c r="C142">
        <v>634.50316845625571</v>
      </c>
      <c r="D142">
        <v>1000.2462123182482</v>
      </c>
    </row>
    <row r="143" spans="2:4" x14ac:dyDescent="0.25">
      <c r="B143">
        <v>140</v>
      </c>
      <c r="C143">
        <v>1932.7680965147392</v>
      </c>
      <c r="D143">
        <v>1409.9989943440569</v>
      </c>
    </row>
    <row r="144" spans="2:4" x14ac:dyDescent="0.25">
      <c r="B144">
        <v>141</v>
      </c>
      <c r="C144">
        <v>1507.5752823086525</v>
      </c>
      <c r="D144">
        <v>873.88034081333569</v>
      </c>
    </row>
    <row r="145" spans="2:4" x14ac:dyDescent="0.25">
      <c r="B145">
        <v>142</v>
      </c>
      <c r="C145">
        <v>1661.8775933609904</v>
      </c>
      <c r="D145">
        <v>2256.1371021156992</v>
      </c>
    </row>
    <row r="146" spans="2:4" x14ac:dyDescent="0.25">
      <c r="B146">
        <v>143</v>
      </c>
      <c r="C146">
        <v>1525.439060516288</v>
      </c>
      <c r="D146">
        <v>1565.7716328731642</v>
      </c>
    </row>
    <row r="147" spans="2:4" x14ac:dyDescent="0.25">
      <c r="B147">
        <v>144</v>
      </c>
      <c r="C147">
        <v>1291.0503223495662</v>
      </c>
      <c r="D147">
        <v>878.87394276084058</v>
      </c>
    </row>
    <row r="148" spans="2:4" x14ac:dyDescent="0.25">
      <c r="B148">
        <v>145</v>
      </c>
      <c r="C148">
        <v>1664.9480369514959</v>
      </c>
      <c r="D148">
        <v>3592.3417565688524</v>
      </c>
    </row>
    <row r="149" spans="2:4" x14ac:dyDescent="0.25">
      <c r="B149">
        <v>146</v>
      </c>
      <c r="C149">
        <v>1324.9816210255424</v>
      </c>
      <c r="D149">
        <v>600.8967676830747</v>
      </c>
    </row>
    <row r="150" spans="2:4" x14ac:dyDescent="0.25">
      <c r="B150">
        <v>147</v>
      </c>
      <c r="C150">
        <v>1774.7968980797577</v>
      </c>
      <c r="D150">
        <v>1049.6273871324622</v>
      </c>
    </row>
    <row r="151" spans="2:4" x14ac:dyDescent="0.25">
      <c r="B151">
        <v>148</v>
      </c>
      <c r="C151">
        <v>1058.0019078368032</v>
      </c>
      <c r="D151">
        <v>1631.6594363471854</v>
      </c>
    </row>
    <row r="152" spans="2:4" x14ac:dyDescent="0.25">
      <c r="B152">
        <v>149</v>
      </c>
      <c r="C152">
        <v>887.5076942016467</v>
      </c>
      <c r="D152">
        <v>2819.3044328620713</v>
      </c>
    </row>
    <row r="153" spans="2:4" x14ac:dyDescent="0.25">
      <c r="B153">
        <v>150</v>
      </c>
      <c r="C153">
        <v>1697.8862458784683</v>
      </c>
      <c r="D153">
        <v>658.60061240979655</v>
      </c>
    </row>
    <row r="154" spans="2:4" x14ac:dyDescent="0.25">
      <c r="B154">
        <v>151</v>
      </c>
      <c r="C154">
        <v>3788.4793441736233</v>
      </c>
      <c r="D154">
        <v>3616.4774993151254</v>
      </c>
    </row>
    <row r="155" spans="2:4" x14ac:dyDescent="0.25">
      <c r="B155">
        <v>152</v>
      </c>
      <c r="C155">
        <v>386.72672860120321</v>
      </c>
      <c r="D155">
        <v>1444.8154968113818</v>
      </c>
    </row>
    <row r="156" spans="2:4" x14ac:dyDescent="0.25">
      <c r="B156">
        <v>153</v>
      </c>
      <c r="C156">
        <v>1665.9210941536764</v>
      </c>
      <c r="D156">
        <v>4855.1682046267269</v>
      </c>
    </row>
    <row r="157" spans="2:4" x14ac:dyDescent="0.25">
      <c r="B157">
        <v>154</v>
      </c>
      <c r="C157">
        <v>1602.391380488199</v>
      </c>
      <c r="D157">
        <v>2358.3672308743389</v>
      </c>
    </row>
    <row r="158" spans="2:4" x14ac:dyDescent="0.25">
      <c r="B158">
        <v>155</v>
      </c>
      <c r="C158">
        <v>1634.4336596513547</v>
      </c>
      <c r="D158">
        <v>1078.3405983306145</v>
      </c>
    </row>
    <row r="159" spans="2:4" x14ac:dyDescent="0.25">
      <c r="B159">
        <v>156</v>
      </c>
      <c r="C159">
        <v>1682.9825674743179</v>
      </c>
      <c r="D159">
        <v>4790.66751280479</v>
      </c>
    </row>
    <row r="160" spans="2:4" x14ac:dyDescent="0.25">
      <c r="B160">
        <v>157</v>
      </c>
      <c r="C160">
        <v>579.25782591055395</v>
      </c>
      <c r="D160">
        <v>1032.8433361422378</v>
      </c>
    </row>
    <row r="161" spans="2:4" x14ac:dyDescent="0.25">
      <c r="B161">
        <v>158</v>
      </c>
      <c r="C161">
        <v>1018.8335084561827</v>
      </c>
      <c r="D161">
        <v>2296.0859176957374</v>
      </c>
    </row>
    <row r="162" spans="2:4" x14ac:dyDescent="0.25">
      <c r="B162">
        <v>159</v>
      </c>
      <c r="C162">
        <v>697.71716099858395</v>
      </c>
      <c r="D162">
        <v>1657.8758465715855</v>
      </c>
    </row>
    <row r="163" spans="2:4" x14ac:dyDescent="0.25">
      <c r="B163">
        <v>160</v>
      </c>
      <c r="C163">
        <v>865.14153740520237</v>
      </c>
      <c r="D163">
        <v>1209.5613606178235</v>
      </c>
    </row>
    <row r="164" spans="2:4" x14ac:dyDescent="0.25">
      <c r="B164">
        <v>161</v>
      </c>
      <c r="C164">
        <v>1040.4724502287033</v>
      </c>
      <c r="D164">
        <v>1179.1836154371695</v>
      </c>
    </row>
    <row r="165" spans="2:4" x14ac:dyDescent="0.25">
      <c r="B165">
        <v>162</v>
      </c>
      <c r="C165">
        <v>591.60311961410741</v>
      </c>
      <c r="D165">
        <v>922.98409329713274</v>
      </c>
    </row>
    <row r="166" spans="2:4" x14ac:dyDescent="0.25">
      <c r="B166">
        <v>163</v>
      </c>
      <c r="C166">
        <v>536.53478702634641</v>
      </c>
      <c r="D166">
        <v>1063.2210813228919</v>
      </c>
    </row>
    <row r="167" spans="2:4" x14ac:dyDescent="0.25">
      <c r="B167">
        <v>164</v>
      </c>
      <c r="C167">
        <v>585.91596184056039</v>
      </c>
      <c r="D167">
        <v>786.90844022762758</v>
      </c>
    </row>
    <row r="168" spans="2:4" x14ac:dyDescent="0.25">
      <c r="B168">
        <v>165</v>
      </c>
      <c r="C168">
        <v>748.90158096050789</v>
      </c>
      <c r="D168">
        <v>861.81246944019915</v>
      </c>
    </row>
    <row r="169" spans="2:4" x14ac:dyDescent="0.25">
      <c r="B169">
        <v>166</v>
      </c>
      <c r="C169">
        <v>653.32958813187486</v>
      </c>
      <c r="D169">
        <v>824.49916599912183</v>
      </c>
    </row>
    <row r="170" spans="2:4" x14ac:dyDescent="0.25">
      <c r="B170">
        <v>167</v>
      </c>
      <c r="C170">
        <v>574.5416462934661</v>
      </c>
      <c r="D170">
        <v>1469.9222177141141</v>
      </c>
    </row>
    <row r="171" spans="2:4" x14ac:dyDescent="0.25">
      <c r="B171">
        <v>168</v>
      </c>
      <c r="C171">
        <v>688.97835759045063</v>
      </c>
      <c r="D171">
        <v>2415.6549421054351</v>
      </c>
    </row>
    <row r="172" spans="2:4" x14ac:dyDescent="0.25">
      <c r="B172">
        <v>169</v>
      </c>
      <c r="C172">
        <v>2122.0034053591125</v>
      </c>
      <c r="D172">
        <v>3143.1950036238395</v>
      </c>
    </row>
    <row r="173" spans="2:4" x14ac:dyDescent="0.25">
      <c r="B173">
        <v>170</v>
      </c>
      <c r="C173">
        <v>741.82731153487612</v>
      </c>
      <c r="D173">
        <v>2785.8750420468309</v>
      </c>
    </row>
    <row r="174" spans="2:4" x14ac:dyDescent="0.25">
      <c r="B174">
        <v>171</v>
      </c>
      <c r="C174">
        <v>2069.8480072407297</v>
      </c>
      <c r="D174">
        <v>1888.8299366436813</v>
      </c>
    </row>
    <row r="175" spans="2:4" x14ac:dyDescent="0.25">
      <c r="B175">
        <v>172</v>
      </c>
      <c r="C175">
        <v>585.08369484930961</v>
      </c>
      <c r="D175">
        <v>2990.3352995641098</v>
      </c>
    </row>
    <row r="176" spans="2:4" x14ac:dyDescent="0.25">
      <c r="B176">
        <v>173</v>
      </c>
      <c r="C176">
        <v>416.27220679060645</v>
      </c>
      <c r="D176">
        <v>2782.962107577453</v>
      </c>
    </row>
    <row r="177" spans="2:4" x14ac:dyDescent="0.25">
      <c r="B177">
        <v>174</v>
      </c>
      <c r="C177">
        <v>838.23157135476004</v>
      </c>
      <c r="D177">
        <v>940.73912244381631</v>
      </c>
    </row>
    <row r="178" spans="2:4" x14ac:dyDescent="0.25">
      <c r="B178">
        <v>175</v>
      </c>
      <c r="C178">
        <v>726.01423870111103</v>
      </c>
      <c r="D178">
        <v>2879.5050785625453</v>
      </c>
    </row>
    <row r="179" spans="2:4" x14ac:dyDescent="0.25">
      <c r="B179">
        <v>176</v>
      </c>
      <c r="C179">
        <v>708.53663188484427</v>
      </c>
      <c r="D179">
        <v>1431.3605137861605</v>
      </c>
    </row>
    <row r="180" spans="2:4" x14ac:dyDescent="0.25">
      <c r="B180">
        <v>177</v>
      </c>
      <c r="C180">
        <v>449.84030877105522</v>
      </c>
      <c r="D180">
        <v>2067.2124951017686</v>
      </c>
    </row>
    <row r="181" spans="2:4" x14ac:dyDescent="0.25">
      <c r="B181">
        <v>178</v>
      </c>
      <c r="C181">
        <v>662.3458138704251</v>
      </c>
      <c r="D181">
        <v>1166.9770328988243</v>
      </c>
    </row>
    <row r="182" spans="2:4" x14ac:dyDescent="0.25">
      <c r="B182">
        <v>179</v>
      </c>
      <c r="C182">
        <v>644.3133623933245</v>
      </c>
      <c r="D182">
        <v>429.72718981582761</v>
      </c>
    </row>
    <row r="183" spans="2:4" x14ac:dyDescent="0.25">
      <c r="B183">
        <v>180</v>
      </c>
      <c r="C183">
        <v>1744.9864583225021</v>
      </c>
      <c r="D183">
        <v>821.30880919932713</v>
      </c>
    </row>
    <row r="184" spans="2:4" x14ac:dyDescent="0.25">
      <c r="B184">
        <v>181</v>
      </c>
      <c r="C184">
        <v>422.6529203901959</v>
      </c>
      <c r="D184">
        <v>2150.7166165572653</v>
      </c>
    </row>
    <row r="185" spans="2:4" x14ac:dyDescent="0.25">
      <c r="B185">
        <v>182</v>
      </c>
      <c r="C185">
        <v>863.89313691832615</v>
      </c>
      <c r="D185">
        <v>1790.206298180462</v>
      </c>
    </row>
    <row r="186" spans="2:4" x14ac:dyDescent="0.25">
      <c r="B186">
        <v>183</v>
      </c>
      <c r="C186">
        <v>733.92077511799357</v>
      </c>
      <c r="D186">
        <v>769.98567807219467</v>
      </c>
    </row>
    <row r="187" spans="2:4" x14ac:dyDescent="0.25">
      <c r="B187">
        <v>184</v>
      </c>
      <c r="C187">
        <v>556.78661714678253</v>
      </c>
      <c r="D187">
        <v>2126.5808738109922</v>
      </c>
    </row>
    <row r="188" spans="2:4" x14ac:dyDescent="0.25">
      <c r="B188">
        <v>185</v>
      </c>
      <c r="C188">
        <v>1505.1548536770645</v>
      </c>
      <c r="D188">
        <v>426.12069952040753</v>
      </c>
    </row>
    <row r="189" spans="2:4" x14ac:dyDescent="0.25">
      <c r="B189">
        <v>186</v>
      </c>
      <c r="C189">
        <v>2149.0520825747635</v>
      </c>
      <c r="D189">
        <v>1949.0305823441556</v>
      </c>
    </row>
    <row r="190" spans="2:4" x14ac:dyDescent="0.25">
      <c r="B190">
        <v>187</v>
      </c>
      <c r="C190">
        <v>621.42602013392764</v>
      </c>
      <c r="D190">
        <v>1119.260392067112</v>
      </c>
    </row>
    <row r="191" spans="2:4" x14ac:dyDescent="0.25">
      <c r="B191">
        <v>188</v>
      </c>
      <c r="C191">
        <v>788.43426304492073</v>
      </c>
      <c r="D191">
        <v>2833.7303940437519</v>
      </c>
    </row>
    <row r="192" spans="2:4" x14ac:dyDescent="0.25">
      <c r="B192">
        <v>189</v>
      </c>
      <c r="C192">
        <v>2469.197451875903</v>
      </c>
      <c r="D192">
        <v>884.28367820397068</v>
      </c>
    </row>
    <row r="193" spans="2:4" x14ac:dyDescent="0.25">
      <c r="B193">
        <v>190</v>
      </c>
      <c r="C193">
        <v>792.87302033159165</v>
      </c>
      <c r="D193">
        <v>2533.8368548630483</v>
      </c>
    </row>
    <row r="194" spans="2:4" x14ac:dyDescent="0.25">
      <c r="B194">
        <v>191</v>
      </c>
      <c r="C194">
        <v>876.37714178708814</v>
      </c>
      <c r="D194">
        <v>2041.5509295382026</v>
      </c>
    </row>
    <row r="195" spans="2:4" x14ac:dyDescent="0.25">
      <c r="B195">
        <v>192</v>
      </c>
      <c r="C195">
        <v>635.43584781998265</v>
      </c>
      <c r="D195">
        <v>3242.6509090783093</v>
      </c>
    </row>
    <row r="196" spans="2:4" x14ac:dyDescent="0.25">
      <c r="B196">
        <v>193</v>
      </c>
      <c r="C196">
        <v>924.78733844484282</v>
      </c>
      <c r="D196">
        <v>646.11660754103457</v>
      </c>
    </row>
    <row r="197" spans="2:4" x14ac:dyDescent="0.25">
      <c r="B197">
        <v>194</v>
      </c>
      <c r="C197">
        <v>469.53729423065738</v>
      </c>
      <c r="D197">
        <v>3118.920549712358</v>
      </c>
    </row>
    <row r="198" spans="2:4" x14ac:dyDescent="0.25">
      <c r="B198">
        <v>195</v>
      </c>
      <c r="C198">
        <v>584.94498368410109</v>
      </c>
      <c r="D198">
        <v>2313.9796580076295</v>
      </c>
    </row>
    <row r="199" spans="2:4" x14ac:dyDescent="0.25">
      <c r="B199">
        <v>196</v>
      </c>
      <c r="C199">
        <v>553.18012685136239</v>
      </c>
      <c r="D199">
        <v>2525.5141849505403</v>
      </c>
    </row>
    <row r="200" spans="2:4" x14ac:dyDescent="0.25">
      <c r="B200">
        <v>197</v>
      </c>
      <c r="C200">
        <v>741.27246687404227</v>
      </c>
      <c r="D200">
        <v>756.53069504697351</v>
      </c>
    </row>
    <row r="201" spans="2:4" x14ac:dyDescent="0.25">
      <c r="B201">
        <v>198</v>
      </c>
      <c r="C201">
        <v>543.33163412156125</v>
      </c>
      <c r="D201">
        <v>1934.3271988320582</v>
      </c>
    </row>
    <row r="202" spans="2:4" x14ac:dyDescent="0.25">
      <c r="B202">
        <v>199</v>
      </c>
      <c r="C202">
        <v>512.39904428007333</v>
      </c>
      <c r="D202">
        <v>821.30880919932713</v>
      </c>
    </row>
    <row r="203" spans="2:4" x14ac:dyDescent="0.25">
      <c r="B203">
        <v>200</v>
      </c>
      <c r="C203">
        <v>752.36936009071951</v>
      </c>
      <c r="D203">
        <v>1007.32048174388</v>
      </c>
    </row>
  </sheetData>
  <mergeCells count="1">
    <mergeCell ref="C2:D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5CB62-19C3-4438-8722-27418A076BAF}">
  <dimension ref="A1:J10"/>
  <sheetViews>
    <sheetView workbookViewId="0">
      <selection activeCell="A12" sqref="A12"/>
    </sheetView>
  </sheetViews>
  <sheetFormatPr defaultRowHeight="15" x14ac:dyDescent="0.25"/>
  <sheetData>
    <row r="1" spans="1:10" x14ac:dyDescent="0.25">
      <c r="A1" t="s">
        <v>47</v>
      </c>
    </row>
    <row r="2" spans="1:10" x14ac:dyDescent="0.25">
      <c r="C2" s="6" t="s">
        <v>44</v>
      </c>
      <c r="D2" s="6"/>
      <c r="E2" s="6"/>
      <c r="H2" s="6" t="s">
        <v>45</v>
      </c>
      <c r="I2" s="6"/>
      <c r="J2" s="6"/>
    </row>
    <row r="3" spans="1:10" x14ac:dyDescent="0.25">
      <c r="D3" t="s">
        <v>36</v>
      </c>
      <c r="E3" t="s">
        <v>38</v>
      </c>
      <c r="I3" t="s">
        <v>36</v>
      </c>
      <c r="J3" t="s">
        <v>38</v>
      </c>
    </row>
    <row r="4" spans="1:10" x14ac:dyDescent="0.25">
      <c r="C4" t="s">
        <v>42</v>
      </c>
      <c r="D4" t="s">
        <v>43</v>
      </c>
      <c r="E4" t="s">
        <v>43</v>
      </c>
      <c r="H4" t="s">
        <v>42</v>
      </c>
      <c r="I4" t="s">
        <v>43</v>
      </c>
      <c r="J4" t="s">
        <v>43</v>
      </c>
    </row>
    <row r="5" spans="1:10" x14ac:dyDescent="0.25">
      <c r="C5">
        <v>0.5</v>
      </c>
      <c r="D5">
        <v>0.14000000000000001</v>
      </c>
      <c r="E5">
        <v>0.4</v>
      </c>
      <c r="H5">
        <v>0.22501588553945998</v>
      </c>
      <c r="I5">
        <v>0.69347911469294998</v>
      </c>
      <c r="J5">
        <v>0.45907406922335064</v>
      </c>
    </row>
    <row r="6" spans="1:10" x14ac:dyDescent="0.25">
      <c r="C6">
        <v>0.54</v>
      </c>
      <c r="D6">
        <v>0.22</v>
      </c>
      <c r="E6">
        <v>0.4</v>
      </c>
      <c r="H6">
        <v>0.15920868188491158</v>
      </c>
      <c r="I6">
        <v>0.61755095033921958</v>
      </c>
      <c r="J6">
        <v>0.2748652581060686</v>
      </c>
    </row>
    <row r="7" spans="1:10" x14ac:dyDescent="0.25">
      <c r="C7">
        <v>0.64</v>
      </c>
      <c r="D7">
        <v>0.2</v>
      </c>
      <c r="E7">
        <v>0.3</v>
      </c>
      <c r="H7">
        <v>0.16267357181431202</v>
      </c>
      <c r="I7">
        <v>0.60116744930920551</v>
      </c>
      <c r="J7">
        <v>0.32823638116033149</v>
      </c>
    </row>
    <row r="8" spans="1:10" x14ac:dyDescent="0.25">
      <c r="C8" s="5">
        <v>0.52</v>
      </c>
      <c r="D8" s="5">
        <v>0.1</v>
      </c>
      <c r="E8" s="5">
        <v>0.36</v>
      </c>
      <c r="H8" s="5">
        <v>0.2045482264925477</v>
      </c>
      <c r="I8" s="5">
        <v>0.6322044911467305</v>
      </c>
      <c r="J8" s="5">
        <v>0.41763454555681301</v>
      </c>
    </row>
    <row r="9" spans="1:10" x14ac:dyDescent="0.25">
      <c r="B9" t="s">
        <v>24</v>
      </c>
      <c r="C9">
        <f>AVERAGE(C5:C8)</f>
        <v>0.55000000000000004</v>
      </c>
      <c r="D9">
        <f t="shared" ref="D9:E9" si="0">AVERAGE(D5:D8)</f>
        <v>0.16500000000000001</v>
      </c>
      <c r="E9">
        <f t="shared" si="0"/>
        <v>0.36499999999999999</v>
      </c>
      <c r="G9" t="s">
        <v>24</v>
      </c>
      <c r="H9">
        <f>AVERAGE(H5:H8)</f>
        <v>0.18786159143280781</v>
      </c>
      <c r="I9">
        <f t="shared" ref="I9" si="1">AVERAGE(I5:I8)</f>
        <v>0.63610050137202645</v>
      </c>
      <c r="J9">
        <f t="shared" ref="J9" si="2">AVERAGE(J5:J8)</f>
        <v>0.36995256351164096</v>
      </c>
    </row>
    <row r="10" spans="1:10" x14ac:dyDescent="0.25">
      <c r="B10" t="s">
        <v>25</v>
      </c>
      <c r="C10">
        <f>STDEV(C5:C8)</f>
        <v>6.2182527020592106E-2</v>
      </c>
      <c r="D10">
        <f t="shared" ref="D10:E10" si="3">STDEV(D5:D8)</f>
        <v>5.5075705472861052E-2</v>
      </c>
      <c r="E10">
        <f t="shared" si="3"/>
        <v>4.7258156262526614E-2</v>
      </c>
      <c r="G10" t="s">
        <v>25</v>
      </c>
      <c r="H10">
        <f>STDEV(H5:H8)</f>
        <v>3.2219615754186179E-2</v>
      </c>
      <c r="I10">
        <f t="shared" ref="I10:J10" si="4">STDEV(I5:I8)</f>
        <v>4.0298420697963418E-2</v>
      </c>
      <c r="J10">
        <f t="shared" si="4"/>
        <v>8.3662117495193256E-2</v>
      </c>
    </row>
  </sheetData>
  <mergeCells count="2">
    <mergeCell ref="C2:E2"/>
    <mergeCell ref="H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C57_12M</vt:lpstr>
      <vt:lpstr>Col8a2_12M</vt:lpstr>
      <vt:lpstr>Histogram</vt:lpstr>
      <vt:lpstr>Hexagonality&amp;COV</vt:lpstr>
    </vt:vector>
  </TitlesOfParts>
  <Company>University Health Care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Hironori Uehara</dc:creator>
  <cp:lastModifiedBy>Hiro Uehara</cp:lastModifiedBy>
  <dcterms:created xsi:type="dcterms:W3CDTF">2017-06-14T16:23:50Z</dcterms:created>
  <dcterms:modified xsi:type="dcterms:W3CDTF">2021-05-06T04:05:33Z</dcterms:modified>
</cp:coreProperties>
</file>