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x-data-openmee\投稿文件-elife\20200520-elife\20200522-elife返修版\最终返稿资料\"/>
    </mc:Choice>
  </mc:AlternateContent>
  <xr:revisionPtr revIDLastSave="0" documentId="13_ncr:1_{203512DA-B12D-44F5-88A7-FF66CAD30B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2" l="1"/>
  <c r="H5" i="2"/>
  <c r="I5" i="2"/>
  <c r="G5" i="2"/>
  <c r="F5" i="2"/>
  <c r="F14" i="2" s="1"/>
  <c r="F17" i="2"/>
  <c r="F12" i="2"/>
  <c r="F11" i="2"/>
  <c r="I19" i="2"/>
  <c r="H19" i="2"/>
  <c r="G19" i="2"/>
  <c r="H17" i="2"/>
  <c r="J17" i="2" s="1"/>
  <c r="I17" i="2"/>
  <c r="G17" i="2"/>
  <c r="G14" i="2"/>
  <c r="H14" i="2"/>
  <c r="J14" i="2" s="1"/>
  <c r="I14" i="2"/>
  <c r="G12" i="2"/>
  <c r="H12" i="2"/>
  <c r="I12" i="2"/>
  <c r="H11" i="2"/>
  <c r="I11" i="2"/>
  <c r="G11" i="2"/>
  <c r="J11" i="2" l="1"/>
  <c r="J19" i="2"/>
  <c r="J12" i="2"/>
</calcChain>
</file>

<file path=xl/sharedStrings.xml><?xml version="1.0" encoding="utf-8"?>
<sst xmlns="http://schemas.openxmlformats.org/spreadsheetml/2006/main" count="308" uniqueCount="233">
  <si>
    <t>longitude</t>
    <phoneticPr fontId="1" type="noConversion"/>
  </si>
  <si>
    <t>latitude</t>
    <phoneticPr fontId="1" type="noConversion"/>
  </si>
  <si>
    <t>74°23'E</t>
    <phoneticPr fontId="1" type="noConversion"/>
  </si>
  <si>
    <t>40°12'N</t>
    <phoneticPr fontId="1" type="noConversion"/>
  </si>
  <si>
    <t>Schuster et al. 2014</t>
    <phoneticPr fontId="1" type="noConversion"/>
  </si>
  <si>
    <t>Adamidis</t>
    <phoneticPr fontId="1" type="noConversion"/>
  </si>
  <si>
    <t>Chapman</t>
    <phoneticPr fontId="1" type="noConversion"/>
  </si>
  <si>
    <t>Chomel et al. 2016</t>
    <phoneticPr fontId="1" type="noConversion"/>
  </si>
  <si>
    <t>Liu et al. 2016</t>
    <phoneticPr fontId="1" type="noConversion"/>
  </si>
  <si>
    <t>Wang et al. 2015</t>
    <phoneticPr fontId="1" type="noConversion"/>
  </si>
  <si>
    <t>Peh et al. 2012</t>
    <phoneticPr fontId="1" type="noConversion"/>
  </si>
  <si>
    <t>Giebelmann et al. 2010</t>
    <phoneticPr fontId="1" type="noConversion"/>
  </si>
  <si>
    <t>elevation/m</t>
    <phoneticPr fontId="1" type="noConversion"/>
  </si>
  <si>
    <t>Perez-Suarez et al. 2012</t>
    <phoneticPr fontId="1" type="noConversion"/>
  </si>
  <si>
    <t>Wang et al. 2007</t>
    <phoneticPr fontId="1" type="noConversion"/>
  </si>
  <si>
    <t>Mo et al. 2006</t>
    <phoneticPr fontId="1" type="noConversion"/>
  </si>
  <si>
    <t>Gao et al. 2015</t>
    <phoneticPr fontId="1" type="noConversion"/>
  </si>
  <si>
    <t>Wu et al. 2014</t>
    <phoneticPr fontId="1" type="noConversion"/>
  </si>
  <si>
    <t>Sohng et al. 2014</t>
    <phoneticPr fontId="1" type="noConversion"/>
  </si>
  <si>
    <t>Rinkes et al. 2013</t>
    <phoneticPr fontId="1" type="noConversion"/>
  </si>
  <si>
    <t>Jiang et al. 2013</t>
    <phoneticPr fontId="1" type="noConversion"/>
  </si>
  <si>
    <t>Xu et al. 2012</t>
    <phoneticPr fontId="1" type="noConversion"/>
  </si>
  <si>
    <t>600-1100</t>
    <phoneticPr fontId="1" type="noConversion"/>
  </si>
  <si>
    <t>Vivanco et al. 2011</t>
    <phoneticPr fontId="1" type="noConversion"/>
  </si>
  <si>
    <t>Sanborn and Brockley 2009</t>
    <phoneticPr fontId="1" type="noConversion"/>
  </si>
  <si>
    <t>Santonja et al. 2015</t>
    <phoneticPr fontId="1" type="noConversion"/>
  </si>
  <si>
    <t>Freita et al. 2014</t>
    <phoneticPr fontId="1" type="noConversion"/>
  </si>
  <si>
    <t>Aponte et al. 2012</t>
    <phoneticPr fontId="1" type="noConversion"/>
  </si>
  <si>
    <t>Sariyildiz et al. 2009</t>
  </si>
  <si>
    <t>Ashton et al. 1999</t>
    <phoneticPr fontId="1" type="noConversion"/>
  </si>
  <si>
    <t>Conn et al. 2000</t>
  </si>
  <si>
    <t>Hansen 1999</t>
  </si>
  <si>
    <t>Kaneko et al. 1999</t>
  </si>
  <si>
    <t>Rustad et al. 1988</t>
    <phoneticPr fontId="1" type="noConversion"/>
  </si>
  <si>
    <t>Taylor et al. 1989</t>
    <phoneticPr fontId="1" type="noConversion"/>
  </si>
  <si>
    <t>500-800</t>
    <phoneticPr fontId="1" type="noConversion"/>
  </si>
  <si>
    <t>1000-1025</t>
    <phoneticPr fontId="1" type="noConversion"/>
  </si>
  <si>
    <t>Wang et al. 2018</t>
  </si>
  <si>
    <t>Li et al. 2015</t>
    <phoneticPr fontId="1" type="noConversion"/>
  </si>
  <si>
    <t>Makkonen et al. 2013</t>
    <phoneticPr fontId="1" type="noConversion"/>
  </si>
  <si>
    <t>Schadler et al. 2005</t>
    <phoneticPr fontId="1" type="noConversion"/>
  </si>
  <si>
    <t>Otsing et al. 2018</t>
    <phoneticPr fontId="1" type="noConversion"/>
  </si>
  <si>
    <t>6.7-6.9</t>
    <phoneticPr fontId="1" type="noConversion"/>
  </si>
  <si>
    <t>567-673</t>
    <phoneticPr fontId="1" type="noConversion"/>
  </si>
  <si>
    <t>Hickman et al. 2013</t>
    <phoneticPr fontId="1" type="noConversion"/>
  </si>
  <si>
    <t>De Marco et al. 2011</t>
    <phoneticPr fontId="1" type="noConversion"/>
  </si>
  <si>
    <t>1200-1300</t>
    <phoneticPr fontId="1" type="noConversion"/>
  </si>
  <si>
    <t>1800-2500</t>
    <phoneticPr fontId="1" type="noConversion"/>
  </si>
  <si>
    <t>700-800</t>
    <phoneticPr fontId="1" type="noConversion"/>
  </si>
  <si>
    <t>16.2-24.5</t>
    <phoneticPr fontId="1" type="noConversion"/>
  </si>
  <si>
    <t>2000-3000</t>
    <phoneticPr fontId="1" type="noConversion"/>
  </si>
  <si>
    <t>MAT(F)</t>
    <phoneticPr fontId="1" type="noConversion"/>
  </si>
  <si>
    <t>MAP(INCHES)</t>
    <phoneticPr fontId="1" type="noConversion"/>
  </si>
  <si>
    <t>1998-2004</t>
    <phoneticPr fontId="1" type="noConversion"/>
  </si>
  <si>
    <t>1887-1953</t>
    <phoneticPr fontId="1" type="noConversion"/>
  </si>
  <si>
    <t>还没有温度数据</t>
    <phoneticPr fontId="1" type="noConversion"/>
  </si>
  <si>
    <t>1043-1180</t>
    <phoneticPr fontId="1" type="noConversion"/>
  </si>
  <si>
    <r>
      <rPr>
        <sz val="11"/>
        <color theme="1"/>
        <rFont val="宋体"/>
        <family val="2"/>
        <charset val="134"/>
      </rPr>
      <t>杨玉申</t>
    </r>
    <phoneticPr fontId="1" type="noConversion"/>
  </si>
  <si>
    <t>Gartner</t>
    <phoneticPr fontId="1" type="noConversion"/>
  </si>
  <si>
    <t>1884-1996</t>
    <phoneticPr fontId="1" type="noConversion"/>
  </si>
  <si>
    <t>1℃=（F-32）/1.8</t>
    <phoneticPr fontId="1" type="noConversion"/>
  </si>
  <si>
    <t>Reference</t>
    <phoneticPr fontId="1" type="noConversion"/>
  </si>
  <si>
    <t>118°10′E</t>
    <phoneticPr fontId="1" type="noConversion"/>
  </si>
  <si>
    <t>128°53′20″E</t>
    <phoneticPr fontId="1" type="noConversion"/>
  </si>
  <si>
    <t>47°10′50″N</t>
    <phoneticPr fontId="1" type="noConversion"/>
  </si>
  <si>
    <t>127°44′-127°44′E</t>
    <phoneticPr fontId="1" type="noConversion"/>
  </si>
  <si>
    <t>43°57′-43°58′N</t>
    <phoneticPr fontId="1" type="noConversion"/>
  </si>
  <si>
    <t>110°21′46″E</t>
    <phoneticPr fontId="1" type="noConversion"/>
  </si>
  <si>
    <t>38°47′36″N</t>
    <phoneticPr fontId="1" type="noConversion"/>
  </si>
  <si>
    <t>118°09′E</t>
    <phoneticPr fontId="1" type="noConversion"/>
  </si>
  <si>
    <t>27°03′N</t>
    <phoneticPr fontId="1" type="noConversion"/>
  </si>
  <si>
    <t>84°50′01″-84°52′11″E</t>
    <phoneticPr fontId="1" type="noConversion"/>
  </si>
  <si>
    <t>45°36′33″-45°37′47″N</t>
    <phoneticPr fontId="1" type="noConversion"/>
  </si>
  <si>
    <t>26°40′N</t>
    <phoneticPr fontId="1" type="noConversion"/>
  </si>
  <si>
    <t>Longitude</t>
    <phoneticPr fontId="1" type="noConversion"/>
  </si>
  <si>
    <t>Latitude</t>
    <phoneticPr fontId="1" type="noConversion"/>
  </si>
  <si>
    <t>Butenschoen et al. 2014</t>
    <phoneticPr fontId="1" type="noConversion"/>
  </si>
  <si>
    <t>Sheffer et al. 2015</t>
    <phoneticPr fontId="1" type="noConversion"/>
  </si>
  <si>
    <t>Gartner and Cardon 2006</t>
    <phoneticPr fontId="1" type="noConversion"/>
  </si>
  <si>
    <t>Quested et al. 2005</t>
  </si>
  <si>
    <t>Scherer et al. 2007</t>
  </si>
  <si>
    <t>Aubert et al. 2010</t>
    <phoneticPr fontId="1" type="noConversion"/>
  </si>
  <si>
    <t>Zhang et al. 2008</t>
    <phoneticPr fontId="1" type="noConversion"/>
  </si>
  <si>
    <t>Alexander and Arther 2014</t>
    <phoneticPr fontId="1" type="noConversion"/>
  </si>
  <si>
    <t>Cizungu et al. 2014</t>
  </si>
  <si>
    <t>Schuster et al. 2014</t>
  </si>
  <si>
    <t>Bastianoni et al. 2015</t>
    <phoneticPr fontId="1" type="noConversion"/>
  </si>
  <si>
    <t>Adamidis et al. 2016</t>
    <phoneticPr fontId="1" type="noConversion"/>
  </si>
  <si>
    <t>Luo et al. 2017</t>
  </si>
  <si>
    <t>Zhao et al. 2013</t>
    <phoneticPr fontId="1" type="noConversion"/>
  </si>
  <si>
    <t>Chapman et al. 2007</t>
  </si>
  <si>
    <t>Guo K et al. 2015 (in Chinese)</t>
    <phoneticPr fontId="1" type="noConversion"/>
  </si>
  <si>
    <t>Zhang Q et al. 2014 (in Chinese)</t>
    <phoneticPr fontId="1" type="noConversion"/>
  </si>
  <si>
    <t>Lin KM et al. 2006 (in Chinese)</t>
    <phoneticPr fontId="1" type="noConversion"/>
  </si>
  <si>
    <t>Yang YH et al. 2011 (in Chinese)</t>
    <phoneticPr fontId="1" type="noConversion"/>
  </si>
  <si>
    <t>Zhao YC et al. 2009 (in Chinese)</t>
    <phoneticPr fontId="1" type="noConversion"/>
  </si>
  <si>
    <t>Li Y et al. 2012 (in Chinese)</t>
    <phoneticPr fontId="1" type="noConversion"/>
  </si>
  <si>
    <t>Berger and Berger 2012, 2014</t>
    <phoneticPr fontId="1" type="noConversion"/>
  </si>
  <si>
    <t>48.68°W</t>
    <phoneticPr fontId="1" type="noConversion"/>
  </si>
  <si>
    <t>25.25°S</t>
    <phoneticPr fontId="1" type="noConversion"/>
  </si>
  <si>
    <t>26.34°E</t>
    <phoneticPr fontId="1" type="noConversion"/>
  </si>
  <si>
    <t>39.04°N</t>
    <phoneticPr fontId="1" type="noConversion"/>
  </si>
  <si>
    <t>111.66°W</t>
    <phoneticPr fontId="1" type="noConversion"/>
  </si>
  <si>
    <t>35.19°N</t>
    <phoneticPr fontId="1" type="noConversion"/>
  </si>
  <si>
    <t>104.17°E</t>
    <phoneticPr fontId="1" type="noConversion"/>
  </si>
  <si>
    <t>28.82°N</t>
    <phoneticPr fontId="1" type="noConversion"/>
  </si>
  <si>
    <t>MAP (mm)</t>
    <phoneticPr fontId="1" type="noConversion"/>
  </si>
  <si>
    <t>Mudrick et al. 1994</t>
    <phoneticPr fontId="1" type="noConversion"/>
  </si>
  <si>
    <t>Jonsson and Wardle 2008</t>
    <phoneticPr fontId="1" type="noConversion"/>
  </si>
  <si>
    <t>Wang et al. 2008, 2009</t>
    <phoneticPr fontId="1" type="noConversion"/>
  </si>
  <si>
    <t>61.71°N</t>
    <phoneticPr fontId="1" type="noConversion"/>
  </si>
  <si>
    <t>21.98°E</t>
    <phoneticPr fontId="1" type="noConversion"/>
  </si>
  <si>
    <t>Zeng et al. 2018</t>
    <phoneticPr fontId="1" type="noConversion"/>
  </si>
  <si>
    <t>Ren LN et al. 2018 (in Chinese)</t>
    <phoneticPr fontId="1" type="noConversion"/>
  </si>
  <si>
    <t>Blair et al. 1990</t>
    <phoneticPr fontId="1" type="noConversion"/>
  </si>
  <si>
    <t>Forest type</t>
    <phoneticPr fontId="1" type="noConversion"/>
  </si>
  <si>
    <t>natural</t>
  </si>
  <si>
    <t>planted</t>
    <phoneticPr fontId="1" type="noConversion"/>
  </si>
  <si>
    <t>natural</t>
    <phoneticPr fontId="1" type="noConversion"/>
  </si>
  <si>
    <t>planted</t>
    <phoneticPr fontId="1" type="noConversion"/>
  </si>
  <si>
    <t>Barantal et al. 2014</t>
    <phoneticPr fontId="1" type="noConversion"/>
  </si>
  <si>
    <r>
      <t>MAT (</t>
    </r>
    <r>
      <rPr>
        <b/>
        <sz val="8"/>
        <color theme="1"/>
        <rFont val="Times New Roman Uni"/>
        <family val="1"/>
        <charset val="134"/>
      </rPr>
      <t>℃</t>
    </r>
    <r>
      <rPr>
        <b/>
        <sz val="8"/>
        <color theme="1"/>
        <rFont val="Times New Roman"/>
        <family val="1"/>
      </rPr>
      <t>)</t>
    </r>
    <phoneticPr fontId="1" type="noConversion"/>
  </si>
  <si>
    <r>
      <t>83°37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</si>
  <si>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37°51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</si>
  <si>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05°35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39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W</t>
    </r>
    <phoneticPr fontId="1" type="noConversion"/>
  </si>
  <si>
    <r>
      <t>36°09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46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</si>
  <si>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05°34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29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W</t>
    </r>
  </si>
  <si>
    <r>
      <t>36°31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54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</si>
  <si>
    <r>
      <t>100°02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-100°45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</si>
  <si>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04°15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-05°01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</si>
  <si>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01°37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</si>
  <si>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49°26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</si>
  <si>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52°53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</si>
  <si>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05°18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</si>
  <si>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64°30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-64°42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</si>
  <si>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07°30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-07°44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</si>
  <si>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13°14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14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-15°39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54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</si>
  <si>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47°56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21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-48°05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50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</si>
  <si>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83°30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</si>
  <si>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35°00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</si>
  <si>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79°04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</si>
  <si>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03°58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S</t>
    </r>
    <phoneticPr fontId="1" type="noConversion"/>
  </si>
  <si>
    <r>
      <t>78°04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</si>
  <si>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48°36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</si>
  <si>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29°00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-29°30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</si>
  <si>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02°15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-02°55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S</t>
    </r>
    <phoneticPr fontId="1" type="noConversion"/>
  </si>
  <si>
    <r>
      <t>13°33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</si>
  <si>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40°57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</si>
  <si>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07°46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</si>
  <si>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40°34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</si>
  <si>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118°22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-118°37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</si>
  <si>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41°01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-41°21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</si>
  <si>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73°15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</si>
  <si>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42°00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</si>
  <si>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128°53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20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</si>
  <si>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47°10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50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</si>
  <si>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83°25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</si>
  <si>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35°03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</si>
  <si>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73°08.9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</si>
  <si>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40°54.3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</si>
  <si>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128°05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</si>
  <si>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42°24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</si>
  <si>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17°43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-17°55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</si>
  <si>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65°55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-66°09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</si>
  <si>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132°40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</si>
  <si>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35°09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</si>
  <si>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128°03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</si>
  <si>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42°03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</si>
  <si>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110°21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46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</si>
  <si>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38°47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36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</si>
  <si>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118°10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</si>
  <si>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26°40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</si>
  <si>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105°46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39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</si>
  <si>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26°16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01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</si>
  <si>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106°42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</si>
  <si>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22°10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</si>
  <si>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18°40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</si>
  <si>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68°21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</si>
  <si>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112°10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</si>
  <si>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23°10</t>
    </r>
    <r>
      <rPr>
        <sz val="8"/>
        <rFont val="Times New Roman Uni"/>
        <family val="1"/>
        <charset val="134"/>
      </rPr>
      <t>′</t>
    </r>
    <r>
      <rPr>
        <sz val="8"/>
        <rFont val="Times New Roman"/>
        <family val="1"/>
      </rPr>
      <t>N</t>
    </r>
    <phoneticPr fontId="1" type="noConversion"/>
  </si>
  <si>
    <r>
      <t>79°46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</si>
  <si>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39°41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</si>
  <si>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12°25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-13°35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</si>
  <si>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02°49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-03°23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</si>
  <si>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101°08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-101°04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</si>
  <si>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22°00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-22°04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</si>
  <si>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18°49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</si>
  <si>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83°50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</si>
  <si>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41°33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</si>
  <si>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68°05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</si>
  <si>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44°38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</si>
  <si>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135°39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</si>
  <si>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53°40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</si>
  <si>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05°42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642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</si>
  <si>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43°56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115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</si>
  <si>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41°06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</si>
  <si>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41°51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</si>
  <si>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08°48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</si>
  <si>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50°48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</si>
  <si>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79°38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00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W</t>
    </r>
    <phoneticPr fontId="1" type="noConversion"/>
  </si>
  <si>
    <r>
      <t>09°19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30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</si>
  <si>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87°03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15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W</t>
    </r>
    <phoneticPr fontId="1" type="noConversion"/>
  </si>
  <si>
    <r>
      <t>40°26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47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</si>
  <si>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34°55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49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</si>
  <si>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31°40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54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</si>
  <si>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127°16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45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</si>
  <si>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38°17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16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-38°19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26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</si>
  <si>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115°02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</si>
  <si>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50°02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</si>
  <si>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71°30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W</t>
    </r>
    <phoneticPr fontId="1" type="noConversion"/>
  </si>
  <si>
    <r>
      <t>40°08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S</t>
    </r>
    <phoneticPr fontId="1" type="noConversion"/>
  </si>
  <si>
    <r>
      <t>109°26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-110°08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</si>
  <si>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26°40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-27°09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</si>
  <si>
    <r>
      <t>111°45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</si>
  <si>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36°18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</si>
  <si>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106°86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 xml:space="preserve"> E</t>
    </r>
    <phoneticPr fontId="1" type="noConversion"/>
  </si>
  <si>
    <r>
      <t>22°05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 xml:space="preserve"> N</t>
    </r>
    <phoneticPr fontId="1" type="noConversion"/>
  </si>
  <si>
    <r>
      <t>103°36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</si>
  <si>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29°37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</si>
  <si>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102°35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</si>
  <si>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31°35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</si>
  <si>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84°50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01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-84°52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11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E</t>
    </r>
    <phoneticPr fontId="1" type="noConversion"/>
  </si>
  <si>
    <r>
      <t>45°36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33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-45°37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47</t>
    </r>
    <r>
      <rPr>
        <sz val="8"/>
        <color theme="1"/>
        <rFont val="Times New Roman Uni"/>
        <family val="1"/>
        <charset val="134"/>
      </rPr>
      <t>″</t>
    </r>
    <r>
      <rPr>
        <sz val="8"/>
        <color theme="1"/>
        <rFont val="Times New Roman"/>
        <family val="1"/>
      </rPr>
      <t>N</t>
    </r>
    <phoneticPr fontId="1" type="noConversion"/>
  </si>
  <si>
    <r>
      <t>110°00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–111°18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 xml:space="preserve"> E</t>
    </r>
    <phoneticPr fontId="1" type="noConversion"/>
  </si>
  <si>
    <r>
      <t>30°38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–31°11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 xml:space="preserve"> N</t>
    </r>
    <phoneticPr fontId="1" type="noConversion"/>
  </si>
  <si>
    <r>
      <t>30°10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</si>
  <si>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127°44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-127°44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</si>
  <si>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43°57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-43°58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</si>
  <si>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122°21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</si>
  <si>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42°58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</si>
  <si>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118°09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E</t>
    </r>
    <phoneticPr fontId="1" type="noConversion"/>
  </si>
  <si>
    <r>
      <t>27°03</t>
    </r>
    <r>
      <rPr>
        <sz val="8"/>
        <color theme="1"/>
        <rFont val="Times New Roman Uni"/>
        <family val="1"/>
        <charset val="134"/>
      </rPr>
      <t>′</t>
    </r>
    <r>
      <rPr>
        <sz val="8"/>
        <color theme="1"/>
        <rFont val="Times New Roman"/>
        <family val="1"/>
      </rPr>
      <t>N</t>
    </r>
    <phoneticPr fontId="1" type="noConversion"/>
  </si>
  <si>
    <r>
      <t>Supplementary file 1</t>
    </r>
    <r>
      <rPr>
        <sz val="8"/>
        <color rgb="FF000000"/>
        <rFont val="Times New Roman"/>
        <family val="1"/>
      </rPr>
      <t xml:space="preserve"> Location and climatic variable of studies used in the meta-analysis. Data were extracted from corresponding references or the WorldClim database.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</si>
</sst>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.0_ "/>
    <numFmt numFmtId="179" formatCode="0_ 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sz val="11"/>
      <color rgb="FFFF0000"/>
      <name val="宋体"/>
      <family val="2"/>
      <charset val="134"/>
      <scheme val="minor"/>
    </font>
    <font>
      <sz val="8"/>
      <color theme="1"/>
      <name val="等线"/>
      <family val="3"/>
      <charset val="134"/>
    </font>
    <font>
      <b/>
      <sz val="8"/>
      <color theme="1"/>
      <name val="Times New Roman Uni"/>
      <family val="1"/>
      <charset val="134"/>
    </font>
    <font>
      <sz val="8"/>
      <color theme="1"/>
      <name val="Times New Roman Uni"/>
      <family val="1"/>
      <charset val="134"/>
    </font>
    <font>
      <sz val="8"/>
      <name val="Times New Roman Uni"/>
      <family val="1"/>
      <charset val="134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left" vertical="center"/>
    </xf>
    <xf numFmtId="177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" fontId="11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79" fontId="1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1" fontId="11" fillId="0" borderId="2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120" zoomScaleNormal="120" workbookViewId="0">
      <selection activeCell="H9" sqref="H9"/>
    </sheetView>
  </sheetViews>
  <sheetFormatPr defaultRowHeight="15" x14ac:dyDescent="0.15"/>
  <cols>
    <col min="1" max="1" width="21.625" style="15" customWidth="1"/>
    <col min="2" max="2" width="10.625" style="15" customWidth="1"/>
    <col min="3" max="4" width="17.625" style="15" customWidth="1"/>
    <col min="5" max="6" width="10.625" style="15" customWidth="1"/>
    <col min="7" max="16384" width="9" style="15"/>
  </cols>
  <sheetData>
    <row r="1" spans="1:6" ht="14.25" customHeight="1" x14ac:dyDescent="0.15">
      <c r="A1" s="31" t="s">
        <v>232</v>
      </c>
      <c r="B1" s="31"/>
      <c r="C1" s="31"/>
      <c r="D1" s="31"/>
      <c r="E1" s="31"/>
      <c r="F1" s="31"/>
    </row>
    <row r="2" spans="1:6" x14ac:dyDescent="0.15">
      <c r="A2" s="31"/>
      <c r="B2" s="31"/>
      <c r="C2" s="31"/>
      <c r="D2" s="31"/>
      <c r="E2" s="31"/>
      <c r="F2" s="31"/>
    </row>
    <row r="3" spans="1:6" ht="12" customHeight="1" x14ac:dyDescent="0.15">
      <c r="A3" s="32"/>
      <c r="B3" s="32"/>
      <c r="C3" s="32"/>
      <c r="D3" s="32"/>
      <c r="E3" s="32"/>
      <c r="F3" s="32"/>
    </row>
    <row r="4" spans="1:6" ht="22.5" customHeight="1" x14ac:dyDescent="0.15">
      <c r="A4" s="16" t="s">
        <v>61</v>
      </c>
      <c r="B4" s="16" t="s">
        <v>115</v>
      </c>
      <c r="C4" s="16" t="s">
        <v>74</v>
      </c>
      <c r="D4" s="16" t="s">
        <v>75</v>
      </c>
      <c r="E4" s="16" t="s">
        <v>121</v>
      </c>
      <c r="F4" s="16" t="s">
        <v>106</v>
      </c>
    </row>
    <row r="5" spans="1:6" x14ac:dyDescent="0.15">
      <c r="A5" s="17" t="s">
        <v>87</v>
      </c>
      <c r="B5" s="17" t="s">
        <v>116</v>
      </c>
      <c r="C5" s="17" t="s">
        <v>100</v>
      </c>
      <c r="D5" s="17" t="s">
        <v>101</v>
      </c>
      <c r="E5" s="18">
        <v>13.833333333333336</v>
      </c>
      <c r="F5" s="19">
        <v>637.79399999999998</v>
      </c>
    </row>
    <row r="6" spans="1:6" ht="16.5" x14ac:dyDescent="0.15">
      <c r="A6" s="17" t="s">
        <v>83</v>
      </c>
      <c r="B6" s="17" t="s">
        <v>116</v>
      </c>
      <c r="C6" s="17" t="s">
        <v>122</v>
      </c>
      <c r="D6" s="17" t="s">
        <v>123</v>
      </c>
      <c r="E6" s="20">
        <v>12</v>
      </c>
      <c r="F6" s="17">
        <v>1130</v>
      </c>
    </row>
    <row r="7" spans="1:6" ht="16.5" x14ac:dyDescent="0.15">
      <c r="A7" s="21" t="s">
        <v>27</v>
      </c>
      <c r="B7" s="17" t="s">
        <v>116</v>
      </c>
      <c r="C7" s="21" t="s">
        <v>124</v>
      </c>
      <c r="D7" s="21" t="s">
        <v>125</v>
      </c>
      <c r="E7" s="21">
        <v>16.600000000000001</v>
      </c>
      <c r="F7" s="21">
        <v>964</v>
      </c>
    </row>
    <row r="8" spans="1:6" ht="16.5" x14ac:dyDescent="0.15">
      <c r="A8" s="21" t="s">
        <v>27</v>
      </c>
      <c r="B8" s="17" t="s">
        <v>116</v>
      </c>
      <c r="C8" s="21" t="s">
        <v>126</v>
      </c>
      <c r="D8" s="21" t="s">
        <v>127</v>
      </c>
      <c r="E8" s="21">
        <v>15.5</v>
      </c>
      <c r="F8" s="21">
        <v>1470</v>
      </c>
    </row>
    <row r="9" spans="1:6" ht="16.5" x14ac:dyDescent="0.15">
      <c r="A9" s="21" t="s">
        <v>29</v>
      </c>
      <c r="B9" s="17" t="s">
        <v>116</v>
      </c>
      <c r="C9" s="21" t="s">
        <v>128</v>
      </c>
      <c r="D9" s="21" t="s">
        <v>129</v>
      </c>
      <c r="E9" s="22">
        <v>22</v>
      </c>
      <c r="F9" s="21">
        <v>4092</v>
      </c>
    </row>
    <row r="10" spans="1:6" ht="16.5" x14ac:dyDescent="0.15">
      <c r="A10" s="17" t="s">
        <v>81</v>
      </c>
      <c r="B10" s="21" t="s">
        <v>117</v>
      </c>
      <c r="C10" s="17" t="s">
        <v>130</v>
      </c>
      <c r="D10" s="17" t="s">
        <v>131</v>
      </c>
      <c r="E10" s="20">
        <v>10</v>
      </c>
      <c r="F10" s="17">
        <v>800</v>
      </c>
    </row>
    <row r="11" spans="1:6" ht="16.5" x14ac:dyDescent="0.15">
      <c r="A11" s="23" t="s">
        <v>120</v>
      </c>
      <c r="B11" s="23" t="s">
        <v>118</v>
      </c>
      <c r="C11" s="23" t="s">
        <v>132</v>
      </c>
      <c r="D11" s="23" t="s">
        <v>133</v>
      </c>
      <c r="E11" s="23">
        <v>25.7</v>
      </c>
      <c r="F11" s="23">
        <v>3041</v>
      </c>
    </row>
    <row r="12" spans="1:6" ht="16.5" x14ac:dyDescent="0.15">
      <c r="A12" s="17" t="s">
        <v>86</v>
      </c>
      <c r="B12" s="17" t="s">
        <v>118</v>
      </c>
      <c r="C12" s="17" t="s">
        <v>134</v>
      </c>
      <c r="D12" s="17" t="s">
        <v>135</v>
      </c>
      <c r="E12" s="17">
        <v>27.4</v>
      </c>
      <c r="F12" s="17">
        <v>1333</v>
      </c>
    </row>
    <row r="13" spans="1:6" ht="16.5" x14ac:dyDescent="0.15">
      <c r="A13" s="17" t="s">
        <v>97</v>
      </c>
      <c r="B13" s="17" t="s">
        <v>117</v>
      </c>
      <c r="C13" s="17" t="s">
        <v>136</v>
      </c>
      <c r="D13" s="17" t="s">
        <v>137</v>
      </c>
      <c r="E13" s="18">
        <v>8.8166666666666682</v>
      </c>
      <c r="F13" s="17" t="s">
        <v>56</v>
      </c>
    </row>
    <row r="14" spans="1:6" ht="16.5" x14ac:dyDescent="0.15">
      <c r="A14" s="21" t="s">
        <v>114</v>
      </c>
      <c r="B14" s="21" t="s">
        <v>118</v>
      </c>
      <c r="C14" s="21" t="s">
        <v>138</v>
      </c>
      <c r="D14" s="21" t="s">
        <v>139</v>
      </c>
      <c r="E14" s="24">
        <v>10.666666666666666</v>
      </c>
      <c r="F14" s="25">
        <v>1652.0160000000001</v>
      </c>
    </row>
    <row r="15" spans="1:6" ht="16.5" x14ac:dyDescent="0.15">
      <c r="A15" s="21" t="s">
        <v>76</v>
      </c>
      <c r="B15" s="21" t="s">
        <v>118</v>
      </c>
      <c r="C15" s="21" t="s">
        <v>140</v>
      </c>
      <c r="D15" s="21" t="s">
        <v>141</v>
      </c>
      <c r="E15" s="21">
        <v>15.7</v>
      </c>
      <c r="F15" s="21">
        <v>3500</v>
      </c>
    </row>
    <row r="16" spans="1:6" x14ac:dyDescent="0.15">
      <c r="A16" s="17" t="s">
        <v>90</v>
      </c>
      <c r="B16" s="17" t="s">
        <v>118</v>
      </c>
      <c r="C16" s="17" t="s">
        <v>102</v>
      </c>
      <c r="D16" s="17" t="s">
        <v>103</v>
      </c>
      <c r="E16" s="18">
        <v>11.966666666666667</v>
      </c>
      <c r="F16" s="19">
        <v>981.71</v>
      </c>
    </row>
    <row r="17" spans="1:6" ht="16.5" x14ac:dyDescent="0.15">
      <c r="A17" s="21" t="s">
        <v>7</v>
      </c>
      <c r="B17" s="21" t="s">
        <v>117</v>
      </c>
      <c r="C17" s="21" t="s">
        <v>142</v>
      </c>
      <c r="D17" s="21" t="s">
        <v>143</v>
      </c>
      <c r="E17" s="21">
        <v>1.2</v>
      </c>
      <c r="F17" s="21">
        <v>918</v>
      </c>
    </row>
    <row r="18" spans="1:6" ht="16.5" x14ac:dyDescent="0.15">
      <c r="A18" s="17" t="s">
        <v>84</v>
      </c>
      <c r="B18" s="17" t="s">
        <v>118</v>
      </c>
      <c r="C18" s="17" t="s">
        <v>144</v>
      </c>
      <c r="D18" s="17" t="s">
        <v>145</v>
      </c>
      <c r="E18" s="17">
        <v>15.3</v>
      </c>
      <c r="F18" s="17" t="s">
        <v>47</v>
      </c>
    </row>
    <row r="19" spans="1:6" x14ac:dyDescent="0.15">
      <c r="A19" s="21" t="s">
        <v>30</v>
      </c>
      <c r="B19" s="21" t="s">
        <v>118</v>
      </c>
      <c r="C19" s="21" t="s">
        <v>2</v>
      </c>
      <c r="D19" s="21" t="s">
        <v>3</v>
      </c>
      <c r="E19" s="24">
        <v>1.4750000000000003</v>
      </c>
      <c r="F19" s="25">
        <v>1121.6639999999998</v>
      </c>
    </row>
    <row r="20" spans="1:6" ht="16.5" x14ac:dyDescent="0.15">
      <c r="A20" s="21" t="s">
        <v>45</v>
      </c>
      <c r="B20" s="21" t="s">
        <v>118</v>
      </c>
      <c r="C20" s="21" t="s">
        <v>146</v>
      </c>
      <c r="D20" s="21" t="s">
        <v>147</v>
      </c>
      <c r="E20" s="22">
        <v>17</v>
      </c>
      <c r="F20" s="21">
        <v>599</v>
      </c>
    </row>
    <row r="21" spans="1:6" ht="16.5" x14ac:dyDescent="0.15">
      <c r="A21" s="21" t="s">
        <v>26</v>
      </c>
      <c r="B21" s="21" t="s">
        <v>118</v>
      </c>
      <c r="C21" s="21" t="s">
        <v>148</v>
      </c>
      <c r="D21" s="21" t="s">
        <v>149</v>
      </c>
      <c r="E21" s="24">
        <v>14.308333333333335</v>
      </c>
      <c r="F21" s="19">
        <v>324.35799999999995</v>
      </c>
    </row>
    <row r="22" spans="1:6" ht="16.5" x14ac:dyDescent="0.15">
      <c r="A22" s="21" t="s">
        <v>16</v>
      </c>
      <c r="B22" s="21" t="s">
        <v>118</v>
      </c>
      <c r="C22" s="21" t="s">
        <v>150</v>
      </c>
      <c r="D22" s="21" t="s">
        <v>151</v>
      </c>
      <c r="E22" s="21">
        <v>7.3</v>
      </c>
      <c r="F22" s="21">
        <v>550</v>
      </c>
    </row>
    <row r="23" spans="1:6" ht="16.5" x14ac:dyDescent="0.15">
      <c r="A23" s="21" t="s">
        <v>78</v>
      </c>
      <c r="B23" s="21" t="s">
        <v>118</v>
      </c>
      <c r="C23" s="21" t="s">
        <v>152</v>
      </c>
      <c r="D23" s="21" t="s">
        <v>153</v>
      </c>
      <c r="E23" s="24">
        <v>1.3166666666666667</v>
      </c>
      <c r="F23" s="25">
        <v>1291.1666666666667</v>
      </c>
    </row>
    <row r="24" spans="1:6" x14ac:dyDescent="0.15">
      <c r="A24" s="21" t="s">
        <v>11</v>
      </c>
      <c r="B24" s="21" t="s">
        <v>118</v>
      </c>
      <c r="C24" s="21" t="s">
        <v>98</v>
      </c>
      <c r="D24" s="21" t="s">
        <v>99</v>
      </c>
      <c r="E24" s="21" t="s">
        <v>49</v>
      </c>
      <c r="F24" s="21" t="s">
        <v>50</v>
      </c>
    </row>
    <row r="25" spans="1:6" ht="16.5" x14ac:dyDescent="0.15">
      <c r="A25" s="17" t="s">
        <v>91</v>
      </c>
      <c r="B25" s="17" t="s">
        <v>118</v>
      </c>
      <c r="C25" s="17" t="s">
        <v>154</v>
      </c>
      <c r="D25" s="17" t="s">
        <v>155</v>
      </c>
      <c r="E25" s="17">
        <v>-0.3</v>
      </c>
      <c r="F25" s="17">
        <v>676</v>
      </c>
    </row>
    <row r="26" spans="1:6" ht="16.5" x14ac:dyDescent="0.15">
      <c r="A26" s="21" t="s">
        <v>31</v>
      </c>
      <c r="B26" s="21" t="s">
        <v>118</v>
      </c>
      <c r="C26" s="21" t="s">
        <v>156</v>
      </c>
      <c r="D26" s="21" t="s">
        <v>157</v>
      </c>
      <c r="E26" s="24">
        <v>12.549999999999999</v>
      </c>
      <c r="F26" s="25">
        <v>1508.252</v>
      </c>
    </row>
    <row r="27" spans="1:6" ht="16.5" x14ac:dyDescent="0.15">
      <c r="A27" s="21" t="s">
        <v>44</v>
      </c>
      <c r="B27" s="21" t="s">
        <v>118</v>
      </c>
      <c r="C27" s="21" t="s">
        <v>158</v>
      </c>
      <c r="D27" s="21" t="s">
        <v>159</v>
      </c>
      <c r="E27" s="24">
        <v>11.141666666666667</v>
      </c>
      <c r="F27" s="25">
        <v>1195.578</v>
      </c>
    </row>
    <row r="28" spans="1:6" ht="16.5" x14ac:dyDescent="0.15">
      <c r="A28" s="21" t="s">
        <v>20</v>
      </c>
      <c r="B28" s="21" t="s">
        <v>118</v>
      </c>
      <c r="C28" s="21" t="s">
        <v>160</v>
      </c>
      <c r="D28" s="21" t="s">
        <v>161</v>
      </c>
      <c r="E28" s="22">
        <v>3</v>
      </c>
      <c r="F28" s="21">
        <v>800</v>
      </c>
    </row>
    <row r="29" spans="1:6" ht="16.5" x14ac:dyDescent="0.15">
      <c r="A29" s="21" t="s">
        <v>108</v>
      </c>
      <c r="B29" s="21" t="s">
        <v>117</v>
      </c>
      <c r="C29" s="21" t="s">
        <v>162</v>
      </c>
      <c r="D29" s="21" t="s">
        <v>163</v>
      </c>
      <c r="E29" s="24">
        <v>-6.6666666666666582E-2</v>
      </c>
      <c r="F29" s="25">
        <v>535.4319999999999</v>
      </c>
    </row>
    <row r="30" spans="1:6" ht="16.5" x14ac:dyDescent="0.15">
      <c r="A30" s="21" t="s">
        <v>32</v>
      </c>
      <c r="B30" s="21" t="s">
        <v>117</v>
      </c>
      <c r="C30" s="21" t="s">
        <v>164</v>
      </c>
      <c r="D30" s="21" t="s">
        <v>165</v>
      </c>
      <c r="E30" s="24">
        <v>12.808333333333335</v>
      </c>
      <c r="F30" s="25">
        <v>1720.4266666666665</v>
      </c>
    </row>
    <row r="31" spans="1:6" ht="16.5" x14ac:dyDescent="0.15">
      <c r="A31" s="21" t="s">
        <v>38</v>
      </c>
      <c r="B31" s="21" t="s">
        <v>118</v>
      </c>
      <c r="C31" s="21" t="s">
        <v>166</v>
      </c>
      <c r="D31" s="21" t="s">
        <v>167</v>
      </c>
      <c r="E31" s="21">
        <v>-6.1</v>
      </c>
      <c r="F31" s="21">
        <v>1000</v>
      </c>
    </row>
    <row r="32" spans="1:6" ht="16.5" x14ac:dyDescent="0.15">
      <c r="A32" s="17" t="s">
        <v>96</v>
      </c>
      <c r="B32" s="17" t="s">
        <v>117</v>
      </c>
      <c r="C32" s="17" t="s">
        <v>168</v>
      </c>
      <c r="D32" s="17" t="s">
        <v>169</v>
      </c>
      <c r="E32" s="17">
        <v>8.4</v>
      </c>
      <c r="F32" s="19">
        <v>437.4</v>
      </c>
    </row>
    <row r="33" spans="1:6" ht="16.5" x14ac:dyDescent="0.15">
      <c r="A33" s="21" t="s">
        <v>93</v>
      </c>
      <c r="B33" s="21" t="s">
        <v>117</v>
      </c>
      <c r="C33" s="21" t="s">
        <v>170</v>
      </c>
      <c r="D33" s="21" t="s">
        <v>171</v>
      </c>
      <c r="E33" s="21">
        <v>18.5</v>
      </c>
      <c r="F33" s="21">
        <v>1817</v>
      </c>
    </row>
    <row r="34" spans="1:6" ht="16.5" x14ac:dyDescent="0.15">
      <c r="A34" s="21" t="s">
        <v>8</v>
      </c>
      <c r="B34" s="21" t="s">
        <v>118</v>
      </c>
      <c r="C34" s="21" t="s">
        <v>172</v>
      </c>
      <c r="D34" s="21" t="s">
        <v>173</v>
      </c>
      <c r="E34" s="21">
        <v>15.1</v>
      </c>
      <c r="F34" s="21">
        <v>1390</v>
      </c>
    </row>
    <row r="35" spans="1:6" ht="16.5" x14ac:dyDescent="0.15">
      <c r="A35" s="17" t="s">
        <v>88</v>
      </c>
      <c r="B35" s="17" t="s">
        <v>117</v>
      </c>
      <c r="C35" s="21" t="s">
        <v>174</v>
      </c>
      <c r="D35" s="21" t="s">
        <v>175</v>
      </c>
      <c r="E35" s="20">
        <v>21</v>
      </c>
      <c r="F35" s="17">
        <v>1400</v>
      </c>
    </row>
    <row r="36" spans="1:6" ht="16.5" x14ac:dyDescent="0.15">
      <c r="A36" s="21" t="s">
        <v>39</v>
      </c>
      <c r="B36" s="21" t="s">
        <v>118</v>
      </c>
      <c r="C36" s="21" t="s">
        <v>176</v>
      </c>
      <c r="D36" s="21" t="s">
        <v>177</v>
      </c>
      <c r="E36" s="22">
        <v>1</v>
      </c>
      <c r="F36" s="21">
        <v>300</v>
      </c>
    </row>
    <row r="37" spans="1:6" ht="16.5" x14ac:dyDescent="0.15">
      <c r="A37" s="21" t="s">
        <v>15</v>
      </c>
      <c r="B37" s="21" t="s">
        <v>117</v>
      </c>
      <c r="C37" s="21" t="s">
        <v>178</v>
      </c>
      <c r="D37" s="26" t="s">
        <v>179</v>
      </c>
      <c r="E37" s="22">
        <v>21</v>
      </c>
      <c r="F37" s="21">
        <v>1927</v>
      </c>
    </row>
    <row r="38" spans="1:6" ht="16.5" x14ac:dyDescent="0.15">
      <c r="A38" s="21" t="s">
        <v>107</v>
      </c>
      <c r="B38" s="21" t="s">
        <v>118</v>
      </c>
      <c r="C38" s="21" t="s">
        <v>180</v>
      </c>
      <c r="D38" s="21" t="s">
        <v>181</v>
      </c>
      <c r="E38" s="24">
        <v>12.225000000000001</v>
      </c>
      <c r="F38" s="25">
        <v>1222.2479999999998</v>
      </c>
    </row>
    <row r="39" spans="1:6" x14ac:dyDescent="0.15">
      <c r="A39" s="21" t="s">
        <v>41</v>
      </c>
      <c r="B39" s="21" t="s">
        <v>117</v>
      </c>
      <c r="C39" s="21" t="s">
        <v>111</v>
      </c>
      <c r="D39" s="21" t="s">
        <v>110</v>
      </c>
      <c r="E39" s="21" t="s">
        <v>42</v>
      </c>
      <c r="F39" s="21" t="s">
        <v>43</v>
      </c>
    </row>
    <row r="40" spans="1:6" ht="16.5" x14ac:dyDescent="0.15">
      <c r="A40" s="21" t="s">
        <v>10</v>
      </c>
      <c r="B40" s="21" t="s">
        <v>118</v>
      </c>
      <c r="C40" s="21" t="s">
        <v>182</v>
      </c>
      <c r="D40" s="21" t="s">
        <v>183</v>
      </c>
      <c r="E40" s="21">
        <v>24.7</v>
      </c>
      <c r="F40" s="21">
        <v>1512</v>
      </c>
    </row>
    <row r="41" spans="1:6" ht="16.5" x14ac:dyDescent="0.15">
      <c r="A41" s="21" t="s">
        <v>13</v>
      </c>
      <c r="B41" s="21" t="s">
        <v>118</v>
      </c>
      <c r="C41" s="21" t="s">
        <v>184</v>
      </c>
      <c r="D41" s="21" t="s">
        <v>185</v>
      </c>
      <c r="E41" s="21">
        <v>16.5</v>
      </c>
      <c r="F41" s="21">
        <v>530</v>
      </c>
    </row>
    <row r="42" spans="1:6" ht="16.5" x14ac:dyDescent="0.15">
      <c r="A42" s="17" t="s">
        <v>79</v>
      </c>
      <c r="B42" s="17" t="s">
        <v>118</v>
      </c>
      <c r="C42" s="17" t="s">
        <v>186</v>
      </c>
      <c r="D42" s="17" t="s">
        <v>177</v>
      </c>
      <c r="E42" s="17">
        <v>-0.2</v>
      </c>
      <c r="F42" s="17">
        <v>334</v>
      </c>
    </row>
    <row r="43" spans="1:6" x14ac:dyDescent="0.15">
      <c r="A43" s="17" t="s">
        <v>113</v>
      </c>
      <c r="B43" s="17" t="s">
        <v>118</v>
      </c>
      <c r="C43" s="17" t="s">
        <v>104</v>
      </c>
      <c r="D43" s="17" t="s">
        <v>105</v>
      </c>
      <c r="E43" s="17">
        <v>18.3</v>
      </c>
      <c r="F43" s="19">
        <v>1114.2</v>
      </c>
    </row>
    <row r="44" spans="1:6" ht="16.5" x14ac:dyDescent="0.15">
      <c r="A44" s="21" t="s">
        <v>19</v>
      </c>
      <c r="B44" s="21" t="s">
        <v>118</v>
      </c>
      <c r="C44" s="21" t="s">
        <v>187</v>
      </c>
      <c r="D44" s="21" t="s">
        <v>188</v>
      </c>
      <c r="E44" s="21">
        <v>9.1999999999999993</v>
      </c>
      <c r="F44" s="21">
        <v>840</v>
      </c>
    </row>
    <row r="45" spans="1:6" ht="16.5" x14ac:dyDescent="0.15">
      <c r="A45" s="21" t="s">
        <v>33</v>
      </c>
      <c r="B45" s="21" t="s">
        <v>118</v>
      </c>
      <c r="C45" s="21" t="s">
        <v>189</v>
      </c>
      <c r="D45" s="21" t="s">
        <v>190</v>
      </c>
      <c r="E45" s="22">
        <v>6</v>
      </c>
      <c r="F45" s="21">
        <v>1110</v>
      </c>
    </row>
    <row r="46" spans="1:6" ht="16.5" x14ac:dyDescent="0.15">
      <c r="A46" s="21" t="s">
        <v>24</v>
      </c>
      <c r="B46" s="21" t="s">
        <v>118</v>
      </c>
      <c r="C46" s="21" t="s">
        <v>191</v>
      </c>
      <c r="D46" s="21" t="s">
        <v>192</v>
      </c>
      <c r="E46" s="21">
        <v>2.6</v>
      </c>
      <c r="F46" s="21">
        <v>494</v>
      </c>
    </row>
    <row r="47" spans="1:6" ht="16.5" x14ac:dyDescent="0.15">
      <c r="A47" s="21" t="s">
        <v>25</v>
      </c>
      <c r="B47" s="21" t="s">
        <v>118</v>
      </c>
      <c r="C47" s="21" t="s">
        <v>193</v>
      </c>
      <c r="D47" s="21" t="s">
        <v>194</v>
      </c>
      <c r="E47" s="21">
        <v>11.9</v>
      </c>
      <c r="F47" s="21">
        <v>830</v>
      </c>
    </row>
    <row r="48" spans="1:6" ht="16.5" x14ac:dyDescent="0.15">
      <c r="A48" s="21" t="s">
        <v>28</v>
      </c>
      <c r="B48" s="21" t="s">
        <v>118</v>
      </c>
      <c r="C48" s="21" t="s">
        <v>195</v>
      </c>
      <c r="D48" s="21" t="s">
        <v>196</v>
      </c>
      <c r="E48" s="21">
        <v>4.4000000000000004</v>
      </c>
      <c r="F48" s="21">
        <v>1381</v>
      </c>
    </row>
    <row r="49" spans="1:7" ht="15" customHeight="1" x14ac:dyDescent="0.15">
      <c r="A49" s="21" t="s">
        <v>40</v>
      </c>
      <c r="B49" s="21" t="s">
        <v>118</v>
      </c>
      <c r="C49" s="21" t="s">
        <v>197</v>
      </c>
      <c r="D49" s="21" t="s">
        <v>198</v>
      </c>
      <c r="E49" s="24">
        <v>8.5499999999999989</v>
      </c>
      <c r="F49" s="25">
        <v>846.58199999999988</v>
      </c>
    </row>
    <row r="50" spans="1:7" ht="17.25" customHeight="1" x14ac:dyDescent="0.15">
      <c r="A50" s="17" t="s">
        <v>80</v>
      </c>
      <c r="B50" s="17" t="s">
        <v>117</v>
      </c>
      <c r="C50" s="17" t="s">
        <v>199</v>
      </c>
      <c r="D50" s="17" t="s">
        <v>200</v>
      </c>
      <c r="E50" s="17">
        <v>33.1</v>
      </c>
      <c r="F50" s="17">
        <v>2350</v>
      </c>
    </row>
    <row r="51" spans="1:7" ht="16.5" x14ac:dyDescent="0.15">
      <c r="A51" s="17" t="s">
        <v>85</v>
      </c>
      <c r="B51" s="17" t="s">
        <v>118</v>
      </c>
      <c r="C51" s="17" t="s">
        <v>201</v>
      </c>
      <c r="D51" s="17" t="s">
        <v>202</v>
      </c>
      <c r="E51" s="18">
        <v>10.475</v>
      </c>
      <c r="F51" s="27">
        <v>78.75</v>
      </c>
    </row>
    <row r="52" spans="1:7" ht="16.5" x14ac:dyDescent="0.15">
      <c r="A52" s="21" t="s">
        <v>77</v>
      </c>
      <c r="B52" s="21" t="s">
        <v>117</v>
      </c>
      <c r="C52" s="21" t="s">
        <v>203</v>
      </c>
      <c r="D52" s="21" t="s">
        <v>204</v>
      </c>
      <c r="E52" s="22">
        <v>18.441666666666663</v>
      </c>
      <c r="F52" s="21">
        <v>480</v>
      </c>
    </row>
    <row r="53" spans="1:7" ht="16.5" x14ac:dyDescent="0.15">
      <c r="A53" s="21" t="s">
        <v>18</v>
      </c>
      <c r="B53" s="21" t="s">
        <v>117</v>
      </c>
      <c r="C53" s="21" t="s">
        <v>205</v>
      </c>
      <c r="D53" s="21" t="s">
        <v>206</v>
      </c>
      <c r="E53" s="21">
        <v>10.9</v>
      </c>
      <c r="F53" s="21">
        <v>1371</v>
      </c>
    </row>
    <row r="54" spans="1:7" ht="16.5" x14ac:dyDescent="0.15">
      <c r="A54" s="21" t="s">
        <v>34</v>
      </c>
      <c r="B54" s="21" t="s">
        <v>118</v>
      </c>
      <c r="C54" s="21" t="s">
        <v>207</v>
      </c>
      <c r="D54" s="21" t="s">
        <v>208</v>
      </c>
      <c r="E54" s="24">
        <v>-0.70833333333333304</v>
      </c>
      <c r="F54" s="21" t="s">
        <v>35</v>
      </c>
    </row>
    <row r="55" spans="1:7" ht="16.5" x14ac:dyDescent="0.15">
      <c r="A55" s="21" t="s">
        <v>23</v>
      </c>
      <c r="B55" s="21" t="s">
        <v>118</v>
      </c>
      <c r="C55" s="21" t="s">
        <v>209</v>
      </c>
      <c r="D55" s="21" t="s">
        <v>210</v>
      </c>
      <c r="E55" s="22">
        <v>9</v>
      </c>
      <c r="F55" s="21">
        <v>2300</v>
      </c>
    </row>
    <row r="56" spans="1:7" ht="16.5" x14ac:dyDescent="0.15">
      <c r="A56" s="21" t="s">
        <v>14</v>
      </c>
      <c r="B56" s="21" t="s">
        <v>117</v>
      </c>
      <c r="C56" s="21" t="s">
        <v>211</v>
      </c>
      <c r="D56" s="21" t="s">
        <v>212</v>
      </c>
      <c r="E56" s="21">
        <v>15.8</v>
      </c>
      <c r="F56" s="21">
        <v>1200</v>
      </c>
    </row>
    <row r="57" spans="1:7" ht="16.5" x14ac:dyDescent="0.15">
      <c r="A57" s="17" t="s">
        <v>109</v>
      </c>
      <c r="B57" s="17" t="s">
        <v>117</v>
      </c>
      <c r="C57" s="17" t="s">
        <v>211</v>
      </c>
      <c r="D57" s="17" t="s">
        <v>212</v>
      </c>
      <c r="E57" s="17">
        <v>15.8</v>
      </c>
      <c r="F57" s="17" t="s">
        <v>46</v>
      </c>
    </row>
    <row r="58" spans="1:7" ht="16.5" x14ac:dyDescent="0.15">
      <c r="A58" s="21" t="s">
        <v>9</v>
      </c>
      <c r="B58" s="21" t="s">
        <v>118</v>
      </c>
      <c r="C58" s="21" t="s">
        <v>213</v>
      </c>
      <c r="D58" s="21" t="s">
        <v>214</v>
      </c>
      <c r="E58" s="21">
        <v>9.9</v>
      </c>
      <c r="F58" s="21">
        <v>548</v>
      </c>
      <c r="G58" s="28"/>
    </row>
    <row r="59" spans="1:7" ht="16.5" x14ac:dyDescent="0.15">
      <c r="A59" s="21" t="s">
        <v>37</v>
      </c>
      <c r="B59" s="21" t="s">
        <v>117</v>
      </c>
      <c r="C59" s="21" t="s">
        <v>215</v>
      </c>
      <c r="D59" s="21" t="s">
        <v>216</v>
      </c>
      <c r="E59" s="21">
        <v>22.3</v>
      </c>
      <c r="F59" s="21">
        <v>1300</v>
      </c>
    </row>
    <row r="60" spans="1:7" ht="16.5" x14ac:dyDescent="0.15">
      <c r="A60" s="21" t="s">
        <v>17</v>
      </c>
      <c r="B60" s="21" t="s">
        <v>117</v>
      </c>
      <c r="C60" s="21" t="s">
        <v>217</v>
      </c>
      <c r="D60" s="21" t="s">
        <v>218</v>
      </c>
      <c r="E60" s="22">
        <v>18</v>
      </c>
      <c r="F60" s="21">
        <v>1137</v>
      </c>
    </row>
    <row r="61" spans="1:7" ht="16.5" x14ac:dyDescent="0.15">
      <c r="A61" s="21" t="s">
        <v>21</v>
      </c>
      <c r="B61" s="21" t="s">
        <v>118</v>
      </c>
      <c r="C61" s="21" t="s">
        <v>219</v>
      </c>
      <c r="D61" s="21" t="s">
        <v>220</v>
      </c>
      <c r="E61" s="21">
        <v>2.2999999999999998</v>
      </c>
      <c r="F61" s="21" t="s">
        <v>22</v>
      </c>
    </row>
    <row r="62" spans="1:7" ht="16.5" x14ac:dyDescent="0.15">
      <c r="A62" s="17" t="s">
        <v>94</v>
      </c>
      <c r="B62" s="21" t="s">
        <v>119</v>
      </c>
      <c r="C62" s="17" t="s">
        <v>221</v>
      </c>
      <c r="D62" s="17" t="s">
        <v>222</v>
      </c>
      <c r="E62" s="18">
        <v>8.85</v>
      </c>
      <c r="F62" s="17">
        <v>105</v>
      </c>
    </row>
    <row r="63" spans="1:7" ht="16.5" x14ac:dyDescent="0.15">
      <c r="A63" s="21" t="s">
        <v>112</v>
      </c>
      <c r="B63" s="17" t="s">
        <v>117</v>
      </c>
      <c r="C63" s="21" t="s">
        <v>223</v>
      </c>
      <c r="D63" s="21" t="s">
        <v>224</v>
      </c>
      <c r="E63" s="22">
        <v>18</v>
      </c>
      <c r="F63" s="21" t="s">
        <v>36</v>
      </c>
    </row>
    <row r="64" spans="1:7" ht="16.5" x14ac:dyDescent="0.15">
      <c r="A64" s="17" t="s">
        <v>82</v>
      </c>
      <c r="B64" s="17" t="s">
        <v>118</v>
      </c>
      <c r="C64" s="17" t="s">
        <v>170</v>
      </c>
      <c r="D64" s="17" t="s">
        <v>225</v>
      </c>
      <c r="E64" s="17">
        <v>15.5</v>
      </c>
      <c r="F64" s="17">
        <v>1670</v>
      </c>
    </row>
    <row r="65" spans="1:6" ht="16.5" x14ac:dyDescent="0.15">
      <c r="A65" s="17" t="s">
        <v>92</v>
      </c>
      <c r="B65" s="17" t="s">
        <v>118</v>
      </c>
      <c r="C65" s="17" t="s">
        <v>226</v>
      </c>
      <c r="D65" s="17" t="s">
        <v>227</v>
      </c>
      <c r="E65" s="17">
        <v>3.8</v>
      </c>
      <c r="F65" s="17" t="s">
        <v>48</v>
      </c>
    </row>
    <row r="66" spans="1:6" ht="16.5" x14ac:dyDescent="0.15">
      <c r="A66" s="17" t="s">
        <v>89</v>
      </c>
      <c r="B66" s="17" t="s">
        <v>117</v>
      </c>
      <c r="C66" s="17" t="s">
        <v>228</v>
      </c>
      <c r="D66" s="17" t="s">
        <v>229</v>
      </c>
      <c r="E66" s="17">
        <v>6.4</v>
      </c>
      <c r="F66" s="17">
        <v>450</v>
      </c>
    </row>
    <row r="67" spans="1:6" ht="16.5" x14ac:dyDescent="0.15">
      <c r="A67" s="29" t="s">
        <v>95</v>
      </c>
      <c r="B67" s="29" t="s">
        <v>117</v>
      </c>
      <c r="C67" s="29" t="s">
        <v>230</v>
      </c>
      <c r="D67" s="29" t="s">
        <v>231</v>
      </c>
      <c r="E67" s="29">
        <v>19.399999999999999</v>
      </c>
      <c r="F67" s="30">
        <v>1731.4</v>
      </c>
    </row>
  </sheetData>
  <sortState xmlns:xlrd2="http://schemas.microsoft.com/office/spreadsheetml/2017/richdata2" ref="A5:E67">
    <sortCondition ref="A4"/>
  </sortState>
  <mergeCells count="1">
    <mergeCell ref="A1:F3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J5" sqref="J5"/>
    </sheetView>
  </sheetViews>
  <sheetFormatPr defaultRowHeight="13.5" x14ac:dyDescent="0.15"/>
  <cols>
    <col min="3" max="4" width="9" style="2"/>
    <col min="10" max="10" width="13" customWidth="1"/>
  </cols>
  <sheetData>
    <row r="1" spans="1:11" ht="28.5" x14ac:dyDescent="0.15">
      <c r="C1" s="4" t="s">
        <v>0</v>
      </c>
      <c r="D1" s="4" t="s">
        <v>1</v>
      </c>
      <c r="E1" s="4" t="s">
        <v>12</v>
      </c>
      <c r="F1" s="4" t="s">
        <v>51</v>
      </c>
      <c r="G1" s="4" t="s">
        <v>52</v>
      </c>
    </row>
    <row r="2" spans="1:11" ht="15" x14ac:dyDescent="0.15">
      <c r="A2" s="6">
        <v>2007</v>
      </c>
      <c r="B2" s="5" t="s">
        <v>6</v>
      </c>
      <c r="C2" s="6"/>
      <c r="D2" s="6"/>
      <c r="E2" s="2">
        <v>2965.7</v>
      </c>
      <c r="F2">
        <v>41.8</v>
      </c>
      <c r="G2">
        <v>34.56</v>
      </c>
      <c r="H2">
        <v>32.130000000000003</v>
      </c>
      <c r="I2">
        <v>49.26</v>
      </c>
    </row>
    <row r="3" spans="1:11" ht="15" x14ac:dyDescent="0.15">
      <c r="A3" s="6">
        <v>2016</v>
      </c>
      <c r="B3" s="5" t="s">
        <v>5</v>
      </c>
      <c r="C3" s="6">
        <v>26.6</v>
      </c>
      <c r="D3" s="6">
        <v>39.06</v>
      </c>
      <c r="E3" s="6">
        <v>5</v>
      </c>
      <c r="F3" s="6">
        <v>64.5</v>
      </c>
      <c r="G3" s="6">
        <v>22.01</v>
      </c>
      <c r="H3" s="6">
        <v>24.29</v>
      </c>
      <c r="I3" s="6">
        <v>29.03</v>
      </c>
      <c r="J3" t="s">
        <v>53</v>
      </c>
    </row>
    <row r="4" spans="1:11" ht="30" x14ac:dyDescent="0.15">
      <c r="A4" s="6">
        <v>2014</v>
      </c>
      <c r="B4" s="5" t="s">
        <v>4</v>
      </c>
      <c r="E4">
        <v>189</v>
      </c>
      <c r="F4">
        <v>52.7</v>
      </c>
      <c r="G4">
        <v>43.5</v>
      </c>
      <c r="H4">
        <v>37.08</v>
      </c>
      <c r="I4">
        <v>45.95</v>
      </c>
      <c r="J4" s="7" t="s">
        <v>54</v>
      </c>
      <c r="K4" t="s">
        <v>55</v>
      </c>
    </row>
    <row r="5" spans="1:11" x14ac:dyDescent="0.15">
      <c r="B5" s="5" t="s">
        <v>57</v>
      </c>
      <c r="F5">
        <f>(F4-32)/1.8</f>
        <v>11.500000000000002</v>
      </c>
      <c r="G5">
        <f>G4*25.4</f>
        <v>1104.8999999999999</v>
      </c>
      <c r="H5">
        <f t="shared" ref="H5:I5" si="0">H4*25.4</f>
        <v>941.83199999999988</v>
      </c>
      <c r="I5">
        <f t="shared" si="0"/>
        <v>1167.1300000000001</v>
      </c>
      <c r="J5">
        <f>AVERAGE(G5:I5)</f>
        <v>1071.2873333333334</v>
      </c>
    </row>
    <row r="8" spans="1:11" x14ac:dyDescent="0.15">
      <c r="E8">
        <v>1</v>
      </c>
      <c r="F8" s="8">
        <v>17.222000000000001</v>
      </c>
      <c r="G8">
        <v>25.4</v>
      </c>
    </row>
    <row r="9" spans="1:11" ht="27" x14ac:dyDescent="0.15">
      <c r="E9" s="3" t="s">
        <v>60</v>
      </c>
    </row>
    <row r="11" spans="1:11" x14ac:dyDescent="0.15">
      <c r="F11">
        <f>(F2-32)/1.8</f>
        <v>5.4444444444444429</v>
      </c>
      <c r="G11">
        <f>G2*25.4</f>
        <v>877.82399999999996</v>
      </c>
      <c r="H11">
        <f t="shared" ref="H11:I12" si="1">H2*25.4</f>
        <v>816.10199999999998</v>
      </c>
      <c r="I11">
        <f t="shared" si="1"/>
        <v>1251.204</v>
      </c>
      <c r="J11">
        <f>AVERAGE(G11:I11)</f>
        <v>981.71</v>
      </c>
    </row>
    <row r="12" spans="1:11" x14ac:dyDescent="0.15">
      <c r="F12">
        <f t="shared" ref="F12:F14" si="2">(F3-32)/1.8</f>
        <v>18.055555555555554</v>
      </c>
      <c r="G12">
        <f>G3*25.4</f>
        <v>559.05399999999997</v>
      </c>
      <c r="H12">
        <f t="shared" si="1"/>
        <v>616.96599999999989</v>
      </c>
      <c r="I12">
        <f t="shared" si="1"/>
        <v>737.36199999999997</v>
      </c>
      <c r="J12">
        <f>AVERAGE(G12:I12)</f>
        <v>637.79399999999998</v>
      </c>
    </row>
    <row r="14" spans="1:11" x14ac:dyDescent="0.15">
      <c r="F14">
        <f t="shared" si="2"/>
        <v>-11.388888888888889</v>
      </c>
      <c r="G14">
        <f>G5*25.4</f>
        <v>28064.459999999995</v>
      </c>
      <c r="H14">
        <f t="shared" ref="H14:I14" si="3">H5*25.4</f>
        <v>23922.532799999997</v>
      </c>
      <c r="I14">
        <f t="shared" si="3"/>
        <v>29645.102000000003</v>
      </c>
      <c r="J14" s="7">
        <f>AVERAGE(G14:I14)</f>
        <v>27210.698266666663</v>
      </c>
    </row>
    <row r="16" spans="1:11" x14ac:dyDescent="0.15">
      <c r="B16" t="s">
        <v>58</v>
      </c>
      <c r="E16">
        <v>112.5</v>
      </c>
      <c r="F16">
        <v>48.6</v>
      </c>
      <c r="G16">
        <v>61.58</v>
      </c>
      <c r="H16">
        <v>41.61</v>
      </c>
      <c r="I16">
        <v>49.31</v>
      </c>
      <c r="K16" t="s">
        <v>59</v>
      </c>
    </row>
    <row r="17" spans="2:10" x14ac:dyDescent="0.15">
      <c r="F17">
        <f>(F16-32)/1.8</f>
        <v>9.2222222222222232</v>
      </c>
      <c r="G17">
        <f>G16*25.4</f>
        <v>1564.1319999999998</v>
      </c>
      <c r="H17">
        <f t="shared" ref="H17:I17" si="4">H16*25.4</f>
        <v>1056.894</v>
      </c>
      <c r="I17">
        <f t="shared" si="4"/>
        <v>1252.4739999999999</v>
      </c>
      <c r="J17">
        <f>AVERAGE(G17:I17)</f>
        <v>1291.1666666666667</v>
      </c>
    </row>
    <row r="18" spans="2:10" ht="30" x14ac:dyDescent="0.15">
      <c r="B18" s="1" t="s">
        <v>32</v>
      </c>
      <c r="G18">
        <v>67.2</v>
      </c>
      <c r="H18">
        <v>67.599999999999994</v>
      </c>
      <c r="I18">
        <v>68.400000000000006</v>
      </c>
    </row>
    <row r="19" spans="2:10" x14ac:dyDescent="0.15">
      <c r="G19">
        <f>G18*25.4</f>
        <v>1706.8799999999999</v>
      </c>
      <c r="H19">
        <f t="shared" ref="H19" si="5">H18*25.4</f>
        <v>1717.0399999999997</v>
      </c>
      <c r="I19">
        <f t="shared" ref="I19" si="6">I18*25.4</f>
        <v>1737.3600000000001</v>
      </c>
      <c r="J19">
        <f>AVERAGE(G19:I19)</f>
        <v>1720.4266666666665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D18" sqref="D18"/>
    </sheetView>
  </sheetViews>
  <sheetFormatPr defaultRowHeight="13.5" x14ac:dyDescent="0.15"/>
  <sheetData>
    <row r="1" spans="1:5" x14ac:dyDescent="0.15">
      <c r="A1" s="11" t="s">
        <v>113</v>
      </c>
      <c r="B1" s="11" t="s">
        <v>104</v>
      </c>
      <c r="C1" s="11" t="s">
        <v>105</v>
      </c>
      <c r="D1" s="11">
        <v>18.3</v>
      </c>
      <c r="E1" s="10">
        <v>1114.2</v>
      </c>
    </row>
    <row r="2" spans="1:5" x14ac:dyDescent="0.15">
      <c r="A2" s="11" t="s">
        <v>91</v>
      </c>
      <c r="B2" s="11" t="s">
        <v>63</v>
      </c>
      <c r="C2" s="11" t="s">
        <v>64</v>
      </c>
      <c r="D2" s="11">
        <v>-0.3</v>
      </c>
      <c r="E2" s="11">
        <v>676</v>
      </c>
    </row>
    <row r="3" spans="1:5" x14ac:dyDescent="0.15">
      <c r="A3" s="11" t="s">
        <v>96</v>
      </c>
      <c r="B3" s="11" t="s">
        <v>67</v>
      </c>
      <c r="C3" s="11" t="s">
        <v>68</v>
      </c>
      <c r="D3" s="11">
        <v>8.4</v>
      </c>
      <c r="E3" s="10">
        <v>437.4</v>
      </c>
    </row>
    <row r="4" spans="1:5" x14ac:dyDescent="0.15">
      <c r="A4" s="9" t="s">
        <v>93</v>
      </c>
      <c r="B4" s="9" t="s">
        <v>62</v>
      </c>
      <c r="C4" s="9" t="s">
        <v>73</v>
      </c>
      <c r="D4" s="9">
        <v>18.5</v>
      </c>
      <c r="E4" s="9">
        <v>1817</v>
      </c>
    </row>
    <row r="5" spans="1:5" x14ac:dyDescent="0.15">
      <c r="A5" s="11" t="s">
        <v>94</v>
      </c>
      <c r="B5" s="11" t="s">
        <v>71</v>
      </c>
      <c r="C5" s="11" t="s">
        <v>72</v>
      </c>
      <c r="D5" s="12">
        <v>8.85</v>
      </c>
      <c r="E5" s="11">
        <v>105</v>
      </c>
    </row>
    <row r="6" spans="1:5" x14ac:dyDescent="0.15">
      <c r="A6" s="11" t="s">
        <v>92</v>
      </c>
      <c r="B6" s="11" t="s">
        <v>65</v>
      </c>
      <c r="C6" s="11" t="s">
        <v>66</v>
      </c>
      <c r="D6" s="11">
        <v>3.8</v>
      </c>
      <c r="E6" s="11" t="s">
        <v>48</v>
      </c>
    </row>
    <row r="7" spans="1:5" x14ac:dyDescent="0.15">
      <c r="A7" s="13" t="s">
        <v>95</v>
      </c>
      <c r="B7" s="13" t="s">
        <v>69</v>
      </c>
      <c r="C7" s="13" t="s">
        <v>70</v>
      </c>
      <c r="D7" s="13">
        <v>19.399999999999999</v>
      </c>
      <c r="E7" s="14">
        <v>1731.4</v>
      </c>
    </row>
  </sheetData>
  <sortState xmlns:xlrd2="http://schemas.microsoft.com/office/spreadsheetml/2017/richdata2" ref="A2:E7">
    <sortCondition ref="A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jiang</cp:lastModifiedBy>
  <cp:lastPrinted>2020-05-20T01:20:24Z</cp:lastPrinted>
  <dcterms:created xsi:type="dcterms:W3CDTF">2019-01-20T02:51:58Z</dcterms:created>
  <dcterms:modified xsi:type="dcterms:W3CDTF">2020-05-22T12:51:00Z</dcterms:modified>
</cp:coreProperties>
</file>