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leecheng/Files/manuscript/Sequential activation of transcriptional repressors stably programs stem cell progeny to differentiate/Rives-Quinto et al. (Rev 1)/source file (19-02-2020-RA-eLife-56187R1)/"/>
    </mc:Choice>
  </mc:AlternateContent>
  <xr:revisionPtr revIDLastSave="0" documentId="13_ncr:1_{6566AD76-27EA-E443-BD8D-E2A9131F8F8B}" xr6:coauthVersionLast="45" xr6:coauthVersionMax="45" xr10:uidLastSave="{00000000-0000-0000-0000-000000000000}"/>
  <bookViews>
    <workbookView xWindow="7620" yWindow="460" windowWidth="28800" windowHeight="14240" activeTab="3" xr2:uid="{00000000-000D-0000-FFFF-FFFF00000000}"/>
  </bookViews>
  <sheets>
    <sheet name="erm1_2 CNTRL" sheetId="1" r:id="rId1"/>
    <sheet name="erm1_2, UAS-ham" sheetId="2" r:id="rId2"/>
    <sheet name="erm1_2,UAS-HamDeltaZF2(zf1func)" sheetId="4" r:id="rId3"/>
    <sheet name="statistic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5" l="1"/>
  <c r="C16" i="5" l="1"/>
  <c r="B16" i="5"/>
  <c r="B12" i="4" l="1"/>
  <c r="B11" i="4"/>
  <c r="B18" i="2"/>
  <c r="B17" i="2"/>
  <c r="I9" i="1"/>
  <c r="I10" i="1"/>
  <c r="I11" i="1"/>
  <c r="I12" i="1"/>
  <c r="I13" i="1"/>
  <c r="I14" i="1"/>
  <c r="I8" i="1"/>
  <c r="I7" i="1"/>
  <c r="I5" i="1"/>
  <c r="I6" i="1"/>
  <c r="I4" i="1" l="1"/>
  <c r="I3" i="1"/>
  <c r="I2" i="1"/>
  <c r="I17" i="1" s="1"/>
  <c r="I16" i="1" l="1"/>
</calcChain>
</file>

<file path=xl/sharedStrings.xml><?xml version="1.0" encoding="utf-8"?>
<sst xmlns="http://schemas.openxmlformats.org/spreadsheetml/2006/main" count="43" uniqueCount="26">
  <si>
    <t>series</t>
  </si>
  <si>
    <t>Dpn+Ase- cells (Nb#)</t>
  </si>
  <si>
    <t>series 026</t>
  </si>
  <si>
    <t>total</t>
  </si>
  <si>
    <t>series 024</t>
  </si>
  <si>
    <t>series 022</t>
  </si>
  <si>
    <t>series 020</t>
  </si>
  <si>
    <t>series 018</t>
  </si>
  <si>
    <t>series 016</t>
  </si>
  <si>
    <t>series 014</t>
  </si>
  <si>
    <t>series 012</t>
  </si>
  <si>
    <t>series 010</t>
  </si>
  <si>
    <t>series 008</t>
  </si>
  <si>
    <t>series 006</t>
  </si>
  <si>
    <t>series 004</t>
  </si>
  <si>
    <t>series 002</t>
  </si>
  <si>
    <t>series 001</t>
  </si>
  <si>
    <t>series 009</t>
  </si>
  <si>
    <t>series 013</t>
  </si>
  <si>
    <t>series 011</t>
  </si>
  <si>
    <t>series 007</t>
  </si>
  <si>
    <t>series 005</t>
  </si>
  <si>
    <t>series 003</t>
  </si>
  <si>
    <t>cntrl</t>
  </si>
  <si>
    <t>ham full</t>
  </si>
  <si>
    <t>deltaZf2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</si>
</sst>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304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workbookViewId="0">
      <selection activeCell="H24" sqref="H24"/>
    </sheetView>
  </sheetViews>
  <sheetFormatPr baseColWidth="10" defaultColWidth="8.83203125" defaultRowHeight="15" x14ac:dyDescent="0.2"/>
  <cols>
    <col min="1" max="1" width="21.5" customWidth="1"/>
    <col min="2" max="2" width="26" customWidth="1"/>
  </cols>
  <sheetData>
    <row r="1" spans="1:9" ht="16" thickBot="1" x14ac:dyDescent="0.25">
      <c r="A1" s="2" t="s">
        <v>0</v>
      </c>
      <c r="B1" s="1" t="s">
        <v>1</v>
      </c>
      <c r="I1" t="s">
        <v>3</v>
      </c>
    </row>
    <row r="2" spans="1:9" ht="16" thickBot="1" x14ac:dyDescent="0.25">
      <c r="A2" s="3" t="s">
        <v>2</v>
      </c>
      <c r="B2">
        <v>149</v>
      </c>
      <c r="C2">
        <v>294</v>
      </c>
      <c r="D2">
        <v>423</v>
      </c>
      <c r="E2">
        <v>424</v>
      </c>
      <c r="F2">
        <v>519</v>
      </c>
      <c r="G2">
        <v>379</v>
      </c>
      <c r="H2">
        <v>344</v>
      </c>
      <c r="I2">
        <f>SUM(B2:H2)</f>
        <v>2532</v>
      </c>
    </row>
    <row r="3" spans="1:9" x14ac:dyDescent="0.2">
      <c r="A3" t="s">
        <v>4</v>
      </c>
      <c r="B3">
        <v>160</v>
      </c>
      <c r="C3">
        <v>330</v>
      </c>
      <c r="D3">
        <v>461</v>
      </c>
      <c r="E3">
        <v>484</v>
      </c>
      <c r="F3">
        <v>406</v>
      </c>
      <c r="G3">
        <v>345</v>
      </c>
      <c r="H3">
        <v>312</v>
      </c>
      <c r="I3">
        <f>SUM(B3:H3)</f>
        <v>2498</v>
      </c>
    </row>
    <row r="4" spans="1:9" x14ac:dyDescent="0.2">
      <c r="A4" t="s">
        <v>5</v>
      </c>
      <c r="B4">
        <v>143</v>
      </c>
      <c r="C4">
        <v>309</v>
      </c>
      <c r="D4">
        <v>419</v>
      </c>
      <c r="E4">
        <v>485</v>
      </c>
      <c r="F4">
        <v>525</v>
      </c>
      <c r="G4">
        <v>426</v>
      </c>
      <c r="H4">
        <v>342</v>
      </c>
      <c r="I4">
        <f>SUM(B4:H4)</f>
        <v>2649</v>
      </c>
    </row>
    <row r="5" spans="1:9" x14ac:dyDescent="0.2">
      <c r="A5" t="s">
        <v>6</v>
      </c>
      <c r="B5">
        <v>127</v>
      </c>
      <c r="C5">
        <v>130</v>
      </c>
      <c r="D5">
        <v>206</v>
      </c>
      <c r="E5">
        <v>256</v>
      </c>
      <c r="F5">
        <v>312</v>
      </c>
      <c r="G5">
        <v>220</v>
      </c>
      <c r="H5">
        <v>100</v>
      </c>
      <c r="I5">
        <f t="shared" ref="I5:I14" si="0">SUM(B5:H5)</f>
        <v>1351</v>
      </c>
    </row>
    <row r="6" spans="1:9" x14ac:dyDescent="0.2">
      <c r="A6" t="s">
        <v>7</v>
      </c>
      <c r="B6">
        <v>245</v>
      </c>
      <c r="C6">
        <v>266</v>
      </c>
      <c r="D6">
        <v>309</v>
      </c>
      <c r="E6">
        <v>326</v>
      </c>
      <c r="F6">
        <v>298</v>
      </c>
      <c r="G6">
        <v>100</v>
      </c>
      <c r="H6">
        <v>95</v>
      </c>
      <c r="I6">
        <f t="shared" si="0"/>
        <v>1639</v>
      </c>
    </row>
    <row r="7" spans="1:9" x14ac:dyDescent="0.2">
      <c r="A7" t="s">
        <v>8</v>
      </c>
      <c r="B7">
        <v>185</v>
      </c>
      <c r="C7">
        <v>249</v>
      </c>
      <c r="D7">
        <v>402</v>
      </c>
      <c r="E7">
        <v>365</v>
      </c>
      <c r="F7">
        <v>211</v>
      </c>
      <c r="G7">
        <v>102</v>
      </c>
      <c r="I7">
        <f t="shared" si="0"/>
        <v>1514</v>
      </c>
    </row>
    <row r="8" spans="1:9" x14ac:dyDescent="0.2">
      <c r="A8" t="s">
        <v>9</v>
      </c>
      <c r="B8">
        <v>71</v>
      </c>
      <c r="C8">
        <v>126</v>
      </c>
      <c r="D8">
        <v>207</v>
      </c>
      <c r="E8">
        <v>358</v>
      </c>
      <c r="F8">
        <v>200</v>
      </c>
      <c r="G8">
        <v>78</v>
      </c>
      <c r="H8">
        <v>50</v>
      </c>
      <c r="I8">
        <f t="shared" si="0"/>
        <v>1090</v>
      </c>
    </row>
    <row r="9" spans="1:9" x14ac:dyDescent="0.2">
      <c r="A9" t="s">
        <v>10</v>
      </c>
      <c r="B9">
        <v>88</v>
      </c>
      <c r="C9">
        <v>139</v>
      </c>
      <c r="D9">
        <v>288</v>
      </c>
      <c r="E9">
        <v>298</v>
      </c>
      <c r="F9">
        <v>160</v>
      </c>
      <c r="G9">
        <v>63</v>
      </c>
      <c r="I9">
        <f t="shared" si="0"/>
        <v>1036</v>
      </c>
    </row>
    <row r="10" spans="1:9" x14ac:dyDescent="0.2">
      <c r="A10" t="s">
        <v>11</v>
      </c>
      <c r="B10">
        <v>137</v>
      </c>
      <c r="C10">
        <v>299</v>
      </c>
      <c r="D10">
        <v>401</v>
      </c>
      <c r="E10">
        <v>452</v>
      </c>
      <c r="F10">
        <v>396</v>
      </c>
      <c r="G10">
        <v>294</v>
      </c>
      <c r="H10">
        <v>103</v>
      </c>
      <c r="I10">
        <f t="shared" si="0"/>
        <v>2082</v>
      </c>
    </row>
    <row r="11" spans="1:9" x14ac:dyDescent="0.2">
      <c r="A11" t="s">
        <v>12</v>
      </c>
      <c r="B11">
        <v>89</v>
      </c>
      <c r="C11">
        <v>157</v>
      </c>
      <c r="D11">
        <v>361</v>
      </c>
      <c r="E11">
        <v>403</v>
      </c>
      <c r="F11">
        <v>390</v>
      </c>
      <c r="G11">
        <v>278</v>
      </c>
      <c r="H11">
        <v>136</v>
      </c>
      <c r="I11">
        <f t="shared" si="0"/>
        <v>1814</v>
      </c>
    </row>
    <row r="12" spans="1:9" x14ac:dyDescent="0.2">
      <c r="A12" t="s">
        <v>13</v>
      </c>
      <c r="B12">
        <v>187</v>
      </c>
      <c r="C12">
        <v>242</v>
      </c>
      <c r="D12">
        <v>482</v>
      </c>
      <c r="E12">
        <v>325</v>
      </c>
      <c r="F12">
        <v>221</v>
      </c>
      <c r="G12">
        <v>102</v>
      </c>
      <c r="I12">
        <f t="shared" si="0"/>
        <v>1559</v>
      </c>
    </row>
    <row r="13" spans="1:9" x14ac:dyDescent="0.2">
      <c r="A13" t="s">
        <v>14</v>
      </c>
      <c r="B13">
        <v>91</v>
      </c>
      <c r="C13">
        <v>124</v>
      </c>
      <c r="D13">
        <v>265</v>
      </c>
      <c r="E13">
        <v>354</v>
      </c>
      <c r="F13">
        <v>321</v>
      </c>
      <c r="G13">
        <v>301</v>
      </c>
      <c r="H13">
        <v>214</v>
      </c>
      <c r="I13">
        <f t="shared" si="0"/>
        <v>1670</v>
      </c>
    </row>
    <row r="14" spans="1:9" x14ac:dyDescent="0.2">
      <c r="A14" t="s">
        <v>15</v>
      </c>
      <c r="B14">
        <v>132</v>
      </c>
      <c r="C14">
        <v>298</v>
      </c>
      <c r="D14">
        <v>401</v>
      </c>
      <c r="E14">
        <v>497</v>
      </c>
      <c r="F14">
        <v>436</v>
      </c>
      <c r="G14">
        <v>321</v>
      </c>
      <c r="H14">
        <v>201</v>
      </c>
      <c r="I14">
        <f t="shared" si="0"/>
        <v>2286</v>
      </c>
    </row>
    <row r="16" spans="1:9" x14ac:dyDescent="0.2">
      <c r="I16">
        <f>AVERAGE(I2:I14)</f>
        <v>1824.6153846153845</v>
      </c>
    </row>
    <row r="17" spans="9:9" x14ac:dyDescent="0.2">
      <c r="I17">
        <f>_xlfn.STDEV.P(I2:I14)</f>
        <v>520.64775313088273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G3" sqref="G3:H4"/>
    </sheetView>
  </sheetViews>
  <sheetFormatPr baseColWidth="10" defaultColWidth="8.83203125" defaultRowHeight="15" x14ac:dyDescent="0.2"/>
  <cols>
    <col min="1" max="1" width="23.6640625" customWidth="1"/>
    <col min="2" max="2" width="25.6640625" customWidth="1"/>
  </cols>
  <sheetData>
    <row r="1" spans="1:8" x14ac:dyDescent="0.2">
      <c r="A1" s="1" t="s">
        <v>0</v>
      </c>
      <c r="B1" s="1" t="s">
        <v>1</v>
      </c>
    </row>
    <row r="2" spans="1:8" x14ac:dyDescent="0.2">
      <c r="A2" t="s">
        <v>16</v>
      </c>
      <c r="B2">
        <v>34</v>
      </c>
    </row>
    <row r="3" spans="1:8" x14ac:dyDescent="0.2">
      <c r="A3" t="s">
        <v>8</v>
      </c>
      <c r="B3">
        <v>56</v>
      </c>
      <c r="G3" s="4"/>
      <c r="H3" s="4"/>
    </row>
    <row r="4" spans="1:8" x14ac:dyDescent="0.2">
      <c r="A4" t="s">
        <v>9</v>
      </c>
      <c r="B4">
        <v>47</v>
      </c>
      <c r="G4" s="4"/>
      <c r="H4" s="4"/>
    </row>
    <row r="5" spans="1:8" x14ac:dyDescent="0.2">
      <c r="A5" t="s">
        <v>10</v>
      </c>
      <c r="B5">
        <v>30</v>
      </c>
    </row>
    <row r="6" spans="1:8" x14ac:dyDescent="0.2">
      <c r="A6" t="s">
        <v>11</v>
      </c>
      <c r="B6">
        <v>35</v>
      </c>
    </row>
    <row r="7" spans="1:8" x14ac:dyDescent="0.2">
      <c r="A7" t="s">
        <v>12</v>
      </c>
      <c r="B7">
        <v>29</v>
      </c>
    </row>
    <row r="8" spans="1:8" x14ac:dyDescent="0.2">
      <c r="A8" t="s">
        <v>13</v>
      </c>
      <c r="B8">
        <v>30</v>
      </c>
    </row>
    <row r="9" spans="1:8" x14ac:dyDescent="0.2">
      <c r="A9" t="s">
        <v>14</v>
      </c>
      <c r="B9">
        <v>36</v>
      </c>
    </row>
    <row r="10" spans="1:8" x14ac:dyDescent="0.2">
      <c r="A10" t="s">
        <v>15</v>
      </c>
      <c r="B10">
        <v>33</v>
      </c>
    </row>
    <row r="11" spans="1:8" x14ac:dyDescent="0.2">
      <c r="A11" t="s">
        <v>17</v>
      </c>
      <c r="B11">
        <v>37</v>
      </c>
    </row>
    <row r="12" spans="1:8" x14ac:dyDescent="0.2">
      <c r="A12" t="s">
        <v>20</v>
      </c>
      <c r="B12">
        <v>29</v>
      </c>
    </row>
    <row r="13" spans="1:8" x14ac:dyDescent="0.2">
      <c r="A13" t="s">
        <v>21</v>
      </c>
      <c r="B13">
        <v>22</v>
      </c>
    </row>
    <row r="14" spans="1:8" x14ac:dyDescent="0.2">
      <c r="A14" t="s">
        <v>22</v>
      </c>
      <c r="B14">
        <v>31</v>
      </c>
    </row>
    <row r="17" spans="2:2" x14ac:dyDescent="0.2">
      <c r="B17">
        <f>AVERAGE(B2:B14)</f>
        <v>34.53846153846154</v>
      </c>
    </row>
    <row r="18" spans="2:2" x14ac:dyDescent="0.2">
      <c r="B18">
        <f>_xlfn.STDEV.P(B2:B14)</f>
        <v>8.3169464127849277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workbookViewId="0">
      <selection activeCell="G5" sqref="G5:J6"/>
    </sheetView>
  </sheetViews>
  <sheetFormatPr baseColWidth="10" defaultColWidth="8.83203125" defaultRowHeight="15" x14ac:dyDescent="0.2"/>
  <cols>
    <col min="1" max="1" width="27.83203125" customWidth="1"/>
    <col min="2" max="2" width="23" customWidth="1"/>
  </cols>
  <sheetData>
    <row r="1" spans="1:8" x14ac:dyDescent="0.2">
      <c r="A1" s="1" t="s">
        <v>0</v>
      </c>
      <c r="B1" s="1" t="s">
        <v>1</v>
      </c>
    </row>
    <row r="2" spans="1:8" x14ac:dyDescent="0.2">
      <c r="A2" t="s">
        <v>18</v>
      </c>
      <c r="B2">
        <v>87</v>
      </c>
    </row>
    <row r="3" spans="1:8" x14ac:dyDescent="0.2">
      <c r="A3" t="s">
        <v>19</v>
      </c>
      <c r="B3">
        <v>49</v>
      </c>
    </row>
    <row r="4" spans="1:8" x14ac:dyDescent="0.2">
      <c r="A4" t="s">
        <v>17</v>
      </c>
      <c r="B4">
        <v>53</v>
      </c>
    </row>
    <row r="5" spans="1:8" x14ac:dyDescent="0.2">
      <c r="A5" t="s">
        <v>20</v>
      </c>
      <c r="B5">
        <v>43</v>
      </c>
      <c r="G5" s="4"/>
      <c r="H5" s="4"/>
    </row>
    <row r="6" spans="1:8" x14ac:dyDescent="0.2">
      <c r="A6" t="s">
        <v>21</v>
      </c>
      <c r="B6">
        <v>51</v>
      </c>
      <c r="G6" s="4"/>
      <c r="H6" s="4"/>
    </row>
    <row r="7" spans="1:8" x14ac:dyDescent="0.2">
      <c r="A7" t="s">
        <v>22</v>
      </c>
      <c r="B7">
        <v>81</v>
      </c>
    </row>
    <row r="8" spans="1:8" x14ac:dyDescent="0.2">
      <c r="A8" t="s">
        <v>16</v>
      </c>
      <c r="B8">
        <v>88</v>
      </c>
    </row>
    <row r="11" spans="1:8" x14ac:dyDescent="0.2">
      <c r="B11">
        <f>AVERAGE(B2:B8)</f>
        <v>64.571428571428569</v>
      </c>
    </row>
    <row r="12" spans="1:8" x14ac:dyDescent="0.2">
      <c r="B12">
        <f>_xlfn.STDEV.P(B2:B8)</f>
        <v>18.313594816475568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7"/>
  <sheetViews>
    <sheetView tabSelected="1" workbookViewId="0">
      <selection activeCell="D1" sqref="D1:D1048576"/>
    </sheetView>
  </sheetViews>
  <sheetFormatPr baseColWidth="10" defaultColWidth="8.83203125" defaultRowHeight="15" x14ac:dyDescent="0.2"/>
  <cols>
    <col min="2" max="3" width="12" bestFit="1" customWidth="1"/>
  </cols>
  <sheetData>
    <row r="1" spans="1:3" x14ac:dyDescent="0.2">
      <c r="A1" t="s">
        <v>23</v>
      </c>
      <c r="B1" t="s">
        <v>24</v>
      </c>
      <c r="C1" t="s">
        <v>25</v>
      </c>
    </row>
    <row r="2" spans="1:3" x14ac:dyDescent="0.2">
      <c r="A2">
        <v>2532</v>
      </c>
      <c r="B2">
        <v>34</v>
      </c>
      <c r="C2">
        <v>87</v>
      </c>
    </row>
    <row r="3" spans="1:3" x14ac:dyDescent="0.2">
      <c r="A3">
        <v>2498</v>
      </c>
      <c r="B3">
        <v>56</v>
      </c>
      <c r="C3">
        <v>49</v>
      </c>
    </row>
    <row r="4" spans="1:3" x14ac:dyDescent="0.2">
      <c r="A4">
        <v>2649</v>
      </c>
      <c r="B4">
        <v>47</v>
      </c>
      <c r="C4">
        <v>53</v>
      </c>
    </row>
    <row r="5" spans="1:3" x14ac:dyDescent="0.2">
      <c r="A5">
        <v>1351</v>
      </c>
      <c r="B5">
        <v>30</v>
      </c>
      <c r="C5">
        <v>43</v>
      </c>
    </row>
    <row r="6" spans="1:3" x14ac:dyDescent="0.2">
      <c r="A6">
        <v>1639</v>
      </c>
      <c r="B6">
        <v>35</v>
      </c>
      <c r="C6">
        <v>51</v>
      </c>
    </row>
    <row r="7" spans="1:3" x14ac:dyDescent="0.2">
      <c r="A7">
        <v>1514</v>
      </c>
      <c r="B7">
        <v>29</v>
      </c>
      <c r="C7">
        <v>81</v>
      </c>
    </row>
    <row r="8" spans="1:3" x14ac:dyDescent="0.2">
      <c r="A8">
        <v>1090</v>
      </c>
      <c r="B8">
        <v>30</v>
      </c>
      <c r="C8">
        <v>88</v>
      </c>
    </row>
    <row r="9" spans="1:3" x14ac:dyDescent="0.2">
      <c r="A9">
        <v>1036</v>
      </c>
      <c r="B9">
        <v>36</v>
      </c>
    </row>
    <row r="10" spans="1:3" x14ac:dyDescent="0.2">
      <c r="A10">
        <v>2082</v>
      </c>
      <c r="B10">
        <v>33</v>
      </c>
    </row>
    <row r="11" spans="1:3" x14ac:dyDescent="0.2">
      <c r="A11">
        <v>1814</v>
      </c>
      <c r="B11">
        <v>37</v>
      </c>
    </row>
    <row r="12" spans="1:3" x14ac:dyDescent="0.2">
      <c r="A12">
        <v>1559</v>
      </c>
      <c r="B12">
        <v>29</v>
      </c>
    </row>
    <row r="13" spans="1:3" x14ac:dyDescent="0.2">
      <c r="A13">
        <v>1670</v>
      </c>
      <c r="B13">
        <v>22</v>
      </c>
    </row>
    <row r="14" spans="1:3" x14ac:dyDescent="0.2">
      <c r="A14">
        <v>2286</v>
      </c>
      <c r="B14">
        <v>31</v>
      </c>
    </row>
    <row r="16" spans="1:3" x14ac:dyDescent="0.2">
      <c r="B16">
        <f>_xlfn.T.TEST(A2:A14,B2:B14,2,3)</f>
        <v>5.2380508122087199E-8</v>
      </c>
      <c r="C16">
        <f>_xlfn.T.TEST(A2:A14,C2:C14,2,3)</f>
        <v>6.1229426628282277E-8</v>
      </c>
    </row>
    <row r="17" spans="3:3" x14ac:dyDescent="0.2">
      <c r="C17">
        <f>_xlfn.T.TEST(B2:B14,C2:C8,2,3)</f>
        <v>6.065514007853651E-3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erm1_2 CNTRL</vt:lpstr>
      <vt:lpstr>erm1_2, UAS-ham</vt:lpstr>
      <vt:lpstr>erm1_2,UAS-HamDeltaZF2(zf1func)</vt:lpstr>
      <vt:lpstr>statistics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Rives-Quinto</dc:creator>
  <cp:lastModifiedBy>Microsoft Office User</cp:lastModifiedBy>
  <dcterms:created xsi:type="dcterms:W3CDTF">2018-01-26T20:50:24Z</dcterms:created>
  <dcterms:modified xsi:type="dcterms:W3CDTF">2020-11-23T02:36:35Z</dcterms:modified>
</cp:coreProperties>
</file>