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9032" windowHeight="7248"/>
  </bookViews>
  <sheets>
    <sheet name="Figure 2B" sheetId="4" r:id="rId1"/>
    <sheet name="Figure 2D" sheetId="1" r:id="rId2"/>
    <sheet name="Figure 2F" sheetId="5" r:id="rId3"/>
  </sheets>
  <calcPr calcId="145621"/>
</workbook>
</file>

<file path=xl/calcChain.xml><?xml version="1.0" encoding="utf-8"?>
<calcChain xmlns="http://schemas.openxmlformats.org/spreadsheetml/2006/main">
  <c r="F15" i="4" l="1"/>
  <c r="F14" i="4"/>
  <c r="G12" i="4"/>
  <c r="G13" i="4" s="1"/>
  <c r="F12" i="4"/>
  <c r="F13" i="4" s="1"/>
  <c r="G11" i="4"/>
  <c r="F11" i="4"/>
  <c r="B15" i="4"/>
  <c r="B14" i="4"/>
  <c r="C12" i="4"/>
  <c r="C13" i="4" s="1"/>
  <c r="B12" i="4"/>
  <c r="B13" i="4" s="1"/>
  <c r="C11" i="4"/>
  <c r="B11" i="4"/>
  <c r="B14" i="1" l="1"/>
  <c r="B13" i="1"/>
  <c r="C11" i="1"/>
  <c r="C12" i="1" s="1"/>
  <c r="B11" i="1"/>
  <c r="B12" i="1" s="1"/>
  <c r="C10" i="1"/>
  <c r="B10" i="1"/>
  <c r="C8" i="5"/>
  <c r="D8" i="5"/>
  <c r="E8" i="5"/>
  <c r="C9" i="5"/>
  <c r="D9" i="5"/>
  <c r="E9" i="5"/>
  <c r="C16" i="5"/>
  <c r="D16" i="5"/>
  <c r="E16" i="5"/>
  <c r="C17" i="5"/>
  <c r="D17" i="5"/>
  <c r="E17" i="5"/>
  <c r="C18" i="5"/>
  <c r="D18" i="5"/>
  <c r="E18" i="5"/>
  <c r="C19" i="5"/>
  <c r="D19" i="5"/>
  <c r="E19" i="5"/>
</calcChain>
</file>

<file path=xl/sharedStrings.xml><?xml version="1.0" encoding="utf-8"?>
<sst xmlns="http://schemas.openxmlformats.org/spreadsheetml/2006/main" count="43" uniqueCount="25">
  <si>
    <t>T-test</t>
    <phoneticPr fontId="0" type="noConversion"/>
  </si>
  <si>
    <t>F-test</t>
    <phoneticPr fontId="0" type="noConversion"/>
  </si>
  <si>
    <t>SEM</t>
    <phoneticPr fontId="0" type="noConversion"/>
  </si>
  <si>
    <t>SD</t>
    <phoneticPr fontId="0" type="noConversion"/>
  </si>
  <si>
    <t>Mean</t>
    <phoneticPr fontId="0" type="noConversion"/>
  </si>
  <si>
    <t>Bad-/- CIA (n=6)</t>
  </si>
  <si>
    <t>WT CIA (n=4)</t>
  </si>
  <si>
    <t xml:space="preserve">Quantification of the number of cleaved Casp-3 positive macrophage and total macrophage </t>
  </si>
  <si>
    <t>T-test</t>
    <phoneticPr fontId="0" type="noConversion"/>
  </si>
  <si>
    <t>F-test</t>
    <phoneticPr fontId="0" type="noConversion"/>
  </si>
  <si>
    <t>Mean</t>
    <phoneticPr fontId="0" type="noConversion"/>
  </si>
  <si>
    <t>Bad-/-</t>
    <phoneticPr fontId="0" type="noConversion"/>
  </si>
  <si>
    <t>8h</t>
    <phoneticPr fontId="0" type="noConversion"/>
  </si>
  <si>
    <t>4h</t>
    <phoneticPr fontId="0" type="noConversion"/>
  </si>
  <si>
    <t>0h</t>
    <phoneticPr fontId="0" type="noConversion"/>
  </si>
  <si>
    <t>TNF+PS1145</t>
    <phoneticPr fontId="0" type="noConversion"/>
  </si>
  <si>
    <t>WT</t>
    <phoneticPr fontId="0" type="noConversion"/>
  </si>
  <si>
    <t>0h</t>
    <phoneticPr fontId="0" type="noConversion"/>
  </si>
  <si>
    <t>Apoptotic BMDMs analyzed by flow cytometry</t>
  </si>
  <si>
    <t>Apoptotic synovial macrophages analyzed by flow cytometry</t>
  </si>
  <si>
    <t>WT</t>
  </si>
  <si>
    <t>Bad-/-</t>
  </si>
  <si>
    <t>n=6</t>
  </si>
  <si>
    <t>CC3+F4/80</t>
  </si>
  <si>
    <t>F4/80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</si>
</sst>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19" sqref="D19"/>
    </sheetView>
  </sheetViews>
  <sheetFormatPr defaultRowHeight="14.4"/>
  <cols>
    <col min="1" max="1" width="8.83984375" style="1"/>
    <col min="2" max="2" width="12.578125" style="1" customWidth="1"/>
    <col min="3" max="3" width="14.20703125" style="1" customWidth="1"/>
    <col min="4" max="5" width="8.83984375" style="1"/>
    <col min="6" max="6" width="14.41796875" style="1" customWidth="1"/>
    <col min="7" max="7" width="13.1015625" style="1" customWidth="1"/>
    <col min="8" max="9" width="8.83984375" style="1"/>
    <col min="10" max="10" width="12.62890625" style="1" customWidth="1"/>
    <col min="11" max="11" width="14.20703125" style="1" customWidth="1"/>
    <col min="12" max="16384" width="8.83984375" style="1"/>
  </cols>
  <sheetData>
    <row r="1" spans="1:7">
      <c r="A1" s="1" t="s">
        <v>7</v>
      </c>
    </row>
    <row r="3" spans="1:7">
      <c r="A3" s="9" t="s">
        <v>23</v>
      </c>
      <c r="B3" s="9"/>
      <c r="C3" s="9"/>
      <c r="E3" s="9" t="s">
        <v>24</v>
      </c>
      <c r="F3" s="9"/>
      <c r="G3" s="9"/>
    </row>
    <row r="4" spans="1:7">
      <c r="B4" s="1" t="s">
        <v>6</v>
      </c>
      <c r="C4" s="1" t="s">
        <v>5</v>
      </c>
      <c r="F4" s="1" t="s">
        <v>6</v>
      </c>
      <c r="G4" s="1" t="s">
        <v>5</v>
      </c>
    </row>
    <row r="5" spans="1:7">
      <c r="B5" s="7">
        <v>10</v>
      </c>
      <c r="C5" s="7">
        <v>5</v>
      </c>
      <c r="F5" s="6">
        <v>38</v>
      </c>
      <c r="G5" s="6">
        <v>56</v>
      </c>
    </row>
    <row r="6" spans="1:7">
      <c r="B6" s="7">
        <v>14</v>
      </c>
      <c r="C6" s="7">
        <v>4</v>
      </c>
      <c r="F6" s="6">
        <v>44</v>
      </c>
      <c r="G6" s="6">
        <v>93</v>
      </c>
    </row>
    <row r="7" spans="1:7">
      <c r="B7" s="7">
        <v>13</v>
      </c>
      <c r="C7" s="7">
        <v>10</v>
      </c>
      <c r="F7" s="6">
        <v>42</v>
      </c>
      <c r="G7" s="6">
        <v>79</v>
      </c>
    </row>
    <row r="8" spans="1:7">
      <c r="B8" s="7">
        <v>13</v>
      </c>
      <c r="C8" s="7">
        <v>8</v>
      </c>
      <c r="F8" s="6">
        <v>32</v>
      </c>
      <c r="G8" s="6">
        <v>64</v>
      </c>
    </row>
    <row r="9" spans="1:7">
      <c r="C9" s="7">
        <v>7</v>
      </c>
      <c r="G9" s="6">
        <v>61</v>
      </c>
    </row>
    <row r="10" spans="1:7">
      <c r="C10" s="7">
        <v>6</v>
      </c>
      <c r="G10" s="6">
        <v>70</v>
      </c>
    </row>
    <row r="11" spans="1:7">
      <c r="A11" s="7" t="s">
        <v>4</v>
      </c>
      <c r="B11" s="1">
        <f>AVERAGE(B5:B8)</f>
        <v>12.5</v>
      </c>
      <c r="C11" s="1">
        <f>AVERAGE(C5:C10)</f>
        <v>6.666666666666667</v>
      </c>
      <c r="E11" s="6" t="s">
        <v>4</v>
      </c>
      <c r="F11" s="1">
        <f>AVERAGE(F5:F8)</f>
        <v>39</v>
      </c>
      <c r="G11" s="1">
        <f>AVERAGE(G5:G10)</f>
        <v>70.5</v>
      </c>
    </row>
    <row r="12" spans="1:7">
      <c r="A12" s="7" t="s">
        <v>3</v>
      </c>
      <c r="B12" s="1">
        <f>STDEV(B5:B8)</f>
        <v>1.7320508075688772</v>
      </c>
      <c r="C12" s="1">
        <f>STDEV(C5:C10)</f>
        <v>2.1602468994692856</v>
      </c>
      <c r="E12" s="6" t="s">
        <v>3</v>
      </c>
      <c r="F12" s="1">
        <f>STDEV(F5:F8)</f>
        <v>5.2915026221291814</v>
      </c>
      <c r="G12" s="1">
        <f>STDEV(G5:G10)</f>
        <v>13.575713609236164</v>
      </c>
    </row>
    <row r="13" spans="1:7">
      <c r="A13" s="7" t="s">
        <v>2</v>
      </c>
      <c r="B13" s="1">
        <f>B12/SQRT(4)</f>
        <v>0.8660254037844386</v>
      </c>
      <c r="C13" s="1">
        <f>C12/SQRT(6)</f>
        <v>0.88191710368819642</v>
      </c>
      <c r="E13" s="6" t="s">
        <v>2</v>
      </c>
      <c r="F13" s="1">
        <f>F12/SQRT(4)</f>
        <v>2.6457513110645907</v>
      </c>
      <c r="G13" s="1">
        <f>G12/SQRT(6)</f>
        <v>5.5422618727976642</v>
      </c>
    </row>
    <row r="14" spans="1:7">
      <c r="A14" s="7" t="s">
        <v>1</v>
      </c>
      <c r="B14" s="1">
        <f>_xlfn.F.TEST(B5:B8,C5:C10)</f>
        <v>0.76032026075450276</v>
      </c>
      <c r="E14" s="6" t="s">
        <v>1</v>
      </c>
      <c r="F14" s="1">
        <f>_xlfn.F.TEST(F5:F8,G5:G10)</f>
        <v>0.15182422903434578</v>
      </c>
    </row>
    <row r="15" spans="1:7">
      <c r="A15" s="7" t="s">
        <v>0</v>
      </c>
      <c r="B15" s="1">
        <f>_xlfn.T.TEST(B5:B8,C5:C10,2,2)</f>
        <v>2.0150298315757629E-3</v>
      </c>
      <c r="E15" s="6" t="s">
        <v>0</v>
      </c>
      <c r="F15" s="1">
        <f>_xlfn.T.TEST(F5:F8,G5:G10,2,2)</f>
        <v>2.4360462864530721E-3</v>
      </c>
    </row>
    <row r="17" spans="1:4">
      <c r="B17" s="8"/>
      <c r="C17" s="2"/>
      <c r="D17" s="2"/>
    </row>
    <row r="18" spans="1:4">
      <c r="B18" s="8"/>
      <c r="C18" s="2"/>
      <c r="D18" s="2"/>
    </row>
    <row r="19" spans="1:4">
      <c r="A19" s="2"/>
      <c r="B19" s="2"/>
      <c r="C19" s="2"/>
      <c r="D19" s="2"/>
    </row>
    <row r="20" spans="1:4">
      <c r="A20" s="3"/>
      <c r="B20" s="2"/>
      <c r="C20" s="2"/>
      <c r="D20" s="2"/>
    </row>
    <row r="21" spans="1:4">
      <c r="A21" s="3"/>
      <c r="B21" s="2"/>
      <c r="C21" s="2"/>
      <c r="D21" s="2"/>
    </row>
    <row r="22" spans="1:4">
      <c r="A22" s="3"/>
      <c r="B22" s="2"/>
      <c r="C22" s="2"/>
      <c r="D22" s="2"/>
    </row>
    <row r="23" spans="1:4">
      <c r="A23" s="3"/>
      <c r="B23" s="2"/>
      <c r="C23" s="2"/>
      <c r="D23" s="2"/>
    </row>
  </sheetData>
  <mergeCells count="2">
    <mergeCell ref="E3:G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8" sqref="C18"/>
    </sheetView>
  </sheetViews>
  <sheetFormatPr defaultRowHeight="14.4"/>
  <sheetData>
    <row r="1" spans="1:3">
      <c r="A1" s="1" t="s">
        <v>19</v>
      </c>
    </row>
    <row r="3" spans="1:3">
      <c r="B3" t="s">
        <v>20</v>
      </c>
      <c r="C3" t="s">
        <v>21</v>
      </c>
    </row>
    <row r="4" spans="1:3">
      <c r="A4" s="10" t="s">
        <v>22</v>
      </c>
      <c r="B4">
        <v>26.41</v>
      </c>
      <c r="C4">
        <v>14.33</v>
      </c>
    </row>
    <row r="5" spans="1:3">
      <c r="A5" s="10"/>
      <c r="B5">
        <v>24.11</v>
      </c>
      <c r="C5">
        <v>11.4</v>
      </c>
    </row>
    <row r="6" spans="1:3">
      <c r="A6" s="10"/>
      <c r="B6">
        <v>18.440000000000001</v>
      </c>
      <c r="C6">
        <v>12.07</v>
      </c>
    </row>
    <row r="7" spans="1:3">
      <c r="A7" s="10"/>
      <c r="B7">
        <v>23.98</v>
      </c>
      <c r="C7">
        <v>11.72</v>
      </c>
    </row>
    <row r="8" spans="1:3">
      <c r="A8" s="10"/>
      <c r="B8">
        <v>23.41</v>
      </c>
      <c r="C8">
        <v>10.68</v>
      </c>
    </row>
    <row r="9" spans="1:3">
      <c r="A9" s="10"/>
      <c r="B9">
        <v>22.83</v>
      </c>
      <c r="C9">
        <v>12.5</v>
      </c>
    </row>
    <row r="10" spans="1:3">
      <c r="A10" s="2" t="s">
        <v>4</v>
      </c>
      <c r="B10" s="2">
        <f>AVERAGE(B4:B9)</f>
        <v>23.196666666666669</v>
      </c>
      <c r="C10" s="2">
        <f>AVERAGE(C4:C9)</f>
        <v>12.116666666666665</v>
      </c>
    </row>
    <row r="11" spans="1:3">
      <c r="A11" s="2" t="s">
        <v>3</v>
      </c>
      <c r="B11" s="2">
        <f>STDEV(B4:B9)</f>
        <v>2.6297959363164902</v>
      </c>
      <c r="C11" s="2">
        <f>STDEV(C4:C9)</f>
        <v>1.2476324245011696</v>
      </c>
    </row>
    <row r="12" spans="1:3">
      <c r="A12" s="2" t="s">
        <v>2</v>
      </c>
      <c r="B12" s="2">
        <f>B11/SQRT(6)</f>
        <v>1.0736096952700211</v>
      </c>
      <c r="C12" s="2">
        <f>C11/SQRT(6)</f>
        <v>0.50934380442988714</v>
      </c>
    </row>
    <row r="13" spans="1:3">
      <c r="A13" s="2" t="s">
        <v>1</v>
      </c>
      <c r="B13" s="2">
        <f>_xlfn.F.TEST(B4:B9,C4:C9)</f>
        <v>0.12738809285034519</v>
      </c>
      <c r="C13" s="2"/>
    </row>
    <row r="14" spans="1:3">
      <c r="A14" s="2" t="s">
        <v>0</v>
      </c>
      <c r="B14" s="2">
        <f>_xlfn.T.TEST(B4:B9,C4:C9,2,3)</f>
        <v>2.9831760281117101E-5</v>
      </c>
      <c r="C14" s="2"/>
    </row>
  </sheetData>
  <mergeCells count="1">
    <mergeCell ref="A4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18" sqref="H18"/>
    </sheetView>
  </sheetViews>
  <sheetFormatPr defaultRowHeight="14.4"/>
  <cols>
    <col min="1" max="16384" width="8.83984375" style="1"/>
  </cols>
  <sheetData>
    <row r="1" spans="1:5">
      <c r="A1" s="1" t="s">
        <v>18</v>
      </c>
    </row>
    <row r="3" spans="1:5">
      <c r="A3" s="2"/>
      <c r="B3" s="2"/>
      <c r="C3" s="11" t="s">
        <v>15</v>
      </c>
      <c r="D3" s="11"/>
      <c r="E3" s="11"/>
    </row>
    <row r="4" spans="1:5">
      <c r="A4" s="2"/>
      <c r="B4" s="2"/>
      <c r="C4" s="2" t="s">
        <v>17</v>
      </c>
      <c r="D4" s="2" t="s">
        <v>13</v>
      </c>
      <c r="E4" s="2" t="s">
        <v>12</v>
      </c>
    </row>
    <row r="5" spans="1:5">
      <c r="A5" s="11" t="s">
        <v>16</v>
      </c>
      <c r="B5" s="2">
        <v>1</v>
      </c>
      <c r="C5" s="2">
        <v>15</v>
      </c>
      <c r="D5" s="2">
        <v>27.5</v>
      </c>
      <c r="E5" s="2">
        <v>37.700000000000003</v>
      </c>
    </row>
    <row r="6" spans="1:5">
      <c r="A6" s="11"/>
      <c r="B6" s="2">
        <v>2</v>
      </c>
      <c r="C6" s="5">
        <v>17.7</v>
      </c>
      <c r="D6" s="5">
        <v>30.2</v>
      </c>
      <c r="E6" s="5">
        <v>42.4</v>
      </c>
    </row>
    <row r="7" spans="1:5">
      <c r="A7" s="11"/>
      <c r="B7" s="2">
        <v>3</v>
      </c>
      <c r="C7" s="5">
        <v>17.8</v>
      </c>
      <c r="D7" s="5">
        <v>31.4</v>
      </c>
      <c r="E7" s="5">
        <v>43.1</v>
      </c>
    </row>
    <row r="8" spans="1:5">
      <c r="A8" s="3"/>
      <c r="B8" s="2" t="s">
        <v>4</v>
      </c>
      <c r="C8" s="2">
        <f>AVERAGE(C5:C7)</f>
        <v>16.833333333333332</v>
      </c>
      <c r="D8" s="2">
        <f>AVERAGE(D5:D7)</f>
        <v>29.7</v>
      </c>
      <c r="E8" s="2">
        <f>AVERAGE(E5:E7)</f>
        <v>41.066666666666663</v>
      </c>
    </row>
    <row r="9" spans="1:5">
      <c r="A9" s="3"/>
      <c r="B9" s="2" t="s">
        <v>3</v>
      </c>
      <c r="C9" s="2">
        <f>STDEV(C5:C7)</f>
        <v>1.588500340992514</v>
      </c>
      <c r="D9" s="2">
        <f>STDEV(D5:D7)</f>
        <v>1.9974984355438172</v>
      </c>
      <c r="E9" s="2">
        <f>STDEV(E5:E7)</f>
        <v>2.9365512652316021</v>
      </c>
    </row>
    <row r="10" spans="1:5">
      <c r="A10" s="2"/>
      <c r="B10" s="2"/>
      <c r="C10" s="2"/>
      <c r="D10" s="2"/>
      <c r="E10" s="2"/>
    </row>
    <row r="11" spans="1:5">
      <c r="A11" s="2"/>
      <c r="B11" s="2"/>
      <c r="C11" s="11" t="s">
        <v>15</v>
      </c>
      <c r="D11" s="11"/>
      <c r="E11" s="11"/>
    </row>
    <row r="12" spans="1:5">
      <c r="A12" s="2"/>
      <c r="B12" s="2"/>
      <c r="C12" s="2" t="s">
        <v>14</v>
      </c>
      <c r="D12" s="2" t="s">
        <v>13</v>
      </c>
      <c r="E12" s="2" t="s">
        <v>12</v>
      </c>
    </row>
    <row r="13" spans="1:5">
      <c r="A13" s="11" t="s">
        <v>11</v>
      </c>
      <c r="B13" s="2">
        <v>1</v>
      </c>
      <c r="C13" s="4">
        <v>18.899999999999999</v>
      </c>
      <c r="D13" s="4">
        <v>21.7</v>
      </c>
      <c r="E13" s="4">
        <v>22.7</v>
      </c>
    </row>
    <row r="14" spans="1:5">
      <c r="A14" s="11"/>
      <c r="B14" s="2">
        <v>2</v>
      </c>
      <c r="C14" s="2">
        <v>16.5</v>
      </c>
      <c r="D14" s="2">
        <v>23.2</v>
      </c>
      <c r="E14" s="2">
        <v>26.1</v>
      </c>
    </row>
    <row r="15" spans="1:5">
      <c r="A15" s="11"/>
      <c r="B15" s="2">
        <v>3</v>
      </c>
      <c r="C15" s="2">
        <v>18.8</v>
      </c>
      <c r="D15" s="2">
        <v>23.4</v>
      </c>
      <c r="E15" s="2">
        <v>25.6</v>
      </c>
    </row>
    <row r="16" spans="1:5">
      <c r="A16" s="2"/>
      <c r="B16" s="2" t="s">
        <v>10</v>
      </c>
      <c r="C16" s="2">
        <f>AVERAGE(C13:C15)</f>
        <v>18.066666666666666</v>
      </c>
      <c r="D16" s="2">
        <f>AVERAGE(D13:D15)</f>
        <v>22.766666666666666</v>
      </c>
      <c r="E16" s="2">
        <f>AVERAGE(E13:E15)</f>
        <v>24.8</v>
      </c>
    </row>
    <row r="17" spans="1:5">
      <c r="A17" s="2"/>
      <c r="B17" s="2" t="s">
        <v>3</v>
      </c>
      <c r="C17" s="2">
        <f>STDEV(C13:C15)</f>
        <v>1.3576941236277531</v>
      </c>
      <c r="D17" s="2">
        <f>STDEV(D13:D15)</f>
        <v>0.92915732431775677</v>
      </c>
      <c r="E17" s="2">
        <f>STDEV(E13:E15)</f>
        <v>1.8357559750685832</v>
      </c>
    </row>
    <row r="18" spans="1:5">
      <c r="A18" s="2"/>
      <c r="B18" s="2" t="s">
        <v>9</v>
      </c>
      <c r="C18" s="2">
        <f>_xlfn.F.TEST(C5:C7,C13:C15)</f>
        <v>0.84427480916030517</v>
      </c>
      <c r="D18" s="2">
        <f>_xlfn.F.TEST(D5:D7,D13:D15)</f>
        <v>0.35576923076923078</v>
      </c>
      <c r="E18" s="2">
        <f>_xlfn.F.TEST(E5:E7,E13:E15)</f>
        <v>0.56197887715397565</v>
      </c>
    </row>
    <row r="19" spans="1:5">
      <c r="A19" s="2"/>
      <c r="B19" s="2" t="s">
        <v>8</v>
      </c>
      <c r="C19" s="2">
        <f>_xlfn.T.TEST(C5:C7,C13:C15,2,2)</f>
        <v>0.36444558167562757</v>
      </c>
      <c r="D19" s="2">
        <f>_xlfn.T.TEST(D5:D7,D13:D15,2,2)</f>
        <v>5.5025550038617392E-3</v>
      </c>
      <c r="E19" s="2">
        <f>_xlfn.T.TEST(E5:E7,E13:E15,2,2)</f>
        <v>1.2418509403871877E-3</v>
      </c>
    </row>
  </sheetData>
  <mergeCells count="4">
    <mergeCell ref="C3:E3"/>
    <mergeCell ref="A5:A7"/>
    <mergeCell ref="C11:E11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2B</vt:lpstr>
      <vt:lpstr>Figure 2D</vt:lpstr>
      <vt:lpstr>Figure 2F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Liansheng Zhang</dc:creator>
  <cp:lastModifiedBy>Liansheng Zhang</cp:lastModifiedBy>
  <dcterms:created xsi:type="dcterms:W3CDTF">2020-06-21T09:20:00Z</dcterms:created>
  <dcterms:modified xsi:type="dcterms:W3CDTF">2020-10-28T09:05:37Z</dcterms:modified>
</cp:coreProperties>
</file>