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" windowWidth="19392" windowHeight="7170"/>
  </bookViews>
  <sheets>
    <sheet name="Figure 3C" sheetId="1" r:id="rId1"/>
    <sheet name="Figure 3E" sheetId="2" r:id="rId2"/>
    <sheet name="Figure 3G" sheetId="3" r:id="rId3"/>
  </sheets>
  <calcPr calcId="145621"/>
</workbook>
</file>

<file path=xl/calcChain.xml><?xml version="1.0" encoding="utf-8"?>
<calcChain xmlns="http://schemas.openxmlformats.org/spreadsheetml/2006/main">
  <c r="W11" i="2" l="1"/>
  <c r="W10" i="2"/>
  <c r="W9" i="2"/>
  <c r="V11" i="2"/>
  <c r="V10" i="2"/>
  <c r="V9" i="2"/>
  <c r="U10" i="2"/>
  <c r="U11" i="2"/>
  <c r="U9" i="2"/>
  <c r="T10" i="2"/>
  <c r="T11" i="2"/>
  <c r="T9" i="2"/>
  <c r="S10" i="2"/>
  <c r="S11" i="2"/>
  <c r="S9" i="2"/>
  <c r="U5" i="2"/>
  <c r="U6" i="2"/>
  <c r="U4" i="2"/>
  <c r="T5" i="2"/>
  <c r="T6" i="2"/>
  <c r="T4" i="2"/>
  <c r="S5" i="2"/>
  <c r="S6" i="2"/>
  <c r="S4" i="2"/>
  <c r="C18" i="3" l="1"/>
  <c r="C17" i="3"/>
  <c r="C15" i="3"/>
  <c r="C16" i="3" s="1"/>
  <c r="B15" i="3"/>
  <c r="B16" i="3" s="1"/>
  <c r="G18" i="3"/>
  <c r="G17" i="3"/>
  <c r="G15" i="3"/>
  <c r="G16" i="3" s="1"/>
  <c r="F15" i="3"/>
  <c r="F16" i="3" s="1"/>
  <c r="C14" i="3"/>
  <c r="B14" i="3"/>
  <c r="G14" i="3"/>
  <c r="F14" i="3"/>
</calcChain>
</file>

<file path=xl/sharedStrings.xml><?xml version="1.0" encoding="utf-8"?>
<sst xmlns="http://schemas.openxmlformats.org/spreadsheetml/2006/main" count="48" uniqueCount="24">
  <si>
    <t>Mean</t>
  </si>
  <si>
    <t>SD</t>
  </si>
  <si>
    <t>SEM</t>
  </si>
  <si>
    <t>F-test</t>
  </si>
  <si>
    <t>T-test</t>
  </si>
  <si>
    <t>Cleaved casp-3/F4/80 double positive cells</t>
    <phoneticPr fontId="1" type="noConversion"/>
  </si>
  <si>
    <t>F4/80 positive cells</t>
    <phoneticPr fontId="1" type="noConversion"/>
  </si>
  <si>
    <t>Day</t>
  </si>
  <si>
    <t>MWU-test</t>
  </si>
  <si>
    <t>synovitis</t>
  </si>
  <si>
    <t>pannus fromation</t>
  </si>
  <si>
    <t>cartilage/bone destruction</t>
  </si>
  <si>
    <t>Score</t>
  </si>
  <si>
    <t>Incidence</t>
  </si>
  <si>
    <t>CD45.1:WT (n=15)</t>
    <phoneticPr fontId="1" type="noConversion"/>
  </si>
  <si>
    <t>CD45.1:Bad-/- (n=17)</t>
    <phoneticPr fontId="1" type="noConversion"/>
  </si>
  <si>
    <t>Incidence and clinical scores of CD45.1:WT and CD45.1:Bad-/- mice in CIA model
58
13) and Bad3SA/3SA mice in CIA model</t>
    <phoneticPr fontId="1" type="noConversion"/>
  </si>
  <si>
    <t xml:space="preserve">Evaluation of synovitis, pannus and erosion of ankle joints from  CD45.1:WT and CD45.1:Bad-/- mice in CIA model
</t>
    <phoneticPr fontId="1" type="noConversion"/>
  </si>
  <si>
    <t>Quantification of the number of total macrophage and cleaved Casp-3 positive macrophage per field in the ankle joint sections of CD45.1:WT and CD45.1:Bad-/- mice in CIA model</t>
    <phoneticPr fontId="1" type="noConversion"/>
  </si>
  <si>
    <t>CD45.1:WT (n=15)</t>
    <phoneticPr fontId="1" type="noConversion"/>
  </si>
  <si>
    <t>CD45.1:Bad-/- (n=17)</t>
    <phoneticPr fontId="1" type="noConversion"/>
  </si>
  <si>
    <t>CD45.1:WT  (n=7)</t>
    <phoneticPr fontId="1" type="noConversion"/>
  </si>
  <si>
    <t>CD45.1:Bad-/- (n=9)</t>
    <phoneticPr fontId="1" type="noConversion"/>
  </si>
  <si>
    <t>Day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</si>
</sst>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workbookViewId="0">
      <selection activeCell="B5" sqref="B5"/>
    </sheetView>
  </sheetViews>
  <sheetFormatPr defaultRowHeight="14.4"/>
  <cols>
    <col min="1" max="1" width="10.41796875" customWidth="1"/>
    <col min="19" max="23" width="9" style="13"/>
  </cols>
  <sheetData>
    <row r="1" spans="1:23" ht="13.5" customHeight="1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23" s="9" customFormat="1" ht="13.5" customHeight="1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S2" s="13"/>
      <c r="T2" s="13"/>
      <c r="U2" s="13"/>
      <c r="V2" s="13"/>
      <c r="W2" s="13"/>
    </row>
    <row r="3" spans="1:23">
      <c r="A3" s="10" t="s">
        <v>7</v>
      </c>
      <c r="B3" s="20" t="s">
        <v>14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3"/>
      <c r="R3" s="13"/>
      <c r="S3" s="13" t="s">
        <v>12</v>
      </c>
      <c r="T3" s="13" t="s">
        <v>1</v>
      </c>
      <c r="U3" s="13" t="s">
        <v>2</v>
      </c>
      <c r="V3" s="13" t="s">
        <v>13</v>
      </c>
    </row>
    <row r="4" spans="1:23">
      <c r="A4" s="10">
        <v>15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/>
      <c r="R4" s="13"/>
      <c r="S4" s="13">
        <v>0</v>
      </c>
      <c r="T4" s="13">
        <v>0</v>
      </c>
      <c r="U4" s="13">
        <v>0</v>
      </c>
      <c r="V4" s="13">
        <v>0</v>
      </c>
    </row>
    <row r="5" spans="1:23">
      <c r="A5" s="10">
        <v>17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/>
      <c r="R5" s="13"/>
      <c r="S5" s="13">
        <v>0</v>
      </c>
      <c r="T5" s="13">
        <v>0</v>
      </c>
      <c r="U5" s="13">
        <v>0</v>
      </c>
      <c r="V5" s="13">
        <v>0</v>
      </c>
    </row>
    <row r="6" spans="1:23">
      <c r="A6" s="10">
        <v>19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/>
      <c r="R6" s="13"/>
      <c r="S6" s="13">
        <v>0</v>
      </c>
      <c r="T6" s="13">
        <v>0</v>
      </c>
      <c r="U6" s="13">
        <v>0</v>
      </c>
      <c r="V6" s="13">
        <v>0</v>
      </c>
    </row>
    <row r="7" spans="1:23">
      <c r="A7" s="10">
        <v>21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/>
      <c r="R7" s="13"/>
      <c r="S7" s="13">
        <v>0</v>
      </c>
      <c r="T7" s="13">
        <v>0</v>
      </c>
      <c r="U7" s="13">
        <v>0</v>
      </c>
      <c r="V7" s="13">
        <v>0</v>
      </c>
    </row>
    <row r="8" spans="1:23">
      <c r="A8" s="10">
        <v>23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/>
      <c r="R8" s="13"/>
      <c r="S8" s="13">
        <v>0</v>
      </c>
      <c r="T8" s="13">
        <v>0</v>
      </c>
      <c r="U8" s="13">
        <v>0</v>
      </c>
      <c r="V8" s="13">
        <v>0</v>
      </c>
    </row>
    <row r="9" spans="1:23">
      <c r="A9" s="10">
        <v>25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/>
      <c r="R9" s="13"/>
      <c r="S9" s="13">
        <v>0</v>
      </c>
      <c r="T9" s="13">
        <v>0</v>
      </c>
      <c r="U9" s="13">
        <v>0</v>
      </c>
      <c r="V9" s="13">
        <v>0</v>
      </c>
    </row>
    <row r="10" spans="1:23">
      <c r="A10" s="10">
        <v>27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/>
      <c r="R10" s="13"/>
      <c r="S10" s="13">
        <v>0</v>
      </c>
      <c r="T10" s="13">
        <v>0</v>
      </c>
      <c r="U10" s="13">
        <v>0</v>
      </c>
      <c r="V10" s="13">
        <v>0</v>
      </c>
    </row>
    <row r="11" spans="1:23">
      <c r="A11" s="10">
        <v>29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</v>
      </c>
      <c r="L11" s="13">
        <v>0</v>
      </c>
      <c r="M11" s="13">
        <v>0</v>
      </c>
      <c r="N11" s="13">
        <v>0</v>
      </c>
      <c r="O11" s="13">
        <v>1</v>
      </c>
      <c r="P11" s="13">
        <v>0</v>
      </c>
      <c r="Q11" s="13"/>
      <c r="R11" s="13"/>
      <c r="S11" s="13">
        <v>0.133333333</v>
      </c>
      <c r="T11" s="13">
        <v>0.35186577499999999</v>
      </c>
      <c r="U11" s="13">
        <v>9.0851352999999996E-2</v>
      </c>
      <c r="V11" s="13">
        <v>13.3</v>
      </c>
    </row>
    <row r="12" spans="1:23">
      <c r="A12" s="10">
        <v>31</v>
      </c>
      <c r="B12" s="13">
        <v>0</v>
      </c>
      <c r="C12" s="13">
        <v>0</v>
      </c>
      <c r="D12" s="13">
        <v>0</v>
      </c>
      <c r="E12" s="13">
        <v>0</v>
      </c>
      <c r="F12" s="13">
        <v>1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13">
        <v>0</v>
      </c>
      <c r="O12" s="13">
        <v>2</v>
      </c>
      <c r="P12" s="13">
        <v>0</v>
      </c>
      <c r="Q12" s="13"/>
      <c r="R12" s="13"/>
      <c r="S12" s="13">
        <v>0.26666666700000002</v>
      </c>
      <c r="T12" s="13">
        <v>0.59361684000000003</v>
      </c>
      <c r="U12" s="13">
        <v>0.15327120899999999</v>
      </c>
      <c r="V12" s="13">
        <v>20</v>
      </c>
    </row>
    <row r="13" spans="1:23">
      <c r="A13" s="10">
        <v>33</v>
      </c>
      <c r="B13" s="13">
        <v>0</v>
      </c>
      <c r="C13" s="13">
        <v>0</v>
      </c>
      <c r="D13" s="13">
        <v>0</v>
      </c>
      <c r="E13" s="13">
        <v>0</v>
      </c>
      <c r="F13" s="13">
        <v>1</v>
      </c>
      <c r="G13" s="13">
        <v>0</v>
      </c>
      <c r="H13" s="13">
        <v>0</v>
      </c>
      <c r="I13" s="13">
        <v>0</v>
      </c>
      <c r="J13" s="13">
        <v>0</v>
      </c>
      <c r="K13" s="13">
        <v>1</v>
      </c>
      <c r="L13" s="13">
        <v>0</v>
      </c>
      <c r="M13" s="13">
        <v>1</v>
      </c>
      <c r="N13" s="13">
        <v>0</v>
      </c>
      <c r="O13" s="13">
        <v>3</v>
      </c>
      <c r="P13" s="13">
        <v>0</v>
      </c>
      <c r="Q13" s="13"/>
      <c r="R13" s="13"/>
      <c r="S13" s="13">
        <v>0.4</v>
      </c>
      <c r="T13" s="13">
        <v>0.82807867099999999</v>
      </c>
      <c r="U13" s="13">
        <v>0.213808994</v>
      </c>
      <c r="V13" s="13">
        <v>26.7</v>
      </c>
    </row>
    <row r="14" spans="1:23">
      <c r="A14" s="10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1</v>
      </c>
      <c r="G14" s="13">
        <v>0</v>
      </c>
      <c r="H14" s="13">
        <v>0</v>
      </c>
      <c r="I14" s="13">
        <v>0</v>
      </c>
      <c r="J14" s="13">
        <v>0</v>
      </c>
      <c r="K14" s="13">
        <v>1</v>
      </c>
      <c r="L14" s="13">
        <v>0</v>
      </c>
      <c r="M14" s="13">
        <v>1</v>
      </c>
      <c r="N14" s="13">
        <v>0</v>
      </c>
      <c r="O14" s="13">
        <v>3</v>
      </c>
      <c r="P14" s="13">
        <v>0</v>
      </c>
      <c r="Q14" s="13"/>
      <c r="R14" s="13"/>
      <c r="S14" s="13">
        <v>0.4</v>
      </c>
      <c r="T14" s="13">
        <v>0.82807867099999999</v>
      </c>
      <c r="U14" s="13">
        <v>0.213808994</v>
      </c>
      <c r="V14" s="13">
        <v>26.7</v>
      </c>
    </row>
    <row r="15" spans="1:23">
      <c r="A15" s="10">
        <v>37</v>
      </c>
      <c r="B15" s="13">
        <v>0</v>
      </c>
      <c r="C15" s="13">
        <v>0</v>
      </c>
      <c r="D15" s="13">
        <v>0</v>
      </c>
      <c r="E15" s="13">
        <v>0</v>
      </c>
      <c r="F15" s="13">
        <v>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1</v>
      </c>
      <c r="N15" s="13">
        <v>0</v>
      </c>
      <c r="O15" s="13">
        <v>3</v>
      </c>
      <c r="P15" s="13">
        <v>0</v>
      </c>
      <c r="Q15" s="13"/>
      <c r="R15" s="13"/>
      <c r="S15" s="13">
        <v>0.33333333300000001</v>
      </c>
      <c r="T15" s="13">
        <v>0.816496581</v>
      </c>
      <c r="U15" s="13">
        <v>0.21081851099999999</v>
      </c>
      <c r="V15" s="13">
        <v>20</v>
      </c>
    </row>
    <row r="16" spans="1:23">
      <c r="A16" s="10">
        <v>39</v>
      </c>
      <c r="B16" s="13">
        <v>0</v>
      </c>
      <c r="C16" s="13">
        <v>0</v>
      </c>
      <c r="D16" s="13">
        <v>0</v>
      </c>
      <c r="E16" s="13">
        <v>0</v>
      </c>
      <c r="F16" s="13">
        <v>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13">
        <v>3</v>
      </c>
      <c r="P16" s="13">
        <v>0</v>
      </c>
      <c r="Q16" s="13"/>
      <c r="R16" s="13"/>
      <c r="S16" s="13">
        <v>0.33333333300000001</v>
      </c>
      <c r="T16" s="13">
        <v>0.816496581</v>
      </c>
      <c r="U16" s="13">
        <v>0.21081851099999999</v>
      </c>
      <c r="V16" s="13">
        <v>20</v>
      </c>
    </row>
    <row r="17" spans="1:23">
      <c r="A17" s="10">
        <v>41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1</v>
      </c>
      <c r="N17" s="13">
        <v>0</v>
      </c>
      <c r="O17" s="13">
        <v>2</v>
      </c>
      <c r="P17" s="13">
        <v>0</v>
      </c>
      <c r="Q17" s="13"/>
      <c r="R17" s="13"/>
      <c r="S17" s="13">
        <v>0.2</v>
      </c>
      <c r="T17" s="13">
        <v>0.56061191099999996</v>
      </c>
      <c r="U17" s="13">
        <v>0.14474937299999999</v>
      </c>
      <c r="V17" s="13">
        <v>13.3</v>
      </c>
    </row>
    <row r="18" spans="1:23">
      <c r="A18" s="10">
        <v>43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2</v>
      </c>
      <c r="P18" s="13">
        <v>0</v>
      </c>
      <c r="Q18" s="13"/>
      <c r="R18" s="13"/>
      <c r="S18" s="13">
        <v>0.133333333</v>
      </c>
      <c r="T18" s="13">
        <v>0.51639777899999995</v>
      </c>
      <c r="U18" s="13">
        <v>0.133333333</v>
      </c>
      <c r="V18" s="13">
        <v>6.7</v>
      </c>
    </row>
    <row r="19" spans="1:23">
      <c r="A19" s="10">
        <v>45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2</v>
      </c>
      <c r="P19" s="13">
        <v>0</v>
      </c>
      <c r="Q19" s="13"/>
      <c r="R19" s="13"/>
      <c r="S19" s="13">
        <v>0.133333333</v>
      </c>
      <c r="T19" s="13">
        <v>0.51639777899999995</v>
      </c>
      <c r="U19" s="13">
        <v>0.133333333</v>
      </c>
      <c r="V19" s="13">
        <v>6.7</v>
      </c>
    </row>
    <row r="20" spans="1:23">
      <c r="A20" s="10">
        <v>47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2</v>
      </c>
      <c r="P20" s="13">
        <v>0</v>
      </c>
      <c r="Q20" s="13"/>
      <c r="R20" s="13"/>
      <c r="S20" s="13">
        <v>0.133333333</v>
      </c>
      <c r="T20" s="13">
        <v>0.51639777899999995</v>
      </c>
      <c r="U20" s="13">
        <v>0.133333333</v>
      </c>
      <c r="V20" s="13">
        <v>6.7</v>
      </c>
    </row>
    <row r="21" spans="1:23">
      <c r="A21" s="10">
        <v>49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2</v>
      </c>
      <c r="P21" s="13">
        <v>0</v>
      </c>
      <c r="Q21" s="13"/>
      <c r="R21" s="13"/>
      <c r="S21" s="13">
        <v>0.133333333</v>
      </c>
      <c r="T21" s="13">
        <v>0.51639777899999995</v>
      </c>
      <c r="U21" s="13">
        <v>0.133333333</v>
      </c>
      <c r="V21" s="13">
        <v>6.7</v>
      </c>
    </row>
    <row r="22" spans="1:23">
      <c r="A22" s="10">
        <v>51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2</v>
      </c>
      <c r="P22" s="13">
        <v>0</v>
      </c>
      <c r="Q22" s="13"/>
      <c r="R22" s="13"/>
      <c r="S22" s="13">
        <v>0.133333333</v>
      </c>
      <c r="T22" s="13">
        <v>0.51639777899999995</v>
      </c>
      <c r="U22" s="13">
        <v>0.133333333</v>
      </c>
      <c r="V22" s="13">
        <v>6.7</v>
      </c>
    </row>
    <row r="23" spans="1:23">
      <c r="A23" s="10">
        <v>53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2</v>
      </c>
      <c r="P23" s="13">
        <v>0</v>
      </c>
      <c r="Q23" s="13"/>
      <c r="R23" s="13"/>
      <c r="S23" s="13">
        <v>0.133333333</v>
      </c>
      <c r="T23" s="13">
        <v>0.51639777899999995</v>
      </c>
      <c r="U23" s="13">
        <v>0.133333333</v>
      </c>
      <c r="V23" s="13">
        <v>6.7</v>
      </c>
    </row>
    <row r="24" spans="1:23">
      <c r="A24" s="10">
        <v>55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2</v>
      </c>
      <c r="P24" s="13">
        <v>0</v>
      </c>
      <c r="Q24" s="13"/>
      <c r="R24" s="13"/>
      <c r="S24" s="13">
        <v>0.133333333</v>
      </c>
      <c r="T24" s="13">
        <v>0.51639777899999995</v>
      </c>
      <c r="U24" s="13">
        <v>0.133333333</v>
      </c>
      <c r="V24" s="13">
        <v>6.7</v>
      </c>
    </row>
    <row r="25" spans="1:23">
      <c r="A25" s="10">
        <v>57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2</v>
      </c>
      <c r="P25" s="13">
        <v>0</v>
      </c>
      <c r="Q25" s="13"/>
      <c r="R25" s="13"/>
      <c r="S25" s="13">
        <v>0.133333333</v>
      </c>
      <c r="T25" s="13">
        <v>0.51639777899999995</v>
      </c>
      <c r="U25" s="13">
        <v>0.133333333</v>
      </c>
      <c r="V25" s="13">
        <v>6.7</v>
      </c>
    </row>
    <row r="26" spans="1:23">
      <c r="A26" s="10">
        <v>59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2</v>
      </c>
      <c r="P26" s="13">
        <v>0</v>
      </c>
      <c r="Q26" s="13"/>
      <c r="R26" s="13"/>
      <c r="S26" s="13">
        <v>0.133333333</v>
      </c>
      <c r="T26" s="13">
        <v>0.51639777899999995</v>
      </c>
      <c r="U26" s="13">
        <v>0.133333333</v>
      </c>
      <c r="V26" s="13">
        <v>6.7</v>
      </c>
    </row>
    <row r="27" spans="1:23">
      <c r="A27" s="10">
        <v>61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2</v>
      </c>
      <c r="P27" s="13">
        <v>0</v>
      </c>
      <c r="Q27" s="13"/>
      <c r="R27" s="13"/>
      <c r="S27" s="13">
        <v>0.133333333</v>
      </c>
      <c r="T27" s="13">
        <v>0.51639777899999995</v>
      </c>
      <c r="U27" s="13">
        <v>0.133333333</v>
      </c>
      <c r="V27" s="13">
        <v>6.7</v>
      </c>
    </row>
    <row r="28" spans="1:23">
      <c r="A28" s="13">
        <v>63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2</v>
      </c>
      <c r="P28" s="13">
        <v>0</v>
      </c>
      <c r="Q28" s="13"/>
      <c r="R28" s="12"/>
      <c r="S28" s="13">
        <v>0.133333333</v>
      </c>
      <c r="T28" s="13">
        <v>0.51639777899999995</v>
      </c>
      <c r="U28" s="13">
        <v>0.133333333</v>
      </c>
      <c r="V28" s="13">
        <v>6.7</v>
      </c>
    </row>
    <row r="29" spans="1:23">
      <c r="A29" s="1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0"/>
      <c r="Q29" s="10"/>
      <c r="R29" s="10"/>
      <c r="S29" s="10"/>
      <c r="T29" s="10"/>
    </row>
    <row r="30" spans="1:23">
      <c r="A30" s="10" t="s">
        <v>23</v>
      </c>
      <c r="B30" s="20" t="s">
        <v>15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13" t="s">
        <v>12</v>
      </c>
      <c r="T30" s="13" t="s">
        <v>1</v>
      </c>
      <c r="U30" s="13" t="s">
        <v>2</v>
      </c>
      <c r="V30" s="13" t="s">
        <v>13</v>
      </c>
      <c r="W30" s="13" t="s">
        <v>8</v>
      </c>
    </row>
    <row r="31" spans="1:23">
      <c r="A31" s="10">
        <v>15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</row>
    <row r="32" spans="1:23">
      <c r="A32" s="10">
        <v>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</row>
    <row r="33" spans="1:23">
      <c r="A33" s="10">
        <v>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</row>
    <row r="34" spans="1:23">
      <c r="A34" s="10">
        <v>21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</row>
    <row r="35" spans="1:23">
      <c r="A35" s="10">
        <v>23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</row>
    <row r="36" spans="1:23">
      <c r="A36" s="10">
        <v>25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</row>
    <row r="37" spans="1:23">
      <c r="A37" s="10">
        <v>27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2</v>
      </c>
      <c r="M37" s="13">
        <v>0</v>
      </c>
      <c r="N37" s="13">
        <v>0</v>
      </c>
      <c r="O37" s="13">
        <v>1</v>
      </c>
      <c r="P37" s="13">
        <v>0</v>
      </c>
      <c r="Q37" s="13">
        <v>0</v>
      </c>
      <c r="R37" s="13">
        <v>0</v>
      </c>
      <c r="S37" s="13">
        <v>0.17647058800000001</v>
      </c>
      <c r="T37" s="13">
        <v>0.52859414000000005</v>
      </c>
      <c r="U37" s="13">
        <v>0.12820291</v>
      </c>
      <c r="V37" s="13">
        <v>11.76</v>
      </c>
    </row>
    <row r="38" spans="1:23">
      <c r="A38" s="10">
        <v>29</v>
      </c>
      <c r="B38" s="13">
        <v>0</v>
      </c>
      <c r="C38" s="13">
        <v>0</v>
      </c>
      <c r="D38" s="13">
        <v>0</v>
      </c>
      <c r="E38" s="13">
        <v>0</v>
      </c>
      <c r="F38" s="13">
        <v>1</v>
      </c>
      <c r="G38" s="13">
        <v>1</v>
      </c>
      <c r="H38" s="13">
        <v>0</v>
      </c>
      <c r="I38" s="13">
        <v>1</v>
      </c>
      <c r="J38" s="13">
        <v>0</v>
      </c>
      <c r="K38" s="13">
        <v>0</v>
      </c>
      <c r="L38" s="13">
        <v>2</v>
      </c>
      <c r="M38" s="13">
        <v>0</v>
      </c>
      <c r="N38" s="13">
        <v>0</v>
      </c>
      <c r="O38" s="13">
        <v>1</v>
      </c>
      <c r="P38" s="13">
        <v>0</v>
      </c>
      <c r="Q38" s="13">
        <v>1</v>
      </c>
      <c r="R38" s="13">
        <v>0</v>
      </c>
      <c r="S38" s="13">
        <v>0.41176470599999998</v>
      </c>
      <c r="T38" s="13">
        <v>0.61834694199999996</v>
      </c>
      <c r="U38" s="13">
        <v>0.14997116199999999</v>
      </c>
      <c r="V38" s="13">
        <v>35.299999999999997</v>
      </c>
    </row>
    <row r="39" spans="1:23">
      <c r="A39" s="10">
        <v>31</v>
      </c>
      <c r="B39" s="13">
        <v>0</v>
      </c>
      <c r="C39" s="13">
        <v>0</v>
      </c>
      <c r="D39" s="13">
        <v>0</v>
      </c>
      <c r="E39" s="13">
        <v>0</v>
      </c>
      <c r="F39" s="13">
        <v>3</v>
      </c>
      <c r="G39" s="13">
        <v>2</v>
      </c>
      <c r="H39" s="13">
        <v>0</v>
      </c>
      <c r="I39" s="13">
        <v>1</v>
      </c>
      <c r="J39" s="13">
        <v>0</v>
      </c>
      <c r="K39" s="13">
        <v>0</v>
      </c>
      <c r="L39" s="13">
        <v>2</v>
      </c>
      <c r="M39" s="13">
        <v>0</v>
      </c>
      <c r="N39" s="13">
        <v>0</v>
      </c>
      <c r="O39" s="13">
        <v>1</v>
      </c>
      <c r="P39" s="13">
        <v>1</v>
      </c>
      <c r="Q39" s="13">
        <v>4</v>
      </c>
      <c r="R39" s="13">
        <v>0</v>
      </c>
      <c r="S39" s="13">
        <v>0.82352941199999996</v>
      </c>
      <c r="T39" s="13">
        <v>1.236693885</v>
      </c>
      <c r="U39" s="13">
        <v>0.29994232399999998</v>
      </c>
      <c r="V39" s="13">
        <v>41.2</v>
      </c>
    </row>
    <row r="40" spans="1:23">
      <c r="A40" s="10">
        <v>33</v>
      </c>
      <c r="B40" s="13">
        <v>0</v>
      </c>
      <c r="C40" s="13">
        <v>0</v>
      </c>
      <c r="D40" s="13">
        <v>0</v>
      </c>
      <c r="E40" s="13">
        <v>0</v>
      </c>
      <c r="F40" s="13">
        <v>3</v>
      </c>
      <c r="G40" s="13">
        <v>2</v>
      </c>
      <c r="H40" s="13">
        <v>0</v>
      </c>
      <c r="I40" s="13">
        <v>1</v>
      </c>
      <c r="J40" s="13">
        <v>0</v>
      </c>
      <c r="K40" s="13">
        <v>0</v>
      </c>
      <c r="L40" s="13">
        <v>2</v>
      </c>
      <c r="M40" s="13">
        <v>0</v>
      </c>
      <c r="N40" s="13">
        <v>0</v>
      </c>
      <c r="O40" s="13">
        <v>1</v>
      </c>
      <c r="P40" s="13">
        <v>1</v>
      </c>
      <c r="Q40" s="13">
        <v>5</v>
      </c>
      <c r="R40" s="13">
        <v>0</v>
      </c>
      <c r="S40" s="13">
        <v>0.88235294099999995</v>
      </c>
      <c r="T40" s="13">
        <v>1.4090046549999999</v>
      </c>
      <c r="U40" s="13">
        <v>0.34173382499999999</v>
      </c>
      <c r="V40" s="13">
        <v>41.2</v>
      </c>
      <c r="W40" s="13">
        <v>0.41099999999999998</v>
      </c>
    </row>
    <row r="41" spans="1:23">
      <c r="A41" s="10">
        <v>35</v>
      </c>
      <c r="B41" s="13">
        <v>0</v>
      </c>
      <c r="C41" s="13">
        <v>0</v>
      </c>
      <c r="D41" s="13">
        <v>0</v>
      </c>
      <c r="E41" s="13">
        <v>0</v>
      </c>
      <c r="F41" s="13">
        <v>6</v>
      </c>
      <c r="G41" s="13">
        <v>1</v>
      </c>
      <c r="H41" s="13">
        <v>0</v>
      </c>
      <c r="I41" s="13">
        <v>0</v>
      </c>
      <c r="J41" s="13">
        <v>0</v>
      </c>
      <c r="K41" s="13">
        <v>0</v>
      </c>
      <c r="L41" s="13">
        <v>2</v>
      </c>
      <c r="M41" s="13">
        <v>1</v>
      </c>
      <c r="N41" s="13">
        <v>0</v>
      </c>
      <c r="O41" s="13">
        <v>1</v>
      </c>
      <c r="P41" s="13">
        <v>1</v>
      </c>
      <c r="Q41" s="13">
        <v>5</v>
      </c>
      <c r="R41" s="13">
        <v>0</v>
      </c>
      <c r="S41" s="13">
        <v>1</v>
      </c>
      <c r="T41" s="13">
        <v>1.802775638</v>
      </c>
      <c r="U41" s="13">
        <v>0.43723731599999999</v>
      </c>
      <c r="V41" s="13">
        <v>41.2</v>
      </c>
      <c r="W41" s="13">
        <v>0.433</v>
      </c>
    </row>
    <row r="42" spans="1:23">
      <c r="A42" s="10">
        <v>37</v>
      </c>
      <c r="B42" s="13">
        <v>0</v>
      </c>
      <c r="C42" s="13">
        <v>0</v>
      </c>
      <c r="D42" s="13">
        <v>0</v>
      </c>
      <c r="E42" s="13">
        <v>2</v>
      </c>
      <c r="F42" s="13">
        <v>7</v>
      </c>
      <c r="G42" s="13">
        <v>1</v>
      </c>
      <c r="H42" s="13">
        <v>0</v>
      </c>
      <c r="I42" s="13">
        <v>0</v>
      </c>
      <c r="J42" s="13">
        <v>0</v>
      </c>
      <c r="K42" s="13">
        <v>0</v>
      </c>
      <c r="L42" s="13">
        <v>2</v>
      </c>
      <c r="M42" s="13">
        <v>1</v>
      </c>
      <c r="N42" s="13">
        <v>0</v>
      </c>
      <c r="O42" s="13">
        <v>1</v>
      </c>
      <c r="P42" s="13">
        <v>1</v>
      </c>
      <c r="Q42" s="13">
        <v>6</v>
      </c>
      <c r="R42" s="13">
        <v>0</v>
      </c>
      <c r="S42" s="13">
        <v>1.2352941180000001</v>
      </c>
      <c r="T42" s="13">
        <v>2.1074098960000001</v>
      </c>
      <c r="U42" s="13">
        <v>0.51112197599999998</v>
      </c>
      <c r="V42" s="13">
        <v>47</v>
      </c>
      <c r="W42" s="13">
        <v>0.17599999999999999</v>
      </c>
    </row>
    <row r="43" spans="1:23">
      <c r="A43" s="10">
        <v>39</v>
      </c>
      <c r="B43" s="13">
        <v>0</v>
      </c>
      <c r="C43" s="13">
        <v>0</v>
      </c>
      <c r="D43" s="13">
        <v>0</v>
      </c>
      <c r="E43" s="13">
        <v>2</v>
      </c>
      <c r="F43" s="13">
        <v>8</v>
      </c>
      <c r="G43" s="13">
        <v>1</v>
      </c>
      <c r="H43" s="13">
        <v>0</v>
      </c>
      <c r="I43" s="13">
        <v>0</v>
      </c>
      <c r="J43" s="13">
        <v>0</v>
      </c>
      <c r="K43" s="13">
        <v>1</v>
      </c>
      <c r="L43" s="13">
        <v>1</v>
      </c>
      <c r="M43" s="13">
        <v>1</v>
      </c>
      <c r="N43" s="13">
        <v>0</v>
      </c>
      <c r="O43" s="13">
        <v>1</v>
      </c>
      <c r="P43" s="13">
        <v>1</v>
      </c>
      <c r="Q43" s="13">
        <v>6</v>
      </c>
      <c r="R43" s="13">
        <v>0</v>
      </c>
      <c r="S43" s="13">
        <v>1.294117647</v>
      </c>
      <c r="T43" s="13">
        <v>2.2573409660000001</v>
      </c>
      <c r="U43" s="13">
        <v>0.54748560199999996</v>
      </c>
      <c r="V43" s="13">
        <v>52.9</v>
      </c>
      <c r="W43" s="13">
        <v>0.114</v>
      </c>
    </row>
    <row r="44" spans="1:23">
      <c r="A44" s="10">
        <v>41</v>
      </c>
      <c r="B44" s="13">
        <v>0</v>
      </c>
      <c r="C44" s="13">
        <v>0</v>
      </c>
      <c r="D44" s="13">
        <v>1</v>
      </c>
      <c r="E44" s="13">
        <v>2</v>
      </c>
      <c r="F44" s="13">
        <v>8</v>
      </c>
      <c r="G44" s="13">
        <v>1</v>
      </c>
      <c r="H44" s="13">
        <v>0</v>
      </c>
      <c r="I44" s="13">
        <v>0</v>
      </c>
      <c r="J44" s="13">
        <v>0</v>
      </c>
      <c r="K44" s="13">
        <v>1</v>
      </c>
      <c r="L44" s="13">
        <v>1</v>
      </c>
      <c r="M44" s="13">
        <v>1</v>
      </c>
      <c r="N44" s="13">
        <v>0</v>
      </c>
      <c r="O44" s="13">
        <v>1</v>
      </c>
      <c r="P44" s="13">
        <v>1</v>
      </c>
      <c r="Q44" s="13">
        <v>6</v>
      </c>
      <c r="R44" s="13">
        <v>0</v>
      </c>
      <c r="S44" s="13">
        <v>1.3529411760000001</v>
      </c>
      <c r="T44" s="14">
        <v>2.2344232050000001</v>
      </c>
      <c r="U44" s="13">
        <v>0.54192722900000001</v>
      </c>
      <c r="V44" s="13">
        <v>58.8</v>
      </c>
      <c r="W44" s="13">
        <v>0.03</v>
      </c>
    </row>
    <row r="45" spans="1:23">
      <c r="A45" s="10">
        <v>43</v>
      </c>
      <c r="B45" s="13">
        <v>0</v>
      </c>
      <c r="C45" s="13">
        <v>0</v>
      </c>
      <c r="D45" s="13">
        <v>1</v>
      </c>
      <c r="E45" s="13">
        <v>2</v>
      </c>
      <c r="F45" s="13">
        <v>8</v>
      </c>
      <c r="G45" s="13">
        <v>1</v>
      </c>
      <c r="H45" s="13">
        <v>0</v>
      </c>
      <c r="I45" s="13">
        <v>0</v>
      </c>
      <c r="J45" s="13">
        <v>0</v>
      </c>
      <c r="K45" s="13">
        <v>1</v>
      </c>
      <c r="L45" s="13">
        <v>1</v>
      </c>
      <c r="M45" s="13">
        <v>1</v>
      </c>
      <c r="N45" s="13">
        <v>0</v>
      </c>
      <c r="O45" s="13">
        <v>1</v>
      </c>
      <c r="P45" s="13">
        <v>1</v>
      </c>
      <c r="Q45" s="13">
        <v>6</v>
      </c>
      <c r="R45" s="13">
        <v>0</v>
      </c>
      <c r="S45" s="13">
        <v>1.3529411760000001</v>
      </c>
      <c r="T45" s="14">
        <v>2.2344232050000001</v>
      </c>
      <c r="U45" s="13">
        <v>0.54192722900000001</v>
      </c>
      <c r="V45" s="13">
        <v>58.8</v>
      </c>
      <c r="W45" s="13">
        <v>1.4E-2</v>
      </c>
    </row>
    <row r="46" spans="1:23">
      <c r="A46" s="10">
        <v>45</v>
      </c>
      <c r="B46" s="13">
        <v>0</v>
      </c>
      <c r="C46" s="13">
        <v>0</v>
      </c>
      <c r="D46" s="13">
        <v>1</v>
      </c>
      <c r="E46" s="13">
        <v>2</v>
      </c>
      <c r="F46" s="13">
        <v>8</v>
      </c>
      <c r="G46" s="13">
        <v>1</v>
      </c>
      <c r="H46" s="13">
        <v>0</v>
      </c>
      <c r="I46" s="13">
        <v>0</v>
      </c>
      <c r="J46" s="13">
        <v>0</v>
      </c>
      <c r="K46" s="13">
        <v>0</v>
      </c>
      <c r="L46" s="13">
        <v>1</v>
      </c>
      <c r="M46" s="13">
        <v>1</v>
      </c>
      <c r="N46" s="13">
        <v>0</v>
      </c>
      <c r="O46" s="13">
        <v>1</v>
      </c>
      <c r="P46" s="13">
        <v>1</v>
      </c>
      <c r="Q46" s="13">
        <v>6</v>
      </c>
      <c r="R46" s="13">
        <v>0</v>
      </c>
      <c r="S46" s="13">
        <v>1.294117647</v>
      </c>
      <c r="T46" s="14">
        <v>2.2573409660000001</v>
      </c>
      <c r="U46" s="13">
        <v>0.54748560199999996</v>
      </c>
      <c r="V46" s="13">
        <v>52.9</v>
      </c>
      <c r="W46" s="13">
        <v>0.03</v>
      </c>
    </row>
    <row r="47" spans="1:23">
      <c r="A47" s="10">
        <v>47</v>
      </c>
      <c r="B47" s="13">
        <v>0</v>
      </c>
      <c r="C47" s="13">
        <v>0</v>
      </c>
      <c r="D47" s="13">
        <v>1</v>
      </c>
      <c r="E47" s="13">
        <v>2</v>
      </c>
      <c r="F47" s="13">
        <v>9</v>
      </c>
      <c r="G47" s="13">
        <v>1</v>
      </c>
      <c r="H47" s="13">
        <v>0</v>
      </c>
      <c r="I47" s="13">
        <v>0</v>
      </c>
      <c r="J47" s="13">
        <v>0</v>
      </c>
      <c r="K47" s="13">
        <v>0</v>
      </c>
      <c r="L47" s="13">
        <v>1</v>
      </c>
      <c r="M47" s="13">
        <v>1</v>
      </c>
      <c r="N47" s="13">
        <v>0</v>
      </c>
      <c r="O47" s="13">
        <v>1</v>
      </c>
      <c r="P47" s="13">
        <v>1</v>
      </c>
      <c r="Q47" s="13">
        <v>6</v>
      </c>
      <c r="R47" s="13">
        <v>0</v>
      </c>
      <c r="S47" s="13">
        <v>1.3529411760000001</v>
      </c>
      <c r="T47" s="14">
        <v>2.44798837</v>
      </c>
      <c r="U47" s="13">
        <v>0.59372438900000002</v>
      </c>
      <c r="V47" s="13">
        <v>52.9</v>
      </c>
      <c r="W47" s="13">
        <v>0.03</v>
      </c>
    </row>
    <row r="48" spans="1:23">
      <c r="A48" s="10">
        <v>49</v>
      </c>
      <c r="B48" s="13">
        <v>0</v>
      </c>
      <c r="C48" s="13">
        <v>0</v>
      </c>
      <c r="D48" s="13">
        <v>1</v>
      </c>
      <c r="E48" s="13">
        <v>2</v>
      </c>
      <c r="F48" s="13">
        <v>9</v>
      </c>
      <c r="G48" s="13">
        <v>1</v>
      </c>
      <c r="H48" s="13">
        <v>0</v>
      </c>
      <c r="I48" s="13">
        <v>0</v>
      </c>
      <c r="J48" s="13">
        <v>0</v>
      </c>
      <c r="K48" s="13">
        <v>0</v>
      </c>
      <c r="L48" s="13">
        <v>1</v>
      </c>
      <c r="M48" s="13">
        <v>1</v>
      </c>
      <c r="N48" s="13">
        <v>0</v>
      </c>
      <c r="O48" s="13">
        <v>1</v>
      </c>
      <c r="P48" s="13">
        <v>1</v>
      </c>
      <c r="Q48" s="13">
        <v>6</v>
      </c>
      <c r="R48" s="13">
        <v>0</v>
      </c>
      <c r="S48" s="13">
        <v>1.3529411760000001</v>
      </c>
      <c r="T48" s="14">
        <v>2.44798837</v>
      </c>
      <c r="U48" s="13">
        <v>0.59372438900000002</v>
      </c>
      <c r="V48" s="13">
        <v>52.9</v>
      </c>
      <c r="W48" s="13">
        <v>0.03</v>
      </c>
    </row>
    <row r="49" spans="1:23">
      <c r="A49" s="10">
        <v>51</v>
      </c>
      <c r="B49" s="13">
        <v>0</v>
      </c>
      <c r="C49" s="13">
        <v>0</v>
      </c>
      <c r="D49" s="13">
        <v>0</v>
      </c>
      <c r="E49" s="13">
        <v>2</v>
      </c>
      <c r="F49" s="13">
        <v>9</v>
      </c>
      <c r="G49" s="13">
        <v>1</v>
      </c>
      <c r="H49" s="13">
        <v>0</v>
      </c>
      <c r="I49" s="13">
        <v>0</v>
      </c>
      <c r="J49" s="13">
        <v>0</v>
      </c>
      <c r="K49" s="13">
        <v>0</v>
      </c>
      <c r="L49" s="13">
        <v>1</v>
      </c>
      <c r="M49" s="13">
        <v>1</v>
      </c>
      <c r="N49" s="13">
        <v>0</v>
      </c>
      <c r="O49" s="13">
        <v>1</v>
      </c>
      <c r="P49" s="13">
        <v>1</v>
      </c>
      <c r="Q49" s="13">
        <v>5</v>
      </c>
      <c r="R49" s="13">
        <v>0</v>
      </c>
      <c r="S49" s="13">
        <v>1.2352941180000001</v>
      </c>
      <c r="T49" s="14">
        <v>2.3592745640000001</v>
      </c>
      <c r="U49" s="13">
        <v>0.57220813100000001</v>
      </c>
      <c r="V49" s="13">
        <v>47</v>
      </c>
      <c r="W49" s="13">
        <v>5.8000000000000003E-2</v>
      </c>
    </row>
    <row r="50" spans="1:23">
      <c r="A50" s="10">
        <v>53</v>
      </c>
      <c r="B50" s="13">
        <v>0</v>
      </c>
      <c r="C50" s="13">
        <v>0</v>
      </c>
      <c r="D50" s="13">
        <v>0</v>
      </c>
      <c r="E50" s="13">
        <v>2</v>
      </c>
      <c r="F50" s="13">
        <v>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1</v>
      </c>
      <c r="M50" s="13">
        <v>1</v>
      </c>
      <c r="N50" s="13">
        <v>0</v>
      </c>
      <c r="O50" s="13">
        <v>1</v>
      </c>
      <c r="P50" s="13">
        <v>1</v>
      </c>
      <c r="Q50" s="13">
        <v>5</v>
      </c>
      <c r="R50" s="13">
        <v>0</v>
      </c>
      <c r="S50" s="13">
        <v>1.1764705879999999</v>
      </c>
      <c r="T50" s="14">
        <v>2.3779007050000001</v>
      </c>
      <c r="U50" s="13">
        <v>0.57672563399999999</v>
      </c>
      <c r="V50" s="13">
        <v>41.2</v>
      </c>
      <c r="W50" s="13">
        <v>5.8000000000000003E-2</v>
      </c>
    </row>
    <row r="51" spans="1:23">
      <c r="A51" s="10">
        <v>55</v>
      </c>
      <c r="B51" s="13">
        <v>0</v>
      </c>
      <c r="C51" s="13">
        <v>0</v>
      </c>
      <c r="D51" s="13">
        <v>0</v>
      </c>
      <c r="E51" s="13">
        <v>2</v>
      </c>
      <c r="F51" s="13">
        <v>9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1</v>
      </c>
      <c r="M51" s="13">
        <v>1</v>
      </c>
      <c r="N51" s="13">
        <v>0</v>
      </c>
      <c r="O51" s="13">
        <v>1</v>
      </c>
      <c r="P51" s="13">
        <v>1</v>
      </c>
      <c r="Q51" s="13">
        <v>5</v>
      </c>
      <c r="R51" s="13">
        <v>0</v>
      </c>
      <c r="S51" s="13">
        <v>1.1764705879999999</v>
      </c>
      <c r="T51" s="14">
        <v>2.3779007050000001</v>
      </c>
      <c r="U51" s="13">
        <v>0.57672563399999999</v>
      </c>
      <c r="V51" s="13">
        <v>41.2</v>
      </c>
      <c r="W51" s="13">
        <v>5.8000000000000003E-2</v>
      </c>
    </row>
    <row r="52" spans="1:23">
      <c r="A52" s="10">
        <v>57</v>
      </c>
      <c r="B52" s="13">
        <v>0</v>
      </c>
      <c r="C52" s="13">
        <v>0</v>
      </c>
      <c r="D52" s="13">
        <v>0</v>
      </c>
      <c r="E52" s="13">
        <v>2</v>
      </c>
      <c r="F52" s="13">
        <v>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1</v>
      </c>
      <c r="M52" s="13">
        <v>1</v>
      </c>
      <c r="N52" s="13">
        <v>0</v>
      </c>
      <c r="O52" s="13">
        <v>1</v>
      </c>
      <c r="P52" s="13">
        <v>1</v>
      </c>
      <c r="Q52" s="13">
        <v>5</v>
      </c>
      <c r="R52" s="13">
        <v>0</v>
      </c>
      <c r="S52" s="13">
        <v>1.1764705879999999</v>
      </c>
      <c r="T52" s="14">
        <v>2.3779007050000001</v>
      </c>
      <c r="U52" s="13">
        <v>0.57672563399999999</v>
      </c>
      <c r="V52" s="13">
        <v>41.2</v>
      </c>
      <c r="W52" s="13">
        <v>5.8000000000000003E-2</v>
      </c>
    </row>
    <row r="53" spans="1:23">
      <c r="A53" s="13">
        <v>59</v>
      </c>
      <c r="B53" s="13">
        <v>0</v>
      </c>
      <c r="C53" s="13">
        <v>0</v>
      </c>
      <c r="D53" s="13">
        <v>0</v>
      </c>
      <c r="E53" s="13">
        <v>1</v>
      </c>
      <c r="F53" s="13">
        <v>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1</v>
      </c>
      <c r="M53" s="13">
        <v>1</v>
      </c>
      <c r="N53" s="13">
        <v>0</v>
      </c>
      <c r="O53" s="13">
        <v>1</v>
      </c>
      <c r="P53" s="13">
        <v>0</v>
      </c>
      <c r="Q53" s="13">
        <v>4</v>
      </c>
      <c r="R53" s="13">
        <v>0</v>
      </c>
      <c r="S53" s="13">
        <v>1</v>
      </c>
      <c r="T53" s="13">
        <v>2.291287847</v>
      </c>
      <c r="U53" s="13">
        <v>0.55571893000000006</v>
      </c>
      <c r="V53" s="13">
        <v>35.299999999999997</v>
      </c>
      <c r="W53" s="13">
        <v>5.8000000000000003E-2</v>
      </c>
    </row>
    <row r="54" spans="1:23">
      <c r="A54" s="13">
        <v>61</v>
      </c>
      <c r="B54" s="13">
        <v>0</v>
      </c>
      <c r="C54" s="13">
        <v>0</v>
      </c>
      <c r="D54" s="13">
        <v>0</v>
      </c>
      <c r="E54" s="13">
        <v>1</v>
      </c>
      <c r="F54" s="13">
        <v>9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1</v>
      </c>
      <c r="M54" s="13">
        <v>1</v>
      </c>
      <c r="N54" s="13">
        <v>0</v>
      </c>
      <c r="O54" s="13">
        <v>1</v>
      </c>
      <c r="P54" s="13">
        <v>0</v>
      </c>
      <c r="Q54" s="13">
        <v>4</v>
      </c>
      <c r="R54" s="13">
        <v>0</v>
      </c>
      <c r="S54" s="13">
        <v>1</v>
      </c>
      <c r="T54" s="13">
        <v>2.291287847</v>
      </c>
      <c r="U54" s="13">
        <v>0.55571893000000006</v>
      </c>
      <c r="V54" s="13">
        <v>35.299999999999997</v>
      </c>
      <c r="W54" s="13">
        <v>5.8000000000000003E-2</v>
      </c>
    </row>
    <row r="55" spans="1:23">
      <c r="A55" s="13">
        <v>63</v>
      </c>
      <c r="B55" s="13">
        <v>0</v>
      </c>
      <c r="C55" s="13">
        <v>0</v>
      </c>
      <c r="D55" s="13">
        <v>0</v>
      </c>
      <c r="E55" s="13">
        <v>1</v>
      </c>
      <c r="F55" s="13">
        <v>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1</v>
      </c>
      <c r="M55" s="13">
        <v>1</v>
      </c>
      <c r="N55" s="13">
        <v>0</v>
      </c>
      <c r="O55" s="13">
        <v>1</v>
      </c>
      <c r="P55" s="13">
        <v>0</v>
      </c>
      <c r="Q55" s="13">
        <v>4</v>
      </c>
      <c r="R55" s="13">
        <v>0</v>
      </c>
      <c r="S55" s="13">
        <v>1</v>
      </c>
      <c r="T55" s="13">
        <v>2.291287847</v>
      </c>
      <c r="U55" s="13">
        <v>0.55571893000000006</v>
      </c>
      <c r="V55" s="13">
        <v>35.299999999999997</v>
      </c>
      <c r="W55" s="13">
        <v>5.8000000000000003E-2</v>
      </c>
    </row>
  </sheetData>
  <mergeCells count="3">
    <mergeCell ref="B3:P3"/>
    <mergeCell ref="B30:R30"/>
    <mergeCell ref="A1:L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opLeftCell="D1" zoomScaleNormal="100" workbookViewId="0">
      <selection activeCell="P17" sqref="P17"/>
    </sheetView>
  </sheetViews>
  <sheetFormatPr defaultRowHeight="14.4"/>
  <cols>
    <col min="1" max="1" width="28" customWidth="1"/>
  </cols>
  <sheetData>
    <row r="1" spans="1:23">
      <c r="A1" s="7" t="s">
        <v>17</v>
      </c>
    </row>
    <row r="2" spans="1:23" s="4" customFormat="1"/>
    <row r="3" spans="1:23">
      <c r="A3" s="13" t="s">
        <v>19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 t="s">
        <v>0</v>
      </c>
      <c r="T3" s="13" t="s">
        <v>1</v>
      </c>
      <c r="U3" s="13" t="s">
        <v>2</v>
      </c>
      <c r="V3" s="13"/>
      <c r="W3" s="13"/>
    </row>
    <row r="4" spans="1:23">
      <c r="A4" s="13" t="s">
        <v>9</v>
      </c>
      <c r="B4" s="13">
        <v>0</v>
      </c>
      <c r="C4" s="13">
        <v>0</v>
      </c>
      <c r="D4" s="13">
        <v>0</v>
      </c>
      <c r="E4" s="13">
        <v>0</v>
      </c>
      <c r="F4" s="13">
        <v>1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1</v>
      </c>
      <c r="N4" s="13">
        <v>0</v>
      </c>
      <c r="O4" s="13">
        <v>0</v>
      </c>
      <c r="P4" s="13">
        <v>0</v>
      </c>
      <c r="Q4" s="13"/>
      <c r="R4" s="13"/>
      <c r="S4" s="13">
        <f>AVERAGE(B4:P4)</f>
        <v>0.13333333333333333</v>
      </c>
      <c r="T4" s="13">
        <f>STDEV(B4:P4)</f>
        <v>0.35186577527449842</v>
      </c>
      <c r="U4" s="13">
        <f>T4/SQRT(15)</f>
        <v>9.0851352515899583E-2</v>
      </c>
      <c r="V4" s="13"/>
      <c r="W4" s="13"/>
    </row>
    <row r="5" spans="1:23">
      <c r="A5" s="13" t="s">
        <v>10</v>
      </c>
      <c r="B5" s="13">
        <v>0</v>
      </c>
      <c r="C5" s="13">
        <v>0</v>
      </c>
      <c r="D5" s="13">
        <v>0</v>
      </c>
      <c r="E5" s="13">
        <v>0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/>
      <c r="R5" s="13"/>
      <c r="S5" s="17">
        <f t="shared" ref="S5:S6" si="0">AVERAGE(B5:P5)</f>
        <v>6.6666666666666666E-2</v>
      </c>
      <c r="T5" s="17">
        <f t="shared" ref="T5:T6" si="1">STDEV(B5:P5)</f>
        <v>0.2581988897471611</v>
      </c>
      <c r="U5" s="17">
        <f t="shared" ref="U5:U6" si="2">T5/SQRT(15)</f>
        <v>6.6666666666666652E-2</v>
      </c>
      <c r="V5" s="13"/>
      <c r="W5" s="13"/>
    </row>
    <row r="6" spans="1:23">
      <c r="A6" s="13" t="s">
        <v>11</v>
      </c>
      <c r="B6" s="13">
        <v>0</v>
      </c>
      <c r="C6" s="13">
        <v>0</v>
      </c>
      <c r="D6" s="13">
        <v>0</v>
      </c>
      <c r="E6" s="13">
        <v>0</v>
      </c>
      <c r="F6" s="13">
        <v>1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/>
      <c r="R6" s="13"/>
      <c r="S6" s="17">
        <f t="shared" si="0"/>
        <v>6.6666666666666666E-2</v>
      </c>
      <c r="T6" s="17">
        <f t="shared" si="1"/>
        <v>0.2581988897471611</v>
      </c>
      <c r="U6" s="17">
        <f t="shared" si="2"/>
        <v>6.6666666666666652E-2</v>
      </c>
      <c r="V6" s="13"/>
      <c r="W6" s="13"/>
    </row>
    <row r="7" spans="1:2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13" t="s">
        <v>20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 t="s">
        <v>0</v>
      </c>
      <c r="T8" s="13" t="s">
        <v>1</v>
      </c>
      <c r="U8" s="13" t="s">
        <v>2</v>
      </c>
      <c r="V8" s="13" t="s">
        <v>3</v>
      </c>
      <c r="W8" s="13" t="s">
        <v>4</v>
      </c>
    </row>
    <row r="9" spans="1:23">
      <c r="A9" s="13" t="s">
        <v>9</v>
      </c>
      <c r="B9" s="13">
        <v>0</v>
      </c>
      <c r="C9" s="13">
        <v>0</v>
      </c>
      <c r="D9" s="13">
        <v>1</v>
      </c>
      <c r="E9" s="13">
        <v>1</v>
      </c>
      <c r="F9" s="13">
        <v>2</v>
      </c>
      <c r="G9" s="13">
        <v>0</v>
      </c>
      <c r="H9" s="13">
        <v>0</v>
      </c>
      <c r="I9" s="13">
        <v>0</v>
      </c>
      <c r="J9" s="13">
        <v>0</v>
      </c>
      <c r="K9" s="13">
        <v>1</v>
      </c>
      <c r="L9" s="13">
        <v>1</v>
      </c>
      <c r="M9" s="13">
        <v>1</v>
      </c>
      <c r="N9" s="13">
        <v>0</v>
      </c>
      <c r="O9" s="13">
        <v>1</v>
      </c>
      <c r="P9" s="13">
        <v>0</v>
      </c>
      <c r="Q9" s="13">
        <v>2</v>
      </c>
      <c r="R9" s="13">
        <v>1</v>
      </c>
      <c r="S9" s="13">
        <f>AVERAGE(B9:R9)</f>
        <v>0.6470588235294118</v>
      </c>
      <c r="T9" s="13">
        <f>STDEV(B9:R9)</f>
        <v>0.70188820963421905</v>
      </c>
      <c r="U9" s="13">
        <f>T9/SQRT(17)</f>
        <v>0.17023289562926802</v>
      </c>
      <c r="V9" s="13">
        <f>_xlfn.F.TEST(B4:P4,B9:R9)</f>
        <v>1.2923938610144813E-2</v>
      </c>
      <c r="W9" s="13">
        <f>_xlfn.T.TEST(B4:P4,B9:R9,2,3)</f>
        <v>1.3584872686279158E-2</v>
      </c>
    </row>
    <row r="10" spans="1:23">
      <c r="A10" s="13" t="s">
        <v>10</v>
      </c>
      <c r="B10" s="13">
        <v>0</v>
      </c>
      <c r="C10" s="13">
        <v>0</v>
      </c>
      <c r="D10" s="13">
        <v>1</v>
      </c>
      <c r="E10" s="13">
        <v>1</v>
      </c>
      <c r="F10" s="13">
        <v>2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1</v>
      </c>
      <c r="M10" s="13">
        <v>1</v>
      </c>
      <c r="N10" s="13">
        <v>0</v>
      </c>
      <c r="O10" s="13">
        <v>1</v>
      </c>
      <c r="P10" s="13">
        <v>0</v>
      </c>
      <c r="Q10" s="13">
        <v>2</v>
      </c>
      <c r="R10" s="13">
        <v>0</v>
      </c>
      <c r="S10" s="17">
        <f t="shared" ref="S10:S11" si="3">AVERAGE(B10:R10)</f>
        <v>0.52941176470588236</v>
      </c>
      <c r="T10" s="17">
        <f t="shared" ref="T10:T11" si="4">STDEV(B10:R10)</f>
        <v>0.71743005397943926</v>
      </c>
      <c r="U10" s="17">
        <f t="shared" ref="U10:U11" si="5">T10/SQRT(17)</f>
        <v>0.1740023465617534</v>
      </c>
      <c r="V10" s="13">
        <f>_xlfn.F.TEST(B5:P5,B10:R10)</f>
        <v>4.0599016692564443E-4</v>
      </c>
      <c r="W10" s="13">
        <f>_xlfn.T.TEST(B5:P5,B10:R10,2,3)</f>
        <v>2.1745268363018808E-2</v>
      </c>
    </row>
    <row r="11" spans="1:23">
      <c r="A11" s="13" t="s">
        <v>11</v>
      </c>
      <c r="B11" s="13">
        <v>0</v>
      </c>
      <c r="C11" s="13">
        <v>0</v>
      </c>
      <c r="D11" s="13">
        <v>1</v>
      </c>
      <c r="E11" s="13">
        <v>1</v>
      </c>
      <c r="F11" s="13">
        <v>2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1</v>
      </c>
      <c r="M11" s="13">
        <v>1</v>
      </c>
      <c r="N11" s="13">
        <v>0</v>
      </c>
      <c r="O11" s="13">
        <v>0</v>
      </c>
      <c r="P11" s="13">
        <v>0</v>
      </c>
      <c r="Q11" s="13">
        <v>2</v>
      </c>
      <c r="R11" s="13">
        <v>0</v>
      </c>
      <c r="S11" s="17">
        <f t="shared" si="3"/>
        <v>0.47058823529411764</v>
      </c>
      <c r="T11" s="17">
        <f t="shared" si="4"/>
        <v>0.71743005397943926</v>
      </c>
      <c r="U11" s="17">
        <f t="shared" si="5"/>
        <v>0.1740023465617534</v>
      </c>
      <c r="V11" s="13">
        <f>_xlfn.F.TEST(B6:P6,B11:R11)</f>
        <v>4.0599016692564448E-4</v>
      </c>
      <c r="W11" s="13">
        <f>_xlfn.T.TEST(B6:P6,B11:R11,2,3)</f>
        <v>4.2092821260989545E-2</v>
      </c>
    </row>
    <row r="12" spans="1:23">
      <c r="G12" s="5"/>
      <c r="H12" s="5"/>
      <c r="I12" s="5"/>
      <c r="J12" s="5"/>
      <c r="K12" s="5"/>
      <c r="L12" s="5"/>
    </row>
    <row r="13" spans="1:23">
      <c r="G13" s="5"/>
      <c r="H13" s="5"/>
      <c r="I13" s="5"/>
      <c r="J13" s="5"/>
      <c r="K13" s="5"/>
      <c r="L13" s="5"/>
    </row>
    <row r="14" spans="1:23">
      <c r="G14" s="5"/>
      <c r="H14" s="5"/>
      <c r="I14" s="5"/>
      <c r="J14" s="5"/>
      <c r="K14" s="5"/>
      <c r="L14" s="5"/>
    </row>
    <row r="15" spans="1:23">
      <c r="G15" s="5"/>
      <c r="H15" s="5"/>
      <c r="I15" s="5"/>
      <c r="J15" s="5"/>
      <c r="K15" s="5"/>
      <c r="L15" s="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C22" sqref="C22"/>
    </sheetView>
  </sheetViews>
  <sheetFormatPr defaultRowHeight="14.4"/>
  <cols>
    <col min="2" max="2" width="16.3671875" customWidth="1"/>
    <col min="3" max="3" width="19.9453125" customWidth="1"/>
    <col min="6" max="6" width="14.9453125" customWidth="1"/>
    <col min="7" max="7" width="16.62890625" customWidth="1"/>
    <col min="8" max="8" width="10.26171875" customWidth="1"/>
    <col min="9" max="9" width="13.68359375" customWidth="1"/>
  </cols>
  <sheetData>
    <row r="1" spans="1:19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9" s="6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>
      <c r="A3" s="20" t="s">
        <v>5</v>
      </c>
      <c r="B3" s="20"/>
      <c r="C3" s="20"/>
      <c r="D3" s="19"/>
      <c r="E3" s="20" t="s">
        <v>6</v>
      </c>
      <c r="F3" s="20"/>
      <c r="G3" s="20"/>
    </row>
    <row r="4" spans="1:19" ht="14.4" customHeight="1">
      <c r="A4" s="12"/>
      <c r="B4" s="15" t="s">
        <v>21</v>
      </c>
      <c r="C4" s="15" t="s">
        <v>22</v>
      </c>
      <c r="E4" s="5"/>
      <c r="F4" s="15" t="s">
        <v>21</v>
      </c>
      <c r="G4" s="15" t="s">
        <v>22</v>
      </c>
    </row>
    <row r="5" spans="1:19" ht="13.5" customHeight="1">
      <c r="A5" s="16"/>
      <c r="B5" s="18">
        <v>6</v>
      </c>
      <c r="C5" s="18">
        <v>4</v>
      </c>
      <c r="E5" s="16"/>
      <c r="F5" s="13">
        <v>22</v>
      </c>
      <c r="G5" s="13">
        <v>41</v>
      </c>
    </row>
    <row r="6" spans="1:19">
      <c r="A6" s="16"/>
      <c r="B6" s="18">
        <v>9</v>
      </c>
      <c r="C6" s="18">
        <v>4</v>
      </c>
      <c r="E6" s="16"/>
      <c r="F6" s="13">
        <v>18</v>
      </c>
      <c r="G6" s="13">
        <v>39</v>
      </c>
    </row>
    <row r="7" spans="1:19">
      <c r="A7" s="16"/>
      <c r="B7" s="18">
        <v>10</v>
      </c>
      <c r="C7" s="18">
        <v>3</v>
      </c>
      <c r="E7" s="16"/>
      <c r="F7" s="13">
        <v>38</v>
      </c>
      <c r="G7" s="13">
        <v>47</v>
      </c>
    </row>
    <row r="8" spans="1:19" s="6" customFormat="1">
      <c r="A8" s="16"/>
      <c r="B8" s="18">
        <v>8</v>
      </c>
      <c r="C8" s="18">
        <v>10</v>
      </c>
      <c r="E8" s="16"/>
      <c r="F8" s="13">
        <v>34</v>
      </c>
      <c r="G8" s="13">
        <v>28</v>
      </c>
    </row>
    <row r="9" spans="1:19" s="12" customFormat="1">
      <c r="A9" s="16"/>
      <c r="B9" s="18">
        <v>15</v>
      </c>
      <c r="C9" s="18">
        <v>3</v>
      </c>
      <c r="E9" s="16"/>
      <c r="F9" s="13">
        <v>21</v>
      </c>
      <c r="G9" s="13">
        <v>60</v>
      </c>
    </row>
    <row r="10" spans="1:19" s="12" customFormat="1">
      <c r="A10" s="16"/>
      <c r="B10" s="18">
        <v>6</v>
      </c>
      <c r="C10" s="18">
        <v>7</v>
      </c>
      <c r="E10" s="16"/>
      <c r="F10" s="13">
        <v>23</v>
      </c>
      <c r="G10" s="13">
        <v>59</v>
      </c>
    </row>
    <row r="11" spans="1:19" s="12" customFormat="1">
      <c r="A11" s="15"/>
      <c r="B11" s="18">
        <v>11</v>
      </c>
      <c r="C11" s="18">
        <v>5</v>
      </c>
      <c r="E11" s="8"/>
      <c r="F11" s="13">
        <v>24</v>
      </c>
      <c r="G11" s="13">
        <v>35</v>
      </c>
    </row>
    <row r="12" spans="1:19" s="12" customFormat="1">
      <c r="A12" s="15"/>
      <c r="B12" s="18"/>
      <c r="C12" s="18">
        <v>4</v>
      </c>
      <c r="E12" s="8"/>
      <c r="F12" s="13"/>
      <c r="G12" s="13">
        <v>54</v>
      </c>
    </row>
    <row r="13" spans="1:19" s="12" customFormat="1">
      <c r="A13" s="15"/>
      <c r="B13" s="18"/>
      <c r="C13" s="18">
        <v>3</v>
      </c>
      <c r="E13" s="8"/>
      <c r="F13" s="13"/>
      <c r="G13" s="13">
        <v>42</v>
      </c>
    </row>
    <row r="14" spans="1:19">
      <c r="A14" s="18" t="s">
        <v>0</v>
      </c>
      <c r="B14" s="14">
        <f>AVERAGE(B5:B11)</f>
        <v>9.2857142857142865</v>
      </c>
      <c r="C14" s="18">
        <f>AVERAGE(C5:C13)</f>
        <v>4.7777777777777777</v>
      </c>
      <c r="E14" s="5" t="s">
        <v>0</v>
      </c>
      <c r="F14" s="14">
        <f>AVERAGE(F5:F11)</f>
        <v>25.714285714285715</v>
      </c>
      <c r="G14" s="13">
        <f>AVERAGE(G5:G13)</f>
        <v>45</v>
      </c>
    </row>
    <row r="15" spans="1:19">
      <c r="A15" s="18" t="s">
        <v>1</v>
      </c>
      <c r="B15" s="18">
        <f>STDEV(B5:B11)</f>
        <v>3.1471831698777728</v>
      </c>
      <c r="C15" s="18">
        <f>STDEV(C5:C13)</f>
        <v>2.333333333333333</v>
      </c>
      <c r="E15" s="5" t="s">
        <v>1</v>
      </c>
      <c r="F15" s="13">
        <f>STDEV(F5:F11)</f>
        <v>7.3646517390909434</v>
      </c>
      <c r="G15" s="13">
        <f>STDEV(G5:G13)</f>
        <v>10.931605554537724</v>
      </c>
      <c r="N15" s="12"/>
      <c r="O15" s="12"/>
      <c r="P15" s="12"/>
      <c r="Q15" s="12"/>
      <c r="R15" s="12"/>
      <c r="S15" s="12"/>
    </row>
    <row r="16" spans="1:19">
      <c r="A16" s="18" t="s">
        <v>2</v>
      </c>
      <c r="B16" s="18">
        <f>B15/SQRT(7)</f>
        <v>1.1895234282663616</v>
      </c>
      <c r="C16" s="18">
        <f>C15/SQRT(9)</f>
        <v>0.77777777777777768</v>
      </c>
      <c r="E16" s="5" t="s">
        <v>2</v>
      </c>
      <c r="F16" s="13">
        <f>F15/SQRT(7)</f>
        <v>2.7835767134619971</v>
      </c>
      <c r="G16" s="13">
        <f>G15/SQRT(9)</f>
        <v>3.6438685181792412</v>
      </c>
      <c r="N16" s="12"/>
      <c r="O16" s="12"/>
      <c r="P16" s="12"/>
      <c r="Q16" s="12"/>
      <c r="R16" s="12"/>
      <c r="S16" s="12"/>
    </row>
    <row r="17" spans="1:19">
      <c r="A17" s="18" t="s">
        <v>3</v>
      </c>
      <c r="B17" s="18"/>
      <c r="C17" s="18">
        <f>_xlfn.F.TEST(B5:B11,C5:C13)</f>
        <v>0.42479588480465857</v>
      </c>
      <c r="E17" s="5" t="s">
        <v>3</v>
      </c>
      <c r="F17" s="13"/>
      <c r="G17" s="13">
        <f>_xlfn.F.TEST(F5:F11,G5:G13)</f>
        <v>0.35148781173183585</v>
      </c>
      <c r="N17" s="12"/>
      <c r="O17" s="12"/>
      <c r="P17" s="12"/>
      <c r="Q17" s="12"/>
      <c r="R17" s="12"/>
      <c r="S17" s="12"/>
    </row>
    <row r="18" spans="1:19">
      <c r="A18" s="18" t="s">
        <v>4</v>
      </c>
      <c r="B18" s="18"/>
      <c r="C18" s="18">
        <f>_xlfn.T.TEST(B5:B11,C5:C13,2,2)</f>
        <v>5.2819674617468398E-3</v>
      </c>
      <c r="E18" s="5" t="s">
        <v>4</v>
      </c>
      <c r="F18" s="13"/>
      <c r="G18" s="13">
        <f>_xlfn.T.TEST(F5:F11,G5:G13,2,2)</f>
        <v>1.3159817646257498E-3</v>
      </c>
      <c r="N18" s="12"/>
      <c r="O18" s="12"/>
      <c r="P18" s="12"/>
      <c r="Q18" s="12"/>
      <c r="R18" s="12"/>
      <c r="S18" s="12"/>
    </row>
    <row r="19" spans="1:19">
      <c r="A19" s="5"/>
      <c r="B19" s="13"/>
      <c r="C19" s="13"/>
      <c r="F19" s="6"/>
      <c r="G19" s="6"/>
      <c r="K19" s="12"/>
      <c r="L19" s="12"/>
      <c r="M19" s="12"/>
      <c r="N19" s="12"/>
      <c r="O19" s="12"/>
      <c r="P19" s="12"/>
      <c r="Q19" s="12"/>
      <c r="R19" s="12"/>
      <c r="S19" s="12"/>
    </row>
    <row r="20" spans="1:19">
      <c r="C20" s="2"/>
      <c r="D20" s="2"/>
      <c r="F20" s="6"/>
      <c r="G20" s="6"/>
      <c r="K20" s="13"/>
      <c r="L20" s="12"/>
      <c r="M20" s="12"/>
      <c r="N20" s="12"/>
      <c r="O20" s="12"/>
      <c r="P20" s="12"/>
      <c r="Q20" s="12"/>
      <c r="R20" s="12"/>
      <c r="S20" s="12"/>
    </row>
    <row r="21" spans="1:19">
      <c r="F21" s="6"/>
      <c r="G21" s="6"/>
      <c r="K21" s="13"/>
      <c r="L21" s="12"/>
      <c r="M21" s="12"/>
      <c r="N21" s="12"/>
      <c r="O21" s="12"/>
      <c r="P21" s="12"/>
      <c r="Q21" s="12"/>
      <c r="R21" s="12"/>
      <c r="S21" s="12"/>
    </row>
    <row r="22" spans="1:19">
      <c r="F22" s="6"/>
      <c r="G22" s="6"/>
      <c r="K22" s="13"/>
      <c r="L22" s="12"/>
      <c r="M22" s="13"/>
      <c r="N22" s="13"/>
      <c r="O22" s="12"/>
      <c r="P22" s="12"/>
      <c r="Q22" s="13"/>
      <c r="R22" s="13"/>
      <c r="S22" s="12"/>
    </row>
    <row r="23" spans="1:19">
      <c r="F23" s="6"/>
      <c r="G23" s="6"/>
      <c r="K23" s="13"/>
      <c r="L23" s="14"/>
      <c r="M23" s="13"/>
      <c r="N23" s="13"/>
      <c r="O23" s="13"/>
      <c r="P23" s="14"/>
      <c r="Q23" s="13"/>
      <c r="R23" s="13"/>
      <c r="S23" s="12"/>
    </row>
    <row r="24" spans="1:19">
      <c r="F24" s="6"/>
      <c r="G24" s="6"/>
      <c r="K24" s="13"/>
      <c r="L24" s="13"/>
      <c r="M24" s="13"/>
      <c r="N24" s="13"/>
      <c r="O24" s="13"/>
      <c r="P24" s="13"/>
      <c r="Q24" s="13"/>
      <c r="R24" s="13"/>
      <c r="S24" s="12"/>
    </row>
    <row r="25" spans="1:19">
      <c r="F25" s="6"/>
      <c r="G25" s="6"/>
      <c r="K25" s="13"/>
      <c r="L25" s="14"/>
      <c r="M25" s="13"/>
      <c r="N25" s="13"/>
      <c r="O25" s="13"/>
      <c r="P25" s="13"/>
      <c r="Q25" s="13"/>
      <c r="R25" s="13"/>
      <c r="S25" s="12"/>
    </row>
    <row r="26" spans="1:19">
      <c r="F26" s="6"/>
      <c r="G26" s="6"/>
      <c r="K26" s="13"/>
      <c r="L26" s="14"/>
      <c r="M26" s="13"/>
      <c r="N26" s="13"/>
      <c r="O26" s="13"/>
      <c r="P26" s="13"/>
      <c r="Q26" s="13"/>
      <c r="R26" s="13"/>
      <c r="S26" s="12"/>
    </row>
    <row r="27" spans="1:19">
      <c r="F27" s="6"/>
      <c r="G27" s="6"/>
      <c r="K27" s="12"/>
      <c r="L27" s="14"/>
      <c r="M27" s="13"/>
      <c r="N27" s="13"/>
      <c r="O27" s="13"/>
      <c r="P27" s="13"/>
      <c r="Q27" s="13"/>
      <c r="R27" s="13"/>
      <c r="S27" s="12"/>
    </row>
    <row r="28" spans="1:19">
      <c r="F28" s="6"/>
      <c r="G28" s="6"/>
      <c r="K28" s="12"/>
      <c r="L28" s="14"/>
      <c r="M28" s="13"/>
      <c r="N28" s="13"/>
      <c r="O28" s="13"/>
      <c r="P28" s="13"/>
      <c r="Q28" s="13"/>
      <c r="R28" s="13"/>
      <c r="S28" s="12"/>
    </row>
    <row r="29" spans="1:19">
      <c r="F29" s="6"/>
      <c r="G29" s="6"/>
      <c r="K29" s="12"/>
      <c r="L29" s="14"/>
      <c r="M29" s="14"/>
      <c r="N29" s="14"/>
      <c r="O29" s="13"/>
      <c r="P29" s="14"/>
      <c r="Q29" s="14"/>
      <c r="R29" s="14"/>
      <c r="S29" s="12"/>
    </row>
    <row r="30" spans="1:19">
      <c r="F30" s="6"/>
      <c r="G30" s="6"/>
      <c r="K30" s="12"/>
      <c r="L30" s="14"/>
      <c r="M30" s="14"/>
      <c r="N30" s="14"/>
      <c r="O30" s="12"/>
      <c r="P30" s="14"/>
      <c r="Q30" s="14"/>
      <c r="R30" s="14"/>
      <c r="S30" s="12"/>
    </row>
    <row r="31" spans="1:19">
      <c r="F31" s="6"/>
      <c r="G31" s="6"/>
      <c r="K31" s="12"/>
      <c r="L31" s="12"/>
      <c r="M31" s="12"/>
      <c r="N31" s="12"/>
      <c r="O31" s="12"/>
      <c r="P31" s="14"/>
      <c r="Q31" s="14"/>
      <c r="R31" s="14"/>
    </row>
    <row r="32" spans="1:19">
      <c r="F32" s="6"/>
      <c r="G32" s="6"/>
      <c r="K32" s="12"/>
      <c r="L32" s="12"/>
      <c r="M32" s="12"/>
      <c r="N32" s="12"/>
      <c r="O32" s="12"/>
      <c r="P32" s="14"/>
      <c r="Q32" s="14"/>
      <c r="R32" s="14"/>
    </row>
  </sheetData>
  <mergeCells count="3">
    <mergeCell ref="A1:R1"/>
    <mergeCell ref="E3:G3"/>
    <mergeCell ref="A3:C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3C</vt:lpstr>
      <vt:lpstr>Figure 3E</vt:lpstr>
      <vt:lpstr>Figure 3G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Li</dc:creator>
  <cp:lastModifiedBy>Liansheng Zhang</cp:lastModifiedBy>
  <dcterms:created xsi:type="dcterms:W3CDTF">2020-02-28T20:24:06Z</dcterms:created>
  <dcterms:modified xsi:type="dcterms:W3CDTF">2020-10-28T09:05:45Z</dcterms:modified>
</cp:coreProperties>
</file>