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8" windowWidth="19392" windowHeight="7170"/>
  </bookViews>
  <sheets>
    <sheet name="Figure 7D" sheetId="1" r:id="rId1"/>
    <sheet name="Figure 7F" sheetId="2" r:id="rId2"/>
    <sheet name="Figure 7I" sheetId="3" r:id="rId3"/>
  </sheets>
  <calcPr calcId="145621"/>
</workbook>
</file>

<file path=xl/calcChain.xml><?xml version="1.0" encoding="utf-8"?>
<calcChain xmlns="http://schemas.openxmlformats.org/spreadsheetml/2006/main">
  <c r="T11" i="2" l="1"/>
  <c r="T10" i="2"/>
  <c r="T9" i="2"/>
  <c r="S10" i="2"/>
  <c r="S11" i="2"/>
  <c r="S9" i="2"/>
  <c r="R10" i="2"/>
  <c r="R11" i="2"/>
  <c r="R9" i="2"/>
  <c r="R5" i="2"/>
  <c r="R6" i="2"/>
  <c r="R4" i="2"/>
  <c r="Q10" i="2"/>
  <c r="Q11" i="2"/>
  <c r="Q9" i="2"/>
  <c r="Q5" i="2"/>
  <c r="Q6" i="2"/>
  <c r="Q4" i="2"/>
  <c r="P10" i="2"/>
  <c r="P11" i="2"/>
  <c r="P9" i="2"/>
  <c r="P5" i="2"/>
  <c r="P6" i="2"/>
  <c r="P4" i="2"/>
  <c r="D15" i="3" l="1"/>
  <c r="D14" i="3"/>
  <c r="I15" i="3"/>
  <c r="I14" i="3"/>
  <c r="D12" i="3"/>
  <c r="D13" i="3" s="1"/>
  <c r="C12" i="3"/>
  <c r="C13" i="3" s="1"/>
  <c r="I12" i="3"/>
  <c r="I13" i="3" s="1"/>
  <c r="H12" i="3"/>
  <c r="H13" i="3" s="1"/>
  <c r="D11" i="3"/>
  <c r="C11" i="3"/>
  <c r="I11" i="3"/>
  <c r="H11" i="3"/>
</calcChain>
</file>

<file path=xl/sharedStrings.xml><?xml version="1.0" encoding="utf-8"?>
<sst xmlns="http://schemas.openxmlformats.org/spreadsheetml/2006/main" count="50" uniqueCount="24">
  <si>
    <t>Mean</t>
  </si>
  <si>
    <t>SD</t>
  </si>
  <si>
    <t>SEM</t>
  </si>
  <si>
    <t>F-test</t>
  </si>
  <si>
    <t>T-test</t>
  </si>
  <si>
    <t>Cleaved casp-3/F4/80 double positive cells</t>
    <phoneticPr fontId="2" type="noConversion"/>
  </si>
  <si>
    <t>F4/80 positive cells</t>
    <phoneticPr fontId="2" type="noConversion"/>
  </si>
  <si>
    <t>Incidence and clinical scores of WT and Bad3SA/3SA mice in CIA model
58
13) and Bad3SA/3SA mice in CIA model</t>
    <phoneticPr fontId="2" type="noConversion"/>
  </si>
  <si>
    <t>Day</t>
  </si>
  <si>
    <t>score</t>
  </si>
  <si>
    <t>incidence</t>
  </si>
  <si>
    <t>MWU-test</t>
  </si>
  <si>
    <t>WT (n=13)</t>
    <phoneticPr fontId="2" type="noConversion"/>
  </si>
  <si>
    <t>Evaluation of synovitis, pannus and erosion of ankle joints from WT and Bad3SA/3SA mice in CIA model</t>
    <phoneticPr fontId="2" type="noConversion"/>
  </si>
  <si>
    <t>Bad3SA/3SA</t>
  </si>
  <si>
    <t>synovitis</t>
  </si>
  <si>
    <t>pannus fromation</t>
  </si>
  <si>
    <t>cartilage/bone destruction</t>
  </si>
  <si>
    <t>Quantification of the number of total macrophage and cleaved Casp-3 positive macrophage per field in the ankle joint sections of WT and Bad3SA/3SA mice in CIA model</t>
    <phoneticPr fontId="2" type="noConversion"/>
  </si>
  <si>
    <t xml:space="preserve">WT </t>
    <phoneticPr fontId="2" type="noConversion"/>
  </si>
  <si>
    <t>Bad3SA/3SA (n=14)</t>
    <phoneticPr fontId="2" type="noConversion"/>
  </si>
  <si>
    <t>n=6 per group</t>
    <phoneticPr fontId="2" type="noConversion"/>
  </si>
  <si>
    <t>n=6 per group</t>
    <phoneticPr fontId="2" type="noConversion"/>
  </si>
  <si>
    <r>
      <t xml:space="preserve">Bad </t>
    </r>
    <r>
      <rPr>
        <vertAlign val="superscript"/>
        <sz val="11"/>
        <color theme="1"/>
        <rFont val="Calibri"/>
        <family val="2"/>
        <scheme val="minor"/>
      </rPr>
      <t xml:space="preserve">3SA/3SA </t>
    </r>
    <r>
      <rPr>
        <sz val="11"/>
        <color theme="1"/>
        <rFont val="Calibri"/>
        <family val="2"/>
        <scheme val="minor"/>
      </rPr>
      <t>(n=14)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</si>
</sst>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workbookViewId="0">
      <selection activeCell="B4" sqref="B4"/>
    </sheetView>
  </sheetViews>
  <sheetFormatPr defaultColWidth="8.83984375" defaultRowHeight="14.4"/>
  <cols>
    <col min="1" max="1" width="10.41796875" style="11" customWidth="1"/>
    <col min="2" max="16384" width="8.83984375" style="11"/>
  </cols>
  <sheetData>
    <row r="1" spans="1:18" ht="13.5" customHeight="1">
      <c r="A1" s="16" t="s">
        <v>7</v>
      </c>
      <c r="B1" s="16"/>
      <c r="C1" s="16"/>
      <c r="D1" s="16"/>
      <c r="E1" s="16"/>
      <c r="F1" s="16"/>
      <c r="G1" s="16"/>
      <c r="H1" s="10"/>
      <c r="I1" s="10"/>
      <c r="J1" s="10"/>
      <c r="K1" s="10"/>
      <c r="L1" s="10"/>
    </row>
    <row r="2" spans="1:18" ht="13.5" customHeight="1">
      <c r="A2" s="12"/>
      <c r="B2" s="12"/>
      <c r="C2" s="12"/>
      <c r="D2" s="12"/>
      <c r="E2" s="12"/>
      <c r="F2" s="12"/>
      <c r="G2" s="12"/>
      <c r="H2" s="10"/>
      <c r="I2" s="10"/>
      <c r="J2" s="10"/>
      <c r="K2" s="10"/>
      <c r="L2" s="10"/>
    </row>
    <row r="3" spans="1:18">
      <c r="A3" s="13" t="s">
        <v>8</v>
      </c>
      <c r="B3" s="17" t="s">
        <v>12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4" t="s">
        <v>9</v>
      </c>
      <c r="P3" s="14" t="s">
        <v>1</v>
      </c>
      <c r="Q3" s="14" t="s">
        <v>2</v>
      </c>
      <c r="R3" s="14" t="s">
        <v>10</v>
      </c>
    </row>
    <row r="4" spans="1:18">
      <c r="A4" s="14">
        <v>15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</row>
    <row r="5" spans="1:18">
      <c r="A5" s="14">
        <v>17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</row>
    <row r="6" spans="1:18">
      <c r="A6" s="14">
        <v>19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</row>
    <row r="7" spans="1:18">
      <c r="A7" s="14">
        <v>21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spans="1:18">
      <c r="A8" s="14">
        <v>23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spans="1:18">
      <c r="A9" s="14">
        <v>25</v>
      </c>
      <c r="B9" s="14">
        <v>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7.6923076923076927E-2</v>
      </c>
      <c r="P9" s="14">
        <v>0.27735009811261457</v>
      </c>
      <c r="Q9" s="14">
        <v>7.6923076923076927E-2</v>
      </c>
      <c r="R9" s="14">
        <v>7.7</v>
      </c>
    </row>
    <row r="10" spans="1:18">
      <c r="A10" s="14">
        <v>27</v>
      </c>
      <c r="B10" s="14">
        <v>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0.23076923076923078</v>
      </c>
      <c r="P10" s="14">
        <v>0.83205029433784372</v>
      </c>
      <c r="Q10" s="14">
        <v>0.23076923076923078</v>
      </c>
      <c r="R10" s="14">
        <v>7.7</v>
      </c>
    </row>
    <row r="11" spans="1:18">
      <c r="A11" s="14">
        <v>29</v>
      </c>
      <c r="B11" s="14">
        <v>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</v>
      </c>
      <c r="L11" s="14">
        <v>0</v>
      </c>
      <c r="M11" s="14">
        <v>0</v>
      </c>
      <c r="N11" s="14">
        <v>0</v>
      </c>
      <c r="O11" s="14">
        <v>0.38461538461538464</v>
      </c>
      <c r="P11" s="14">
        <v>1.1208970766356099</v>
      </c>
      <c r="Q11" s="14">
        <v>0.31088091417902924</v>
      </c>
      <c r="R11" s="14">
        <v>15.4</v>
      </c>
    </row>
    <row r="12" spans="1:18">
      <c r="A12" s="14">
        <v>31</v>
      </c>
      <c r="B12" s="14">
        <v>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3</v>
      </c>
      <c r="M12" s="14">
        <v>0</v>
      </c>
      <c r="N12" s="14">
        <v>0</v>
      </c>
      <c r="O12" s="14">
        <v>0.84615384615384615</v>
      </c>
      <c r="P12" s="14">
        <v>2.034951016861497</v>
      </c>
      <c r="Q12" s="14">
        <v>0.56439386418090098</v>
      </c>
      <c r="R12" s="14">
        <v>23</v>
      </c>
    </row>
    <row r="13" spans="1:18">
      <c r="A13" s="14">
        <v>33</v>
      </c>
      <c r="B13" s="14">
        <v>9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</v>
      </c>
      <c r="L13" s="14">
        <v>4</v>
      </c>
      <c r="M13" s="14">
        <v>0</v>
      </c>
      <c r="N13" s="14">
        <v>0</v>
      </c>
      <c r="O13" s="14">
        <v>1.0769230769230769</v>
      </c>
      <c r="P13" s="14">
        <v>2.6287366566958377</v>
      </c>
      <c r="Q13" s="14">
        <v>0.72908036964681699</v>
      </c>
      <c r="R13" s="14">
        <v>23</v>
      </c>
    </row>
    <row r="14" spans="1:18">
      <c r="A14" s="14">
        <v>35</v>
      </c>
      <c r="B14" s="14">
        <v>9</v>
      </c>
      <c r="C14" s="14">
        <v>0</v>
      </c>
      <c r="D14" s="14">
        <v>0</v>
      </c>
      <c r="E14" s="14">
        <v>0</v>
      </c>
      <c r="F14" s="14">
        <v>1</v>
      </c>
      <c r="G14" s="14">
        <v>0</v>
      </c>
      <c r="H14" s="14">
        <v>0</v>
      </c>
      <c r="I14" s="14">
        <v>0</v>
      </c>
      <c r="J14" s="14">
        <v>0</v>
      </c>
      <c r="K14" s="14">
        <v>1</v>
      </c>
      <c r="L14" s="14">
        <v>6</v>
      </c>
      <c r="M14" s="14">
        <v>0</v>
      </c>
      <c r="N14" s="14">
        <v>0</v>
      </c>
      <c r="O14" s="14">
        <v>1.3076923076923077</v>
      </c>
      <c r="P14" s="14">
        <v>2.8397363546819911</v>
      </c>
      <c r="Q14" s="14">
        <v>0.78760115658500873</v>
      </c>
      <c r="R14" s="14">
        <v>30.7</v>
      </c>
    </row>
    <row r="15" spans="1:18">
      <c r="A15" s="14">
        <v>37</v>
      </c>
      <c r="B15" s="14">
        <v>9</v>
      </c>
      <c r="C15" s="14">
        <v>0</v>
      </c>
      <c r="D15" s="14">
        <v>0</v>
      </c>
      <c r="E15" s="14">
        <v>0</v>
      </c>
      <c r="F15" s="14">
        <v>1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6</v>
      </c>
      <c r="M15" s="14">
        <v>1</v>
      </c>
      <c r="N15" s="14">
        <v>0</v>
      </c>
      <c r="O15" s="14">
        <v>1.3846153846153846</v>
      </c>
      <c r="P15" s="14">
        <v>2.8147960713126134</v>
      </c>
      <c r="Q15" s="14">
        <v>0.78068396654555539</v>
      </c>
      <c r="R15" s="14">
        <v>38.5</v>
      </c>
    </row>
    <row r="16" spans="1:18">
      <c r="A16" s="14">
        <v>39</v>
      </c>
      <c r="B16" s="14">
        <v>9</v>
      </c>
      <c r="C16" s="14">
        <v>0</v>
      </c>
      <c r="D16" s="14">
        <v>0</v>
      </c>
      <c r="E16" s="14">
        <v>0</v>
      </c>
      <c r="F16" s="14">
        <v>3</v>
      </c>
      <c r="G16" s="14">
        <v>0</v>
      </c>
      <c r="H16" s="14">
        <v>0</v>
      </c>
      <c r="I16" s="14">
        <v>1</v>
      </c>
      <c r="J16" s="14">
        <v>0</v>
      </c>
      <c r="K16" s="14">
        <v>1</v>
      </c>
      <c r="L16" s="14">
        <v>6</v>
      </c>
      <c r="M16" s="14">
        <v>3</v>
      </c>
      <c r="N16" s="14">
        <v>0</v>
      </c>
      <c r="O16" s="14">
        <v>1.7692307692307692</v>
      </c>
      <c r="P16" s="14">
        <v>2.8329562343320847</v>
      </c>
      <c r="Q16" s="14">
        <v>0.78572068954074681</v>
      </c>
      <c r="R16" s="14">
        <v>46</v>
      </c>
    </row>
    <row r="17" spans="1:20">
      <c r="A17" s="14">
        <v>41</v>
      </c>
      <c r="B17" s="14">
        <v>9</v>
      </c>
      <c r="C17" s="14">
        <v>0</v>
      </c>
      <c r="D17" s="14">
        <v>0</v>
      </c>
      <c r="E17" s="14">
        <v>0</v>
      </c>
      <c r="F17" s="14">
        <v>4</v>
      </c>
      <c r="G17" s="14">
        <v>0</v>
      </c>
      <c r="H17" s="14">
        <v>0</v>
      </c>
      <c r="I17" s="14">
        <v>3</v>
      </c>
      <c r="J17" s="14">
        <v>0</v>
      </c>
      <c r="K17" s="14">
        <v>1</v>
      </c>
      <c r="L17" s="14">
        <v>7</v>
      </c>
      <c r="M17" s="14">
        <v>5</v>
      </c>
      <c r="N17" s="14">
        <v>0</v>
      </c>
      <c r="O17" s="14">
        <v>2.2307692307692308</v>
      </c>
      <c r="P17" s="14">
        <v>3.1132471299766249</v>
      </c>
      <c r="Q17" s="14">
        <v>0.86345939694783269</v>
      </c>
      <c r="R17" s="14">
        <v>46</v>
      </c>
    </row>
    <row r="18" spans="1:20">
      <c r="A18" s="14">
        <v>43</v>
      </c>
      <c r="B18" s="14">
        <v>9</v>
      </c>
      <c r="C18" s="14">
        <v>0</v>
      </c>
      <c r="D18" s="14">
        <v>0</v>
      </c>
      <c r="E18" s="14">
        <v>0</v>
      </c>
      <c r="F18" s="14">
        <v>4</v>
      </c>
      <c r="G18" s="14">
        <v>0</v>
      </c>
      <c r="H18" s="14">
        <v>0</v>
      </c>
      <c r="I18" s="14">
        <v>4</v>
      </c>
      <c r="J18" s="14">
        <v>0</v>
      </c>
      <c r="K18" s="14">
        <v>1</v>
      </c>
      <c r="L18" s="14">
        <v>7</v>
      </c>
      <c r="M18" s="14">
        <v>6</v>
      </c>
      <c r="N18" s="14">
        <v>0</v>
      </c>
      <c r="O18" s="14">
        <v>2.3846153846153846</v>
      </c>
      <c r="P18" s="14">
        <v>3.228479041758971</v>
      </c>
      <c r="Q18" s="14">
        <v>0.89541897898637046</v>
      </c>
      <c r="R18" s="14">
        <v>46</v>
      </c>
    </row>
    <row r="19" spans="1:20">
      <c r="A19" s="14">
        <v>45</v>
      </c>
      <c r="B19" s="14">
        <v>9</v>
      </c>
      <c r="C19" s="14">
        <v>0</v>
      </c>
      <c r="D19" s="14">
        <v>0</v>
      </c>
      <c r="E19" s="14">
        <v>0</v>
      </c>
      <c r="F19" s="14">
        <v>4</v>
      </c>
      <c r="G19" s="14">
        <v>0</v>
      </c>
      <c r="H19" s="14">
        <v>0</v>
      </c>
      <c r="I19" s="14">
        <v>6</v>
      </c>
      <c r="J19" s="14">
        <v>0</v>
      </c>
      <c r="K19" s="14">
        <v>1</v>
      </c>
      <c r="L19" s="14">
        <v>7</v>
      </c>
      <c r="M19" s="14">
        <v>6</v>
      </c>
      <c r="N19" s="14">
        <v>0</v>
      </c>
      <c r="O19" s="14">
        <v>2.5384615384615383</v>
      </c>
      <c r="P19" s="14">
        <v>3.3569674960045068</v>
      </c>
      <c r="Q19" s="14">
        <v>0.93105526437770803</v>
      </c>
      <c r="R19" s="14">
        <v>46</v>
      </c>
    </row>
    <row r="20" spans="1:20">
      <c r="A20" s="14">
        <v>47</v>
      </c>
      <c r="B20" s="14">
        <v>9</v>
      </c>
      <c r="C20" s="14">
        <v>0</v>
      </c>
      <c r="D20" s="14">
        <v>0</v>
      </c>
      <c r="E20" s="14">
        <v>0</v>
      </c>
      <c r="F20" s="14">
        <v>4</v>
      </c>
      <c r="G20" s="14">
        <v>0</v>
      </c>
      <c r="H20" s="14">
        <v>1</v>
      </c>
      <c r="I20" s="14">
        <v>6</v>
      </c>
      <c r="J20" s="14">
        <v>0</v>
      </c>
      <c r="K20" s="14">
        <v>1</v>
      </c>
      <c r="L20" s="14">
        <v>7</v>
      </c>
      <c r="M20" s="14">
        <v>6</v>
      </c>
      <c r="N20" s="14">
        <v>0</v>
      </c>
      <c r="O20" s="14">
        <v>2.6153846153846154</v>
      </c>
      <c r="P20" s="14">
        <v>3.3050078552216671</v>
      </c>
      <c r="Q20" s="14">
        <v>0.91664425290869123</v>
      </c>
      <c r="R20" s="14">
        <v>53.8</v>
      </c>
    </row>
    <row r="21" spans="1:20">
      <c r="A21" s="14">
        <v>49</v>
      </c>
      <c r="B21" s="14">
        <v>9</v>
      </c>
      <c r="C21" s="14">
        <v>0</v>
      </c>
      <c r="D21" s="14">
        <v>0</v>
      </c>
      <c r="E21" s="14">
        <v>0</v>
      </c>
      <c r="F21" s="14">
        <v>4</v>
      </c>
      <c r="G21" s="14">
        <v>0</v>
      </c>
      <c r="H21" s="14">
        <v>1</v>
      </c>
      <c r="I21" s="14">
        <v>6</v>
      </c>
      <c r="J21" s="14">
        <v>0</v>
      </c>
      <c r="K21" s="14">
        <v>1</v>
      </c>
      <c r="L21" s="14">
        <v>7</v>
      </c>
      <c r="M21" s="14">
        <v>6</v>
      </c>
      <c r="N21" s="14">
        <v>0</v>
      </c>
      <c r="O21" s="14">
        <v>2.6153846153846154</v>
      </c>
      <c r="P21" s="14">
        <v>3.3050078552216671</v>
      </c>
      <c r="Q21" s="14">
        <v>0.91664425290869123</v>
      </c>
      <c r="R21" s="14">
        <v>53.8</v>
      </c>
    </row>
    <row r="22" spans="1:20">
      <c r="A22" s="14">
        <v>51</v>
      </c>
      <c r="B22" s="14">
        <v>9</v>
      </c>
      <c r="C22" s="14">
        <v>0</v>
      </c>
      <c r="D22" s="14">
        <v>0</v>
      </c>
      <c r="E22" s="14">
        <v>0</v>
      </c>
      <c r="F22" s="14">
        <v>3</v>
      </c>
      <c r="G22" s="14">
        <v>2</v>
      </c>
      <c r="H22" s="14">
        <v>2</v>
      </c>
      <c r="I22" s="14">
        <v>6</v>
      </c>
      <c r="J22" s="14">
        <v>0</v>
      </c>
      <c r="K22" s="14">
        <v>1</v>
      </c>
      <c r="L22" s="14">
        <v>7</v>
      </c>
      <c r="M22" s="14">
        <v>6</v>
      </c>
      <c r="N22" s="14">
        <v>0</v>
      </c>
      <c r="O22" s="14">
        <v>2.7692307692307692</v>
      </c>
      <c r="P22" s="14">
        <v>3.1663292667758078</v>
      </c>
      <c r="Q22" s="14">
        <v>0.87818173279711331</v>
      </c>
      <c r="R22" s="14">
        <v>61.5</v>
      </c>
    </row>
    <row r="23" spans="1:20">
      <c r="A23" s="14">
        <v>53</v>
      </c>
      <c r="B23" s="14">
        <v>9</v>
      </c>
      <c r="C23" s="14">
        <v>0</v>
      </c>
      <c r="D23" s="14">
        <v>0</v>
      </c>
      <c r="E23" s="14">
        <v>0</v>
      </c>
      <c r="F23" s="14">
        <v>2</v>
      </c>
      <c r="G23" s="14">
        <v>3</v>
      </c>
      <c r="H23" s="14">
        <v>3</v>
      </c>
      <c r="I23" s="14">
        <v>6</v>
      </c>
      <c r="J23" s="14">
        <v>0</v>
      </c>
      <c r="K23" s="14">
        <v>1</v>
      </c>
      <c r="L23" s="14">
        <v>7</v>
      </c>
      <c r="M23" s="14">
        <v>6</v>
      </c>
      <c r="N23" s="14">
        <v>0</v>
      </c>
      <c r="O23" s="14">
        <v>2.8461538461538463</v>
      </c>
      <c r="P23" s="14">
        <v>3.1582208558552352</v>
      </c>
      <c r="Q23" s="14">
        <v>0.87593286423275507</v>
      </c>
      <c r="R23" s="14">
        <v>61.5</v>
      </c>
    </row>
    <row r="24" spans="1:20">
      <c r="A24" s="14">
        <v>55</v>
      </c>
      <c r="B24" s="14">
        <v>9</v>
      </c>
      <c r="C24" s="14">
        <v>0</v>
      </c>
      <c r="D24" s="14">
        <v>0</v>
      </c>
      <c r="E24" s="14">
        <v>0</v>
      </c>
      <c r="F24" s="14">
        <v>2</v>
      </c>
      <c r="G24" s="14">
        <v>1</v>
      </c>
      <c r="H24" s="14">
        <v>3</v>
      </c>
      <c r="I24" s="14">
        <v>7</v>
      </c>
      <c r="J24" s="14">
        <v>0</v>
      </c>
      <c r="K24" s="14">
        <v>2</v>
      </c>
      <c r="L24" s="14">
        <v>7</v>
      </c>
      <c r="M24" s="14">
        <v>6</v>
      </c>
      <c r="N24" s="14">
        <v>0</v>
      </c>
      <c r="O24" s="14">
        <v>2.8461538461538463</v>
      </c>
      <c r="P24" s="14">
        <v>3.2620584974867697</v>
      </c>
      <c r="Q24" s="14">
        <v>0.90473224432704369</v>
      </c>
      <c r="R24" s="14">
        <v>61.5</v>
      </c>
    </row>
    <row r="25" spans="1:20">
      <c r="A25" s="14">
        <v>57</v>
      </c>
      <c r="B25" s="14">
        <v>9</v>
      </c>
      <c r="C25" s="14">
        <v>0</v>
      </c>
      <c r="D25" s="14">
        <v>0</v>
      </c>
      <c r="E25" s="14">
        <v>0</v>
      </c>
      <c r="F25" s="14">
        <v>2</v>
      </c>
      <c r="G25" s="14">
        <v>1</v>
      </c>
      <c r="H25" s="14">
        <v>2</v>
      </c>
      <c r="I25" s="14">
        <v>7</v>
      </c>
      <c r="J25" s="14">
        <v>0</v>
      </c>
      <c r="K25" s="14">
        <v>2</v>
      </c>
      <c r="L25" s="14">
        <v>7</v>
      </c>
      <c r="M25" s="14">
        <v>6</v>
      </c>
      <c r="N25" s="14">
        <v>0</v>
      </c>
      <c r="O25" s="14">
        <v>2.7692307692307692</v>
      </c>
      <c r="P25" s="14">
        <v>3.2699094318203512</v>
      </c>
      <c r="Q25" s="14">
        <v>0.90690970173473817</v>
      </c>
      <c r="R25" s="14">
        <v>61.5</v>
      </c>
    </row>
    <row r="26" spans="1:20">
      <c r="A26" s="14">
        <v>59</v>
      </c>
      <c r="B26" s="14">
        <v>9</v>
      </c>
      <c r="C26" s="14">
        <v>0</v>
      </c>
      <c r="D26" s="14">
        <v>0</v>
      </c>
      <c r="E26" s="14">
        <v>0</v>
      </c>
      <c r="F26" s="14">
        <v>2</v>
      </c>
      <c r="G26" s="14">
        <v>1</v>
      </c>
      <c r="H26" s="14">
        <v>1</v>
      </c>
      <c r="I26" s="14">
        <v>8</v>
      </c>
      <c r="J26" s="14">
        <v>0</v>
      </c>
      <c r="K26" s="14">
        <v>3</v>
      </c>
      <c r="L26" s="14">
        <v>7</v>
      </c>
      <c r="M26" s="14">
        <v>6</v>
      </c>
      <c r="N26" s="14">
        <v>0</v>
      </c>
      <c r="O26" s="14">
        <v>2.8461538461538463</v>
      </c>
      <c r="P26" s="14">
        <v>3.411894728889747</v>
      </c>
      <c r="Q26" s="14">
        <v>0.94628933780748381</v>
      </c>
      <c r="R26" s="14">
        <v>61.5</v>
      </c>
    </row>
    <row r="27" spans="1:20">
      <c r="A27" s="14">
        <v>61</v>
      </c>
      <c r="B27" s="14">
        <v>9</v>
      </c>
      <c r="C27" s="14">
        <v>0</v>
      </c>
      <c r="D27" s="14">
        <v>0</v>
      </c>
      <c r="E27" s="14">
        <v>0</v>
      </c>
      <c r="F27" s="14">
        <v>2</v>
      </c>
      <c r="G27" s="14">
        <v>1</v>
      </c>
      <c r="H27" s="14">
        <v>1</v>
      </c>
      <c r="I27" s="14">
        <v>6</v>
      </c>
      <c r="J27" s="14">
        <v>0</v>
      </c>
      <c r="K27" s="14">
        <v>3</v>
      </c>
      <c r="L27" s="14">
        <v>7</v>
      </c>
      <c r="M27" s="14">
        <v>6</v>
      </c>
      <c r="N27" s="14">
        <v>0</v>
      </c>
      <c r="O27" s="14">
        <v>2.6923076923076925</v>
      </c>
      <c r="P27" s="14">
        <v>3.1985573671218139</v>
      </c>
      <c r="Q27" s="14">
        <v>0.88712019959006128</v>
      </c>
      <c r="R27" s="14">
        <v>61.5</v>
      </c>
    </row>
    <row r="28" spans="1:20">
      <c r="A28" s="14">
        <v>63</v>
      </c>
      <c r="B28" s="14">
        <v>9</v>
      </c>
      <c r="C28" s="14">
        <v>0</v>
      </c>
      <c r="D28" s="14">
        <v>0</v>
      </c>
      <c r="E28" s="14">
        <v>0</v>
      </c>
      <c r="F28" s="14">
        <v>2</v>
      </c>
      <c r="G28" s="14">
        <v>1</v>
      </c>
      <c r="H28" s="14">
        <v>1</v>
      </c>
      <c r="I28" s="14">
        <v>6</v>
      </c>
      <c r="J28" s="14">
        <v>0</v>
      </c>
      <c r="K28" s="14">
        <v>3</v>
      </c>
      <c r="L28" s="14">
        <v>7</v>
      </c>
      <c r="M28" s="14">
        <v>6</v>
      </c>
      <c r="N28" s="14">
        <v>0</v>
      </c>
      <c r="O28" s="14">
        <v>2.6923076923076925</v>
      </c>
      <c r="P28" s="14">
        <v>3.1985573671218139</v>
      </c>
      <c r="Q28" s="14">
        <v>0.88712019959006128</v>
      </c>
      <c r="R28" s="14">
        <v>61.5</v>
      </c>
    </row>
    <row r="29" spans="1:20">
      <c r="I29" s="14"/>
      <c r="L29" s="14"/>
      <c r="O29" s="14"/>
    </row>
    <row r="30" spans="1:20" ht="16.5">
      <c r="A30" s="13" t="s">
        <v>8</v>
      </c>
      <c r="B30" s="17" t="s">
        <v>23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4"/>
      <c r="P30" s="14" t="s">
        <v>9</v>
      </c>
      <c r="Q30" s="14" t="s">
        <v>1</v>
      </c>
      <c r="R30" s="14" t="s">
        <v>2</v>
      </c>
      <c r="S30" s="14" t="s">
        <v>10</v>
      </c>
      <c r="T30" s="14" t="s">
        <v>11</v>
      </c>
    </row>
    <row r="31" spans="1:20">
      <c r="A31" s="14">
        <v>15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/>
    </row>
    <row r="32" spans="1:20">
      <c r="A32" s="14">
        <v>17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/>
    </row>
    <row r="33" spans="1:20">
      <c r="A33" s="14">
        <v>19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/>
    </row>
    <row r="34" spans="1:20">
      <c r="A34" s="14">
        <v>21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/>
    </row>
    <row r="35" spans="1:20">
      <c r="A35" s="14">
        <v>23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/>
    </row>
    <row r="36" spans="1:20">
      <c r="A36" s="14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/>
    </row>
    <row r="37" spans="1:20">
      <c r="A37" s="14">
        <v>27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2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0.14285714285714285</v>
      </c>
      <c r="Q37" s="14">
        <v>0.53452248382484879</v>
      </c>
      <c r="R37" s="14">
        <v>0.14285714285714288</v>
      </c>
      <c r="S37" s="14">
        <v>7.1</v>
      </c>
      <c r="T37" s="14"/>
    </row>
    <row r="38" spans="1:20">
      <c r="A38" s="14">
        <v>29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4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0.2857142857142857</v>
      </c>
      <c r="Q38" s="14">
        <v>1.0690449676496976</v>
      </c>
      <c r="R38" s="14">
        <v>0.28571428571428575</v>
      </c>
      <c r="S38" s="14">
        <v>7.1</v>
      </c>
      <c r="T38" s="14"/>
    </row>
    <row r="39" spans="1:20">
      <c r="A39" s="14">
        <v>31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0.2857142857142857</v>
      </c>
      <c r="Q39" s="14">
        <v>1.0690449676496976</v>
      </c>
      <c r="R39" s="14">
        <v>0.28571428571428575</v>
      </c>
      <c r="S39" s="14">
        <v>7.1</v>
      </c>
      <c r="T39" s="14"/>
    </row>
    <row r="40" spans="1:20">
      <c r="A40" s="14">
        <v>33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4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0.2857142857142857</v>
      </c>
      <c r="Q40" s="14">
        <v>1.0690449676496976</v>
      </c>
      <c r="R40" s="14">
        <v>0.28571428571428575</v>
      </c>
      <c r="S40" s="14">
        <v>7.1</v>
      </c>
      <c r="T40" s="14"/>
    </row>
    <row r="41" spans="1:20">
      <c r="A41" s="14">
        <v>35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4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14">
        <v>0.35714285714285715</v>
      </c>
      <c r="Q41" s="14">
        <v>1.0818177620697813</v>
      </c>
      <c r="R41" s="14">
        <v>0.2891279586136894</v>
      </c>
      <c r="S41" s="14">
        <v>14.3</v>
      </c>
      <c r="T41" s="14">
        <v>0.45800000000000002</v>
      </c>
    </row>
    <row r="42" spans="1:20">
      <c r="A42" s="14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4</v>
      </c>
      <c r="K42" s="14">
        <v>0</v>
      </c>
      <c r="L42" s="14">
        <v>0</v>
      </c>
      <c r="M42" s="14">
        <v>0</v>
      </c>
      <c r="N42" s="14">
        <v>0</v>
      </c>
      <c r="O42" s="14">
        <v>1</v>
      </c>
      <c r="P42" s="14">
        <v>0.35714285714285715</v>
      </c>
      <c r="Q42" s="14">
        <v>1.0818177620697813</v>
      </c>
      <c r="R42" s="14">
        <v>0.2891279586136894</v>
      </c>
      <c r="S42" s="14">
        <v>14.3</v>
      </c>
      <c r="T42" s="14">
        <v>0.28000000000000003</v>
      </c>
    </row>
    <row r="43" spans="1:20">
      <c r="A43" s="14">
        <v>39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4</v>
      </c>
      <c r="K43" s="14">
        <v>0</v>
      </c>
      <c r="L43" s="14">
        <v>0</v>
      </c>
      <c r="M43" s="14">
        <v>0</v>
      </c>
      <c r="N43" s="14">
        <v>0</v>
      </c>
      <c r="O43" s="14">
        <v>1</v>
      </c>
      <c r="P43" s="14">
        <v>0.35714285714285715</v>
      </c>
      <c r="Q43" s="14">
        <v>1.0818177620697813</v>
      </c>
      <c r="R43" s="14">
        <v>0.2891279586136894</v>
      </c>
      <c r="S43" s="14">
        <v>14.3</v>
      </c>
      <c r="T43" s="14">
        <v>0.155</v>
      </c>
    </row>
    <row r="44" spans="1:20">
      <c r="A44" s="14">
        <v>41</v>
      </c>
      <c r="B44" s="14">
        <v>0</v>
      </c>
      <c r="C44" s="14">
        <v>0</v>
      </c>
      <c r="D44" s="14">
        <v>0</v>
      </c>
      <c r="E44" s="14">
        <v>1</v>
      </c>
      <c r="F44" s="14">
        <v>0</v>
      </c>
      <c r="G44" s="14">
        <v>0</v>
      </c>
      <c r="H44" s="14">
        <v>0</v>
      </c>
      <c r="I44" s="14">
        <v>0</v>
      </c>
      <c r="J44" s="14">
        <v>4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0.5</v>
      </c>
      <c r="Q44" s="14">
        <v>1.1602387022306428</v>
      </c>
      <c r="R44" s="14">
        <v>0.31008683647302115</v>
      </c>
      <c r="S44" s="14">
        <v>21.4</v>
      </c>
      <c r="T44" s="14">
        <v>0.185</v>
      </c>
    </row>
    <row r="45" spans="1:20">
      <c r="A45" s="14">
        <v>43</v>
      </c>
      <c r="B45" s="14">
        <v>0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4</v>
      </c>
      <c r="K45" s="14">
        <v>0</v>
      </c>
      <c r="L45" s="14">
        <v>0</v>
      </c>
      <c r="M45" s="14">
        <v>0</v>
      </c>
      <c r="N45" s="14">
        <v>0</v>
      </c>
      <c r="O45" s="14">
        <v>2</v>
      </c>
      <c r="P45" s="14">
        <v>0.5</v>
      </c>
      <c r="Q45" s="14">
        <v>1.1602387022306428</v>
      </c>
      <c r="R45" s="14">
        <v>0.31008683647302115</v>
      </c>
      <c r="S45" s="14">
        <v>21.4</v>
      </c>
      <c r="T45" s="14">
        <v>0.185</v>
      </c>
    </row>
    <row r="46" spans="1:20">
      <c r="A46" s="14">
        <v>45</v>
      </c>
      <c r="B46" s="14">
        <v>0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0</v>
      </c>
      <c r="J46" s="14">
        <v>4</v>
      </c>
      <c r="K46" s="14">
        <v>0</v>
      </c>
      <c r="L46" s="14">
        <v>0</v>
      </c>
      <c r="M46" s="14">
        <v>0</v>
      </c>
      <c r="N46" s="14">
        <v>0</v>
      </c>
      <c r="O46" s="14">
        <v>2</v>
      </c>
      <c r="P46" s="14">
        <v>0.5</v>
      </c>
      <c r="Q46" s="14">
        <v>1.1602387022306428</v>
      </c>
      <c r="R46" s="14">
        <v>0.31008683647302115</v>
      </c>
      <c r="S46" s="14">
        <v>21.4</v>
      </c>
      <c r="T46" s="14">
        <v>0.16900000000000001</v>
      </c>
    </row>
    <row r="47" spans="1:20">
      <c r="A47" s="14">
        <v>47</v>
      </c>
      <c r="B47" s="14">
        <v>0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3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 s="14">
        <v>0.42857142857142855</v>
      </c>
      <c r="Q47" s="14">
        <v>0.93761446187699082</v>
      </c>
      <c r="R47" s="14">
        <v>0.25058800551629407</v>
      </c>
      <c r="S47" s="14">
        <v>21.4</v>
      </c>
      <c r="T47" s="14">
        <v>9.4E-2</v>
      </c>
    </row>
    <row r="48" spans="1:20">
      <c r="A48" s="14">
        <v>49</v>
      </c>
      <c r="B48" s="14">
        <v>0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3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 s="14">
        <v>0.35714285714285715</v>
      </c>
      <c r="Q48" s="14">
        <v>0.84189738614109544</v>
      </c>
      <c r="R48" s="14">
        <v>0.22500654098289308</v>
      </c>
      <c r="S48" s="14">
        <v>21.4</v>
      </c>
      <c r="T48" s="14">
        <v>8.5000000000000006E-2</v>
      </c>
    </row>
    <row r="49" spans="1:20">
      <c r="A49" s="14">
        <v>51</v>
      </c>
      <c r="B49" s="14">
        <v>0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3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 s="14">
        <v>0.35714285714285715</v>
      </c>
      <c r="Q49" s="14">
        <v>0.84189738614109544</v>
      </c>
      <c r="R49" s="14">
        <v>0.22500654098289308</v>
      </c>
      <c r="S49" s="14">
        <v>21.4</v>
      </c>
      <c r="T49" s="14">
        <v>3.3000000000000002E-2</v>
      </c>
    </row>
    <row r="50" spans="1:20">
      <c r="A50" s="14">
        <v>53</v>
      </c>
      <c r="B50" s="14">
        <v>0</v>
      </c>
      <c r="C50" s="14">
        <v>0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3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 s="14">
        <v>0.35714285714285715</v>
      </c>
      <c r="Q50" s="14">
        <v>0.84189738614109544</v>
      </c>
      <c r="R50" s="14">
        <v>0.22500654098289308</v>
      </c>
      <c r="S50" s="14">
        <v>21.4</v>
      </c>
      <c r="T50" s="14">
        <v>2.9000000000000001E-2</v>
      </c>
    </row>
    <row r="51" spans="1:20">
      <c r="A51" s="14">
        <v>55</v>
      </c>
      <c r="B51" s="14">
        <v>0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0.2857142857142857</v>
      </c>
      <c r="Q51" s="14">
        <v>0.61124984550212669</v>
      </c>
      <c r="R51" s="14">
        <v>0.16336339282767592</v>
      </c>
      <c r="S51" s="14">
        <v>21.4</v>
      </c>
      <c r="T51" s="14">
        <v>2.5000000000000001E-2</v>
      </c>
    </row>
    <row r="52" spans="1:20">
      <c r="A52" s="14">
        <v>57</v>
      </c>
      <c r="B52" s="14">
        <v>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 s="14">
        <v>0.2857142857142857</v>
      </c>
      <c r="Q52" s="14">
        <v>0.61124984550212669</v>
      </c>
      <c r="R52" s="14">
        <v>0.16336339282767592</v>
      </c>
      <c r="S52" s="14">
        <v>21.4</v>
      </c>
      <c r="T52" s="14">
        <v>2.9000000000000001E-2</v>
      </c>
    </row>
    <row r="53" spans="1:20">
      <c r="A53" s="14">
        <v>59</v>
      </c>
      <c r="B53" s="14">
        <v>0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2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14">
        <v>0.2857142857142857</v>
      </c>
      <c r="Q53" s="14">
        <v>0.61124984550212669</v>
      </c>
      <c r="R53" s="14">
        <v>0.16336339282767592</v>
      </c>
      <c r="S53" s="14">
        <v>21.4</v>
      </c>
      <c r="T53" s="14">
        <v>3.3000000000000002E-2</v>
      </c>
    </row>
    <row r="54" spans="1:20">
      <c r="A54" s="14">
        <v>61</v>
      </c>
      <c r="B54" s="14">
        <v>0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 s="14">
        <v>0.2857142857142857</v>
      </c>
      <c r="Q54" s="14">
        <v>0.61124984550212669</v>
      </c>
      <c r="R54" s="14">
        <v>0.16336339282767592</v>
      </c>
      <c r="S54" s="14">
        <v>21.4</v>
      </c>
      <c r="T54" s="14">
        <v>3.3000000000000002E-2</v>
      </c>
    </row>
    <row r="55" spans="1:20">
      <c r="A55" s="14">
        <v>63</v>
      </c>
      <c r="B55" s="14">
        <v>0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0</v>
      </c>
      <c r="I55" s="14">
        <v>0</v>
      </c>
      <c r="J55" s="14">
        <v>2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14">
        <v>0.2857142857142857</v>
      </c>
      <c r="Q55" s="14">
        <v>0.61124984550212669</v>
      </c>
      <c r="R55" s="14">
        <v>0.16336339282767592</v>
      </c>
      <c r="S55" s="14">
        <v>21.4</v>
      </c>
      <c r="T55" s="14">
        <v>3.3000000000000002E-2</v>
      </c>
    </row>
  </sheetData>
  <mergeCells count="3">
    <mergeCell ref="A1:G1"/>
    <mergeCell ref="B3:N3"/>
    <mergeCell ref="B30:N30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R16" sqref="R16"/>
    </sheetView>
  </sheetViews>
  <sheetFormatPr defaultColWidth="8.83984375" defaultRowHeight="14.4"/>
  <cols>
    <col min="1" max="1" width="28" style="11" customWidth="1"/>
    <col min="2" max="16" width="8.83984375" style="11"/>
    <col min="17" max="17" width="12.83984375" style="11" customWidth="1"/>
    <col min="18" max="16384" width="8.83984375" style="11"/>
  </cols>
  <sheetData>
    <row r="1" spans="1:20">
      <c r="A1" s="11" t="s">
        <v>13</v>
      </c>
    </row>
    <row r="3" spans="1:20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 t="s">
        <v>0</v>
      </c>
      <c r="Q3" s="14" t="s">
        <v>1</v>
      </c>
      <c r="R3" s="14" t="s">
        <v>2</v>
      </c>
      <c r="S3" s="14"/>
      <c r="T3" s="14"/>
    </row>
    <row r="4" spans="1:20">
      <c r="A4" s="14" t="s">
        <v>15</v>
      </c>
      <c r="B4" s="14">
        <v>3</v>
      </c>
      <c r="C4" s="14">
        <v>0</v>
      </c>
      <c r="D4" s="14">
        <v>0</v>
      </c>
      <c r="E4" s="14">
        <v>1</v>
      </c>
      <c r="F4" s="14">
        <v>1</v>
      </c>
      <c r="G4" s="14">
        <v>1</v>
      </c>
      <c r="H4" s="14">
        <v>2</v>
      </c>
      <c r="I4" s="14">
        <v>3</v>
      </c>
      <c r="J4" s="14">
        <v>0</v>
      </c>
      <c r="K4" s="14">
        <v>0</v>
      </c>
      <c r="L4" s="14">
        <v>3</v>
      </c>
      <c r="M4" s="14">
        <v>3</v>
      </c>
      <c r="N4" s="14">
        <v>0</v>
      </c>
      <c r="O4" s="14"/>
      <c r="P4" s="14">
        <f>AVERAGE(B4:N4)</f>
        <v>1.3076923076923077</v>
      </c>
      <c r="Q4" s="14">
        <f>STDEV(B4:N4)</f>
        <v>1.3155870289605438</v>
      </c>
      <c r="R4" s="14">
        <f>Q4/SQRT(13)</f>
        <v>0.36487819155788992</v>
      </c>
      <c r="S4" s="14"/>
      <c r="T4" s="14"/>
    </row>
    <row r="5" spans="1:20">
      <c r="A5" s="14" t="s">
        <v>16</v>
      </c>
      <c r="B5" s="14">
        <v>3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1</v>
      </c>
      <c r="I5" s="14">
        <v>3</v>
      </c>
      <c r="J5" s="14">
        <v>0</v>
      </c>
      <c r="K5" s="14">
        <v>0</v>
      </c>
      <c r="L5" s="14">
        <v>3</v>
      </c>
      <c r="M5" s="14">
        <v>3</v>
      </c>
      <c r="N5" s="14">
        <v>0</v>
      </c>
      <c r="O5" s="14"/>
      <c r="P5" s="15">
        <f t="shared" ref="P5:P6" si="0">AVERAGE(B5:N5)</f>
        <v>1</v>
      </c>
      <c r="Q5" s="15">
        <f t="shared" ref="Q5:Q6" si="1">STDEV(B5:N5)</f>
        <v>1.4142135623730951</v>
      </c>
      <c r="R5" s="15">
        <f t="shared" ref="R5:R6" si="2">Q5/SQRT(13)</f>
        <v>0.39223227027636809</v>
      </c>
      <c r="S5" s="14"/>
      <c r="T5" s="14"/>
    </row>
    <row r="6" spans="1:20">
      <c r="A6" s="14" t="s">
        <v>17</v>
      </c>
      <c r="B6" s="14">
        <v>3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1</v>
      </c>
      <c r="I6" s="14">
        <v>3</v>
      </c>
      <c r="J6" s="14">
        <v>0</v>
      </c>
      <c r="K6" s="14">
        <v>0</v>
      </c>
      <c r="L6" s="14">
        <v>3</v>
      </c>
      <c r="M6" s="14">
        <v>3</v>
      </c>
      <c r="N6" s="14">
        <v>0</v>
      </c>
      <c r="O6" s="14"/>
      <c r="P6" s="15">
        <f t="shared" si="0"/>
        <v>1</v>
      </c>
      <c r="Q6" s="15">
        <f t="shared" si="1"/>
        <v>1.4142135623730951</v>
      </c>
      <c r="R6" s="15">
        <f t="shared" si="2"/>
        <v>0.39223227027636809</v>
      </c>
      <c r="S6" s="14"/>
      <c r="T6" s="14"/>
    </row>
    <row r="7" spans="1:20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 t="s">
        <v>0</v>
      </c>
      <c r="Q8" s="14" t="s">
        <v>1</v>
      </c>
      <c r="R8" s="14" t="s">
        <v>2</v>
      </c>
      <c r="S8" s="14" t="s">
        <v>3</v>
      </c>
      <c r="T8" s="14" t="s">
        <v>4</v>
      </c>
    </row>
    <row r="9" spans="1:20">
      <c r="A9" s="14" t="s">
        <v>15</v>
      </c>
      <c r="B9" s="14">
        <v>0</v>
      </c>
      <c r="C9" s="14">
        <v>0</v>
      </c>
      <c r="D9" s="14">
        <v>0</v>
      </c>
      <c r="E9" s="14">
        <v>1</v>
      </c>
      <c r="F9" s="14">
        <v>0</v>
      </c>
      <c r="G9" s="14">
        <v>0</v>
      </c>
      <c r="H9" s="14">
        <v>0</v>
      </c>
      <c r="I9" s="14">
        <v>0</v>
      </c>
      <c r="J9" s="14">
        <v>2</v>
      </c>
      <c r="K9" s="14">
        <v>0</v>
      </c>
      <c r="L9" s="14">
        <v>0</v>
      </c>
      <c r="M9" s="14">
        <v>0</v>
      </c>
      <c r="N9" s="14">
        <v>0</v>
      </c>
      <c r="O9" s="14">
        <v>2</v>
      </c>
      <c r="P9" s="14">
        <f>AVERAGE(B9:O9)</f>
        <v>0.35714285714285715</v>
      </c>
      <c r="Q9" s="14">
        <f>STDEV(B9:O9)</f>
        <v>0.74494634366849199</v>
      </c>
      <c r="R9" s="14">
        <f>Q9/SQRT(14)</f>
        <v>0.19909528496696088</v>
      </c>
      <c r="S9" s="14">
        <f>_xlfn.F.TEST(B4:N4,B9:O9)</f>
        <v>5.2124622831506429E-2</v>
      </c>
      <c r="T9" s="14">
        <f>_xlfn.T.TEST(B4:N4,B9:O9,2,2)</f>
        <v>2.801432597957065E-2</v>
      </c>
    </row>
    <row r="10" spans="1:20">
      <c r="A10" s="14" t="s">
        <v>16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5">
        <f t="shared" ref="P10:P11" si="3">AVERAGE(B10:O10)</f>
        <v>7.1428571428571425E-2</v>
      </c>
      <c r="Q10" s="15">
        <f t="shared" ref="Q10:Q11" si="4">STDEV(B10:O10)</f>
        <v>0.2672612419124244</v>
      </c>
      <c r="R10" s="15">
        <f t="shared" ref="R10:R11" si="5">Q10/SQRT(14)</f>
        <v>7.1428571428571438E-2</v>
      </c>
      <c r="S10" s="15">
        <f t="shared" ref="S10:S11" si="6">_xlfn.F.TEST(B5:N5,B10:O10)</f>
        <v>5.3337995181537304E-7</v>
      </c>
      <c r="T10" s="15">
        <f>_xlfn.T.TEST(B5:N5,B10:O10,2,3)</f>
        <v>3.6911720125836017E-2</v>
      </c>
    </row>
    <row r="11" spans="1:20">
      <c r="A11" s="14" t="s">
        <v>17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">
        <f t="shared" si="3"/>
        <v>7.1428571428571425E-2</v>
      </c>
      <c r="Q11" s="15">
        <f t="shared" si="4"/>
        <v>0.2672612419124244</v>
      </c>
      <c r="R11" s="15">
        <f t="shared" si="5"/>
        <v>7.1428571428571438E-2</v>
      </c>
      <c r="S11" s="15">
        <f t="shared" si="6"/>
        <v>5.3337995181537304E-7</v>
      </c>
      <c r="T11" s="15">
        <f>_xlfn.T.TEST(B6:N6,B11:O11,2,3)</f>
        <v>3.6911720125836017E-2</v>
      </c>
    </row>
    <row r="12" spans="1:20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>
      <c r="B13" s="14"/>
      <c r="C13" s="14"/>
      <c r="G13" s="14"/>
      <c r="H13" s="14"/>
      <c r="I13" s="14"/>
      <c r="J13" s="14"/>
      <c r="K13" s="14"/>
      <c r="L13" s="14"/>
    </row>
    <row r="14" spans="1:20">
      <c r="G14" s="14"/>
      <c r="H14" s="14"/>
      <c r="I14" s="14"/>
      <c r="J14" s="14"/>
      <c r="K14" s="14"/>
      <c r="L14" s="14"/>
    </row>
    <row r="15" spans="1:20">
      <c r="G15" s="14"/>
      <c r="H15" s="14"/>
      <c r="I15" s="14"/>
      <c r="J15" s="14"/>
      <c r="K15" s="14"/>
      <c r="L15" s="14"/>
    </row>
    <row r="16" spans="1:20">
      <c r="G16" s="14"/>
      <c r="H16" s="14"/>
      <c r="I16" s="14"/>
      <c r="J16" s="14"/>
      <c r="K16" s="14"/>
      <c r="L16" s="14"/>
    </row>
    <row r="17" spans="7:12">
      <c r="G17" s="14"/>
      <c r="H17" s="14"/>
      <c r="I17" s="14"/>
      <c r="J17" s="14"/>
      <c r="K17" s="14"/>
      <c r="L17" s="14"/>
    </row>
    <row r="18" spans="7:12">
      <c r="G18" s="14"/>
      <c r="H18" s="14"/>
      <c r="I18" s="14"/>
      <c r="J18" s="14"/>
      <c r="K18" s="14"/>
      <c r="L18" s="14"/>
    </row>
    <row r="19" spans="7:12">
      <c r="G19" s="14"/>
      <c r="H19" s="14"/>
      <c r="I19" s="14"/>
      <c r="J19" s="14"/>
      <c r="K19" s="14"/>
      <c r="L19" s="14"/>
    </row>
    <row r="20" spans="7:12">
      <c r="G20" s="14"/>
      <c r="H20" s="14"/>
      <c r="I20" s="14"/>
      <c r="J20" s="14"/>
      <c r="K20" s="14"/>
      <c r="L20" s="14"/>
    </row>
    <row r="21" spans="7:12">
      <c r="G21" s="14"/>
      <c r="H21" s="14"/>
      <c r="I21" s="14"/>
      <c r="J21" s="14"/>
      <c r="K21" s="14"/>
      <c r="L21" s="14"/>
    </row>
    <row r="22" spans="7:12">
      <c r="G22" s="14"/>
      <c r="H22" s="14"/>
      <c r="I22" s="14"/>
      <c r="J22" s="14"/>
      <c r="K22" s="14"/>
      <c r="L22" s="14"/>
    </row>
    <row r="23" spans="7:12">
      <c r="G23" s="14"/>
      <c r="H23" s="14"/>
      <c r="I23" s="14"/>
      <c r="J23" s="14"/>
      <c r="K23" s="14"/>
      <c r="L23" s="14"/>
    </row>
    <row r="24" spans="7:12">
      <c r="G24" s="14"/>
      <c r="H24" s="14"/>
      <c r="I24" s="14"/>
      <c r="J24" s="14"/>
      <c r="K24" s="14"/>
      <c r="L24" s="14"/>
    </row>
    <row r="25" spans="7:12">
      <c r="G25" s="14"/>
      <c r="H25" s="14"/>
      <c r="I25" s="14"/>
      <c r="J25" s="14"/>
      <c r="K25" s="14"/>
      <c r="L25" s="14"/>
    </row>
    <row r="26" spans="7:12">
      <c r="G26" s="14"/>
      <c r="H26" s="14"/>
      <c r="I26" s="14"/>
      <c r="J26" s="14"/>
      <c r="K26" s="14"/>
      <c r="L26" s="1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L18" sqref="L18"/>
    </sheetView>
  </sheetViews>
  <sheetFormatPr defaultRowHeight="14.4"/>
  <cols>
    <col min="3" max="3" width="9" customWidth="1"/>
  </cols>
  <sheetData>
    <row r="1" spans="1:18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s="4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0" t="s">
        <v>5</v>
      </c>
      <c r="B3" s="20"/>
      <c r="C3" s="20"/>
      <c r="D3" s="20"/>
      <c r="E3" s="20"/>
      <c r="G3" s="20" t="s">
        <v>6</v>
      </c>
      <c r="H3" s="20"/>
      <c r="I3" s="20"/>
    </row>
    <row r="4" spans="1:18">
      <c r="B4" s="18" t="s">
        <v>22</v>
      </c>
      <c r="C4" s="6" t="s">
        <v>19</v>
      </c>
      <c r="D4" s="1" t="s">
        <v>14</v>
      </c>
      <c r="G4" s="3"/>
      <c r="H4" s="3" t="s">
        <v>19</v>
      </c>
      <c r="I4" s="1" t="s">
        <v>14</v>
      </c>
    </row>
    <row r="5" spans="1:18">
      <c r="B5" s="18"/>
      <c r="C5" s="8">
        <v>5</v>
      </c>
      <c r="D5" s="8">
        <v>11</v>
      </c>
      <c r="G5" s="18" t="s">
        <v>21</v>
      </c>
      <c r="H5" s="8">
        <v>52</v>
      </c>
      <c r="I5" s="8">
        <v>27</v>
      </c>
    </row>
    <row r="6" spans="1:18">
      <c r="B6" s="18"/>
      <c r="C6" s="8">
        <v>10</v>
      </c>
      <c r="D6" s="8">
        <v>12</v>
      </c>
      <c r="G6" s="18"/>
      <c r="H6" s="8">
        <v>41</v>
      </c>
      <c r="I6" s="8">
        <v>46</v>
      </c>
    </row>
    <row r="7" spans="1:18">
      <c r="B7" s="18"/>
      <c r="C7" s="8">
        <v>11</v>
      </c>
      <c r="D7" s="8">
        <v>20</v>
      </c>
      <c r="G7" s="18"/>
      <c r="H7" s="8">
        <v>70</v>
      </c>
      <c r="I7" s="8">
        <v>30</v>
      </c>
    </row>
    <row r="8" spans="1:18" s="4" customFormat="1">
      <c r="B8" s="18"/>
      <c r="C8" s="8">
        <v>6</v>
      </c>
      <c r="D8" s="8">
        <v>15</v>
      </c>
      <c r="G8" s="18"/>
      <c r="H8" s="8">
        <v>64</v>
      </c>
      <c r="I8" s="8">
        <v>23</v>
      </c>
    </row>
    <row r="9" spans="1:18" s="7" customFormat="1">
      <c r="B9" s="18"/>
      <c r="C9" s="8">
        <v>6</v>
      </c>
      <c r="D9" s="8">
        <v>13</v>
      </c>
      <c r="G9" s="18"/>
      <c r="H9" s="8">
        <v>48</v>
      </c>
      <c r="I9" s="8">
        <v>36</v>
      </c>
    </row>
    <row r="10" spans="1:18" s="7" customFormat="1">
      <c r="B10" s="18"/>
      <c r="C10" s="8">
        <v>9</v>
      </c>
      <c r="D10" s="8">
        <v>16</v>
      </c>
      <c r="G10" s="18"/>
      <c r="H10" s="8">
        <v>59</v>
      </c>
      <c r="I10" s="8">
        <v>24</v>
      </c>
    </row>
    <row r="11" spans="1:18">
      <c r="A11" s="4"/>
      <c r="B11" s="5" t="s">
        <v>0</v>
      </c>
      <c r="C11" s="9">
        <f>AVERAGE(C5:C10)</f>
        <v>7.833333333333333</v>
      </c>
      <c r="D11" s="8">
        <f>AVERAGE(D5:D10)</f>
        <v>14.5</v>
      </c>
      <c r="G11" s="3" t="s">
        <v>0</v>
      </c>
      <c r="H11" s="9">
        <f>AVERAGE(H5:H10)</f>
        <v>55.666666666666664</v>
      </c>
      <c r="I11" s="8">
        <f>AVERAGE(I5:I10)</f>
        <v>31</v>
      </c>
      <c r="O11" s="4"/>
      <c r="P11" s="4"/>
      <c r="Q11" s="4"/>
    </row>
    <row r="12" spans="1:18">
      <c r="A12" s="4"/>
      <c r="B12" s="5" t="s">
        <v>1</v>
      </c>
      <c r="C12" s="5">
        <f>STDEV(C5:C10)</f>
        <v>2.483277404291889</v>
      </c>
      <c r="D12" s="8">
        <f>STDEV(D5:D10)</f>
        <v>3.271085446759225</v>
      </c>
      <c r="G12" s="3" t="s">
        <v>1</v>
      </c>
      <c r="H12" s="3">
        <f>STDEV(H5:H10)</f>
        <v>10.708252269472663</v>
      </c>
      <c r="I12" s="8">
        <f>STDEV(I5:I10)</f>
        <v>8.717797887081348</v>
      </c>
      <c r="O12" s="4"/>
      <c r="P12" s="4"/>
      <c r="Q12" s="4"/>
    </row>
    <row r="13" spans="1:18">
      <c r="A13" s="4"/>
      <c r="B13" s="5" t="s">
        <v>2</v>
      </c>
      <c r="C13" s="5">
        <f>C12/SQRT(6)</f>
        <v>1.0137937550497029</v>
      </c>
      <c r="D13" s="8">
        <f>D12/SQRT(6)</f>
        <v>1.3354150416006754</v>
      </c>
      <c r="G13" s="3" t="s">
        <v>2</v>
      </c>
      <c r="H13" s="3">
        <f>H12/SQRT(6)</f>
        <v>4.3716256828679967</v>
      </c>
      <c r="I13" s="8">
        <f>I12/SQRT(6)</f>
        <v>3.5590260840104375</v>
      </c>
      <c r="O13" s="4"/>
      <c r="P13" s="4"/>
      <c r="Q13" s="4"/>
    </row>
    <row r="14" spans="1:18">
      <c r="A14" s="4"/>
      <c r="B14" s="5" t="s">
        <v>3</v>
      </c>
      <c r="C14" s="5"/>
      <c r="D14" s="5">
        <f>_xlfn.F.TEST(C5:C10,D5:D10)</f>
        <v>0.56001475263569755</v>
      </c>
      <c r="G14" s="3" t="s">
        <v>3</v>
      </c>
      <c r="H14" s="3"/>
      <c r="I14" s="3">
        <f>_xlfn.F.TEST(H5:H10,I5:I10)</f>
        <v>0.66275642077781027</v>
      </c>
      <c r="O14" s="4"/>
      <c r="P14" s="4"/>
      <c r="Q14" s="4"/>
    </row>
    <row r="15" spans="1:18">
      <c r="A15" s="4"/>
      <c r="B15" s="5" t="s">
        <v>4</v>
      </c>
      <c r="C15" s="5"/>
      <c r="D15" s="5">
        <f>_xlfn.T.TEST(C5:C10,D5:D10,2,2)</f>
        <v>2.6169254625069151E-3</v>
      </c>
      <c r="G15" s="3" t="s">
        <v>4</v>
      </c>
      <c r="H15" s="3"/>
      <c r="I15" s="3">
        <f>_xlfn.T.TEST(H5:H10,I5:I10,2,2)</f>
        <v>1.3866597585863686E-3</v>
      </c>
      <c r="O15" s="4"/>
      <c r="P15" s="4"/>
      <c r="Q15" s="4"/>
    </row>
    <row r="16" spans="1:18">
      <c r="A16" s="3"/>
      <c r="B16" s="3"/>
      <c r="C16" s="3"/>
      <c r="F16" s="4"/>
      <c r="G16" s="4"/>
      <c r="K16" s="7"/>
      <c r="L16" s="7"/>
      <c r="M16" s="8"/>
      <c r="N16" s="8"/>
      <c r="O16" s="7"/>
      <c r="P16" s="7"/>
      <c r="Q16" s="8"/>
      <c r="R16" s="8"/>
    </row>
    <row r="17" spans="3:18">
      <c r="C17" s="2"/>
      <c r="D17" s="2"/>
      <c r="F17" s="4"/>
      <c r="G17" s="4"/>
      <c r="K17" s="8"/>
      <c r="L17" s="9"/>
      <c r="M17" s="8"/>
      <c r="N17" s="8"/>
      <c r="O17" s="8"/>
      <c r="P17" s="9"/>
      <c r="Q17" s="8"/>
      <c r="R17" s="8"/>
    </row>
    <row r="18" spans="3:18">
      <c r="F18" s="4"/>
      <c r="G18" s="4"/>
      <c r="K18" s="8"/>
      <c r="L18" s="8"/>
      <c r="M18" s="8"/>
      <c r="N18" s="8"/>
      <c r="O18" s="8"/>
      <c r="P18" s="8"/>
      <c r="Q18" s="8"/>
      <c r="R18" s="8"/>
    </row>
    <row r="19" spans="3:18">
      <c r="F19" s="4"/>
      <c r="G19" s="4"/>
      <c r="K19" s="8"/>
      <c r="L19" s="9"/>
      <c r="M19" s="8"/>
      <c r="N19" s="8"/>
      <c r="O19" s="8"/>
      <c r="P19" s="8"/>
      <c r="Q19" s="8"/>
      <c r="R19" s="8"/>
    </row>
    <row r="20" spans="3:18">
      <c r="F20" s="4"/>
      <c r="G20" s="4"/>
      <c r="K20" s="8"/>
      <c r="L20" s="9"/>
      <c r="M20" s="8"/>
      <c r="N20" s="8"/>
      <c r="O20" s="8"/>
      <c r="P20" s="8"/>
      <c r="Q20" s="8"/>
      <c r="R20" s="8"/>
    </row>
    <row r="21" spans="3:18">
      <c r="F21" s="4"/>
      <c r="G21" s="4"/>
      <c r="R21" s="8"/>
    </row>
    <row r="22" spans="3:18">
      <c r="F22" s="4"/>
      <c r="G22" s="4"/>
      <c r="R22" s="8"/>
    </row>
    <row r="23" spans="3:18">
      <c r="F23" s="4"/>
      <c r="G23" s="4"/>
      <c r="R23" s="9"/>
    </row>
    <row r="24" spans="3:18">
      <c r="F24" s="4"/>
      <c r="G24" s="4"/>
      <c r="R24" s="9"/>
    </row>
    <row r="25" spans="3:18">
      <c r="F25" s="4"/>
      <c r="G25" s="4"/>
      <c r="R25" s="9"/>
    </row>
    <row r="26" spans="3:18">
      <c r="F26" s="4"/>
      <c r="G26" s="4"/>
      <c r="R26" s="9"/>
    </row>
    <row r="27" spans="3:18">
      <c r="F27" s="4"/>
      <c r="G27" s="4"/>
      <c r="R27" s="9"/>
    </row>
    <row r="28" spans="3:18">
      <c r="F28" s="4"/>
      <c r="G28" s="4"/>
      <c r="R28" s="9"/>
    </row>
    <row r="29" spans="3:18">
      <c r="F29" s="4"/>
      <c r="G29" s="4"/>
      <c r="R29" s="9"/>
    </row>
  </sheetData>
  <mergeCells count="5">
    <mergeCell ref="G5:G10"/>
    <mergeCell ref="B4:B10"/>
    <mergeCell ref="A1:R1"/>
    <mergeCell ref="G3:I3"/>
    <mergeCell ref="A3:E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7D</vt:lpstr>
      <vt:lpstr>Figure 7F</vt:lpstr>
      <vt:lpstr>Figure 7I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Li</dc:creator>
  <cp:lastModifiedBy>Liansheng Zhang</cp:lastModifiedBy>
  <dcterms:created xsi:type="dcterms:W3CDTF">2020-02-28T20:24:06Z</dcterms:created>
  <dcterms:modified xsi:type="dcterms:W3CDTF">2020-10-28T09:06:18Z</dcterms:modified>
</cp:coreProperties>
</file>