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8" windowWidth="19392" windowHeight="7170"/>
  </bookViews>
  <sheets>
    <sheet name="Figure 8B" sheetId="3" r:id="rId1"/>
    <sheet name="Figure 8D" sheetId="4" r:id="rId2"/>
  </sheets>
  <calcPr calcId="145621"/>
</workbook>
</file>

<file path=xl/calcChain.xml><?xml version="1.0" encoding="utf-8"?>
<calcChain xmlns="http://schemas.openxmlformats.org/spreadsheetml/2006/main">
  <c r="E29" i="4" l="1"/>
  <c r="F29" i="4" s="1"/>
  <c r="E28" i="4"/>
  <c r="F28" i="4" s="1"/>
  <c r="E27" i="4"/>
  <c r="F27" i="4" s="1"/>
  <c r="E26" i="4"/>
  <c r="F26" i="4" s="1"/>
  <c r="E25" i="4"/>
  <c r="F25" i="4" s="1"/>
  <c r="E22" i="4"/>
  <c r="F22" i="4" s="1"/>
  <c r="E21" i="4"/>
  <c r="F21" i="4" s="1"/>
  <c r="E20" i="4"/>
  <c r="F20" i="4" s="1"/>
  <c r="E19" i="4"/>
  <c r="F19" i="4" s="1"/>
  <c r="E18" i="4"/>
  <c r="F18" i="4" s="1"/>
  <c r="E15" i="4"/>
  <c r="F15" i="4" s="1"/>
  <c r="E14" i="4"/>
  <c r="F14" i="4" s="1"/>
  <c r="E13" i="4"/>
  <c r="F13" i="4" s="1"/>
  <c r="E12" i="4"/>
  <c r="F12" i="4" s="1"/>
  <c r="E11" i="4"/>
  <c r="F11" i="4" s="1"/>
  <c r="E8" i="4"/>
  <c r="F8" i="4" s="1"/>
  <c r="E7" i="4"/>
  <c r="F7" i="4" s="1"/>
  <c r="E6" i="4"/>
  <c r="F6" i="4" s="1"/>
  <c r="E5" i="4"/>
  <c r="F5" i="4" s="1"/>
  <c r="E4" i="4"/>
  <c r="F4" i="4" s="1"/>
  <c r="C13" i="3" l="1"/>
  <c r="C12" i="3"/>
  <c r="C10" i="3"/>
  <c r="C11" i="3" s="1"/>
  <c r="B10" i="3"/>
  <c r="B11" i="3" s="1"/>
  <c r="C9" i="3" l="1"/>
  <c r="B9" i="3"/>
</calcChain>
</file>

<file path=xl/sharedStrings.xml><?xml version="1.0" encoding="utf-8"?>
<sst xmlns="http://schemas.openxmlformats.org/spreadsheetml/2006/main" count="30" uniqueCount="22">
  <si>
    <t>Mean</t>
  </si>
  <si>
    <t>SD</t>
  </si>
  <si>
    <t>SEM</t>
  </si>
  <si>
    <t>F-test</t>
  </si>
  <si>
    <t>T-test</t>
  </si>
  <si>
    <t>Quantification of pBAD(S99)-positive cells per field in the synovial specimen sections of patients with OA and RA</t>
  </si>
  <si>
    <t>OA</t>
    <phoneticPr fontId="1" type="noConversion"/>
  </si>
  <si>
    <t>RA</t>
    <phoneticPr fontId="1" type="noConversion"/>
  </si>
  <si>
    <t>n=5 per group</t>
    <phoneticPr fontId="1" type="noConversion"/>
  </si>
  <si>
    <t>Quantification of the percentage of pBAD(S99)-positive cells in total cells per field of different cell types</t>
    <phoneticPr fontId="1" type="noConversion"/>
  </si>
  <si>
    <t>p-BAD+ cells</t>
    <phoneticPr fontId="1" type="noConversion"/>
  </si>
  <si>
    <t>%</t>
    <phoneticPr fontId="1" type="noConversion"/>
  </si>
  <si>
    <t>p-BAD+ cells</t>
    <phoneticPr fontId="1" type="noConversion"/>
  </si>
  <si>
    <t>%</t>
    <phoneticPr fontId="1" type="noConversion"/>
  </si>
  <si>
    <t>CD68+ cells (n=5 per group)</t>
    <phoneticPr fontId="1" type="noConversion"/>
  </si>
  <si>
    <t>CD20+ cells (n=5 per group)</t>
    <phoneticPr fontId="1" type="noConversion"/>
  </si>
  <si>
    <t>CD3+ cells  (n=5 per group)</t>
    <phoneticPr fontId="1" type="noConversion"/>
  </si>
  <si>
    <t>Vimen+ cells (n=5 per group)</t>
    <phoneticPr fontId="1" type="noConversion"/>
  </si>
  <si>
    <t>Total cells</t>
    <phoneticPr fontId="1" type="noConversion"/>
  </si>
  <si>
    <t>Ratio</t>
    <phoneticPr fontId="1" type="noConversion"/>
  </si>
  <si>
    <t>Ratio</t>
    <phoneticPr fontId="1" type="noConversion"/>
  </si>
  <si>
    <t>Ratio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</si>
</sst>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activeCell="B4" sqref="B4"/>
    </sheetView>
  </sheetViews>
  <sheetFormatPr defaultRowHeight="14.4"/>
  <cols>
    <col min="3" max="3" width="9" customWidth="1"/>
  </cols>
  <sheetData>
    <row r="1" spans="1:18" ht="13.5" customHeight="1">
      <c r="A1" s="1" t="s">
        <v>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4" customFormat="1">
      <c r="A2" s="1"/>
      <c r="B2" s="1"/>
      <c r="C2" s="1"/>
      <c r="D2" s="1"/>
      <c r="E2" s="1"/>
      <c r="F2" s="7"/>
      <c r="G2" s="7"/>
      <c r="H2" s="7"/>
      <c r="I2" s="7"/>
      <c r="J2" s="1"/>
      <c r="K2" s="1"/>
      <c r="L2" s="1"/>
      <c r="M2" s="1"/>
      <c r="N2" s="1"/>
      <c r="O2" s="1"/>
      <c r="P2" s="1"/>
      <c r="Q2" s="1"/>
      <c r="R2" s="1"/>
    </row>
    <row r="3" spans="1:18">
      <c r="A3" s="3"/>
      <c r="B3" s="8" t="s">
        <v>6</v>
      </c>
      <c r="C3" s="8" t="s">
        <v>7</v>
      </c>
      <c r="F3" s="7"/>
      <c r="G3" s="7"/>
      <c r="H3" s="7"/>
      <c r="I3" s="7"/>
      <c r="M3" s="7"/>
      <c r="N3" s="7"/>
      <c r="O3" s="7"/>
    </row>
    <row r="4" spans="1:18" ht="13.5" customHeight="1">
      <c r="A4" s="10" t="s">
        <v>8</v>
      </c>
      <c r="B4" s="8">
        <v>4</v>
      </c>
      <c r="C4" s="8">
        <v>33</v>
      </c>
      <c r="F4" s="7"/>
      <c r="G4" s="7"/>
      <c r="H4" s="7"/>
      <c r="I4" s="7"/>
      <c r="M4" s="7"/>
      <c r="N4" s="7"/>
      <c r="O4" s="7"/>
    </row>
    <row r="5" spans="1:18">
      <c r="A5" s="10"/>
      <c r="B5" s="8">
        <v>5</v>
      </c>
      <c r="C5" s="8">
        <v>26</v>
      </c>
      <c r="F5" s="7"/>
      <c r="G5" s="7"/>
      <c r="H5" s="7"/>
      <c r="I5" s="7"/>
      <c r="M5" s="7"/>
      <c r="N5" s="7"/>
      <c r="O5" s="7"/>
    </row>
    <row r="6" spans="1:18">
      <c r="A6" s="10"/>
      <c r="B6" s="8">
        <v>1</v>
      </c>
      <c r="C6" s="8">
        <v>12</v>
      </c>
      <c r="F6" s="7"/>
      <c r="G6" s="7"/>
      <c r="H6" s="7"/>
      <c r="I6" s="7"/>
      <c r="M6" s="7"/>
      <c r="N6" s="7"/>
      <c r="O6" s="7"/>
    </row>
    <row r="7" spans="1:18" s="4" customFormat="1">
      <c r="A7" s="10"/>
      <c r="B7" s="8">
        <v>2</v>
      </c>
      <c r="C7" s="8">
        <v>24</v>
      </c>
      <c r="F7" s="7"/>
      <c r="G7" s="7"/>
      <c r="H7" s="7"/>
      <c r="I7" s="7"/>
      <c r="M7" s="7"/>
      <c r="N7" s="7"/>
      <c r="O7" s="7"/>
    </row>
    <row r="8" spans="1:18" s="7" customFormat="1">
      <c r="A8" s="10"/>
      <c r="B8" s="8">
        <v>2</v>
      </c>
      <c r="C8" s="8">
        <v>18</v>
      </c>
    </row>
    <row r="9" spans="1:18">
      <c r="A9" s="3" t="s">
        <v>0</v>
      </c>
      <c r="B9" s="9">
        <f>AVERAGE(B4:B8)</f>
        <v>2.8</v>
      </c>
      <c r="C9" s="8">
        <f>AVERAGE(C4:C8)</f>
        <v>22.6</v>
      </c>
      <c r="F9" s="7"/>
      <c r="G9" s="7"/>
      <c r="H9" s="7"/>
      <c r="I9" s="7"/>
      <c r="L9" s="4"/>
      <c r="M9" s="7"/>
      <c r="N9" s="7"/>
      <c r="O9" s="7"/>
      <c r="P9" s="4"/>
      <c r="Q9" s="4"/>
    </row>
    <row r="10" spans="1:18">
      <c r="A10" s="3" t="s">
        <v>1</v>
      </c>
      <c r="B10" s="3">
        <f>STDEV(B4:B8)</f>
        <v>1.6431676725154982</v>
      </c>
      <c r="C10" s="8">
        <f>STDEV(C4:C8)</f>
        <v>7.9874902190863404</v>
      </c>
      <c r="F10" s="7"/>
      <c r="G10" s="7"/>
      <c r="H10" s="7"/>
      <c r="I10" s="7"/>
      <c r="L10" s="4"/>
      <c r="M10" s="7"/>
      <c r="N10" s="7"/>
      <c r="O10" s="7"/>
      <c r="P10" s="4"/>
      <c r="Q10" s="4"/>
    </row>
    <row r="11" spans="1:18">
      <c r="A11" s="3" t="s">
        <v>2</v>
      </c>
      <c r="B11" s="3">
        <f>B10/SQRT(5)</f>
        <v>0.73484692283495334</v>
      </c>
      <c r="C11" s="8">
        <f>C10/SQRT(5)</f>
        <v>3.5721142198983489</v>
      </c>
      <c r="F11" s="7"/>
      <c r="G11" s="7"/>
      <c r="H11" s="7"/>
      <c r="I11" s="7"/>
      <c r="L11" s="4"/>
      <c r="M11" s="7"/>
      <c r="N11" s="7"/>
      <c r="O11" s="7"/>
      <c r="P11" s="4"/>
      <c r="Q11" s="4"/>
    </row>
    <row r="12" spans="1:18">
      <c r="A12" s="3" t="s">
        <v>3</v>
      </c>
      <c r="B12" s="3"/>
      <c r="C12" s="3">
        <f>_xlfn.F.TEST(B4:B8,C4:C8)</f>
        <v>9.6231692352028789E-3</v>
      </c>
      <c r="F12" s="4"/>
      <c r="G12" s="5"/>
      <c r="H12" s="5"/>
      <c r="I12" s="5"/>
      <c r="L12" s="4"/>
      <c r="M12" s="7"/>
      <c r="N12" s="7"/>
      <c r="O12" s="7"/>
      <c r="P12" s="4"/>
      <c r="Q12" s="4"/>
    </row>
    <row r="13" spans="1:18">
      <c r="A13" s="3" t="s">
        <v>4</v>
      </c>
      <c r="B13" s="3"/>
      <c r="C13" s="3">
        <f>_xlfn.T.TEST(B4:B8,C4:C8,2,3)</f>
        <v>4.4082076208315892E-3</v>
      </c>
      <c r="F13" s="4"/>
      <c r="G13" s="5"/>
      <c r="H13" s="5"/>
      <c r="I13" s="5"/>
      <c r="L13" s="4"/>
      <c r="M13" s="7"/>
      <c r="N13" s="7"/>
      <c r="O13" s="7"/>
      <c r="P13" s="4"/>
      <c r="Q13" s="4"/>
    </row>
    <row r="14" spans="1:18">
      <c r="A14" s="3"/>
      <c r="B14" s="3"/>
      <c r="C14" s="3"/>
      <c r="F14" s="4"/>
      <c r="G14" s="4"/>
      <c r="K14" s="7"/>
      <c r="L14" s="7"/>
      <c r="M14" s="8"/>
      <c r="N14" s="8"/>
      <c r="O14" s="7"/>
      <c r="P14" s="7"/>
      <c r="Q14" s="8"/>
      <c r="R14" s="8"/>
    </row>
    <row r="15" spans="1:18">
      <c r="C15" s="2"/>
      <c r="D15" s="2"/>
      <c r="F15" s="4"/>
      <c r="G15" s="4"/>
      <c r="K15" s="8"/>
      <c r="L15" s="9"/>
      <c r="M15" s="8"/>
      <c r="N15" s="8"/>
      <c r="O15" s="8"/>
      <c r="P15" s="9"/>
      <c r="Q15" s="8"/>
      <c r="R15" s="8"/>
    </row>
    <row r="16" spans="1:18">
      <c r="F16" s="4"/>
      <c r="G16" s="4"/>
      <c r="K16" s="8"/>
      <c r="L16" s="8"/>
      <c r="M16" s="8"/>
      <c r="N16" s="8"/>
      <c r="O16" s="8"/>
      <c r="P16" s="8"/>
      <c r="Q16" s="8"/>
      <c r="R16" s="8"/>
    </row>
    <row r="17" spans="6:18">
      <c r="F17" s="4"/>
      <c r="G17" s="4"/>
      <c r="K17" s="8"/>
      <c r="L17" s="9"/>
      <c r="M17" s="8"/>
      <c r="N17" s="8"/>
      <c r="O17" s="8"/>
      <c r="P17" s="8"/>
      <c r="Q17" s="8"/>
      <c r="R17" s="8"/>
    </row>
    <row r="18" spans="6:18">
      <c r="F18" s="4"/>
      <c r="G18" s="4"/>
      <c r="K18" s="8"/>
      <c r="L18" s="9"/>
      <c r="M18" s="8"/>
      <c r="N18" s="8"/>
      <c r="O18" s="8"/>
      <c r="P18" s="8"/>
      <c r="Q18" s="8"/>
      <c r="R18" s="8"/>
    </row>
    <row r="19" spans="6:18">
      <c r="F19" s="4"/>
      <c r="G19" s="4"/>
      <c r="K19" s="8"/>
      <c r="L19" s="9"/>
      <c r="M19" s="8"/>
      <c r="N19" s="8"/>
      <c r="O19" s="8"/>
      <c r="P19" s="8"/>
      <c r="Q19" s="8"/>
      <c r="R19" s="8"/>
    </row>
    <row r="20" spans="6:18">
      <c r="F20" s="4"/>
      <c r="G20" s="4"/>
      <c r="K20" s="8"/>
      <c r="L20" s="9"/>
      <c r="M20" s="8"/>
      <c r="N20" s="8"/>
      <c r="O20" s="8"/>
      <c r="P20" s="8"/>
      <c r="Q20" s="8"/>
      <c r="R20" s="8"/>
    </row>
    <row r="21" spans="6:18">
      <c r="F21" s="7"/>
      <c r="G21" s="4"/>
      <c r="K21" s="8"/>
      <c r="L21" s="9"/>
      <c r="M21" s="9"/>
      <c r="N21" s="9"/>
      <c r="O21" s="8"/>
      <c r="P21" s="9"/>
      <c r="Q21" s="9"/>
      <c r="R21" s="9"/>
    </row>
    <row r="22" spans="6:18">
      <c r="F22" s="7"/>
      <c r="G22" s="4"/>
      <c r="K22" s="7"/>
      <c r="L22" s="9"/>
      <c r="M22" s="9"/>
      <c r="N22" s="9"/>
      <c r="O22" s="7"/>
      <c r="P22" s="9"/>
      <c r="Q22" s="9"/>
      <c r="R22" s="9"/>
    </row>
    <row r="23" spans="6:18">
      <c r="F23" s="7"/>
      <c r="G23" s="4"/>
      <c r="K23" s="7"/>
      <c r="L23" s="9"/>
      <c r="M23" s="9"/>
      <c r="N23" s="9"/>
      <c r="O23" s="7"/>
      <c r="P23" s="9"/>
      <c r="Q23" s="9"/>
      <c r="R23" s="9"/>
    </row>
    <row r="24" spans="6:18">
      <c r="F24" s="4"/>
      <c r="G24" s="4"/>
      <c r="K24" s="7"/>
      <c r="L24" s="7"/>
      <c r="M24" s="7"/>
      <c r="N24" s="7"/>
      <c r="O24" s="7"/>
      <c r="P24" s="9"/>
      <c r="Q24" s="9"/>
      <c r="R24" s="9"/>
    </row>
    <row r="25" spans="6:18">
      <c r="F25" s="4"/>
      <c r="G25" s="4"/>
      <c r="K25" s="7"/>
      <c r="L25" s="7"/>
      <c r="M25" s="7"/>
      <c r="N25" s="7"/>
      <c r="O25" s="7"/>
      <c r="P25" s="9"/>
      <c r="Q25" s="9"/>
      <c r="R25" s="9"/>
    </row>
    <row r="26" spans="6:18">
      <c r="F26" s="4"/>
      <c r="G26" s="4"/>
      <c r="K26" s="7"/>
      <c r="L26" s="7"/>
      <c r="M26" s="7"/>
      <c r="N26" s="7"/>
      <c r="O26" s="7"/>
      <c r="P26" s="9"/>
      <c r="Q26" s="9"/>
      <c r="R26" s="9"/>
    </row>
    <row r="27" spans="6:18">
      <c r="F27" s="4"/>
      <c r="G27" s="4"/>
      <c r="K27" s="7"/>
      <c r="L27" s="7"/>
      <c r="M27" s="7"/>
      <c r="N27" s="7"/>
      <c r="O27" s="7"/>
      <c r="P27" s="9"/>
      <c r="Q27" s="9"/>
      <c r="R27" s="9"/>
    </row>
  </sheetData>
  <mergeCells count="1">
    <mergeCell ref="A4:A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4" workbookViewId="0">
      <selection activeCell="I16" sqref="I16"/>
    </sheetView>
  </sheetViews>
  <sheetFormatPr defaultRowHeight="14.4"/>
  <cols>
    <col min="1" max="1" width="16.41796875" customWidth="1"/>
    <col min="3" max="3" width="12.578125" customWidth="1"/>
    <col min="4" max="4" width="14.15625" customWidth="1"/>
  </cols>
  <sheetData>
    <row r="1" spans="1:6">
      <c r="A1" t="s">
        <v>9</v>
      </c>
    </row>
    <row r="3" spans="1:6">
      <c r="A3" s="7"/>
      <c r="B3" s="7"/>
      <c r="C3" s="8" t="s">
        <v>18</v>
      </c>
      <c r="D3" s="8" t="s">
        <v>10</v>
      </c>
      <c r="E3" s="8" t="s">
        <v>19</v>
      </c>
      <c r="F3" s="8" t="s">
        <v>11</v>
      </c>
    </row>
    <row r="4" spans="1:6">
      <c r="A4" s="10" t="s">
        <v>14</v>
      </c>
      <c r="B4" s="9">
        <v>1</v>
      </c>
      <c r="C4" s="8">
        <v>85</v>
      </c>
      <c r="D4" s="8">
        <v>80</v>
      </c>
      <c r="E4" s="8">
        <f>D4/C4</f>
        <v>0.94117647058823528</v>
      </c>
      <c r="F4" s="8">
        <f>E4*100</f>
        <v>94.117647058823522</v>
      </c>
    </row>
    <row r="5" spans="1:6">
      <c r="A5" s="10"/>
      <c r="B5" s="9">
        <v>2</v>
      </c>
      <c r="C5" s="8">
        <v>59</v>
      </c>
      <c r="D5" s="8">
        <v>57</v>
      </c>
      <c r="E5" s="8">
        <f>D5/C5</f>
        <v>0.96610169491525422</v>
      </c>
      <c r="F5" s="8">
        <f>E5*100</f>
        <v>96.610169491525426</v>
      </c>
    </row>
    <row r="6" spans="1:6">
      <c r="A6" s="10"/>
      <c r="B6" s="9">
        <v>3</v>
      </c>
      <c r="C6" s="8">
        <v>84</v>
      </c>
      <c r="D6" s="8">
        <v>80</v>
      </c>
      <c r="E6" s="8">
        <f>D6/C6</f>
        <v>0.95238095238095233</v>
      </c>
      <c r="F6" s="8">
        <f>E6*100</f>
        <v>95.238095238095227</v>
      </c>
    </row>
    <row r="7" spans="1:6">
      <c r="A7" s="10"/>
      <c r="B7" s="9">
        <v>4</v>
      </c>
      <c r="C7" s="8">
        <v>38</v>
      </c>
      <c r="D7" s="8">
        <v>34</v>
      </c>
      <c r="E7" s="8">
        <f t="shared" ref="E7" si="0">D7/C7</f>
        <v>0.89473684210526316</v>
      </c>
      <c r="F7" s="8">
        <f t="shared" ref="F7" si="1">E7*100</f>
        <v>89.473684210526315</v>
      </c>
    </row>
    <row r="8" spans="1:6">
      <c r="A8" s="10"/>
      <c r="B8" s="9">
        <v>5</v>
      </c>
      <c r="C8" s="8">
        <v>27</v>
      </c>
      <c r="D8" s="8">
        <v>26</v>
      </c>
      <c r="E8" s="8">
        <f>D8/C8</f>
        <v>0.96296296296296291</v>
      </c>
      <c r="F8" s="8">
        <f>E8*100</f>
        <v>96.296296296296291</v>
      </c>
    </row>
    <row r="9" spans="1:6">
      <c r="A9" s="8"/>
      <c r="B9" s="8"/>
      <c r="C9" s="8"/>
      <c r="D9" s="8"/>
      <c r="E9" s="8"/>
      <c r="F9" s="8"/>
    </row>
    <row r="10" spans="1:6">
      <c r="A10" s="7"/>
      <c r="B10" s="7"/>
      <c r="C10" s="8" t="s">
        <v>18</v>
      </c>
      <c r="D10" s="8" t="s">
        <v>10</v>
      </c>
      <c r="E10" s="8" t="s">
        <v>20</v>
      </c>
      <c r="F10" s="8" t="s">
        <v>11</v>
      </c>
    </row>
    <row r="11" spans="1:6">
      <c r="A11" s="10" t="s">
        <v>15</v>
      </c>
      <c r="B11" s="9">
        <v>1</v>
      </c>
      <c r="C11" s="8">
        <v>31</v>
      </c>
      <c r="D11" s="8">
        <v>1</v>
      </c>
      <c r="E11" s="8">
        <f>D11/C11</f>
        <v>3.2258064516129031E-2</v>
      </c>
      <c r="F11" s="8">
        <f>E11*100</f>
        <v>3.225806451612903</v>
      </c>
    </row>
    <row r="12" spans="1:6">
      <c r="A12" s="10"/>
      <c r="B12" s="9">
        <v>2</v>
      </c>
      <c r="C12" s="8">
        <v>16</v>
      </c>
      <c r="D12" s="8">
        <v>0</v>
      </c>
      <c r="E12" s="8">
        <f>D12/C12</f>
        <v>0</v>
      </c>
      <c r="F12" s="8">
        <f>E12*100</f>
        <v>0</v>
      </c>
    </row>
    <row r="13" spans="1:6">
      <c r="A13" s="10"/>
      <c r="B13" s="9">
        <v>3</v>
      </c>
      <c r="C13" s="8">
        <v>63</v>
      </c>
      <c r="D13" s="8">
        <v>1</v>
      </c>
      <c r="E13" s="8">
        <f>D13/C13</f>
        <v>1.5873015873015872E-2</v>
      </c>
      <c r="F13" s="8">
        <f>E13*100</f>
        <v>1.5873015873015872</v>
      </c>
    </row>
    <row r="14" spans="1:6">
      <c r="A14" s="10"/>
      <c r="B14" s="9">
        <v>4</v>
      </c>
      <c r="C14" s="8">
        <v>7</v>
      </c>
      <c r="D14" s="8">
        <v>0</v>
      </c>
      <c r="E14" s="8">
        <f>D14/C14</f>
        <v>0</v>
      </c>
      <c r="F14" s="8">
        <f>E14*100</f>
        <v>0</v>
      </c>
    </row>
    <row r="15" spans="1:6">
      <c r="A15" s="10"/>
      <c r="B15" s="9">
        <v>5</v>
      </c>
      <c r="C15" s="8">
        <v>25</v>
      </c>
      <c r="D15" s="8">
        <v>1</v>
      </c>
      <c r="E15" s="8">
        <f>D15/C15</f>
        <v>0.04</v>
      </c>
      <c r="F15" s="8">
        <f>E15*100</f>
        <v>4</v>
      </c>
    </row>
    <row r="16" spans="1:6">
      <c r="A16" s="7"/>
      <c r="B16" s="7"/>
      <c r="C16" s="7"/>
      <c r="D16" s="7"/>
      <c r="E16" s="7"/>
      <c r="F16" s="7"/>
    </row>
    <row r="17" spans="1:6">
      <c r="A17" s="7"/>
      <c r="B17" s="7"/>
      <c r="C17" s="8" t="s">
        <v>18</v>
      </c>
      <c r="D17" s="8" t="s">
        <v>12</v>
      </c>
      <c r="E17" s="8" t="s">
        <v>21</v>
      </c>
      <c r="F17" s="8" t="s">
        <v>11</v>
      </c>
    </row>
    <row r="18" spans="1:6">
      <c r="A18" s="10" t="s">
        <v>16</v>
      </c>
      <c r="B18" s="9">
        <v>1</v>
      </c>
      <c r="C18" s="8">
        <v>42</v>
      </c>
      <c r="D18" s="8">
        <v>3</v>
      </c>
      <c r="E18" s="8">
        <f>D18/C18</f>
        <v>7.1428571428571425E-2</v>
      </c>
      <c r="F18" s="8">
        <f>E18*100</f>
        <v>7.1428571428571423</v>
      </c>
    </row>
    <row r="19" spans="1:6">
      <c r="A19" s="10"/>
      <c r="B19" s="9">
        <v>2</v>
      </c>
      <c r="C19" s="8">
        <v>82</v>
      </c>
      <c r="D19" s="8">
        <v>6</v>
      </c>
      <c r="E19" s="8">
        <f>D19/C19</f>
        <v>7.3170731707317069E-2</v>
      </c>
      <c r="F19" s="8">
        <f>E19*100</f>
        <v>7.3170731707317067</v>
      </c>
    </row>
    <row r="20" spans="1:6">
      <c r="A20" s="10"/>
      <c r="B20" s="9">
        <v>3</v>
      </c>
      <c r="C20" s="8">
        <v>42</v>
      </c>
      <c r="D20" s="8">
        <v>4</v>
      </c>
      <c r="E20" s="8">
        <f>D20/C20</f>
        <v>9.5238095238095233E-2</v>
      </c>
      <c r="F20" s="8">
        <f>E20*100</f>
        <v>9.5238095238095237</v>
      </c>
    </row>
    <row r="21" spans="1:6">
      <c r="A21" s="10"/>
      <c r="B21" s="9">
        <v>4</v>
      </c>
      <c r="C21" s="8">
        <v>70</v>
      </c>
      <c r="D21" s="8">
        <v>5</v>
      </c>
      <c r="E21" s="8">
        <f>D21/C21</f>
        <v>7.1428571428571425E-2</v>
      </c>
      <c r="F21" s="8">
        <f>E21*100</f>
        <v>7.1428571428571423</v>
      </c>
    </row>
    <row r="22" spans="1:6">
      <c r="A22" s="10"/>
      <c r="B22" s="9">
        <v>5</v>
      </c>
      <c r="C22" s="8">
        <v>46</v>
      </c>
      <c r="D22" s="8">
        <v>2</v>
      </c>
      <c r="E22" s="8">
        <f>D22/C22</f>
        <v>4.3478260869565216E-2</v>
      </c>
      <c r="F22" s="8">
        <f>E22*100</f>
        <v>4.3478260869565215</v>
      </c>
    </row>
    <row r="23" spans="1:6">
      <c r="A23" s="7"/>
      <c r="B23" s="7"/>
      <c r="C23" s="8"/>
      <c r="D23" s="8"/>
      <c r="E23" s="8"/>
      <c r="F23" s="8"/>
    </row>
    <row r="24" spans="1:6">
      <c r="A24" s="7"/>
      <c r="B24" s="7"/>
      <c r="C24" s="8" t="s">
        <v>18</v>
      </c>
      <c r="D24" s="8" t="s">
        <v>10</v>
      </c>
      <c r="E24" s="8" t="s">
        <v>20</v>
      </c>
      <c r="F24" s="8" t="s">
        <v>13</v>
      </c>
    </row>
    <row r="25" spans="1:6">
      <c r="A25" s="10" t="s">
        <v>17</v>
      </c>
      <c r="B25" s="9">
        <v>1</v>
      </c>
      <c r="C25" s="8">
        <v>79</v>
      </c>
      <c r="D25" s="8">
        <v>3</v>
      </c>
      <c r="E25" s="8">
        <f>D25/C25</f>
        <v>3.7974683544303799E-2</v>
      </c>
      <c r="F25" s="8">
        <f>E25*100</f>
        <v>3.79746835443038</v>
      </c>
    </row>
    <row r="26" spans="1:6">
      <c r="A26" s="10"/>
      <c r="B26" s="9">
        <v>2</v>
      </c>
      <c r="C26" s="8">
        <v>99</v>
      </c>
      <c r="D26" s="8">
        <v>3</v>
      </c>
      <c r="E26" s="8">
        <f>D26/C26</f>
        <v>3.0303030303030304E-2</v>
      </c>
      <c r="F26" s="8">
        <f>E26*100</f>
        <v>3.0303030303030303</v>
      </c>
    </row>
    <row r="27" spans="1:6">
      <c r="A27" s="10"/>
      <c r="B27" s="9">
        <v>3</v>
      </c>
      <c r="C27" s="8">
        <v>65</v>
      </c>
      <c r="D27" s="8">
        <v>4</v>
      </c>
      <c r="E27" s="8">
        <f>D27/C27</f>
        <v>6.1538461538461542E-2</v>
      </c>
      <c r="F27" s="8">
        <f>E27*100</f>
        <v>6.1538461538461542</v>
      </c>
    </row>
    <row r="28" spans="1:6">
      <c r="A28" s="10"/>
      <c r="B28" s="9">
        <v>4</v>
      </c>
      <c r="C28" s="8">
        <v>73</v>
      </c>
      <c r="D28" s="8">
        <v>2</v>
      </c>
      <c r="E28" s="8">
        <f>D28/C28</f>
        <v>2.7397260273972601E-2</v>
      </c>
      <c r="F28" s="8">
        <f>E28*100</f>
        <v>2.7397260273972601</v>
      </c>
    </row>
    <row r="29" spans="1:6">
      <c r="A29" s="10"/>
      <c r="B29" s="9">
        <v>5</v>
      </c>
      <c r="C29" s="8">
        <v>86</v>
      </c>
      <c r="D29" s="8">
        <v>2</v>
      </c>
      <c r="E29" s="8">
        <f>D29/C29</f>
        <v>2.3255813953488372E-2</v>
      </c>
      <c r="F29" s="8">
        <f>E29*100</f>
        <v>2.3255813953488373</v>
      </c>
    </row>
  </sheetData>
  <mergeCells count="4">
    <mergeCell ref="A4:A8"/>
    <mergeCell ref="A11:A15"/>
    <mergeCell ref="A18:A22"/>
    <mergeCell ref="A25:A2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8B</vt:lpstr>
      <vt:lpstr>Figure 8D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Jie Li</dc:creator>
  <cp:lastModifiedBy>Liansheng Zhang</cp:lastModifiedBy>
  <dcterms:created xsi:type="dcterms:W3CDTF">2020-02-28T20:24:06Z</dcterms:created>
  <dcterms:modified xsi:type="dcterms:W3CDTF">2020-10-28T09:06:26Z</dcterms:modified>
</cp:coreProperties>
</file>