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713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hung-yushih/Desktop/VWMD paper revision/statistic raw data/"/>
    </mc:Choice>
  </mc:AlternateContent>
  <xr:revisionPtr revIDLastSave="0" documentId="8_{01CA472F-4358-594B-99CC-BBCE8A46A612}" xr6:coauthVersionLast="36" xr6:coauthVersionMax="36" xr10:uidLastSave="{00000000-0000-0000-0000-000000000000}"/>
  <bookViews>
    <workbookView xWindow="260" yWindow="460" windowWidth="25040" windowHeight="14080" tabRatio="500" activeTab="3" xr2:uid="{00000000-000D-0000-FFFF-FFFF00000000}"/>
  </bookViews>
  <sheets>
    <sheet name="atf4" sheetId="1" r:id="rId1"/>
    <sheet name="bip" sheetId="2" r:id="rId2"/>
    <sheet name="chopII" sheetId="3" r:id="rId3"/>
    <sheet name="perk" sheetId="4" r:id="rId4"/>
  </sheets>
  <calcPr calcId="181029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29" i="4" l="1"/>
  <c r="G29" i="4"/>
  <c r="F29" i="4"/>
  <c r="H28" i="4"/>
  <c r="G28" i="4"/>
  <c r="F28" i="4"/>
  <c r="H27" i="4"/>
  <c r="I27" i="4" s="1"/>
  <c r="G27" i="4"/>
  <c r="F27" i="4"/>
  <c r="H26" i="4"/>
  <c r="G26" i="4"/>
  <c r="F26" i="4"/>
  <c r="H25" i="4"/>
  <c r="G25" i="4"/>
  <c r="F25" i="4"/>
  <c r="H24" i="4"/>
  <c r="I24" i="4" s="1"/>
  <c r="G24" i="4"/>
  <c r="F24" i="4"/>
  <c r="H23" i="4"/>
  <c r="G23" i="4"/>
  <c r="F23" i="4"/>
  <c r="H22" i="4"/>
  <c r="G22" i="4"/>
  <c r="F22" i="4"/>
  <c r="H21" i="4"/>
  <c r="G21" i="4"/>
  <c r="F21" i="4"/>
  <c r="H20" i="4"/>
  <c r="G20" i="4"/>
  <c r="F20" i="4"/>
  <c r="H19" i="4"/>
  <c r="G19" i="4"/>
  <c r="F19" i="4"/>
  <c r="H18" i="4"/>
  <c r="I18" i="4" s="1"/>
  <c r="G18" i="4"/>
  <c r="F18" i="4"/>
  <c r="H17" i="4"/>
  <c r="G17" i="4"/>
  <c r="F17" i="4"/>
  <c r="H16" i="4"/>
  <c r="G16" i="4"/>
  <c r="F16" i="4"/>
  <c r="H15" i="4"/>
  <c r="G15" i="4"/>
  <c r="F15" i="4"/>
  <c r="H14" i="4"/>
  <c r="G14" i="4"/>
  <c r="F14" i="4"/>
  <c r="H13" i="4"/>
  <c r="G13" i="4"/>
  <c r="F13" i="4"/>
  <c r="H12" i="4"/>
  <c r="I12" i="4" s="1"/>
  <c r="G12" i="4"/>
  <c r="F12" i="4"/>
  <c r="H11" i="4"/>
  <c r="G11" i="4"/>
  <c r="F11" i="4"/>
  <c r="H10" i="4"/>
  <c r="G10" i="4"/>
  <c r="F10" i="4"/>
  <c r="H9" i="4"/>
  <c r="G9" i="4"/>
  <c r="F9" i="4"/>
  <c r="H8" i="4"/>
  <c r="G8" i="4"/>
  <c r="F8" i="4"/>
  <c r="H7" i="4"/>
  <c r="G7" i="4"/>
  <c r="F7" i="4"/>
  <c r="H6" i="4"/>
  <c r="G6" i="4"/>
  <c r="F6" i="4"/>
  <c r="H5" i="4"/>
  <c r="G5" i="4"/>
  <c r="F5" i="4"/>
  <c r="H4" i="4"/>
  <c r="G4" i="4"/>
  <c r="F4" i="4"/>
  <c r="H3" i="4"/>
  <c r="G3" i="4"/>
  <c r="F3" i="4"/>
  <c r="H29" i="3"/>
  <c r="G29" i="3"/>
  <c r="F29" i="3"/>
  <c r="H28" i="3"/>
  <c r="G28" i="3"/>
  <c r="F28" i="3"/>
  <c r="H27" i="3"/>
  <c r="G27" i="3"/>
  <c r="F27" i="3"/>
  <c r="H26" i="3"/>
  <c r="G26" i="3"/>
  <c r="F26" i="3"/>
  <c r="H25" i="3"/>
  <c r="G25" i="3"/>
  <c r="F25" i="3"/>
  <c r="H24" i="3"/>
  <c r="G24" i="3"/>
  <c r="F24" i="3"/>
  <c r="H23" i="3"/>
  <c r="G23" i="3"/>
  <c r="F23" i="3"/>
  <c r="H22" i="3"/>
  <c r="G22" i="3"/>
  <c r="F22" i="3"/>
  <c r="H21" i="3"/>
  <c r="G21" i="3"/>
  <c r="F21" i="3"/>
  <c r="H20" i="3"/>
  <c r="G20" i="3"/>
  <c r="F20" i="3"/>
  <c r="H19" i="3"/>
  <c r="G19" i="3"/>
  <c r="F19" i="3"/>
  <c r="H18" i="3"/>
  <c r="I18" i="3" s="1"/>
  <c r="G18" i="3"/>
  <c r="F18" i="3"/>
  <c r="H17" i="3"/>
  <c r="G17" i="3"/>
  <c r="F17" i="3"/>
  <c r="H16" i="3"/>
  <c r="G16" i="3"/>
  <c r="F16" i="3"/>
  <c r="H15" i="3"/>
  <c r="G15" i="3"/>
  <c r="F15" i="3"/>
  <c r="H14" i="3"/>
  <c r="G14" i="3"/>
  <c r="F14" i="3"/>
  <c r="H13" i="3"/>
  <c r="G13" i="3"/>
  <c r="F13" i="3"/>
  <c r="H12" i="3"/>
  <c r="G12" i="3"/>
  <c r="F12" i="3"/>
  <c r="H11" i="3"/>
  <c r="G11" i="3"/>
  <c r="F11" i="3"/>
  <c r="H10" i="3"/>
  <c r="G10" i="3"/>
  <c r="F10" i="3"/>
  <c r="H9" i="3"/>
  <c r="G9" i="3"/>
  <c r="F9" i="3"/>
  <c r="H8" i="3"/>
  <c r="G8" i="3"/>
  <c r="F8" i="3"/>
  <c r="H7" i="3"/>
  <c r="G7" i="3"/>
  <c r="F7" i="3"/>
  <c r="H6" i="3"/>
  <c r="G6" i="3"/>
  <c r="F6" i="3"/>
  <c r="H5" i="3"/>
  <c r="G5" i="3"/>
  <c r="F5" i="3"/>
  <c r="H4" i="3"/>
  <c r="G4" i="3"/>
  <c r="F4" i="3"/>
  <c r="H3" i="3"/>
  <c r="G3" i="3"/>
  <c r="F3" i="3"/>
  <c r="H29" i="2"/>
  <c r="G29" i="2"/>
  <c r="F29" i="2"/>
  <c r="H28" i="2"/>
  <c r="G28" i="2"/>
  <c r="F28" i="2"/>
  <c r="H27" i="2"/>
  <c r="G27" i="2"/>
  <c r="F27" i="2"/>
  <c r="H26" i="2"/>
  <c r="G26" i="2"/>
  <c r="F26" i="2"/>
  <c r="H25" i="2"/>
  <c r="G25" i="2"/>
  <c r="F25" i="2"/>
  <c r="H24" i="2"/>
  <c r="G24" i="2"/>
  <c r="F24" i="2"/>
  <c r="H23" i="2"/>
  <c r="G23" i="2"/>
  <c r="F23" i="2"/>
  <c r="H22" i="2"/>
  <c r="G22" i="2"/>
  <c r="F22" i="2"/>
  <c r="H21" i="2"/>
  <c r="G21" i="2"/>
  <c r="F21" i="2"/>
  <c r="H20" i="2"/>
  <c r="G20" i="2"/>
  <c r="F20" i="2"/>
  <c r="H19" i="2"/>
  <c r="G19" i="2"/>
  <c r="F19" i="2"/>
  <c r="H18" i="2"/>
  <c r="G18" i="2"/>
  <c r="F18" i="2"/>
  <c r="H17" i="2"/>
  <c r="G17" i="2"/>
  <c r="F17" i="2"/>
  <c r="H16" i="2"/>
  <c r="G16" i="2"/>
  <c r="F16" i="2"/>
  <c r="H15" i="2"/>
  <c r="G15" i="2"/>
  <c r="F15" i="2"/>
  <c r="H14" i="2"/>
  <c r="G14" i="2"/>
  <c r="F14" i="2"/>
  <c r="H13" i="2"/>
  <c r="G13" i="2"/>
  <c r="F13" i="2"/>
  <c r="H12" i="2"/>
  <c r="G12" i="2"/>
  <c r="F12" i="2"/>
  <c r="H11" i="2"/>
  <c r="G11" i="2"/>
  <c r="F11" i="2"/>
  <c r="H10" i="2"/>
  <c r="G10" i="2"/>
  <c r="F10" i="2"/>
  <c r="H9" i="2"/>
  <c r="G9" i="2"/>
  <c r="F9" i="2"/>
  <c r="H8" i="2"/>
  <c r="G8" i="2"/>
  <c r="F8" i="2"/>
  <c r="H7" i="2"/>
  <c r="G7" i="2"/>
  <c r="F7" i="2"/>
  <c r="H6" i="2"/>
  <c r="G6" i="2"/>
  <c r="F6" i="2"/>
  <c r="H5" i="2"/>
  <c r="G5" i="2"/>
  <c r="F5" i="2"/>
  <c r="H4" i="2"/>
  <c r="G4" i="2"/>
  <c r="F4" i="2"/>
  <c r="H3" i="2"/>
  <c r="G3" i="2"/>
  <c r="F3" i="2"/>
  <c r="F27" i="1"/>
  <c r="F3" i="1"/>
  <c r="G3" i="1"/>
  <c r="H3" i="1"/>
  <c r="F4" i="1"/>
  <c r="I3" i="1" s="1"/>
  <c r="G4" i="1"/>
  <c r="H4" i="1"/>
  <c r="F5" i="1"/>
  <c r="G5" i="1"/>
  <c r="H5" i="1"/>
  <c r="G27" i="1"/>
  <c r="H27" i="1"/>
  <c r="F28" i="1"/>
  <c r="G28" i="1"/>
  <c r="H28" i="1"/>
  <c r="F29" i="1"/>
  <c r="G29" i="1"/>
  <c r="H29" i="1"/>
  <c r="F24" i="1"/>
  <c r="G24" i="1"/>
  <c r="H24" i="1"/>
  <c r="F25" i="1"/>
  <c r="G25" i="1"/>
  <c r="H25" i="1"/>
  <c r="F26" i="1"/>
  <c r="G26" i="1"/>
  <c r="H26" i="1"/>
  <c r="F21" i="1"/>
  <c r="G21" i="1"/>
  <c r="H21" i="1"/>
  <c r="F22" i="1"/>
  <c r="G22" i="1"/>
  <c r="I21" i="1" s="1"/>
  <c r="H22" i="1"/>
  <c r="F23" i="1"/>
  <c r="G23" i="1"/>
  <c r="H23" i="1"/>
  <c r="F18" i="1"/>
  <c r="G18" i="1"/>
  <c r="H18" i="1"/>
  <c r="F19" i="1"/>
  <c r="G19" i="1"/>
  <c r="H19" i="1"/>
  <c r="F20" i="1"/>
  <c r="G20" i="1"/>
  <c r="H20" i="1"/>
  <c r="F15" i="1"/>
  <c r="G15" i="1"/>
  <c r="H15" i="1"/>
  <c r="F16" i="1"/>
  <c r="G16" i="1"/>
  <c r="H16" i="1"/>
  <c r="F17" i="1"/>
  <c r="G17" i="1"/>
  <c r="H17" i="1"/>
  <c r="F12" i="1"/>
  <c r="G12" i="1"/>
  <c r="H12" i="1"/>
  <c r="F13" i="1"/>
  <c r="G13" i="1"/>
  <c r="H13" i="1"/>
  <c r="F14" i="1"/>
  <c r="G14" i="1"/>
  <c r="H14" i="1"/>
  <c r="F9" i="1"/>
  <c r="I9" i="1" s="1"/>
  <c r="G9" i="1"/>
  <c r="H9" i="1"/>
  <c r="F10" i="1"/>
  <c r="G10" i="1"/>
  <c r="H10" i="1"/>
  <c r="F11" i="1"/>
  <c r="G11" i="1"/>
  <c r="H11" i="1"/>
  <c r="F6" i="1"/>
  <c r="G6" i="1"/>
  <c r="H6" i="1"/>
  <c r="F7" i="1"/>
  <c r="G7" i="1"/>
  <c r="H7" i="1"/>
  <c r="F8" i="1"/>
  <c r="G8" i="1"/>
  <c r="H8" i="1"/>
  <c r="I15" i="1"/>
  <c r="I3" i="3" l="1"/>
  <c r="L22" i="3" s="1"/>
  <c r="P22" i="3" s="1"/>
  <c r="I6" i="3"/>
  <c r="J17" i="1"/>
  <c r="N17" i="1" s="1"/>
  <c r="J5" i="1"/>
  <c r="N5" i="1" s="1"/>
  <c r="L17" i="1"/>
  <c r="P17" i="1" s="1"/>
  <c r="K6" i="1"/>
  <c r="O6" i="1" s="1"/>
  <c r="L10" i="1"/>
  <c r="P10" i="1" s="1"/>
  <c r="K23" i="1"/>
  <c r="O23" i="1" s="1"/>
  <c r="J19" i="1"/>
  <c r="N19" i="1" s="1"/>
  <c r="K12" i="1"/>
  <c r="O12" i="1" s="1"/>
  <c r="J25" i="1"/>
  <c r="N25" i="1" s="1"/>
  <c r="K28" i="1"/>
  <c r="O28" i="1" s="1"/>
  <c r="I6" i="4"/>
  <c r="I3" i="4"/>
  <c r="K15" i="4" s="1"/>
  <c r="O15" i="4" s="1"/>
  <c r="I15" i="4"/>
  <c r="I9" i="4"/>
  <c r="I21" i="4"/>
  <c r="K20" i="3"/>
  <c r="O20" i="3" s="1"/>
  <c r="J26" i="3"/>
  <c r="N26" i="3" s="1"/>
  <c r="J29" i="3"/>
  <c r="N29" i="3" s="1"/>
  <c r="L9" i="3"/>
  <c r="P9" i="3" s="1"/>
  <c r="J16" i="3"/>
  <c r="N16" i="3" s="1"/>
  <c r="I15" i="3"/>
  <c r="I27" i="3"/>
  <c r="L3" i="3"/>
  <c r="P3" i="3" s="1"/>
  <c r="I12" i="3"/>
  <c r="K21" i="3"/>
  <c r="O21" i="3" s="1"/>
  <c r="I24" i="3"/>
  <c r="J13" i="3"/>
  <c r="N13" i="3" s="1"/>
  <c r="K6" i="3"/>
  <c r="O6" i="3" s="1"/>
  <c r="I9" i="3"/>
  <c r="I21" i="3"/>
  <c r="L24" i="3"/>
  <c r="P24" i="3" s="1"/>
  <c r="I3" i="2"/>
  <c r="K23" i="2" s="1"/>
  <c r="O23" i="2" s="1"/>
  <c r="I6" i="2"/>
  <c r="I9" i="2"/>
  <c r="I12" i="2"/>
  <c r="I15" i="2"/>
  <c r="I18" i="2"/>
  <c r="I21" i="2"/>
  <c r="I24" i="2"/>
  <c r="I27" i="2"/>
  <c r="J4" i="1"/>
  <c r="N4" i="1" s="1"/>
  <c r="K5" i="1"/>
  <c r="O5" i="1" s="1"/>
  <c r="L27" i="1"/>
  <c r="P27" i="1" s="1"/>
  <c r="J29" i="1"/>
  <c r="N29" i="1" s="1"/>
  <c r="L24" i="1"/>
  <c r="P24" i="1" s="1"/>
  <c r="J26" i="1"/>
  <c r="N26" i="1" s="1"/>
  <c r="L21" i="1"/>
  <c r="P21" i="1" s="1"/>
  <c r="J23" i="1"/>
  <c r="N23" i="1" s="1"/>
  <c r="L18" i="1"/>
  <c r="P18" i="1" s="1"/>
  <c r="J20" i="1"/>
  <c r="N20" i="1" s="1"/>
  <c r="L15" i="1"/>
  <c r="P15" i="1" s="1"/>
  <c r="J27" i="1"/>
  <c r="J14" i="1"/>
  <c r="N14" i="1" s="1"/>
  <c r="L9" i="1"/>
  <c r="P9" i="1" s="1"/>
  <c r="J8" i="1"/>
  <c r="N8" i="1" s="1"/>
  <c r="K4" i="1"/>
  <c r="O4" i="1" s="1"/>
  <c r="K16" i="1"/>
  <c r="O16" i="1" s="1"/>
  <c r="J12" i="1"/>
  <c r="L13" i="1"/>
  <c r="P13" i="1" s="1"/>
  <c r="L14" i="1"/>
  <c r="P14" i="1" s="1"/>
  <c r="K9" i="1"/>
  <c r="O9" i="1" s="1"/>
  <c r="K10" i="1"/>
  <c r="O10" i="1" s="1"/>
  <c r="J6" i="1"/>
  <c r="L7" i="1"/>
  <c r="P7" i="1" s="1"/>
  <c r="L8" i="1"/>
  <c r="P8" i="1" s="1"/>
  <c r="L3" i="1"/>
  <c r="P3" i="1" s="1"/>
  <c r="K27" i="1"/>
  <c r="O27" i="1" s="1"/>
  <c r="L28" i="1"/>
  <c r="P28" i="1" s="1"/>
  <c r="K7" i="1"/>
  <c r="O7" i="1" s="1"/>
  <c r="L6" i="1"/>
  <c r="P6" i="1" s="1"/>
  <c r="L16" i="1"/>
  <c r="P16" i="1" s="1"/>
  <c r="J16" i="1"/>
  <c r="N16" i="1" s="1"/>
  <c r="K20" i="1"/>
  <c r="O20" i="1" s="1"/>
  <c r="J22" i="1"/>
  <c r="N22" i="1" s="1"/>
  <c r="K26" i="1"/>
  <c r="O26" i="1" s="1"/>
  <c r="J3" i="1"/>
  <c r="L11" i="1"/>
  <c r="P11" i="1" s="1"/>
  <c r="J11" i="1"/>
  <c r="N11" i="1" s="1"/>
  <c r="K14" i="1"/>
  <c r="O14" i="1" s="1"/>
  <c r="K13" i="1"/>
  <c r="O13" i="1" s="1"/>
  <c r="L12" i="1"/>
  <c r="P12" i="1" s="1"/>
  <c r="K15" i="1"/>
  <c r="O15" i="1" s="1"/>
  <c r="L20" i="1"/>
  <c r="P20" i="1" s="1"/>
  <c r="L19" i="1"/>
  <c r="P19" i="1" s="1"/>
  <c r="I18" i="1"/>
  <c r="J18" i="1"/>
  <c r="K22" i="1"/>
  <c r="O22" i="1" s="1"/>
  <c r="K21" i="1"/>
  <c r="O21" i="1" s="1"/>
  <c r="L26" i="1"/>
  <c r="P26" i="1" s="1"/>
  <c r="L25" i="1"/>
  <c r="P25" i="1" s="1"/>
  <c r="I24" i="1"/>
  <c r="J24" i="1"/>
  <c r="L4" i="1"/>
  <c r="P4" i="1" s="1"/>
  <c r="K3" i="1"/>
  <c r="O3" i="1" s="1"/>
  <c r="K8" i="1"/>
  <c r="O8" i="1" s="1"/>
  <c r="L5" i="1"/>
  <c r="P5" i="1" s="1"/>
  <c r="J10" i="1"/>
  <c r="N10" i="1" s="1"/>
  <c r="J9" i="1"/>
  <c r="J15" i="1"/>
  <c r="K19" i="1"/>
  <c r="O19" i="1" s="1"/>
  <c r="K18" i="1"/>
  <c r="O18" i="1" s="1"/>
  <c r="L23" i="1"/>
  <c r="P23" i="1" s="1"/>
  <c r="L22" i="1"/>
  <c r="P22" i="1" s="1"/>
  <c r="J21" i="1"/>
  <c r="K25" i="1"/>
  <c r="O25" i="1" s="1"/>
  <c r="K24" i="1"/>
  <c r="O24" i="1" s="1"/>
  <c r="L29" i="1"/>
  <c r="P29" i="1" s="1"/>
  <c r="K29" i="1"/>
  <c r="O29" i="1" s="1"/>
  <c r="J28" i="1"/>
  <c r="N28" i="1" s="1"/>
  <c r="I27" i="1"/>
  <c r="J7" i="1"/>
  <c r="N7" i="1" s="1"/>
  <c r="I6" i="1"/>
  <c r="K11" i="1"/>
  <c r="O11" i="1" s="1"/>
  <c r="J13" i="1"/>
  <c r="N13" i="1" s="1"/>
  <c r="I12" i="1"/>
  <c r="K17" i="1"/>
  <c r="O17" i="1" s="1"/>
  <c r="K6" i="4" l="1"/>
  <c r="O6" i="4" s="1"/>
  <c r="K21" i="4"/>
  <c r="O21" i="4" s="1"/>
  <c r="J13" i="4"/>
  <c r="N13" i="4" s="1"/>
  <c r="L24" i="4"/>
  <c r="P24" i="4" s="1"/>
  <c r="J15" i="4"/>
  <c r="J6" i="4"/>
  <c r="K24" i="4"/>
  <c r="O24" i="4" s="1"/>
  <c r="L18" i="3"/>
  <c r="P18" i="3" s="1"/>
  <c r="L4" i="3"/>
  <c r="P4" i="3" s="1"/>
  <c r="K28" i="3"/>
  <c r="O28" i="3" s="1"/>
  <c r="J15" i="3"/>
  <c r="J24" i="3"/>
  <c r="J10" i="3"/>
  <c r="N10" i="3" s="1"/>
  <c r="J23" i="3"/>
  <c r="N23" i="3" s="1"/>
  <c r="L13" i="3"/>
  <c r="P13" i="3" s="1"/>
  <c r="L12" i="3"/>
  <c r="P12" i="3" s="1"/>
  <c r="L6" i="3"/>
  <c r="P6" i="3" s="1"/>
  <c r="J18" i="3"/>
  <c r="K9" i="3"/>
  <c r="O9" i="3" s="1"/>
  <c r="K15" i="3"/>
  <c r="O15" i="3" s="1"/>
  <c r="K13" i="3"/>
  <c r="O13" i="3" s="1"/>
  <c r="K5" i="3"/>
  <c r="O5" i="3" s="1"/>
  <c r="J8" i="3"/>
  <c r="N8" i="3" s="1"/>
  <c r="L7" i="3"/>
  <c r="P7" i="3" s="1"/>
  <c r="K23" i="3"/>
  <c r="O23" i="3" s="1"/>
  <c r="L5" i="3"/>
  <c r="P5" i="3" s="1"/>
  <c r="L17" i="3"/>
  <c r="P17" i="3" s="1"/>
  <c r="L10" i="3"/>
  <c r="P10" i="3" s="1"/>
  <c r="L29" i="3"/>
  <c r="P29" i="3" s="1"/>
  <c r="J19" i="3"/>
  <c r="N19" i="3" s="1"/>
  <c r="J25" i="3"/>
  <c r="N25" i="3" s="1"/>
  <c r="J28" i="3"/>
  <c r="N28" i="3" s="1"/>
  <c r="L15" i="3"/>
  <c r="P15" i="3" s="1"/>
  <c r="J6" i="3"/>
  <c r="K12" i="3"/>
  <c r="O12" i="3" s="1"/>
  <c r="J12" i="3"/>
  <c r="J17" i="3"/>
  <c r="N17" i="3" s="1"/>
  <c r="J11" i="3"/>
  <c r="N11" i="3" s="1"/>
  <c r="L21" i="3"/>
  <c r="P21" i="3" s="1"/>
  <c r="K10" i="3"/>
  <c r="O10" i="3" s="1"/>
  <c r="K16" i="3"/>
  <c r="O16" i="3" s="1"/>
  <c r="K8" i="3"/>
  <c r="O8" i="3" s="1"/>
  <c r="L16" i="3"/>
  <c r="P16" i="3" s="1"/>
  <c r="L25" i="3"/>
  <c r="P25" i="3" s="1"/>
  <c r="L8" i="3"/>
  <c r="P8" i="3" s="1"/>
  <c r="L20" i="3"/>
  <c r="P20" i="3" s="1"/>
  <c r="L19" i="3"/>
  <c r="P19" i="3" s="1"/>
  <c r="K29" i="3"/>
  <c r="O29" i="3" s="1"/>
  <c r="L14" i="3"/>
  <c r="P14" i="3" s="1"/>
  <c r="L26" i="3"/>
  <c r="P26" i="3" s="1"/>
  <c r="L28" i="3"/>
  <c r="P28" i="3" s="1"/>
  <c r="K3" i="3"/>
  <c r="O3" i="3" s="1"/>
  <c r="L27" i="3"/>
  <c r="P27" i="3" s="1"/>
  <c r="J3" i="3"/>
  <c r="K7" i="3"/>
  <c r="O7" i="3" s="1"/>
  <c r="K4" i="3"/>
  <c r="O4" i="3" s="1"/>
  <c r="K14" i="3"/>
  <c r="O14" i="3" s="1"/>
  <c r="J27" i="3"/>
  <c r="N27" i="3" s="1"/>
  <c r="K18" i="3"/>
  <c r="O18" i="3" s="1"/>
  <c r="J7" i="3"/>
  <c r="N7" i="3" s="1"/>
  <c r="J21" i="3"/>
  <c r="N21" i="3" s="1"/>
  <c r="K27" i="3"/>
  <c r="O27" i="3" s="1"/>
  <c r="J22" i="3"/>
  <c r="N22" i="3" s="1"/>
  <c r="J4" i="3"/>
  <c r="N4" i="3" s="1"/>
  <c r="K24" i="3"/>
  <c r="O24" i="3" s="1"/>
  <c r="J9" i="3"/>
  <c r="N9" i="3" s="1"/>
  <c r="J5" i="3"/>
  <c r="N5" i="3" s="1"/>
  <c r="K22" i="3"/>
  <c r="O22" i="3" s="1"/>
  <c r="K19" i="3"/>
  <c r="O19" i="3" s="1"/>
  <c r="K25" i="3"/>
  <c r="O25" i="3" s="1"/>
  <c r="J14" i="3"/>
  <c r="N14" i="3" s="1"/>
  <c r="J20" i="3"/>
  <c r="N20" i="3" s="1"/>
  <c r="K11" i="3"/>
  <c r="O11" i="3" s="1"/>
  <c r="K17" i="3"/>
  <c r="O17" i="3" s="1"/>
  <c r="K26" i="3"/>
  <c r="O26" i="3" s="1"/>
  <c r="L11" i="3"/>
  <c r="P11" i="3" s="1"/>
  <c r="L23" i="3"/>
  <c r="P23" i="3" s="1"/>
  <c r="L29" i="4"/>
  <c r="P29" i="4" s="1"/>
  <c r="J19" i="4"/>
  <c r="N19" i="4" s="1"/>
  <c r="J28" i="4"/>
  <c r="N28" i="4" s="1"/>
  <c r="J10" i="4"/>
  <c r="N10" i="4" s="1"/>
  <c r="K3" i="4"/>
  <c r="O3" i="4" s="1"/>
  <c r="L18" i="4"/>
  <c r="P18" i="4" s="1"/>
  <c r="J9" i="4"/>
  <c r="J24" i="4"/>
  <c r="N6" i="4"/>
  <c r="J27" i="4"/>
  <c r="K18" i="4"/>
  <c r="O18" i="4" s="1"/>
  <c r="J7" i="4"/>
  <c r="N7" i="4" s="1"/>
  <c r="J22" i="4"/>
  <c r="N22" i="4" s="1"/>
  <c r="K9" i="4"/>
  <c r="O9" i="4" s="1"/>
  <c r="J25" i="4"/>
  <c r="N25" i="4" s="1"/>
  <c r="L6" i="4"/>
  <c r="P6" i="4" s="1"/>
  <c r="N15" i="4"/>
  <c r="K26" i="4"/>
  <c r="O26" i="4" s="1"/>
  <c r="L25" i="4"/>
  <c r="P25" i="4" s="1"/>
  <c r="K23" i="4"/>
  <c r="O23" i="4" s="1"/>
  <c r="L16" i="4"/>
  <c r="P16" i="4" s="1"/>
  <c r="K11" i="4"/>
  <c r="O11" i="4" s="1"/>
  <c r="L7" i="4"/>
  <c r="P7" i="4" s="1"/>
  <c r="K5" i="4"/>
  <c r="O5" i="4" s="1"/>
  <c r="L26" i="4"/>
  <c r="P26" i="4" s="1"/>
  <c r="L23" i="4"/>
  <c r="P23" i="4" s="1"/>
  <c r="L20" i="4"/>
  <c r="P20" i="4" s="1"/>
  <c r="L17" i="4"/>
  <c r="P17" i="4" s="1"/>
  <c r="L14" i="4"/>
  <c r="P14" i="4" s="1"/>
  <c r="L11" i="4"/>
  <c r="P11" i="4" s="1"/>
  <c r="L8" i="4"/>
  <c r="P8" i="4" s="1"/>
  <c r="L5" i="4"/>
  <c r="P5" i="4" s="1"/>
  <c r="L28" i="4"/>
  <c r="P28" i="4" s="1"/>
  <c r="L22" i="4"/>
  <c r="P22" i="4" s="1"/>
  <c r="K20" i="4"/>
  <c r="O20" i="4" s="1"/>
  <c r="L19" i="4"/>
  <c r="P19" i="4" s="1"/>
  <c r="K17" i="4"/>
  <c r="O17" i="4" s="1"/>
  <c r="L10" i="4"/>
  <c r="P10" i="4" s="1"/>
  <c r="L4" i="4"/>
  <c r="P4" i="4" s="1"/>
  <c r="K28" i="4"/>
  <c r="O28" i="4" s="1"/>
  <c r="K29" i="4"/>
  <c r="O29" i="4" s="1"/>
  <c r="K14" i="4"/>
  <c r="O14" i="4" s="1"/>
  <c r="L13" i="4"/>
  <c r="P13" i="4" s="1"/>
  <c r="K8" i="4"/>
  <c r="O8" i="4" s="1"/>
  <c r="J29" i="4"/>
  <c r="N29" i="4" s="1"/>
  <c r="J20" i="4"/>
  <c r="N20" i="4" s="1"/>
  <c r="K16" i="4"/>
  <c r="O16" i="4" s="1"/>
  <c r="J8" i="4"/>
  <c r="N8" i="4" s="1"/>
  <c r="K4" i="4"/>
  <c r="O4" i="4" s="1"/>
  <c r="J17" i="4"/>
  <c r="N17" i="4" s="1"/>
  <c r="L9" i="4"/>
  <c r="P9" i="4" s="1"/>
  <c r="J23" i="4"/>
  <c r="N23" i="4" s="1"/>
  <c r="K19" i="4"/>
  <c r="O19" i="4" s="1"/>
  <c r="L15" i="4"/>
  <c r="P15" i="4" s="1"/>
  <c r="J11" i="4"/>
  <c r="N11" i="4" s="1"/>
  <c r="K7" i="4"/>
  <c r="O7" i="4" s="1"/>
  <c r="L3" i="4"/>
  <c r="P3" i="4" s="1"/>
  <c r="J26" i="4"/>
  <c r="N26" i="4" s="1"/>
  <c r="K22" i="4"/>
  <c r="O22" i="4" s="1"/>
  <c r="J14" i="4"/>
  <c r="N14" i="4" s="1"/>
  <c r="K10" i="4"/>
  <c r="O10" i="4" s="1"/>
  <c r="K25" i="4"/>
  <c r="O25" i="4" s="1"/>
  <c r="L21" i="4"/>
  <c r="P21" i="4" s="1"/>
  <c r="K13" i="4"/>
  <c r="O13" i="4" s="1"/>
  <c r="J5" i="4"/>
  <c r="N5" i="4" s="1"/>
  <c r="J12" i="4"/>
  <c r="L27" i="4"/>
  <c r="P27" i="4" s="1"/>
  <c r="L12" i="4"/>
  <c r="P12" i="4" s="1"/>
  <c r="J3" i="4"/>
  <c r="J18" i="4"/>
  <c r="J16" i="4"/>
  <c r="N16" i="4" s="1"/>
  <c r="J21" i="4"/>
  <c r="K12" i="4"/>
  <c r="O12" i="4" s="1"/>
  <c r="K27" i="4"/>
  <c r="O27" i="4" s="1"/>
  <c r="J4" i="4"/>
  <c r="N4" i="4" s="1"/>
  <c r="N18" i="3"/>
  <c r="N12" i="3"/>
  <c r="M12" i="3"/>
  <c r="S12" i="3" s="1"/>
  <c r="B36" i="3" s="1"/>
  <c r="M21" i="3"/>
  <c r="S21" i="3" s="1"/>
  <c r="B39" i="3" s="1"/>
  <c r="N15" i="3"/>
  <c r="N24" i="3"/>
  <c r="M24" i="3"/>
  <c r="S24" i="3" s="1"/>
  <c r="B40" i="3" s="1"/>
  <c r="K24" i="2"/>
  <c r="O24" i="2" s="1"/>
  <c r="J15" i="2"/>
  <c r="K8" i="2"/>
  <c r="O8" i="2" s="1"/>
  <c r="J24" i="2"/>
  <c r="K17" i="2"/>
  <c r="O17" i="2" s="1"/>
  <c r="L6" i="2"/>
  <c r="P6" i="2" s="1"/>
  <c r="L28" i="2"/>
  <c r="P28" i="2" s="1"/>
  <c r="L4" i="2"/>
  <c r="P4" i="2" s="1"/>
  <c r="J22" i="2"/>
  <c r="N22" i="2" s="1"/>
  <c r="L27" i="2"/>
  <c r="P27" i="2" s="1"/>
  <c r="L19" i="2"/>
  <c r="P19" i="2" s="1"/>
  <c r="J9" i="2"/>
  <c r="K22" i="2"/>
  <c r="O22" i="2" s="1"/>
  <c r="J20" i="2"/>
  <c r="N20" i="2" s="1"/>
  <c r="K13" i="2"/>
  <c r="O13" i="2" s="1"/>
  <c r="J11" i="2"/>
  <c r="N11" i="2" s="1"/>
  <c r="K10" i="2"/>
  <c r="O10" i="2" s="1"/>
  <c r="L29" i="2"/>
  <c r="P29" i="2" s="1"/>
  <c r="L26" i="2"/>
  <c r="P26" i="2" s="1"/>
  <c r="L23" i="2"/>
  <c r="P23" i="2" s="1"/>
  <c r="L20" i="2"/>
  <c r="P20" i="2" s="1"/>
  <c r="L17" i="2"/>
  <c r="P17" i="2" s="1"/>
  <c r="L14" i="2"/>
  <c r="P14" i="2" s="1"/>
  <c r="L11" i="2"/>
  <c r="P11" i="2" s="1"/>
  <c r="L8" i="2"/>
  <c r="P8" i="2" s="1"/>
  <c r="L5" i="2"/>
  <c r="P5" i="2" s="1"/>
  <c r="K28" i="2"/>
  <c r="O28" i="2" s="1"/>
  <c r="J26" i="2"/>
  <c r="N26" i="2" s="1"/>
  <c r="J23" i="2"/>
  <c r="N23" i="2" s="1"/>
  <c r="K16" i="2"/>
  <c r="O16" i="2" s="1"/>
  <c r="J8" i="2"/>
  <c r="N8" i="2" s="1"/>
  <c r="J29" i="2"/>
  <c r="N29" i="2" s="1"/>
  <c r="K25" i="2"/>
  <c r="O25" i="2" s="1"/>
  <c r="K19" i="2"/>
  <c r="O19" i="2" s="1"/>
  <c r="J17" i="2"/>
  <c r="N17" i="2" s="1"/>
  <c r="J14" i="2"/>
  <c r="N14" i="2" s="1"/>
  <c r="K7" i="2"/>
  <c r="O7" i="2" s="1"/>
  <c r="J5" i="2"/>
  <c r="N5" i="2" s="1"/>
  <c r="K4" i="2"/>
  <c r="O4" i="2" s="1"/>
  <c r="L21" i="2"/>
  <c r="P21" i="2" s="1"/>
  <c r="L13" i="2"/>
  <c r="P13" i="2" s="1"/>
  <c r="J7" i="2"/>
  <c r="N7" i="2" s="1"/>
  <c r="L22" i="2"/>
  <c r="P22" i="2" s="1"/>
  <c r="J12" i="2"/>
  <c r="K5" i="2"/>
  <c r="O5" i="2" s="1"/>
  <c r="L24" i="2"/>
  <c r="P24" i="2" s="1"/>
  <c r="K29" i="2"/>
  <c r="O29" i="2" s="1"/>
  <c r="K15" i="2"/>
  <c r="O15" i="2" s="1"/>
  <c r="K26" i="2"/>
  <c r="O26" i="2" s="1"/>
  <c r="K18" i="2"/>
  <c r="O18" i="2" s="1"/>
  <c r="L7" i="2"/>
  <c r="P7" i="2" s="1"/>
  <c r="J18" i="2"/>
  <c r="K20" i="2"/>
  <c r="O20" i="2" s="1"/>
  <c r="J3" i="2"/>
  <c r="L10" i="2"/>
  <c r="P10" i="2" s="1"/>
  <c r="J13" i="2"/>
  <c r="N13" i="2" s="1"/>
  <c r="L16" i="2"/>
  <c r="P16" i="2" s="1"/>
  <c r="J10" i="2"/>
  <c r="N10" i="2" s="1"/>
  <c r="J25" i="2"/>
  <c r="N25" i="2" s="1"/>
  <c r="L15" i="2"/>
  <c r="P15" i="2" s="1"/>
  <c r="L3" i="2"/>
  <c r="P3" i="2" s="1"/>
  <c r="K11" i="2"/>
  <c r="O11" i="2" s="1"/>
  <c r="J27" i="2"/>
  <c r="K12" i="2"/>
  <c r="O12" i="2" s="1"/>
  <c r="K21" i="2"/>
  <c r="O21" i="2" s="1"/>
  <c r="J16" i="2"/>
  <c r="N16" i="2" s="1"/>
  <c r="L25" i="2"/>
  <c r="P25" i="2" s="1"/>
  <c r="J19" i="2"/>
  <c r="N19" i="2" s="1"/>
  <c r="L9" i="2"/>
  <c r="P9" i="2" s="1"/>
  <c r="J28" i="2"/>
  <c r="N28" i="2" s="1"/>
  <c r="L18" i="2"/>
  <c r="P18" i="2" s="1"/>
  <c r="K9" i="2"/>
  <c r="O9" i="2" s="1"/>
  <c r="K6" i="2"/>
  <c r="O6" i="2" s="1"/>
  <c r="L12" i="2"/>
  <c r="P12" i="2" s="1"/>
  <c r="J4" i="2"/>
  <c r="N4" i="2" s="1"/>
  <c r="K3" i="2"/>
  <c r="O3" i="2" s="1"/>
  <c r="J21" i="2"/>
  <c r="K14" i="2"/>
  <c r="O14" i="2" s="1"/>
  <c r="K27" i="2"/>
  <c r="O27" i="2" s="1"/>
  <c r="J6" i="2"/>
  <c r="M3" i="1"/>
  <c r="S3" i="1" s="1"/>
  <c r="B33" i="1" s="1"/>
  <c r="N3" i="1"/>
  <c r="N15" i="1"/>
  <c r="M15" i="1"/>
  <c r="S15" i="1" s="1"/>
  <c r="B37" i="1" s="1"/>
  <c r="N6" i="1"/>
  <c r="M6" i="1"/>
  <c r="S6" i="1" s="1"/>
  <c r="B34" i="1" s="1"/>
  <c r="N9" i="1"/>
  <c r="M9" i="1"/>
  <c r="S9" i="1" s="1"/>
  <c r="B35" i="1" s="1"/>
  <c r="N18" i="1"/>
  <c r="M18" i="1"/>
  <c r="S18" i="1" s="1"/>
  <c r="B38" i="1" s="1"/>
  <c r="N12" i="1"/>
  <c r="M12" i="1"/>
  <c r="S12" i="1" s="1"/>
  <c r="B36" i="1" s="1"/>
  <c r="N21" i="1"/>
  <c r="M21" i="1"/>
  <c r="S21" i="1" s="1"/>
  <c r="B39" i="1" s="1"/>
  <c r="N24" i="1"/>
  <c r="M24" i="1"/>
  <c r="S24" i="1" s="1"/>
  <c r="B40" i="1" s="1"/>
  <c r="N27" i="1"/>
  <c r="M27" i="1"/>
  <c r="S27" i="1" s="1"/>
  <c r="B41" i="1" s="1"/>
  <c r="M9" i="3" l="1"/>
  <c r="S9" i="3" s="1"/>
  <c r="B35" i="3" s="1"/>
  <c r="M3" i="3"/>
  <c r="S3" i="3" s="1"/>
  <c r="B33" i="3" s="1"/>
  <c r="M6" i="3"/>
  <c r="S6" i="3" s="1"/>
  <c r="B34" i="3" s="1"/>
  <c r="M18" i="3"/>
  <c r="S18" i="3" s="1"/>
  <c r="B38" i="3" s="1"/>
  <c r="M27" i="3"/>
  <c r="S27" i="3" s="1"/>
  <c r="B41" i="3" s="1"/>
  <c r="N6" i="3"/>
  <c r="R6" i="3" s="1"/>
  <c r="C34" i="3" s="1"/>
  <c r="N3" i="3"/>
  <c r="D38" i="3" s="1"/>
  <c r="M15" i="3"/>
  <c r="S15" i="3" s="1"/>
  <c r="B37" i="3" s="1"/>
  <c r="M12" i="4"/>
  <c r="S12" i="4" s="1"/>
  <c r="B36" i="4" s="1"/>
  <c r="N12" i="4"/>
  <c r="N24" i="4"/>
  <c r="M24" i="4"/>
  <c r="S24" i="4" s="1"/>
  <c r="B40" i="4" s="1"/>
  <c r="N18" i="4"/>
  <c r="M18" i="4"/>
  <c r="S18" i="4" s="1"/>
  <c r="B38" i="4" s="1"/>
  <c r="M3" i="4"/>
  <c r="S3" i="4" s="1"/>
  <c r="B33" i="4" s="1"/>
  <c r="N3" i="4"/>
  <c r="M15" i="4"/>
  <c r="S15" i="4" s="1"/>
  <c r="B37" i="4" s="1"/>
  <c r="N27" i="4"/>
  <c r="M27" i="4"/>
  <c r="S27" i="4" s="1"/>
  <c r="B41" i="4" s="1"/>
  <c r="N9" i="4"/>
  <c r="M9" i="4"/>
  <c r="S9" i="4" s="1"/>
  <c r="B35" i="4" s="1"/>
  <c r="Q15" i="4"/>
  <c r="R15" i="4"/>
  <c r="C37" i="4" s="1"/>
  <c r="M6" i="4"/>
  <c r="S6" i="4" s="1"/>
  <c r="B34" i="4" s="1"/>
  <c r="N21" i="4"/>
  <c r="M21" i="4"/>
  <c r="S21" i="4" s="1"/>
  <c r="B39" i="4" s="1"/>
  <c r="Q6" i="4"/>
  <c r="R6" i="4"/>
  <c r="C34" i="4" s="1"/>
  <c r="R27" i="3"/>
  <c r="C41" i="3" s="1"/>
  <c r="Q27" i="3"/>
  <c r="Q15" i="3"/>
  <c r="R15" i="3"/>
  <c r="C37" i="3" s="1"/>
  <c r="D35" i="3"/>
  <c r="D39" i="3"/>
  <c r="R21" i="3"/>
  <c r="C39" i="3" s="1"/>
  <c r="Q21" i="3"/>
  <c r="R18" i="3"/>
  <c r="C38" i="3" s="1"/>
  <c r="Q18" i="3"/>
  <c r="Q6" i="3"/>
  <c r="Q24" i="3"/>
  <c r="R24" i="3"/>
  <c r="C40" i="3" s="1"/>
  <c r="Q12" i="3"/>
  <c r="R12" i="3"/>
  <c r="C36" i="3" s="1"/>
  <c r="Q9" i="3"/>
  <c r="R9" i="3"/>
  <c r="C35" i="3" s="1"/>
  <c r="N18" i="2"/>
  <c r="M18" i="2"/>
  <c r="S18" i="2" s="1"/>
  <c r="B38" i="2" s="1"/>
  <c r="N12" i="2"/>
  <c r="M12" i="2"/>
  <c r="S12" i="2" s="1"/>
  <c r="B36" i="2" s="1"/>
  <c r="N9" i="2"/>
  <c r="M9" i="2"/>
  <c r="S9" i="2" s="1"/>
  <c r="B35" i="2" s="1"/>
  <c r="N24" i="2"/>
  <c r="M24" i="2"/>
  <c r="S24" i="2" s="1"/>
  <c r="B40" i="2" s="1"/>
  <c r="N27" i="2"/>
  <c r="M27" i="2"/>
  <c r="S27" i="2" s="1"/>
  <c r="B41" i="2" s="1"/>
  <c r="N6" i="2"/>
  <c r="M6" i="2"/>
  <c r="S6" i="2" s="1"/>
  <c r="B34" i="2" s="1"/>
  <c r="N15" i="2"/>
  <c r="M15" i="2"/>
  <c r="S15" i="2" s="1"/>
  <c r="B37" i="2" s="1"/>
  <c r="N3" i="2"/>
  <c r="M3" i="2"/>
  <c r="S3" i="2" s="1"/>
  <c r="B33" i="2" s="1"/>
  <c r="N21" i="2"/>
  <c r="M21" i="2"/>
  <c r="S21" i="2" s="1"/>
  <c r="B39" i="2" s="1"/>
  <c r="R12" i="1"/>
  <c r="C36" i="1" s="1"/>
  <c r="Q12" i="1"/>
  <c r="R15" i="1"/>
  <c r="C37" i="1" s="1"/>
  <c r="Q15" i="1"/>
  <c r="R3" i="1"/>
  <c r="C33" i="1" s="1"/>
  <c r="D36" i="1"/>
  <c r="D40" i="1"/>
  <c r="D34" i="1"/>
  <c r="D39" i="1"/>
  <c r="D35" i="1"/>
  <c r="D41" i="1"/>
  <c r="Q3" i="1"/>
  <c r="D37" i="1"/>
  <c r="D38" i="1"/>
  <c r="R24" i="1"/>
  <c r="C40" i="1" s="1"/>
  <c r="Q24" i="1"/>
  <c r="R9" i="1"/>
  <c r="C35" i="1" s="1"/>
  <c r="Q9" i="1"/>
  <c r="R27" i="1"/>
  <c r="C41" i="1" s="1"/>
  <c r="Q27" i="1"/>
  <c r="R21" i="1"/>
  <c r="C39" i="1" s="1"/>
  <c r="Q21" i="1"/>
  <c r="R18" i="1"/>
  <c r="C38" i="1" s="1"/>
  <c r="Q18" i="1"/>
  <c r="R6" i="1"/>
  <c r="C34" i="1" s="1"/>
  <c r="Q6" i="1"/>
  <c r="D36" i="3" l="1"/>
  <c r="R3" i="3"/>
  <c r="C33" i="3" s="1"/>
  <c r="Q3" i="3"/>
  <c r="D34" i="3"/>
  <c r="D41" i="3"/>
  <c r="D37" i="3"/>
  <c r="D40" i="3"/>
  <c r="R9" i="4"/>
  <c r="C35" i="4" s="1"/>
  <c r="Q9" i="4"/>
  <c r="D41" i="4"/>
  <c r="D37" i="4"/>
  <c r="D40" i="4"/>
  <c r="D38" i="4"/>
  <c r="D34" i="4"/>
  <c r="R3" i="4"/>
  <c r="C33" i="4" s="1"/>
  <c r="D39" i="4"/>
  <c r="D35" i="4"/>
  <c r="Q3" i="4"/>
  <c r="D36" i="4"/>
  <c r="R12" i="4"/>
  <c r="C36" i="4" s="1"/>
  <c r="Q12" i="4"/>
  <c r="Q24" i="4"/>
  <c r="R24" i="4"/>
  <c r="C40" i="4" s="1"/>
  <c r="Q27" i="4"/>
  <c r="R27" i="4"/>
  <c r="C41" i="4" s="1"/>
  <c r="R21" i="4"/>
  <c r="C39" i="4" s="1"/>
  <c r="Q21" i="4"/>
  <c r="R18" i="4"/>
  <c r="C38" i="4" s="1"/>
  <c r="Q18" i="4"/>
  <c r="D41" i="2"/>
  <c r="D37" i="2"/>
  <c r="D36" i="2"/>
  <c r="D38" i="2"/>
  <c r="D34" i="2"/>
  <c r="R3" i="2"/>
  <c r="C33" i="2" s="1"/>
  <c r="D39" i="2"/>
  <c r="D35" i="2"/>
  <c r="Q3" i="2"/>
  <c r="D40" i="2"/>
  <c r="R6" i="2"/>
  <c r="C34" i="2" s="1"/>
  <c r="Q6" i="2"/>
  <c r="R24" i="2"/>
  <c r="C40" i="2" s="1"/>
  <c r="Q24" i="2"/>
  <c r="R12" i="2"/>
  <c r="C36" i="2" s="1"/>
  <c r="Q12" i="2"/>
  <c r="R21" i="2"/>
  <c r="C39" i="2" s="1"/>
  <c r="Q21" i="2"/>
  <c r="R15" i="2"/>
  <c r="C37" i="2" s="1"/>
  <c r="Q15" i="2"/>
  <c r="R27" i="2"/>
  <c r="C41" i="2" s="1"/>
  <c r="Q27" i="2"/>
  <c r="R9" i="2"/>
  <c r="C35" i="2" s="1"/>
  <c r="Q9" i="2"/>
  <c r="R18" i="2"/>
  <c r="C38" i="2" s="1"/>
  <c r="Q18" i="2"/>
</calcChain>
</file>

<file path=xl/sharedStrings.xml><?xml version="1.0" encoding="utf-8"?>
<sst xmlns="http://schemas.openxmlformats.org/spreadsheetml/2006/main" count="236" uniqueCount="32">
  <si>
    <t>Cт</t>
    <phoneticPr fontId="4" type="noConversion"/>
  </si>
  <si>
    <t>ΔCт</t>
  </si>
  <si>
    <t>ΔCт mean</t>
    <phoneticPr fontId="4" type="noConversion"/>
  </si>
  <si>
    <t>ΔΔCт</t>
  </si>
  <si>
    <t>ΔΔCт mean</t>
    <phoneticPr fontId="4" type="noConversion"/>
  </si>
  <si>
    <t>RQ</t>
    <phoneticPr fontId="4" type="noConversion"/>
  </si>
  <si>
    <t>RQ mean</t>
    <phoneticPr fontId="4" type="noConversion"/>
  </si>
  <si>
    <t>SE</t>
    <phoneticPr fontId="4" type="noConversion"/>
  </si>
  <si>
    <t>Realtime機器算的RQ mean</t>
    <phoneticPr fontId="4" type="noConversion"/>
  </si>
  <si>
    <r>
      <t>S</t>
    </r>
    <r>
      <rPr>
        <sz val="12"/>
        <color theme="1"/>
        <rFont val="Calibri"/>
        <family val="2"/>
        <charset val="136"/>
        <scheme val="minor"/>
      </rPr>
      <t>ample 1</t>
    </r>
    <phoneticPr fontId="4" type="noConversion"/>
  </si>
  <si>
    <r>
      <t>S</t>
    </r>
    <r>
      <rPr>
        <sz val="12"/>
        <color theme="1"/>
        <rFont val="Calibri"/>
        <family val="2"/>
        <charset val="136"/>
        <scheme val="minor"/>
      </rPr>
      <t>ample 2</t>
    </r>
    <phoneticPr fontId="4" type="noConversion"/>
  </si>
  <si>
    <t>Sample 3</t>
    <phoneticPr fontId="4" type="noConversion"/>
  </si>
  <si>
    <t>Sample 4</t>
    <phoneticPr fontId="4" type="noConversion"/>
  </si>
  <si>
    <t>Sample 5</t>
    <phoneticPr fontId="4" type="noConversion"/>
  </si>
  <si>
    <t>Sample 6</t>
    <phoneticPr fontId="4" type="noConversion"/>
  </si>
  <si>
    <t>Sample 7</t>
    <phoneticPr fontId="4" type="noConversion"/>
  </si>
  <si>
    <t>Sample 8</t>
    <phoneticPr fontId="4" type="noConversion"/>
  </si>
  <si>
    <t>Sample 9</t>
    <phoneticPr fontId="4" type="noConversion"/>
  </si>
  <si>
    <t>Value</t>
    <phoneticPr fontId="4" type="noConversion"/>
  </si>
  <si>
    <t>SD</t>
    <phoneticPr fontId="4" type="noConversion"/>
  </si>
  <si>
    <t>t-test</t>
    <phoneticPr fontId="4" type="noConversion"/>
  </si>
  <si>
    <t>Sample 3</t>
  </si>
  <si>
    <t>Sample 4</t>
    <phoneticPr fontId="4" type="noConversion"/>
  </si>
  <si>
    <t>Sample 5</t>
  </si>
  <si>
    <t>Sample 6</t>
  </si>
  <si>
    <t>Sample 7</t>
  </si>
  <si>
    <t>Sample 8</t>
  </si>
  <si>
    <t>Sample 9</t>
  </si>
  <si>
    <t>control</t>
    <phoneticPr fontId="4" type="noConversion"/>
  </si>
  <si>
    <t>target gene</t>
    <phoneticPr fontId="4" type="noConversion"/>
  </si>
  <si>
    <t>internal control</t>
    <phoneticPr fontId="4" type="noConversion"/>
  </si>
  <si>
    <t>eif2b4sa17367/sa17367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</si>
</sst>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0000000"/>
  </numFmts>
  <fonts count="8">
    <font>
      <sz val="12"/>
      <color theme="1"/>
      <name val="Calibri"/>
      <family val="2"/>
      <charset val="136"/>
      <scheme val="minor"/>
    </font>
    <font>
      <sz val="12"/>
      <color rgb="FFFF0000"/>
      <name val="Calibri"/>
      <family val="2"/>
      <charset val="136"/>
      <scheme val="minor"/>
    </font>
    <font>
      <sz val="9"/>
      <name val="Calibri"/>
      <family val="2"/>
      <charset val="136"/>
      <scheme val="minor"/>
    </font>
    <font>
      <b/>
      <sz val="10"/>
      <name val="Arial"/>
      <family val="2"/>
    </font>
    <font>
      <sz val="9"/>
      <name val="細明體"/>
      <family val="3"/>
      <charset val="136"/>
    </font>
    <font>
      <b/>
      <sz val="10"/>
      <name val="細明體"/>
      <family val="3"/>
      <charset val="136"/>
    </font>
    <font>
      <sz val="10"/>
      <name val="Arial"/>
      <family val="2"/>
    </font>
    <font>
      <b/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0" borderId="0" xfId="0" applyBorder="1" applyAlignment="1"/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 vertical="center"/>
    </xf>
    <xf numFmtId="0" fontId="7" fillId="0" borderId="1" xfId="0" applyFont="1" applyBorder="1"/>
    <xf numFmtId="0" fontId="1" fillId="0" borderId="2" xfId="0" applyFont="1" applyBorder="1" applyAlignment="1"/>
    <xf numFmtId="0" fontId="1" fillId="0" borderId="5" xfId="0" applyFont="1" applyBorder="1" applyAlignment="1"/>
    <xf numFmtId="0" fontId="7" fillId="0" borderId="10" xfId="0" applyFont="1" applyBorder="1"/>
    <xf numFmtId="0" fontId="1" fillId="0" borderId="3" xfId="0" applyFont="1" applyBorder="1"/>
    <xf numFmtId="0" fontId="1" fillId="0" borderId="6" xfId="0" applyFont="1" applyBorder="1"/>
    <xf numFmtId="0" fontId="1" fillId="0" borderId="8" xfId="0" applyFont="1" applyBorder="1"/>
    <xf numFmtId="0" fontId="1" fillId="0" borderId="2" xfId="0" applyFont="1" applyBorder="1"/>
    <xf numFmtId="0" fontId="1" fillId="0" borderId="5" xfId="0" applyFont="1" applyBorder="1"/>
    <xf numFmtId="0" fontId="1" fillId="0" borderId="11" xfId="0" applyFont="1" applyBorder="1"/>
    <xf numFmtId="0" fontId="7" fillId="0" borderId="0" xfId="0" applyFont="1" applyBorder="1"/>
    <xf numFmtId="0" fontId="1" fillId="0" borderId="0" xfId="0" applyFont="1" applyBorder="1"/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1" fillId="0" borderId="0" xfId="0" applyFont="1"/>
    <xf numFmtId="0" fontId="7" fillId="0" borderId="0" xfId="0" applyFont="1" applyAlignment="1">
      <alignment horizontal="center"/>
    </xf>
    <xf numFmtId="0" fontId="7" fillId="0" borderId="0" xfId="0" applyFont="1"/>
    <xf numFmtId="164" fontId="1" fillId="0" borderId="0" xfId="0" applyNumberFormat="1" applyFont="1"/>
    <xf numFmtId="0" fontId="7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1"/>
  <sheetViews>
    <sheetView topLeftCell="A25" workbookViewId="0">
      <selection activeCell="A33" sqref="A33:A34"/>
    </sheetView>
  </sheetViews>
  <sheetFormatPr baseColWidth="10" defaultRowHeight="16"/>
  <cols>
    <col min="1" max="1" width="27" customWidth="1"/>
    <col min="2" max="2" width="11" bestFit="1" customWidth="1"/>
    <col min="3" max="3" width="14.6640625" customWidth="1"/>
    <col min="4" max="4" width="14.6640625" bestFit="1" customWidth="1"/>
  </cols>
  <sheetData>
    <row r="1" spans="1:19">
      <c r="A1" s="1"/>
      <c r="B1" s="27" t="s">
        <v>0</v>
      </c>
      <c r="C1" s="27"/>
      <c r="D1" s="2"/>
    </row>
    <row r="2" spans="1:19">
      <c r="A2" s="3"/>
      <c r="B2" s="21" t="s">
        <v>29</v>
      </c>
      <c r="C2" s="22" t="s">
        <v>30</v>
      </c>
      <c r="D2" s="4"/>
      <c r="E2" s="3"/>
      <c r="F2" s="28" t="s">
        <v>1</v>
      </c>
      <c r="G2" s="28"/>
      <c r="H2" s="28"/>
      <c r="I2" s="3" t="s">
        <v>2</v>
      </c>
      <c r="J2" s="28" t="s">
        <v>3</v>
      </c>
      <c r="K2" s="28"/>
      <c r="L2" s="28"/>
      <c r="M2" s="3" t="s">
        <v>4</v>
      </c>
      <c r="N2" s="28" t="s">
        <v>5</v>
      </c>
      <c r="O2" s="28"/>
      <c r="P2" s="28"/>
      <c r="Q2" s="3" t="s">
        <v>6</v>
      </c>
      <c r="R2" s="5" t="s">
        <v>7</v>
      </c>
      <c r="S2" s="6" t="s">
        <v>8</v>
      </c>
    </row>
    <row r="3" spans="1:19">
      <c r="A3" s="9" t="s">
        <v>28</v>
      </c>
      <c r="B3">
        <v>20.142189999999999</v>
      </c>
      <c r="C3">
        <v>13.566490999999999</v>
      </c>
      <c r="E3" s="29" t="s">
        <v>9</v>
      </c>
      <c r="F3" s="1">
        <f>B3-$C$3</f>
        <v>6.5756990000000002</v>
      </c>
      <c r="G3" s="1">
        <f>B3-$C$4</f>
        <v>7.1395749999999989</v>
      </c>
      <c r="H3" s="1">
        <f>B3-$C$5</f>
        <v>7.2350379999999994</v>
      </c>
      <c r="I3" s="29">
        <f>AVERAGE(F3:H5)</f>
        <v>6.9405976666666653</v>
      </c>
      <c r="J3" s="1">
        <f>F3-$I$3</f>
        <v>-0.36489866666666515</v>
      </c>
      <c r="K3" s="1">
        <f t="shared" ref="J3:L18" si="0">G3-$I$3</f>
        <v>0.19897733333333356</v>
      </c>
      <c r="L3" s="1">
        <f t="shared" si="0"/>
        <v>0.29444033333333408</v>
      </c>
      <c r="M3" s="31">
        <f>AVERAGE(J3:L5)</f>
        <v>5.9211894646675012E-16</v>
      </c>
      <c r="N3" s="1">
        <f>2^-(J3)</f>
        <v>1.2877911732792355</v>
      </c>
      <c r="O3" s="1">
        <f>2^-(K3)</f>
        <v>0.87116787924607841</v>
      </c>
      <c r="P3" s="1">
        <f>2^-(L3)</f>
        <v>0.81538858586921104</v>
      </c>
      <c r="Q3" s="29">
        <f>AVERAGE(N3:P5)</f>
        <v>1.0217996487118157</v>
      </c>
      <c r="R3" s="29">
        <f>STDEV(N3:P5)</f>
        <v>0.23286542616212852</v>
      </c>
      <c r="S3" s="29">
        <f>2^-(M3)</f>
        <v>0.99999999999999956</v>
      </c>
    </row>
    <row r="4" spans="1:19">
      <c r="A4" s="9" t="s">
        <v>28</v>
      </c>
      <c r="B4">
        <v>20.116318</v>
      </c>
      <c r="C4">
        <v>13.002615</v>
      </c>
      <c r="E4" s="30"/>
      <c r="F4" s="1">
        <f>B4-$C$3</f>
        <v>6.5498270000000005</v>
      </c>
      <c r="G4" s="1">
        <f>B4-$C$4</f>
        <v>7.1137029999999992</v>
      </c>
      <c r="H4" s="1">
        <f>B4-$C$5</f>
        <v>7.2091659999999997</v>
      </c>
      <c r="I4" s="29"/>
      <c r="J4" s="1">
        <f>F4-$I$3</f>
        <v>-0.39077066666666482</v>
      </c>
      <c r="K4" s="1">
        <f t="shared" si="0"/>
        <v>0.17310533333333389</v>
      </c>
      <c r="L4" s="1">
        <f t="shared" si="0"/>
        <v>0.26856833333333441</v>
      </c>
      <c r="M4" s="32"/>
      <c r="N4" s="1">
        <f>2^-(J4)</f>
        <v>1.3110935839148796</v>
      </c>
      <c r="O4" s="1">
        <f t="shared" ref="N4:P8" si="1">2^-(K4)</f>
        <v>0.88693154658282725</v>
      </c>
      <c r="P4" s="1">
        <f t="shared" si="1"/>
        <v>0.83014293428360386</v>
      </c>
      <c r="Q4" s="29"/>
      <c r="R4" s="29"/>
      <c r="S4" s="29"/>
    </row>
    <row r="5" spans="1:19">
      <c r="A5" s="9" t="s">
        <v>28</v>
      </c>
      <c r="B5">
        <v>20.039542999999998</v>
      </c>
      <c r="C5">
        <v>12.907152</v>
      </c>
      <c r="E5" s="30"/>
      <c r="F5" s="1">
        <f>B5-$C$3</f>
        <v>6.4730519999999991</v>
      </c>
      <c r="G5" s="1">
        <f>B5-$C$4</f>
        <v>7.0369279999999979</v>
      </c>
      <c r="H5" s="1">
        <f>B5-$C$5</f>
        <v>7.1323909999999984</v>
      </c>
      <c r="I5" s="29"/>
      <c r="J5" s="1">
        <f t="shared" si="0"/>
        <v>-0.46754566666666619</v>
      </c>
      <c r="K5" s="1">
        <f t="shared" si="0"/>
        <v>9.6330333333332518E-2</v>
      </c>
      <c r="L5" s="1">
        <f t="shared" si="0"/>
        <v>0.19179333333333304</v>
      </c>
      <c r="M5" s="33"/>
      <c r="N5" s="1">
        <f t="shared" si="1"/>
        <v>1.3827551033806633</v>
      </c>
      <c r="O5" s="1">
        <f t="shared" si="1"/>
        <v>0.93540929300004194</v>
      </c>
      <c r="P5" s="1">
        <f t="shared" si="1"/>
        <v>0.87551673884979997</v>
      </c>
      <c r="Q5" s="29"/>
      <c r="R5" s="29"/>
      <c r="S5" s="29"/>
    </row>
    <row r="6" spans="1:19">
      <c r="A6" s="12" t="s">
        <v>31</v>
      </c>
      <c r="B6">
        <v>18.015965000000001</v>
      </c>
      <c r="C6">
        <v>13.130573999999999</v>
      </c>
      <c r="E6" s="29" t="s">
        <v>10</v>
      </c>
      <c r="F6" s="1">
        <f>B6-$C$6</f>
        <v>4.885391000000002</v>
      </c>
      <c r="G6" s="1">
        <f>B6-$C$7</f>
        <v>5.0354800000000015</v>
      </c>
      <c r="H6" s="1">
        <f>B6-$C$8</f>
        <v>5.4171920000000018</v>
      </c>
      <c r="I6" s="29">
        <f>AVERAGE(F6:H8)</f>
        <v>5.2468586666666672</v>
      </c>
      <c r="J6" s="1">
        <f>F6-$I$3</f>
        <v>-2.0552066666666633</v>
      </c>
      <c r="K6" s="1">
        <f t="shared" si="0"/>
        <v>-1.9051176666666638</v>
      </c>
      <c r="L6" s="1">
        <f t="shared" si="0"/>
        <v>-1.5234056666666635</v>
      </c>
      <c r="M6" s="31">
        <f>AVERAGE(J6:L8)</f>
        <v>-1.6937389999999983</v>
      </c>
      <c r="N6" s="1">
        <f t="shared" si="1"/>
        <v>4.1560317238291971</v>
      </c>
      <c r="O6" s="1">
        <f t="shared" si="1"/>
        <v>3.7453944528444882</v>
      </c>
      <c r="P6" s="1">
        <f t="shared" si="1"/>
        <v>2.8746885636624628</v>
      </c>
      <c r="Q6" s="29">
        <f>AVERAGE(N6:P8)</f>
        <v>3.2831879187878612</v>
      </c>
      <c r="R6" s="29">
        <f>STDEV(N6:P8)</f>
        <v>0.58679862899781521</v>
      </c>
      <c r="S6" s="29">
        <f>2^-(M6)</f>
        <v>3.2349401029170477</v>
      </c>
    </row>
    <row r="7" spans="1:19">
      <c r="A7" s="12" t="s">
        <v>31</v>
      </c>
      <c r="B7">
        <v>18.140367999999999</v>
      </c>
      <c r="C7">
        <v>12.980485</v>
      </c>
      <c r="E7" s="29"/>
      <c r="F7" s="1">
        <f>B7-$C$6</f>
        <v>5.0097939999999994</v>
      </c>
      <c r="G7" s="1">
        <f>B7-$C$7</f>
        <v>5.1598829999999989</v>
      </c>
      <c r="H7" s="1">
        <f>B7-$C$8</f>
        <v>5.5415949999999992</v>
      </c>
      <c r="I7" s="29"/>
      <c r="J7" s="1">
        <f>F7-$I$3</f>
        <v>-1.9308036666666659</v>
      </c>
      <c r="K7" s="1">
        <f>G7-$I$3</f>
        <v>-1.7807146666666664</v>
      </c>
      <c r="L7" s="1">
        <f t="shared" si="0"/>
        <v>-1.3990026666666662</v>
      </c>
      <c r="M7" s="32"/>
      <c r="N7" s="1">
        <f t="shared" si="1"/>
        <v>3.8126752868861806</v>
      </c>
      <c r="O7" s="1">
        <f t="shared" si="1"/>
        <v>3.435963394630634</v>
      </c>
      <c r="P7" s="1">
        <f t="shared" si="1"/>
        <v>2.6371921035462833</v>
      </c>
      <c r="Q7" s="29"/>
      <c r="R7" s="29"/>
      <c r="S7" s="29"/>
    </row>
    <row r="8" spans="1:19">
      <c r="A8" s="12" t="s">
        <v>31</v>
      </c>
      <c r="B8">
        <v>18.294074999999999</v>
      </c>
      <c r="C8">
        <v>12.598773</v>
      </c>
      <c r="E8" s="29"/>
      <c r="F8" s="1">
        <f>B8-$C$6</f>
        <v>5.1635010000000001</v>
      </c>
      <c r="G8" s="1">
        <f>B8-$C$7</f>
        <v>5.3135899999999996</v>
      </c>
      <c r="H8" s="1">
        <f>B8-$C$8</f>
        <v>5.6953019999999999</v>
      </c>
      <c r="I8" s="29"/>
      <c r="J8" s="1">
        <f t="shared" si="0"/>
        <v>-1.7770966666666652</v>
      </c>
      <c r="K8" s="1">
        <f t="shared" si="0"/>
        <v>-1.6270076666666657</v>
      </c>
      <c r="L8" s="1">
        <f t="shared" si="0"/>
        <v>-1.2452956666666655</v>
      </c>
      <c r="M8" s="33"/>
      <c r="N8" s="1">
        <f t="shared" si="1"/>
        <v>3.4273574588195106</v>
      </c>
      <c r="O8" s="1">
        <f t="shared" si="1"/>
        <v>3.0887169461619197</v>
      </c>
      <c r="P8" s="1">
        <f t="shared" si="1"/>
        <v>2.3706713387100713</v>
      </c>
      <c r="Q8" s="29"/>
      <c r="R8" s="29"/>
      <c r="S8" s="29"/>
    </row>
    <row r="9" spans="1:19">
      <c r="A9" s="9" t="s">
        <v>11</v>
      </c>
      <c r="B9" s="10"/>
      <c r="C9" s="13"/>
      <c r="E9" s="29" t="s">
        <v>11</v>
      </c>
      <c r="F9" s="1">
        <f>B9-$C$9</f>
        <v>0</v>
      </c>
      <c r="G9" s="1">
        <f>B9-$C$10</f>
        <v>0</v>
      </c>
      <c r="H9" s="1">
        <f>B9-$C$11</f>
        <v>0</v>
      </c>
      <c r="I9" s="29">
        <f>AVERAGE(F9:H11)</f>
        <v>0</v>
      </c>
      <c r="J9" s="1">
        <f t="shared" si="0"/>
        <v>-6.9405976666666653</v>
      </c>
      <c r="K9" s="1">
        <f t="shared" si="0"/>
        <v>-6.9405976666666653</v>
      </c>
      <c r="L9" s="1">
        <f t="shared" si="0"/>
        <v>-6.9405976666666653</v>
      </c>
      <c r="M9" s="31">
        <f>AVERAGE(J9:L11)</f>
        <v>-6.9405976666666636</v>
      </c>
      <c r="N9" s="1">
        <f>2^-(J9)</f>
        <v>122.83668440622257</v>
      </c>
      <c r="O9" s="1">
        <f>2^-(K9)</f>
        <v>122.83668440622257</v>
      </c>
      <c r="P9" s="1">
        <f>2^-(L9)</f>
        <v>122.83668440622257</v>
      </c>
      <c r="Q9" s="29">
        <f>AVERAGE(N9:P11)</f>
        <v>122.83668440622257</v>
      </c>
      <c r="R9" s="29">
        <f>STDEV(N9:P11)</f>
        <v>0</v>
      </c>
      <c r="S9" s="29">
        <f>2^-(M9)</f>
        <v>122.83668440622246</v>
      </c>
    </row>
    <row r="10" spans="1:19">
      <c r="A10" s="9" t="s">
        <v>11</v>
      </c>
      <c r="B10" s="11"/>
      <c r="C10" s="14"/>
      <c r="E10" s="30"/>
      <c r="F10" s="1">
        <f>B10-$C$9</f>
        <v>0</v>
      </c>
      <c r="G10" s="1">
        <f>B10-$C$10</f>
        <v>0</v>
      </c>
      <c r="H10" s="1">
        <f>B10-$C$11</f>
        <v>0</v>
      </c>
      <c r="I10" s="29"/>
      <c r="J10" s="1">
        <f t="shared" si="0"/>
        <v>-6.9405976666666653</v>
      </c>
      <c r="K10" s="1">
        <f t="shared" si="0"/>
        <v>-6.9405976666666653</v>
      </c>
      <c r="L10" s="1">
        <f t="shared" si="0"/>
        <v>-6.9405976666666653</v>
      </c>
      <c r="M10" s="32"/>
      <c r="N10" s="1">
        <f>2^-(J10)</f>
        <v>122.83668440622257</v>
      </c>
      <c r="O10" s="1">
        <f t="shared" ref="O10:P25" si="2">2^-(K10)</f>
        <v>122.83668440622257</v>
      </c>
      <c r="P10" s="1">
        <f t="shared" si="2"/>
        <v>122.83668440622257</v>
      </c>
      <c r="Q10" s="29"/>
      <c r="R10" s="29"/>
      <c r="S10" s="29"/>
    </row>
    <row r="11" spans="1:19">
      <c r="A11" s="9" t="s">
        <v>11</v>
      </c>
      <c r="B11" s="11"/>
      <c r="C11" s="15"/>
      <c r="E11" s="30"/>
      <c r="F11" s="1">
        <f>B11-$C$9</f>
        <v>0</v>
      </c>
      <c r="G11" s="1">
        <f>B11-$C$10</f>
        <v>0</v>
      </c>
      <c r="H11" s="1">
        <f>B11-$C$11</f>
        <v>0</v>
      </c>
      <c r="I11" s="29"/>
      <c r="J11" s="1">
        <f t="shared" si="0"/>
        <v>-6.9405976666666653</v>
      </c>
      <c r="K11" s="1">
        <f t="shared" si="0"/>
        <v>-6.9405976666666653</v>
      </c>
      <c r="L11" s="1">
        <f t="shared" si="0"/>
        <v>-6.9405976666666653</v>
      </c>
      <c r="M11" s="33"/>
      <c r="N11" s="1">
        <f t="shared" ref="N11:P26" si="3">2^-(J11)</f>
        <v>122.83668440622257</v>
      </c>
      <c r="O11" s="1">
        <f t="shared" si="2"/>
        <v>122.83668440622257</v>
      </c>
      <c r="P11" s="1">
        <f t="shared" si="2"/>
        <v>122.83668440622257</v>
      </c>
      <c r="Q11" s="29"/>
      <c r="R11" s="29"/>
      <c r="S11" s="29"/>
    </row>
    <row r="12" spans="1:19">
      <c r="A12" s="9" t="s">
        <v>12</v>
      </c>
      <c r="B12" s="16"/>
      <c r="C12" s="13"/>
      <c r="E12" s="29" t="s">
        <v>12</v>
      </c>
      <c r="F12" s="1">
        <f>B12-$C$12</f>
        <v>0</v>
      </c>
      <c r="G12" s="1">
        <f>B12-$C$13</f>
        <v>0</v>
      </c>
      <c r="H12" s="1">
        <f>B12-$C$14</f>
        <v>0</v>
      </c>
      <c r="I12" s="29">
        <f>AVERAGE(F12:H14)</f>
        <v>0</v>
      </c>
      <c r="J12" s="1">
        <f t="shared" si="0"/>
        <v>-6.9405976666666653</v>
      </c>
      <c r="K12" s="1">
        <f t="shared" si="0"/>
        <v>-6.9405976666666653</v>
      </c>
      <c r="L12" s="1">
        <f t="shared" si="0"/>
        <v>-6.9405976666666653</v>
      </c>
      <c r="M12" s="31">
        <f>AVERAGE(J12:L14)</f>
        <v>-6.9405976666666636</v>
      </c>
      <c r="N12" s="1">
        <f t="shared" si="3"/>
        <v>122.83668440622257</v>
      </c>
      <c r="O12" s="1">
        <f t="shared" si="2"/>
        <v>122.83668440622257</v>
      </c>
      <c r="P12" s="1">
        <f t="shared" si="2"/>
        <v>122.83668440622257</v>
      </c>
      <c r="Q12" s="29">
        <f>AVERAGE(N12:P14)</f>
        <v>122.83668440622257</v>
      </c>
      <c r="R12" s="29">
        <f>STDEV(N12:P14)</f>
        <v>0</v>
      </c>
      <c r="S12" s="29">
        <f>2^-(M12)</f>
        <v>122.83668440622246</v>
      </c>
    </row>
    <row r="13" spans="1:19">
      <c r="A13" s="9" t="s">
        <v>12</v>
      </c>
      <c r="B13" s="17"/>
      <c r="C13" s="14"/>
      <c r="E13" s="29"/>
      <c r="F13" s="1">
        <f t="shared" ref="F13:F14" si="4">B13-$C$12</f>
        <v>0</v>
      </c>
      <c r="G13" s="1">
        <f t="shared" ref="G13:G14" si="5">B13-$C$13</f>
        <v>0</v>
      </c>
      <c r="H13" s="1">
        <f t="shared" ref="H13:H14" si="6">B13-$C$14</f>
        <v>0</v>
      </c>
      <c r="I13" s="29"/>
      <c r="J13" s="1">
        <f t="shared" si="0"/>
        <v>-6.9405976666666653</v>
      </c>
      <c r="K13" s="1">
        <f t="shared" si="0"/>
        <v>-6.9405976666666653</v>
      </c>
      <c r="L13" s="1">
        <f t="shared" si="0"/>
        <v>-6.9405976666666653</v>
      </c>
      <c r="M13" s="32"/>
      <c r="N13" s="1">
        <f t="shared" si="3"/>
        <v>122.83668440622257</v>
      </c>
      <c r="O13" s="1">
        <f t="shared" si="2"/>
        <v>122.83668440622257</v>
      </c>
      <c r="P13" s="1">
        <f t="shared" si="2"/>
        <v>122.83668440622257</v>
      </c>
      <c r="Q13" s="29"/>
      <c r="R13" s="29"/>
      <c r="S13" s="29"/>
    </row>
    <row r="14" spans="1:19">
      <c r="A14" s="9" t="s">
        <v>12</v>
      </c>
      <c r="B14" s="18"/>
      <c r="C14" s="15"/>
      <c r="E14" s="29"/>
      <c r="F14" s="1">
        <f t="shared" si="4"/>
        <v>0</v>
      </c>
      <c r="G14" s="1">
        <f t="shared" si="5"/>
        <v>0</v>
      </c>
      <c r="H14" s="1">
        <f t="shared" si="6"/>
        <v>0</v>
      </c>
      <c r="I14" s="29"/>
      <c r="J14" s="1">
        <f t="shared" si="0"/>
        <v>-6.9405976666666653</v>
      </c>
      <c r="K14" s="1">
        <f t="shared" si="0"/>
        <v>-6.9405976666666653</v>
      </c>
      <c r="L14" s="1">
        <f t="shared" si="0"/>
        <v>-6.9405976666666653</v>
      </c>
      <c r="M14" s="33"/>
      <c r="N14" s="1">
        <f t="shared" si="3"/>
        <v>122.83668440622257</v>
      </c>
      <c r="O14" s="1">
        <f t="shared" si="2"/>
        <v>122.83668440622257</v>
      </c>
      <c r="P14" s="1">
        <f t="shared" si="2"/>
        <v>122.83668440622257</v>
      </c>
      <c r="Q14" s="29"/>
      <c r="R14" s="29"/>
      <c r="S14" s="29"/>
    </row>
    <row r="15" spans="1:19">
      <c r="A15" s="9" t="s">
        <v>13</v>
      </c>
      <c r="B15" s="16"/>
      <c r="C15" s="13"/>
      <c r="E15" s="29" t="s">
        <v>13</v>
      </c>
      <c r="F15" s="1">
        <f>B15-$C$12</f>
        <v>0</v>
      </c>
      <c r="G15" s="1">
        <f>B15-$C$13</f>
        <v>0</v>
      </c>
      <c r="H15" s="1">
        <f>B15-$C$14</f>
        <v>0</v>
      </c>
      <c r="I15" s="29">
        <f>AVERAGE(F15:H17)</f>
        <v>0</v>
      </c>
      <c r="J15" s="1">
        <f t="shared" si="0"/>
        <v>-6.9405976666666653</v>
      </c>
      <c r="K15" s="1">
        <f t="shared" si="0"/>
        <v>-6.9405976666666653</v>
      </c>
      <c r="L15" s="1">
        <f t="shared" si="0"/>
        <v>-6.9405976666666653</v>
      </c>
      <c r="M15" s="31">
        <f>AVERAGE(J15:L17)</f>
        <v>-6.9405976666666636</v>
      </c>
      <c r="N15" s="1">
        <f t="shared" si="3"/>
        <v>122.83668440622257</v>
      </c>
      <c r="O15" s="1">
        <f t="shared" si="2"/>
        <v>122.83668440622257</v>
      </c>
      <c r="P15" s="1">
        <f t="shared" si="2"/>
        <v>122.83668440622257</v>
      </c>
      <c r="Q15" s="29">
        <f>AVERAGE(N15:P17)</f>
        <v>122.83668440622257</v>
      </c>
      <c r="R15" s="29">
        <f>STDEV(N15:P17)</f>
        <v>0</v>
      </c>
      <c r="S15" s="29">
        <f>2^-(M15)</f>
        <v>122.83668440622246</v>
      </c>
    </row>
    <row r="16" spans="1:19">
      <c r="A16" s="9" t="s">
        <v>13</v>
      </c>
      <c r="B16" s="17"/>
      <c r="C16" s="14"/>
      <c r="E16" s="29"/>
      <c r="F16" s="1">
        <f t="shared" ref="F16:F17" si="7">B16-$C$12</f>
        <v>0</v>
      </c>
      <c r="G16" s="1">
        <f t="shared" ref="G16:G17" si="8">B16-$C$13</f>
        <v>0</v>
      </c>
      <c r="H16" s="1">
        <f t="shared" ref="H16:H17" si="9">B16-$C$14</f>
        <v>0</v>
      </c>
      <c r="I16" s="29"/>
      <c r="J16" s="1">
        <f t="shared" si="0"/>
        <v>-6.9405976666666653</v>
      </c>
      <c r="K16" s="1">
        <f t="shared" si="0"/>
        <v>-6.9405976666666653</v>
      </c>
      <c r="L16" s="1">
        <f t="shared" si="0"/>
        <v>-6.9405976666666653</v>
      </c>
      <c r="M16" s="32"/>
      <c r="N16" s="1">
        <f t="shared" si="3"/>
        <v>122.83668440622257</v>
      </c>
      <c r="O16" s="1">
        <f t="shared" si="2"/>
        <v>122.83668440622257</v>
      </c>
      <c r="P16" s="1">
        <f t="shared" si="2"/>
        <v>122.83668440622257</v>
      </c>
      <c r="Q16" s="29"/>
      <c r="R16" s="29"/>
      <c r="S16" s="29"/>
    </row>
    <row r="17" spans="1:19">
      <c r="A17" s="9" t="s">
        <v>13</v>
      </c>
      <c r="B17" s="18"/>
      <c r="C17" s="15"/>
      <c r="E17" s="29"/>
      <c r="F17" s="1">
        <f t="shared" si="7"/>
        <v>0</v>
      </c>
      <c r="G17" s="1">
        <f t="shared" si="8"/>
        <v>0</v>
      </c>
      <c r="H17" s="1">
        <f t="shared" si="9"/>
        <v>0</v>
      </c>
      <c r="I17" s="29"/>
      <c r="J17" s="1">
        <f t="shared" si="0"/>
        <v>-6.9405976666666653</v>
      </c>
      <c r="K17" s="1">
        <f t="shared" si="0"/>
        <v>-6.9405976666666653</v>
      </c>
      <c r="L17" s="1">
        <f t="shared" si="0"/>
        <v>-6.9405976666666653</v>
      </c>
      <c r="M17" s="33"/>
      <c r="N17" s="1">
        <f t="shared" si="3"/>
        <v>122.83668440622257</v>
      </c>
      <c r="O17" s="1">
        <f t="shared" si="2"/>
        <v>122.83668440622257</v>
      </c>
      <c r="P17" s="1">
        <f t="shared" si="2"/>
        <v>122.83668440622257</v>
      </c>
      <c r="Q17" s="29"/>
      <c r="R17" s="29"/>
      <c r="S17" s="29"/>
    </row>
    <row r="18" spans="1:19">
      <c r="A18" s="9" t="s">
        <v>14</v>
      </c>
      <c r="B18" s="16"/>
      <c r="C18" s="13"/>
      <c r="E18" s="29" t="s">
        <v>14</v>
      </c>
      <c r="F18" s="1">
        <f>B18-$C$12</f>
        <v>0</v>
      </c>
      <c r="G18" s="1">
        <f>B18-$C$13</f>
        <v>0</v>
      </c>
      <c r="H18" s="1">
        <f>B18-$C$14</f>
        <v>0</v>
      </c>
      <c r="I18" s="29">
        <f>AVERAGE(F18:H20)</f>
        <v>0</v>
      </c>
      <c r="J18" s="1">
        <f t="shared" si="0"/>
        <v>-6.9405976666666653</v>
      </c>
      <c r="K18" s="1">
        <f t="shared" si="0"/>
        <v>-6.9405976666666653</v>
      </c>
      <c r="L18" s="1">
        <f t="shared" si="0"/>
        <v>-6.9405976666666653</v>
      </c>
      <c r="M18" s="31">
        <f>AVERAGE(J18:L20)</f>
        <v>-6.9405976666666636</v>
      </c>
      <c r="N18" s="1">
        <f t="shared" si="3"/>
        <v>122.83668440622257</v>
      </c>
      <c r="O18" s="1">
        <f t="shared" si="2"/>
        <v>122.83668440622257</v>
      </c>
      <c r="P18" s="1">
        <f t="shared" si="2"/>
        <v>122.83668440622257</v>
      </c>
      <c r="Q18" s="29">
        <f>AVERAGE(N18:P20)</f>
        <v>122.83668440622257</v>
      </c>
      <c r="R18" s="29">
        <f>STDEV(N18:P20)</f>
        <v>0</v>
      </c>
      <c r="S18" s="29">
        <f>2^-(M18)</f>
        <v>122.83668440622246</v>
      </c>
    </row>
    <row r="19" spans="1:19">
      <c r="A19" s="9" t="s">
        <v>14</v>
      </c>
      <c r="B19" s="17"/>
      <c r="C19" s="14"/>
      <c r="E19" s="29"/>
      <c r="F19" s="1">
        <f t="shared" ref="F19:F20" si="10">B19-$C$12</f>
        <v>0</v>
      </c>
      <c r="G19" s="1">
        <f t="shared" ref="G19:G20" si="11">B19-$C$13</f>
        <v>0</v>
      </c>
      <c r="H19" s="1">
        <f t="shared" ref="H19:H20" si="12">B19-$C$14</f>
        <v>0</v>
      </c>
      <c r="I19" s="29"/>
      <c r="J19" s="1">
        <f t="shared" ref="J19:L29" si="13">F19-$I$3</f>
        <v>-6.9405976666666653</v>
      </c>
      <c r="K19" s="1">
        <f t="shared" si="13"/>
        <v>-6.9405976666666653</v>
      </c>
      <c r="L19" s="1">
        <f t="shared" si="13"/>
        <v>-6.9405976666666653</v>
      </c>
      <c r="M19" s="32"/>
      <c r="N19" s="1">
        <f t="shared" si="3"/>
        <v>122.83668440622257</v>
      </c>
      <c r="O19" s="1">
        <f t="shared" si="2"/>
        <v>122.83668440622257</v>
      </c>
      <c r="P19" s="1">
        <f t="shared" si="2"/>
        <v>122.83668440622257</v>
      </c>
      <c r="Q19" s="29"/>
      <c r="R19" s="29"/>
      <c r="S19" s="29"/>
    </row>
    <row r="20" spans="1:19">
      <c r="A20" s="9" t="s">
        <v>14</v>
      </c>
      <c r="B20" s="18"/>
      <c r="C20" s="15"/>
      <c r="E20" s="29"/>
      <c r="F20" s="1">
        <f t="shared" si="10"/>
        <v>0</v>
      </c>
      <c r="G20" s="1">
        <f t="shared" si="11"/>
        <v>0</v>
      </c>
      <c r="H20" s="1">
        <f t="shared" si="12"/>
        <v>0</v>
      </c>
      <c r="I20" s="29"/>
      <c r="J20" s="1">
        <f t="shared" si="13"/>
        <v>-6.9405976666666653</v>
      </c>
      <c r="K20" s="1">
        <f t="shared" si="13"/>
        <v>-6.9405976666666653</v>
      </c>
      <c r="L20" s="1">
        <f t="shared" si="13"/>
        <v>-6.9405976666666653</v>
      </c>
      <c r="M20" s="33"/>
      <c r="N20" s="1">
        <f t="shared" si="3"/>
        <v>122.83668440622257</v>
      </c>
      <c r="O20" s="1">
        <f t="shared" si="2"/>
        <v>122.83668440622257</v>
      </c>
      <c r="P20" s="1">
        <f t="shared" si="2"/>
        <v>122.83668440622257</v>
      </c>
      <c r="Q20" s="29"/>
      <c r="R20" s="29"/>
      <c r="S20" s="29"/>
    </row>
    <row r="21" spans="1:19">
      <c r="A21" s="9" t="s">
        <v>15</v>
      </c>
      <c r="B21" s="16"/>
      <c r="C21" s="13"/>
      <c r="E21" s="29" t="s">
        <v>15</v>
      </c>
      <c r="F21" s="1">
        <f>B21-$C$12</f>
        <v>0</v>
      </c>
      <c r="G21" s="1">
        <f>B21-$C$13</f>
        <v>0</v>
      </c>
      <c r="H21" s="1">
        <f>B21-$C$14</f>
        <v>0</v>
      </c>
      <c r="I21" s="29">
        <f>AVERAGE(F21:H23)</f>
        <v>0</v>
      </c>
      <c r="J21" s="1">
        <f t="shared" si="13"/>
        <v>-6.9405976666666653</v>
      </c>
      <c r="K21" s="1">
        <f t="shared" si="13"/>
        <v>-6.9405976666666653</v>
      </c>
      <c r="L21" s="1">
        <f t="shared" si="13"/>
        <v>-6.9405976666666653</v>
      </c>
      <c r="M21" s="31">
        <f>AVERAGE(J21:L23)</f>
        <v>-6.9405976666666636</v>
      </c>
      <c r="N21" s="1">
        <f t="shared" si="3"/>
        <v>122.83668440622257</v>
      </c>
      <c r="O21" s="1">
        <f t="shared" si="2"/>
        <v>122.83668440622257</v>
      </c>
      <c r="P21" s="1">
        <f t="shared" si="2"/>
        <v>122.83668440622257</v>
      </c>
      <c r="Q21" s="29">
        <f>AVERAGE(N21:P23)</f>
        <v>122.83668440622257</v>
      </c>
      <c r="R21" s="29">
        <f>STDEV(N21:P23)</f>
        <v>0</v>
      </c>
      <c r="S21" s="29">
        <f>2^-(M21)</f>
        <v>122.83668440622246</v>
      </c>
    </row>
    <row r="22" spans="1:19">
      <c r="A22" s="9" t="s">
        <v>15</v>
      </c>
      <c r="B22" s="17"/>
      <c r="C22" s="14"/>
      <c r="E22" s="29"/>
      <c r="F22" s="1">
        <f t="shared" ref="F22:F23" si="14">B22-$C$12</f>
        <v>0</v>
      </c>
      <c r="G22" s="1">
        <f t="shared" ref="G22:G23" si="15">B22-$C$13</f>
        <v>0</v>
      </c>
      <c r="H22" s="1">
        <f t="shared" ref="H22:H23" si="16">B22-$C$14</f>
        <v>0</v>
      </c>
      <c r="I22" s="29"/>
      <c r="J22" s="1">
        <f t="shared" si="13"/>
        <v>-6.9405976666666653</v>
      </c>
      <c r="K22" s="1">
        <f t="shared" si="13"/>
        <v>-6.9405976666666653</v>
      </c>
      <c r="L22" s="1">
        <f t="shared" si="13"/>
        <v>-6.9405976666666653</v>
      </c>
      <c r="M22" s="32"/>
      <c r="N22" s="1">
        <f t="shared" si="3"/>
        <v>122.83668440622257</v>
      </c>
      <c r="O22" s="1">
        <f t="shared" si="2"/>
        <v>122.83668440622257</v>
      </c>
      <c r="P22" s="1">
        <f t="shared" si="2"/>
        <v>122.83668440622257</v>
      </c>
      <c r="Q22" s="29"/>
      <c r="R22" s="29"/>
      <c r="S22" s="29"/>
    </row>
    <row r="23" spans="1:19">
      <c r="A23" s="9" t="s">
        <v>15</v>
      </c>
      <c r="B23" s="18"/>
      <c r="C23" s="15"/>
      <c r="E23" s="29"/>
      <c r="F23" s="1">
        <f t="shared" si="14"/>
        <v>0</v>
      </c>
      <c r="G23" s="1">
        <f t="shared" si="15"/>
        <v>0</v>
      </c>
      <c r="H23" s="1">
        <f t="shared" si="16"/>
        <v>0</v>
      </c>
      <c r="I23" s="29"/>
      <c r="J23" s="1">
        <f t="shared" si="13"/>
        <v>-6.9405976666666653</v>
      </c>
      <c r="K23" s="1">
        <f t="shared" si="13"/>
        <v>-6.9405976666666653</v>
      </c>
      <c r="L23" s="1">
        <f t="shared" si="13"/>
        <v>-6.9405976666666653</v>
      </c>
      <c r="M23" s="33"/>
      <c r="N23" s="1">
        <f t="shared" si="3"/>
        <v>122.83668440622257</v>
      </c>
      <c r="O23" s="1">
        <f t="shared" si="2"/>
        <v>122.83668440622257</v>
      </c>
      <c r="P23" s="1">
        <f t="shared" si="2"/>
        <v>122.83668440622257</v>
      </c>
      <c r="Q23" s="29"/>
      <c r="R23" s="29"/>
      <c r="S23" s="29"/>
    </row>
    <row r="24" spans="1:19">
      <c r="A24" s="9" t="s">
        <v>16</v>
      </c>
      <c r="B24" s="16"/>
      <c r="C24" s="13"/>
      <c r="E24" s="29" t="s">
        <v>16</v>
      </c>
      <c r="F24" s="1">
        <f>B24-$C$12</f>
        <v>0</v>
      </c>
      <c r="G24" s="1">
        <f>B24-$C$13</f>
        <v>0</v>
      </c>
      <c r="H24" s="1">
        <f>B24-$C$14</f>
        <v>0</v>
      </c>
      <c r="I24" s="29">
        <f>AVERAGE(F24:H26)</f>
        <v>0</v>
      </c>
      <c r="J24" s="1">
        <f t="shared" si="13"/>
        <v>-6.9405976666666653</v>
      </c>
      <c r="K24" s="1">
        <f t="shared" si="13"/>
        <v>-6.9405976666666653</v>
      </c>
      <c r="L24" s="1">
        <f t="shared" si="13"/>
        <v>-6.9405976666666653</v>
      </c>
      <c r="M24" s="31">
        <f>AVERAGE(J24:L26)</f>
        <v>-6.9405976666666636</v>
      </c>
      <c r="N24" s="1">
        <f t="shared" si="3"/>
        <v>122.83668440622257</v>
      </c>
      <c r="O24" s="1">
        <f t="shared" si="2"/>
        <v>122.83668440622257</v>
      </c>
      <c r="P24" s="1">
        <f t="shared" si="2"/>
        <v>122.83668440622257</v>
      </c>
      <c r="Q24" s="29">
        <f>AVERAGE(N24:P26)</f>
        <v>122.83668440622257</v>
      </c>
      <c r="R24" s="29">
        <f>STDEV(N24:P26)</f>
        <v>0</v>
      </c>
      <c r="S24" s="29">
        <f>2^-(M24)</f>
        <v>122.83668440622246</v>
      </c>
    </row>
    <row r="25" spans="1:19">
      <c r="A25" s="9" t="s">
        <v>16</v>
      </c>
      <c r="B25" s="17"/>
      <c r="C25" s="14"/>
      <c r="E25" s="29"/>
      <c r="F25" s="1">
        <f t="shared" ref="F25:F26" si="17">B25-$C$12</f>
        <v>0</v>
      </c>
      <c r="G25" s="1">
        <f t="shared" ref="G25:G26" si="18">B25-$C$13</f>
        <v>0</v>
      </c>
      <c r="H25" s="1">
        <f t="shared" ref="H25:H26" si="19">B25-$C$14</f>
        <v>0</v>
      </c>
      <c r="I25" s="29"/>
      <c r="J25" s="1">
        <f t="shared" si="13"/>
        <v>-6.9405976666666653</v>
      </c>
      <c r="K25" s="1">
        <f t="shared" si="13"/>
        <v>-6.9405976666666653</v>
      </c>
      <c r="L25" s="1">
        <f t="shared" si="13"/>
        <v>-6.9405976666666653</v>
      </c>
      <c r="M25" s="32"/>
      <c r="N25" s="1">
        <f t="shared" si="3"/>
        <v>122.83668440622257</v>
      </c>
      <c r="O25" s="1">
        <f t="shared" si="2"/>
        <v>122.83668440622257</v>
      </c>
      <c r="P25" s="1">
        <f t="shared" si="2"/>
        <v>122.83668440622257</v>
      </c>
      <c r="Q25" s="29"/>
      <c r="R25" s="29"/>
      <c r="S25" s="29"/>
    </row>
    <row r="26" spans="1:19">
      <c r="A26" s="9" t="s">
        <v>16</v>
      </c>
      <c r="B26" s="18"/>
      <c r="C26" s="15"/>
      <c r="E26" s="29"/>
      <c r="F26" s="1">
        <f t="shared" si="17"/>
        <v>0</v>
      </c>
      <c r="G26" s="1">
        <f t="shared" si="18"/>
        <v>0</v>
      </c>
      <c r="H26" s="1">
        <f t="shared" si="19"/>
        <v>0</v>
      </c>
      <c r="I26" s="29"/>
      <c r="J26" s="1">
        <f t="shared" si="13"/>
        <v>-6.9405976666666653</v>
      </c>
      <c r="K26" s="1">
        <f t="shared" si="13"/>
        <v>-6.9405976666666653</v>
      </c>
      <c r="L26" s="1">
        <f t="shared" si="13"/>
        <v>-6.9405976666666653</v>
      </c>
      <c r="M26" s="33"/>
      <c r="N26" s="1">
        <f t="shared" si="3"/>
        <v>122.83668440622257</v>
      </c>
      <c r="O26" s="1">
        <f t="shared" si="3"/>
        <v>122.83668440622257</v>
      </c>
      <c r="P26" s="1">
        <f t="shared" si="3"/>
        <v>122.83668440622257</v>
      </c>
      <c r="Q26" s="29"/>
      <c r="R26" s="29"/>
      <c r="S26" s="29"/>
    </row>
    <row r="27" spans="1:19">
      <c r="A27" s="9" t="s">
        <v>17</v>
      </c>
      <c r="B27" s="16"/>
      <c r="C27" s="13"/>
      <c r="E27" s="29" t="s">
        <v>17</v>
      </c>
      <c r="F27" s="1">
        <f>B27-$C$12</f>
        <v>0</v>
      </c>
      <c r="G27" s="1">
        <f>B27-$C$13</f>
        <v>0</v>
      </c>
      <c r="H27" s="1">
        <f>B27-$C$14</f>
        <v>0</v>
      </c>
      <c r="I27" s="29">
        <f>AVERAGE(F27:H29)</f>
        <v>0</v>
      </c>
      <c r="J27" s="1">
        <f t="shared" si="13"/>
        <v>-6.9405976666666653</v>
      </c>
      <c r="K27" s="1">
        <f t="shared" si="13"/>
        <v>-6.9405976666666653</v>
      </c>
      <c r="L27" s="1">
        <f t="shared" si="13"/>
        <v>-6.9405976666666653</v>
      </c>
      <c r="M27" s="31">
        <f>AVERAGE(J27:L29)</f>
        <v>-6.9405976666666636</v>
      </c>
      <c r="N27" s="1">
        <f t="shared" ref="N27:P29" si="20">2^-(J27)</f>
        <v>122.83668440622257</v>
      </c>
      <c r="O27" s="1">
        <f t="shared" si="20"/>
        <v>122.83668440622257</v>
      </c>
      <c r="P27" s="1">
        <f t="shared" si="20"/>
        <v>122.83668440622257</v>
      </c>
      <c r="Q27" s="29">
        <f>AVERAGE(N27:P29)</f>
        <v>122.83668440622257</v>
      </c>
      <c r="R27" s="29">
        <f>STDEV(N27:P29)</f>
        <v>0</v>
      </c>
      <c r="S27" s="29">
        <f>2^-(M27)</f>
        <v>122.83668440622246</v>
      </c>
    </row>
    <row r="28" spans="1:19">
      <c r="A28" s="9" t="s">
        <v>17</v>
      </c>
      <c r="B28" s="17"/>
      <c r="C28" s="14"/>
      <c r="E28" s="29"/>
      <c r="F28" s="1">
        <f t="shared" ref="F28:F29" si="21">B28-$C$12</f>
        <v>0</v>
      </c>
      <c r="G28" s="1">
        <f t="shared" ref="G28:G29" si="22">B28-$C$13</f>
        <v>0</v>
      </c>
      <c r="H28" s="1">
        <f t="shared" ref="H28:H29" si="23">B28-$C$14</f>
        <v>0</v>
      </c>
      <c r="I28" s="29"/>
      <c r="J28" s="1">
        <f t="shared" si="13"/>
        <v>-6.9405976666666653</v>
      </c>
      <c r="K28" s="1">
        <f t="shared" si="13"/>
        <v>-6.9405976666666653</v>
      </c>
      <c r="L28" s="1">
        <f t="shared" si="13"/>
        <v>-6.9405976666666653</v>
      </c>
      <c r="M28" s="32"/>
      <c r="N28" s="1">
        <f t="shared" si="20"/>
        <v>122.83668440622257</v>
      </c>
      <c r="O28" s="1">
        <f t="shared" si="20"/>
        <v>122.83668440622257</v>
      </c>
      <c r="P28" s="1">
        <f t="shared" si="20"/>
        <v>122.83668440622257</v>
      </c>
      <c r="Q28" s="29"/>
      <c r="R28" s="29"/>
      <c r="S28" s="29"/>
    </row>
    <row r="29" spans="1:19">
      <c r="A29" s="9" t="s">
        <v>17</v>
      </c>
      <c r="B29" s="18"/>
      <c r="C29" s="15"/>
      <c r="E29" s="29"/>
      <c r="F29" s="1">
        <f t="shared" si="21"/>
        <v>0</v>
      </c>
      <c r="G29" s="1">
        <f t="shared" si="22"/>
        <v>0</v>
      </c>
      <c r="H29" s="1">
        <f t="shared" si="23"/>
        <v>0</v>
      </c>
      <c r="I29" s="29"/>
      <c r="J29" s="1">
        <f t="shared" si="13"/>
        <v>-6.9405976666666653</v>
      </c>
      <c r="K29" s="1">
        <f t="shared" si="13"/>
        <v>-6.9405976666666653</v>
      </c>
      <c r="L29" s="1">
        <f t="shared" si="13"/>
        <v>-6.9405976666666653</v>
      </c>
      <c r="M29" s="33"/>
      <c r="N29" s="1">
        <f t="shared" si="20"/>
        <v>122.83668440622257</v>
      </c>
      <c r="O29" s="1">
        <f t="shared" si="20"/>
        <v>122.83668440622257</v>
      </c>
      <c r="P29" s="1">
        <f t="shared" si="20"/>
        <v>122.83668440622257</v>
      </c>
      <c r="Q29" s="29"/>
      <c r="R29" s="29"/>
      <c r="S29" s="29"/>
    </row>
    <row r="30" spans="1:19">
      <c r="A30" s="19"/>
      <c r="B30" s="20"/>
      <c r="C30" s="20"/>
      <c r="E30" s="8"/>
      <c r="F30" s="7"/>
      <c r="G30" s="7"/>
      <c r="H30" s="7"/>
      <c r="I30" s="8"/>
      <c r="J30" s="7"/>
      <c r="K30" s="7"/>
      <c r="L30" s="7"/>
      <c r="M30" s="8"/>
      <c r="N30" s="7"/>
      <c r="O30" s="7"/>
      <c r="P30" s="7"/>
      <c r="Q30" s="8"/>
      <c r="R30" s="8"/>
      <c r="S30" s="8"/>
    </row>
    <row r="32" spans="1:19">
      <c r="A32" s="23"/>
      <c r="B32" s="24" t="s">
        <v>18</v>
      </c>
      <c r="C32" s="24" t="s">
        <v>19</v>
      </c>
      <c r="D32" s="24" t="s">
        <v>20</v>
      </c>
    </row>
    <row r="33" spans="1:4">
      <c r="A33" s="9" t="s">
        <v>28</v>
      </c>
      <c r="B33" s="23">
        <f>S3</f>
        <v>0.99999999999999956</v>
      </c>
      <c r="C33" s="23">
        <f>R3</f>
        <v>0.23286542616212852</v>
      </c>
      <c r="D33" s="23"/>
    </row>
    <row r="34" spans="1:4">
      <c r="A34" s="12" t="s">
        <v>31</v>
      </c>
      <c r="B34" s="23">
        <f>S6</f>
        <v>3.2349401029170477</v>
      </c>
      <c r="C34" s="23">
        <f>R6</f>
        <v>0.58679862899781521</v>
      </c>
      <c r="D34" s="26">
        <f>TTEST(N3:P5,N6:P8,1,3)</f>
        <v>2.7879007256841445E-7</v>
      </c>
    </row>
    <row r="35" spans="1:4">
      <c r="A35" s="25" t="s">
        <v>21</v>
      </c>
      <c r="B35" s="23">
        <f>S9</f>
        <v>122.83668440622246</v>
      </c>
      <c r="C35" s="23">
        <f>R9</f>
        <v>0</v>
      </c>
      <c r="D35" s="23">
        <f>TTEST(N3:P5,N9:P11,1,3)</f>
        <v>1.5221243919368264E-23</v>
      </c>
    </row>
    <row r="36" spans="1:4">
      <c r="A36" s="25" t="s">
        <v>22</v>
      </c>
      <c r="B36" s="23">
        <f>S12</f>
        <v>122.83668440622246</v>
      </c>
      <c r="C36" s="23">
        <f>R12</f>
        <v>0</v>
      </c>
      <c r="D36" s="23">
        <f>TTEST(N3:P5,N12:P14,1,3)</f>
        <v>1.5221243919368264E-23</v>
      </c>
    </row>
    <row r="37" spans="1:4">
      <c r="A37" s="25" t="s">
        <v>23</v>
      </c>
      <c r="B37" s="23">
        <f>S15</f>
        <v>122.83668440622246</v>
      </c>
      <c r="C37" s="23">
        <f>R15</f>
        <v>0</v>
      </c>
      <c r="D37" s="23">
        <f>TTEST(N3:P5,N15:P17,1,3)</f>
        <v>1.5221243919368264E-23</v>
      </c>
    </row>
    <row r="38" spans="1:4">
      <c r="A38" s="25" t="s">
        <v>24</v>
      </c>
      <c r="B38" s="23">
        <f>S18</f>
        <v>122.83668440622246</v>
      </c>
      <c r="C38" s="23">
        <f>R18</f>
        <v>0</v>
      </c>
      <c r="D38" s="23">
        <f>TTEST(N3:P5,N18:P20,1,3)</f>
        <v>1.5221243919368264E-23</v>
      </c>
    </row>
    <row r="39" spans="1:4">
      <c r="A39" s="25" t="s">
        <v>25</v>
      </c>
      <c r="B39" s="23">
        <f>S21</f>
        <v>122.83668440622246</v>
      </c>
      <c r="C39" s="23">
        <f>R21</f>
        <v>0</v>
      </c>
      <c r="D39" s="23">
        <f>TTEST(N3:P5,N21:P23,1,3)</f>
        <v>1.5221243919368264E-23</v>
      </c>
    </row>
    <row r="40" spans="1:4">
      <c r="A40" s="25" t="s">
        <v>26</v>
      </c>
      <c r="B40" s="23">
        <f>S24</f>
        <v>122.83668440622246</v>
      </c>
      <c r="C40" s="23">
        <f>R24</f>
        <v>0</v>
      </c>
      <c r="D40" s="23">
        <f>TTEST(N3:P5,N24:P26,1,3)</f>
        <v>1.5221243919368264E-23</v>
      </c>
    </row>
    <row r="41" spans="1:4">
      <c r="A41" s="25" t="s">
        <v>27</v>
      </c>
      <c r="B41" s="23">
        <f>S27</f>
        <v>122.83668440622246</v>
      </c>
      <c r="C41" s="23">
        <f>R27</f>
        <v>0</v>
      </c>
      <c r="D41" s="23">
        <f>TTEST(N3:P5,N27:P29,1,3)</f>
        <v>1.5221243919368264E-23</v>
      </c>
    </row>
  </sheetData>
  <mergeCells count="58">
    <mergeCell ref="S27:S29"/>
    <mergeCell ref="E24:E26"/>
    <mergeCell ref="I24:I26"/>
    <mergeCell ref="M24:M26"/>
    <mergeCell ref="Q24:Q26"/>
    <mergeCell ref="R24:R26"/>
    <mergeCell ref="S24:S26"/>
    <mergeCell ref="E27:E29"/>
    <mergeCell ref="I27:I29"/>
    <mergeCell ref="M27:M29"/>
    <mergeCell ref="Q27:Q29"/>
    <mergeCell ref="R27:R29"/>
    <mergeCell ref="S21:S23"/>
    <mergeCell ref="E18:E20"/>
    <mergeCell ref="I18:I20"/>
    <mergeCell ref="M18:M20"/>
    <mergeCell ref="Q18:Q20"/>
    <mergeCell ref="R18:R20"/>
    <mergeCell ref="S18:S20"/>
    <mergeCell ref="E21:E23"/>
    <mergeCell ref="I21:I23"/>
    <mergeCell ref="M21:M23"/>
    <mergeCell ref="Q21:Q23"/>
    <mergeCell ref="R21:R23"/>
    <mergeCell ref="S15:S17"/>
    <mergeCell ref="E12:E14"/>
    <mergeCell ref="I12:I14"/>
    <mergeCell ref="M12:M14"/>
    <mergeCell ref="Q12:Q14"/>
    <mergeCell ref="R12:R14"/>
    <mergeCell ref="S12:S14"/>
    <mergeCell ref="E15:E17"/>
    <mergeCell ref="I15:I17"/>
    <mergeCell ref="M15:M17"/>
    <mergeCell ref="Q15:Q17"/>
    <mergeCell ref="R15:R17"/>
    <mergeCell ref="S9:S11"/>
    <mergeCell ref="Q3:Q5"/>
    <mergeCell ref="R3:R5"/>
    <mergeCell ref="S3:S5"/>
    <mergeCell ref="E6:E8"/>
    <mergeCell ref="I6:I8"/>
    <mergeCell ref="M6:M8"/>
    <mergeCell ref="Q6:Q8"/>
    <mergeCell ref="R6:R8"/>
    <mergeCell ref="S6:S8"/>
    <mergeCell ref="E9:E11"/>
    <mergeCell ref="I9:I11"/>
    <mergeCell ref="M9:M11"/>
    <mergeCell ref="Q9:Q11"/>
    <mergeCell ref="R9:R11"/>
    <mergeCell ref="B1:C1"/>
    <mergeCell ref="F2:H2"/>
    <mergeCell ref="J2:L2"/>
    <mergeCell ref="N2:P2"/>
    <mergeCell ref="E3:E5"/>
    <mergeCell ref="I3:I5"/>
    <mergeCell ref="M3:M5"/>
  </mergeCells>
  <phoneticPr fontId="2" type="noConversion"/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612A92-ABDC-4048-89B9-746669C60209}">
  <dimension ref="A1:S41"/>
  <sheetViews>
    <sheetView topLeftCell="A19" workbookViewId="0">
      <selection activeCell="A33" sqref="A33:A34"/>
    </sheetView>
  </sheetViews>
  <sheetFormatPr baseColWidth="10" defaultRowHeight="16"/>
  <cols>
    <col min="2" max="2" width="11" bestFit="1" customWidth="1"/>
    <col min="3" max="3" width="14.6640625" customWidth="1"/>
    <col min="4" max="4" width="12.83203125" bestFit="1" customWidth="1"/>
  </cols>
  <sheetData>
    <row r="1" spans="1:19">
      <c r="A1" s="1"/>
      <c r="B1" s="27" t="s">
        <v>0</v>
      </c>
      <c r="C1" s="27"/>
      <c r="D1" s="2"/>
    </row>
    <row r="2" spans="1:19">
      <c r="A2" s="3"/>
      <c r="B2" s="21" t="s">
        <v>29</v>
      </c>
      <c r="C2" s="22" t="s">
        <v>30</v>
      </c>
      <c r="D2" s="4"/>
      <c r="E2" s="3"/>
      <c r="F2" s="28" t="s">
        <v>1</v>
      </c>
      <c r="G2" s="28"/>
      <c r="H2" s="28"/>
      <c r="I2" s="3" t="s">
        <v>2</v>
      </c>
      <c r="J2" s="28" t="s">
        <v>3</v>
      </c>
      <c r="K2" s="28"/>
      <c r="L2" s="28"/>
      <c r="M2" s="3" t="s">
        <v>4</v>
      </c>
      <c r="N2" s="28" t="s">
        <v>5</v>
      </c>
      <c r="O2" s="28"/>
      <c r="P2" s="28"/>
      <c r="Q2" s="3" t="s">
        <v>6</v>
      </c>
      <c r="R2" s="5" t="s">
        <v>7</v>
      </c>
      <c r="S2" s="6" t="s">
        <v>8</v>
      </c>
    </row>
    <row r="3" spans="1:19">
      <c r="A3" s="9" t="s">
        <v>28</v>
      </c>
      <c r="B3">
        <v>22.652623999999999</v>
      </c>
      <c r="C3">
        <v>13.566490999999999</v>
      </c>
      <c r="E3" s="29" t="s">
        <v>9</v>
      </c>
      <c r="F3" s="1">
        <f>B3-$C$3</f>
        <v>9.0861330000000002</v>
      </c>
      <c r="G3" s="1">
        <f>B3-$C$4</f>
        <v>9.6500089999999989</v>
      </c>
      <c r="H3" s="1">
        <f>B3-$C$5</f>
        <v>9.7454719999999995</v>
      </c>
      <c r="I3" s="29">
        <f>AVERAGE(F3:H5)</f>
        <v>9.2187856666666672</v>
      </c>
      <c r="J3" s="1">
        <f>F3-$I$3</f>
        <v>-0.13265266666666697</v>
      </c>
      <c r="K3" s="1">
        <f t="shared" ref="J3:L18" si="0">G3-$I$3</f>
        <v>0.43122333333333174</v>
      </c>
      <c r="L3" s="1">
        <f t="shared" si="0"/>
        <v>0.52668633333333226</v>
      </c>
      <c r="M3" s="31">
        <f>AVERAGE(J3:L5)</f>
        <v>-1.1842378929335002E-15</v>
      </c>
      <c r="N3" s="1">
        <f>2^-(J3)</f>
        <v>1.0963076173330817</v>
      </c>
      <c r="O3" s="1">
        <f>2^-(K3)</f>
        <v>0.74163265117075916</v>
      </c>
      <c r="P3" s="1">
        <f>2^-(L3)</f>
        <v>0.69414726263311255</v>
      </c>
      <c r="Q3" s="29">
        <f>AVERAGE(N3:P5)</f>
        <v>1.0313232659905209</v>
      </c>
      <c r="R3" s="29">
        <f>STDEV(N3:P5)</f>
        <v>0.27804169563917958</v>
      </c>
      <c r="S3" s="29">
        <f>2^-(M3)</f>
        <v>1.0000000000000009</v>
      </c>
    </row>
    <row r="4" spans="1:19">
      <c r="A4" s="9" t="s">
        <v>28</v>
      </c>
      <c r="B4">
        <v>22.166060999999999</v>
      </c>
      <c r="C4">
        <v>13.002615</v>
      </c>
      <c r="E4" s="30"/>
      <c r="F4" s="1">
        <f>B4-$C$3</f>
        <v>8.5995699999999999</v>
      </c>
      <c r="G4" s="1">
        <f>B4-$C$4</f>
        <v>9.1634459999999986</v>
      </c>
      <c r="H4" s="1">
        <f>B4-$C$5</f>
        <v>9.2589089999999992</v>
      </c>
      <c r="I4" s="29"/>
      <c r="J4" s="1">
        <f>F4-$I$3</f>
        <v>-0.61921566666666727</v>
      </c>
      <c r="K4" s="1">
        <f t="shared" si="0"/>
        <v>-5.5339666666668563E-2</v>
      </c>
      <c r="L4" s="1">
        <f t="shared" si="0"/>
        <v>4.0123333333331956E-2</v>
      </c>
      <c r="M4" s="32"/>
      <c r="N4" s="1">
        <f>2^-(J4)</f>
        <v>1.5360398732083185</v>
      </c>
      <c r="O4" s="1">
        <f t="shared" ref="N4:P8" si="1">2^-(K4)</f>
        <v>1.0391037200331481</v>
      </c>
      <c r="P4" s="1">
        <f t="shared" si="1"/>
        <v>0.97257180049212577</v>
      </c>
      <c r="Q4" s="29"/>
      <c r="R4" s="29"/>
      <c r="S4" s="29"/>
    </row>
    <row r="5" spans="1:19">
      <c r="A5" s="9" t="s">
        <v>28</v>
      </c>
      <c r="B5">
        <v>22.313929999999999</v>
      </c>
      <c r="C5">
        <v>12.907152</v>
      </c>
      <c r="E5" s="30"/>
      <c r="F5" s="1">
        <f>B5-$C$3</f>
        <v>8.747439</v>
      </c>
      <c r="G5" s="1">
        <f>B5-$C$4</f>
        <v>9.3113149999999987</v>
      </c>
      <c r="H5" s="1">
        <f>B5-$C$5</f>
        <v>9.4067779999999992</v>
      </c>
      <c r="I5" s="29"/>
      <c r="J5" s="1">
        <f t="shared" si="0"/>
        <v>-0.47134666666666725</v>
      </c>
      <c r="K5" s="1">
        <f t="shared" si="0"/>
        <v>9.2529333333331465E-2</v>
      </c>
      <c r="L5" s="1">
        <f t="shared" si="0"/>
        <v>0.18799233333333198</v>
      </c>
      <c r="M5" s="33"/>
      <c r="N5" s="1">
        <f t="shared" si="1"/>
        <v>1.3864029858195124</v>
      </c>
      <c r="O5" s="1">
        <f t="shared" si="1"/>
        <v>0.93787702074498291</v>
      </c>
      <c r="P5" s="1">
        <f t="shared" si="1"/>
        <v>0.87782646247964591</v>
      </c>
      <c r="Q5" s="29"/>
      <c r="R5" s="29"/>
      <c r="S5" s="29"/>
    </row>
    <row r="6" spans="1:19">
      <c r="A6" s="12" t="s">
        <v>31</v>
      </c>
      <c r="B6">
        <v>21.739857000000001</v>
      </c>
      <c r="C6">
        <v>13.130573999999999</v>
      </c>
      <c r="E6" s="29" t="s">
        <v>10</v>
      </c>
      <c r="F6" s="1">
        <f>B6-$C$6</f>
        <v>8.6092830000000014</v>
      </c>
      <c r="G6" s="1">
        <f>B6-$C$7</f>
        <v>8.7593720000000008</v>
      </c>
      <c r="H6" s="1">
        <f>B6-$C$8</f>
        <v>9.1410840000000011</v>
      </c>
      <c r="I6" s="29">
        <f>AVERAGE(F6:H8)</f>
        <v>8.9512083333333337</v>
      </c>
      <c r="J6" s="1">
        <f>F6-$I$3</f>
        <v>-0.60950266666666586</v>
      </c>
      <c r="K6" s="1">
        <f t="shared" si="0"/>
        <v>-0.45941366666666639</v>
      </c>
      <c r="L6" s="1">
        <f t="shared" si="0"/>
        <v>-7.7701666666666114E-2</v>
      </c>
      <c r="M6" s="31">
        <f>AVERAGE(J6:L8)</f>
        <v>-0.26757733333333356</v>
      </c>
      <c r="N6" s="1">
        <f t="shared" si="1"/>
        <v>1.5257331596292969</v>
      </c>
      <c r="O6" s="1">
        <f t="shared" si="1"/>
        <v>1.3749828904894363</v>
      </c>
      <c r="P6" s="1">
        <f t="shared" si="1"/>
        <v>1.0553354634035006</v>
      </c>
      <c r="Q6" s="29">
        <f>AVERAGE(N6:P8)</f>
        <v>1.2204141216408102</v>
      </c>
      <c r="R6" s="29">
        <f>STDEV(N6:P8)</f>
        <v>0.20968796322967875</v>
      </c>
      <c r="S6" s="29">
        <f>2^-(M6)</f>
        <v>1.2037846565234331</v>
      </c>
    </row>
    <row r="7" spans="1:19">
      <c r="A7" s="12" t="s">
        <v>31</v>
      </c>
      <c r="B7">
        <v>21.860009999999999</v>
      </c>
      <c r="C7">
        <v>12.980485</v>
      </c>
      <c r="E7" s="29"/>
      <c r="F7" s="1">
        <f>B7-$C$6</f>
        <v>8.7294359999999998</v>
      </c>
      <c r="G7" s="1">
        <f>B7-$C$7</f>
        <v>8.8795249999999992</v>
      </c>
      <c r="H7" s="1">
        <f>B7-$C$8</f>
        <v>9.2612369999999995</v>
      </c>
      <c r="I7" s="29"/>
      <c r="J7" s="1">
        <f>F7-$I$3</f>
        <v>-0.48934966666666746</v>
      </c>
      <c r="K7" s="1">
        <f>G7-$I$3</f>
        <v>-0.33926066666666799</v>
      </c>
      <c r="L7" s="1">
        <f t="shared" si="0"/>
        <v>4.2451333333332286E-2</v>
      </c>
      <c r="M7" s="32"/>
      <c r="N7" s="1">
        <f t="shared" si="1"/>
        <v>1.403811927358428</v>
      </c>
      <c r="O7" s="1">
        <f t="shared" si="1"/>
        <v>1.2651081018989043</v>
      </c>
      <c r="P7" s="1">
        <f t="shared" si="1"/>
        <v>0.97100367881505711</v>
      </c>
      <c r="Q7" s="29"/>
      <c r="R7" s="29"/>
      <c r="S7" s="29"/>
    </row>
    <row r="8" spans="1:19">
      <c r="A8" s="12" t="s">
        <v>31</v>
      </c>
      <c r="B8">
        <v>21.96359</v>
      </c>
      <c r="C8">
        <v>12.598773</v>
      </c>
      <c r="E8" s="29"/>
      <c r="F8" s="1">
        <f>B8-$C$6</f>
        <v>8.8330160000000006</v>
      </c>
      <c r="G8" s="1">
        <f>B8-$C$7</f>
        <v>8.9831050000000001</v>
      </c>
      <c r="H8" s="1">
        <f>B8-$C$8</f>
        <v>9.3648170000000004</v>
      </c>
      <c r="I8" s="29"/>
      <c r="J8" s="1">
        <f t="shared" si="0"/>
        <v>-0.38576966666666657</v>
      </c>
      <c r="K8" s="1">
        <f t="shared" si="0"/>
        <v>-0.23568066666666709</v>
      </c>
      <c r="L8" s="1">
        <f t="shared" si="0"/>
        <v>0.14603133333333318</v>
      </c>
      <c r="M8" s="33"/>
      <c r="N8" s="1">
        <f t="shared" si="1"/>
        <v>1.3065566390701024</v>
      </c>
      <c r="O8" s="1">
        <f t="shared" si="1"/>
        <v>1.1774621353928372</v>
      </c>
      <c r="P8" s="1">
        <f t="shared" si="1"/>
        <v>0.90373309870972696</v>
      </c>
      <c r="Q8" s="29"/>
      <c r="R8" s="29"/>
      <c r="S8" s="29"/>
    </row>
    <row r="9" spans="1:19">
      <c r="A9" s="9" t="s">
        <v>11</v>
      </c>
      <c r="B9" s="10"/>
      <c r="C9" s="13"/>
      <c r="E9" s="29" t="s">
        <v>11</v>
      </c>
      <c r="F9" s="1">
        <f>B9-$C$9</f>
        <v>0</v>
      </c>
      <c r="G9" s="1">
        <f>B9-$C$10</f>
        <v>0</v>
      </c>
      <c r="H9" s="1">
        <f>B9-$C$11</f>
        <v>0</v>
      </c>
      <c r="I9" s="29">
        <f>AVERAGE(F9:H11)</f>
        <v>0</v>
      </c>
      <c r="J9" s="1">
        <f t="shared" si="0"/>
        <v>-9.2187856666666672</v>
      </c>
      <c r="K9" s="1">
        <f t="shared" si="0"/>
        <v>-9.2187856666666672</v>
      </c>
      <c r="L9" s="1">
        <f t="shared" si="0"/>
        <v>-9.2187856666666672</v>
      </c>
      <c r="M9" s="31">
        <f>AVERAGE(J9:L11)</f>
        <v>-9.2187856666666672</v>
      </c>
      <c r="N9" s="1">
        <f>2^-(J9)</f>
        <v>595.84185806307676</v>
      </c>
      <c r="O9" s="1">
        <f>2^-(K9)</f>
        <v>595.84185806307676</v>
      </c>
      <c r="P9" s="1">
        <f>2^-(L9)</f>
        <v>595.84185806307676</v>
      </c>
      <c r="Q9" s="29">
        <f>AVERAGE(N9:P11)</f>
        <v>595.84185806307676</v>
      </c>
      <c r="R9" s="29">
        <f>STDEV(N9:P11)</f>
        <v>0</v>
      </c>
      <c r="S9" s="29">
        <f>2^-(M9)</f>
        <v>595.84185806307676</v>
      </c>
    </row>
    <row r="10" spans="1:19">
      <c r="A10" s="9" t="s">
        <v>11</v>
      </c>
      <c r="B10" s="11"/>
      <c r="C10" s="14"/>
      <c r="E10" s="30"/>
      <c r="F10" s="1">
        <f>B10-$C$9</f>
        <v>0</v>
      </c>
      <c r="G10" s="1">
        <f>B10-$C$10</f>
        <v>0</v>
      </c>
      <c r="H10" s="1">
        <f>B10-$C$11</f>
        <v>0</v>
      </c>
      <c r="I10" s="29"/>
      <c r="J10" s="1">
        <f t="shared" si="0"/>
        <v>-9.2187856666666672</v>
      </c>
      <c r="K10" s="1">
        <f t="shared" si="0"/>
        <v>-9.2187856666666672</v>
      </c>
      <c r="L10" s="1">
        <f t="shared" si="0"/>
        <v>-9.2187856666666672</v>
      </c>
      <c r="M10" s="32"/>
      <c r="N10" s="1">
        <f>2^-(J10)</f>
        <v>595.84185806307676</v>
      </c>
      <c r="O10" s="1">
        <f t="shared" ref="O10:P25" si="2">2^-(K10)</f>
        <v>595.84185806307676</v>
      </c>
      <c r="P10" s="1">
        <f t="shared" si="2"/>
        <v>595.84185806307676</v>
      </c>
      <c r="Q10" s="29"/>
      <c r="R10" s="29"/>
      <c r="S10" s="29"/>
    </row>
    <row r="11" spans="1:19">
      <c r="A11" s="9" t="s">
        <v>11</v>
      </c>
      <c r="B11" s="11"/>
      <c r="C11" s="15"/>
      <c r="E11" s="30"/>
      <c r="F11" s="1">
        <f>B11-$C$9</f>
        <v>0</v>
      </c>
      <c r="G11" s="1">
        <f>B11-$C$10</f>
        <v>0</v>
      </c>
      <c r="H11" s="1">
        <f>B11-$C$11</f>
        <v>0</v>
      </c>
      <c r="I11" s="29"/>
      <c r="J11" s="1">
        <f t="shared" si="0"/>
        <v>-9.2187856666666672</v>
      </c>
      <c r="K11" s="1">
        <f t="shared" si="0"/>
        <v>-9.2187856666666672</v>
      </c>
      <c r="L11" s="1">
        <f t="shared" si="0"/>
        <v>-9.2187856666666672</v>
      </c>
      <c r="M11" s="33"/>
      <c r="N11" s="1">
        <f t="shared" ref="N11:P26" si="3">2^-(J11)</f>
        <v>595.84185806307676</v>
      </c>
      <c r="O11" s="1">
        <f t="shared" si="2"/>
        <v>595.84185806307676</v>
      </c>
      <c r="P11" s="1">
        <f t="shared" si="2"/>
        <v>595.84185806307676</v>
      </c>
      <c r="Q11" s="29"/>
      <c r="R11" s="29"/>
      <c r="S11" s="29"/>
    </row>
    <row r="12" spans="1:19">
      <c r="A12" s="9" t="s">
        <v>12</v>
      </c>
      <c r="B12" s="16"/>
      <c r="C12" s="13"/>
      <c r="E12" s="29" t="s">
        <v>12</v>
      </c>
      <c r="F12" s="1">
        <f>B12-$C$12</f>
        <v>0</v>
      </c>
      <c r="G12" s="1">
        <f>B12-$C$13</f>
        <v>0</v>
      </c>
      <c r="H12" s="1">
        <f>B12-$C$14</f>
        <v>0</v>
      </c>
      <c r="I12" s="29">
        <f>AVERAGE(F12:H14)</f>
        <v>0</v>
      </c>
      <c r="J12" s="1">
        <f t="shared" si="0"/>
        <v>-9.2187856666666672</v>
      </c>
      <c r="K12" s="1">
        <f t="shared" si="0"/>
        <v>-9.2187856666666672</v>
      </c>
      <c r="L12" s="1">
        <f t="shared" si="0"/>
        <v>-9.2187856666666672</v>
      </c>
      <c r="M12" s="31">
        <f>AVERAGE(J12:L14)</f>
        <v>-9.2187856666666672</v>
      </c>
      <c r="N12" s="1">
        <f t="shared" si="3"/>
        <v>595.84185806307676</v>
      </c>
      <c r="O12" s="1">
        <f t="shared" si="2"/>
        <v>595.84185806307676</v>
      </c>
      <c r="P12" s="1">
        <f t="shared" si="2"/>
        <v>595.84185806307676</v>
      </c>
      <c r="Q12" s="29">
        <f>AVERAGE(N12:P14)</f>
        <v>595.84185806307676</v>
      </c>
      <c r="R12" s="29">
        <f>STDEV(N12:P14)</f>
        <v>0</v>
      </c>
      <c r="S12" s="29">
        <f>2^-(M12)</f>
        <v>595.84185806307676</v>
      </c>
    </row>
    <row r="13" spans="1:19">
      <c r="A13" s="9" t="s">
        <v>12</v>
      </c>
      <c r="B13" s="17"/>
      <c r="C13" s="14"/>
      <c r="E13" s="29"/>
      <c r="F13" s="1">
        <f t="shared" ref="F13:F14" si="4">B13-$C$12</f>
        <v>0</v>
      </c>
      <c r="G13" s="1">
        <f t="shared" ref="G13:G14" si="5">B13-$C$13</f>
        <v>0</v>
      </c>
      <c r="H13" s="1">
        <f t="shared" ref="H13:H14" si="6">B13-$C$14</f>
        <v>0</v>
      </c>
      <c r="I13" s="29"/>
      <c r="J13" s="1">
        <f t="shared" si="0"/>
        <v>-9.2187856666666672</v>
      </c>
      <c r="K13" s="1">
        <f t="shared" si="0"/>
        <v>-9.2187856666666672</v>
      </c>
      <c r="L13" s="1">
        <f t="shared" si="0"/>
        <v>-9.2187856666666672</v>
      </c>
      <c r="M13" s="32"/>
      <c r="N13" s="1">
        <f t="shared" si="3"/>
        <v>595.84185806307676</v>
      </c>
      <c r="O13" s="1">
        <f t="shared" si="2"/>
        <v>595.84185806307676</v>
      </c>
      <c r="P13" s="1">
        <f t="shared" si="2"/>
        <v>595.84185806307676</v>
      </c>
      <c r="Q13" s="29"/>
      <c r="R13" s="29"/>
      <c r="S13" s="29"/>
    </row>
    <row r="14" spans="1:19">
      <c r="A14" s="9" t="s">
        <v>12</v>
      </c>
      <c r="B14" s="18"/>
      <c r="C14" s="15"/>
      <c r="E14" s="29"/>
      <c r="F14" s="1">
        <f t="shared" si="4"/>
        <v>0</v>
      </c>
      <c r="G14" s="1">
        <f t="shared" si="5"/>
        <v>0</v>
      </c>
      <c r="H14" s="1">
        <f t="shared" si="6"/>
        <v>0</v>
      </c>
      <c r="I14" s="29"/>
      <c r="J14" s="1">
        <f t="shared" si="0"/>
        <v>-9.2187856666666672</v>
      </c>
      <c r="K14" s="1">
        <f t="shared" si="0"/>
        <v>-9.2187856666666672</v>
      </c>
      <c r="L14" s="1">
        <f t="shared" si="0"/>
        <v>-9.2187856666666672</v>
      </c>
      <c r="M14" s="33"/>
      <c r="N14" s="1">
        <f t="shared" si="3"/>
        <v>595.84185806307676</v>
      </c>
      <c r="O14" s="1">
        <f t="shared" si="2"/>
        <v>595.84185806307676</v>
      </c>
      <c r="P14" s="1">
        <f t="shared" si="2"/>
        <v>595.84185806307676</v>
      </c>
      <c r="Q14" s="29"/>
      <c r="R14" s="29"/>
      <c r="S14" s="29"/>
    </row>
    <row r="15" spans="1:19">
      <c r="A15" s="9" t="s">
        <v>13</v>
      </c>
      <c r="B15" s="16"/>
      <c r="C15" s="13"/>
      <c r="E15" s="29" t="s">
        <v>13</v>
      </c>
      <c r="F15" s="1">
        <f>B15-$C$12</f>
        <v>0</v>
      </c>
      <c r="G15" s="1">
        <f>B15-$C$13</f>
        <v>0</v>
      </c>
      <c r="H15" s="1">
        <f>B15-$C$14</f>
        <v>0</v>
      </c>
      <c r="I15" s="29">
        <f>AVERAGE(F15:H17)</f>
        <v>0</v>
      </c>
      <c r="J15" s="1">
        <f t="shared" si="0"/>
        <v>-9.2187856666666672</v>
      </c>
      <c r="K15" s="1">
        <f t="shared" si="0"/>
        <v>-9.2187856666666672</v>
      </c>
      <c r="L15" s="1">
        <f t="shared" si="0"/>
        <v>-9.2187856666666672</v>
      </c>
      <c r="M15" s="31">
        <f>AVERAGE(J15:L17)</f>
        <v>-9.2187856666666672</v>
      </c>
      <c r="N15" s="1">
        <f t="shared" si="3"/>
        <v>595.84185806307676</v>
      </c>
      <c r="O15" s="1">
        <f t="shared" si="2"/>
        <v>595.84185806307676</v>
      </c>
      <c r="P15" s="1">
        <f t="shared" si="2"/>
        <v>595.84185806307676</v>
      </c>
      <c r="Q15" s="29">
        <f>AVERAGE(N15:P17)</f>
        <v>595.84185806307676</v>
      </c>
      <c r="R15" s="29">
        <f>STDEV(N15:P17)</f>
        <v>0</v>
      </c>
      <c r="S15" s="29">
        <f>2^-(M15)</f>
        <v>595.84185806307676</v>
      </c>
    </row>
    <row r="16" spans="1:19">
      <c r="A16" s="9" t="s">
        <v>13</v>
      </c>
      <c r="B16" s="17"/>
      <c r="C16" s="14"/>
      <c r="E16" s="29"/>
      <c r="F16" s="1">
        <f t="shared" ref="F16:F17" si="7">B16-$C$12</f>
        <v>0</v>
      </c>
      <c r="G16" s="1">
        <f t="shared" ref="G16:G17" si="8">B16-$C$13</f>
        <v>0</v>
      </c>
      <c r="H16" s="1">
        <f t="shared" ref="H16:H17" si="9">B16-$C$14</f>
        <v>0</v>
      </c>
      <c r="I16" s="29"/>
      <c r="J16" s="1">
        <f t="shared" si="0"/>
        <v>-9.2187856666666672</v>
      </c>
      <c r="K16" s="1">
        <f t="shared" si="0"/>
        <v>-9.2187856666666672</v>
      </c>
      <c r="L16" s="1">
        <f t="shared" si="0"/>
        <v>-9.2187856666666672</v>
      </c>
      <c r="M16" s="32"/>
      <c r="N16" s="1">
        <f t="shared" si="3"/>
        <v>595.84185806307676</v>
      </c>
      <c r="O16" s="1">
        <f t="shared" si="2"/>
        <v>595.84185806307676</v>
      </c>
      <c r="P16" s="1">
        <f t="shared" si="2"/>
        <v>595.84185806307676</v>
      </c>
      <c r="Q16" s="29"/>
      <c r="R16" s="29"/>
      <c r="S16" s="29"/>
    </row>
    <row r="17" spans="1:19">
      <c r="A17" s="9" t="s">
        <v>13</v>
      </c>
      <c r="B17" s="18"/>
      <c r="C17" s="15"/>
      <c r="E17" s="29"/>
      <c r="F17" s="1">
        <f t="shared" si="7"/>
        <v>0</v>
      </c>
      <c r="G17" s="1">
        <f t="shared" si="8"/>
        <v>0</v>
      </c>
      <c r="H17" s="1">
        <f t="shared" si="9"/>
        <v>0</v>
      </c>
      <c r="I17" s="29"/>
      <c r="J17" s="1">
        <f t="shared" si="0"/>
        <v>-9.2187856666666672</v>
      </c>
      <c r="K17" s="1">
        <f t="shared" si="0"/>
        <v>-9.2187856666666672</v>
      </c>
      <c r="L17" s="1">
        <f t="shared" si="0"/>
        <v>-9.2187856666666672</v>
      </c>
      <c r="M17" s="33"/>
      <c r="N17" s="1">
        <f t="shared" si="3"/>
        <v>595.84185806307676</v>
      </c>
      <c r="O17" s="1">
        <f t="shared" si="2"/>
        <v>595.84185806307676</v>
      </c>
      <c r="P17" s="1">
        <f t="shared" si="2"/>
        <v>595.84185806307676</v>
      </c>
      <c r="Q17" s="29"/>
      <c r="R17" s="29"/>
      <c r="S17" s="29"/>
    </row>
    <row r="18" spans="1:19">
      <c r="A18" s="9" t="s">
        <v>14</v>
      </c>
      <c r="B18" s="16"/>
      <c r="C18" s="13"/>
      <c r="E18" s="29" t="s">
        <v>14</v>
      </c>
      <c r="F18" s="1">
        <f>B18-$C$12</f>
        <v>0</v>
      </c>
      <c r="G18" s="1">
        <f>B18-$C$13</f>
        <v>0</v>
      </c>
      <c r="H18" s="1">
        <f>B18-$C$14</f>
        <v>0</v>
      </c>
      <c r="I18" s="29">
        <f>AVERAGE(F18:H20)</f>
        <v>0</v>
      </c>
      <c r="J18" s="1">
        <f t="shared" si="0"/>
        <v>-9.2187856666666672</v>
      </c>
      <c r="K18" s="1">
        <f t="shared" si="0"/>
        <v>-9.2187856666666672</v>
      </c>
      <c r="L18" s="1">
        <f t="shared" si="0"/>
        <v>-9.2187856666666672</v>
      </c>
      <c r="M18" s="31">
        <f>AVERAGE(J18:L20)</f>
        <v>-9.2187856666666672</v>
      </c>
      <c r="N18" s="1">
        <f t="shared" si="3"/>
        <v>595.84185806307676</v>
      </c>
      <c r="O18" s="1">
        <f t="shared" si="2"/>
        <v>595.84185806307676</v>
      </c>
      <c r="P18" s="1">
        <f t="shared" si="2"/>
        <v>595.84185806307676</v>
      </c>
      <c r="Q18" s="29">
        <f>AVERAGE(N18:P20)</f>
        <v>595.84185806307676</v>
      </c>
      <c r="R18" s="29">
        <f>STDEV(N18:P20)</f>
        <v>0</v>
      </c>
      <c r="S18" s="29">
        <f>2^-(M18)</f>
        <v>595.84185806307676</v>
      </c>
    </row>
    <row r="19" spans="1:19">
      <c r="A19" s="9" t="s">
        <v>14</v>
      </c>
      <c r="B19" s="17"/>
      <c r="C19" s="14"/>
      <c r="E19" s="29"/>
      <c r="F19" s="1">
        <f t="shared" ref="F19:F20" si="10">B19-$C$12</f>
        <v>0</v>
      </c>
      <c r="G19" s="1">
        <f t="shared" ref="G19:G20" si="11">B19-$C$13</f>
        <v>0</v>
      </c>
      <c r="H19" s="1">
        <f t="shared" ref="H19:H20" si="12">B19-$C$14</f>
        <v>0</v>
      </c>
      <c r="I19" s="29"/>
      <c r="J19" s="1">
        <f t="shared" ref="J19:L29" si="13">F19-$I$3</f>
        <v>-9.2187856666666672</v>
      </c>
      <c r="K19" s="1">
        <f t="shared" si="13"/>
        <v>-9.2187856666666672</v>
      </c>
      <c r="L19" s="1">
        <f t="shared" si="13"/>
        <v>-9.2187856666666672</v>
      </c>
      <c r="M19" s="32"/>
      <c r="N19" s="1">
        <f t="shared" si="3"/>
        <v>595.84185806307676</v>
      </c>
      <c r="O19" s="1">
        <f t="shared" si="2"/>
        <v>595.84185806307676</v>
      </c>
      <c r="P19" s="1">
        <f t="shared" si="2"/>
        <v>595.84185806307676</v>
      </c>
      <c r="Q19" s="29"/>
      <c r="R19" s="29"/>
      <c r="S19" s="29"/>
    </row>
    <row r="20" spans="1:19">
      <c r="A20" s="9" t="s">
        <v>14</v>
      </c>
      <c r="B20" s="18"/>
      <c r="C20" s="15"/>
      <c r="E20" s="29"/>
      <c r="F20" s="1">
        <f t="shared" si="10"/>
        <v>0</v>
      </c>
      <c r="G20" s="1">
        <f t="shared" si="11"/>
        <v>0</v>
      </c>
      <c r="H20" s="1">
        <f t="shared" si="12"/>
        <v>0</v>
      </c>
      <c r="I20" s="29"/>
      <c r="J20" s="1">
        <f t="shared" si="13"/>
        <v>-9.2187856666666672</v>
      </c>
      <c r="K20" s="1">
        <f t="shared" si="13"/>
        <v>-9.2187856666666672</v>
      </c>
      <c r="L20" s="1">
        <f t="shared" si="13"/>
        <v>-9.2187856666666672</v>
      </c>
      <c r="M20" s="33"/>
      <c r="N20" s="1">
        <f t="shared" si="3"/>
        <v>595.84185806307676</v>
      </c>
      <c r="O20" s="1">
        <f t="shared" si="2"/>
        <v>595.84185806307676</v>
      </c>
      <c r="P20" s="1">
        <f t="shared" si="2"/>
        <v>595.84185806307676</v>
      </c>
      <c r="Q20" s="29"/>
      <c r="R20" s="29"/>
      <c r="S20" s="29"/>
    </row>
    <row r="21" spans="1:19">
      <c r="A21" s="9" t="s">
        <v>15</v>
      </c>
      <c r="B21" s="16"/>
      <c r="C21" s="13"/>
      <c r="E21" s="29" t="s">
        <v>15</v>
      </c>
      <c r="F21" s="1">
        <f>B21-$C$12</f>
        <v>0</v>
      </c>
      <c r="G21" s="1">
        <f>B21-$C$13</f>
        <v>0</v>
      </c>
      <c r="H21" s="1">
        <f>B21-$C$14</f>
        <v>0</v>
      </c>
      <c r="I21" s="29">
        <f>AVERAGE(F21:H23)</f>
        <v>0</v>
      </c>
      <c r="J21" s="1">
        <f t="shared" si="13"/>
        <v>-9.2187856666666672</v>
      </c>
      <c r="K21" s="1">
        <f t="shared" si="13"/>
        <v>-9.2187856666666672</v>
      </c>
      <c r="L21" s="1">
        <f t="shared" si="13"/>
        <v>-9.2187856666666672</v>
      </c>
      <c r="M21" s="31">
        <f>AVERAGE(J21:L23)</f>
        <v>-9.2187856666666672</v>
      </c>
      <c r="N21" s="1">
        <f t="shared" si="3"/>
        <v>595.84185806307676</v>
      </c>
      <c r="O21" s="1">
        <f t="shared" si="2"/>
        <v>595.84185806307676</v>
      </c>
      <c r="P21" s="1">
        <f t="shared" si="2"/>
        <v>595.84185806307676</v>
      </c>
      <c r="Q21" s="29">
        <f>AVERAGE(N21:P23)</f>
        <v>595.84185806307676</v>
      </c>
      <c r="R21" s="29">
        <f>STDEV(N21:P23)</f>
        <v>0</v>
      </c>
      <c r="S21" s="29">
        <f>2^-(M21)</f>
        <v>595.84185806307676</v>
      </c>
    </row>
    <row r="22" spans="1:19">
      <c r="A22" s="9" t="s">
        <v>15</v>
      </c>
      <c r="B22" s="17"/>
      <c r="C22" s="14"/>
      <c r="E22" s="29"/>
      <c r="F22" s="1">
        <f t="shared" ref="F22:F23" si="14">B22-$C$12</f>
        <v>0</v>
      </c>
      <c r="G22" s="1">
        <f t="shared" ref="G22:G23" si="15">B22-$C$13</f>
        <v>0</v>
      </c>
      <c r="H22" s="1">
        <f t="shared" ref="H22:H23" si="16">B22-$C$14</f>
        <v>0</v>
      </c>
      <c r="I22" s="29"/>
      <c r="J22" s="1">
        <f t="shared" si="13"/>
        <v>-9.2187856666666672</v>
      </c>
      <c r="K22" s="1">
        <f t="shared" si="13"/>
        <v>-9.2187856666666672</v>
      </c>
      <c r="L22" s="1">
        <f t="shared" si="13"/>
        <v>-9.2187856666666672</v>
      </c>
      <c r="M22" s="32"/>
      <c r="N22" s="1">
        <f t="shared" si="3"/>
        <v>595.84185806307676</v>
      </c>
      <c r="O22" s="1">
        <f t="shared" si="2"/>
        <v>595.84185806307676</v>
      </c>
      <c r="P22" s="1">
        <f t="shared" si="2"/>
        <v>595.84185806307676</v>
      </c>
      <c r="Q22" s="29"/>
      <c r="R22" s="29"/>
      <c r="S22" s="29"/>
    </row>
    <row r="23" spans="1:19">
      <c r="A23" s="9" t="s">
        <v>15</v>
      </c>
      <c r="B23" s="18"/>
      <c r="C23" s="15"/>
      <c r="E23" s="29"/>
      <c r="F23" s="1">
        <f t="shared" si="14"/>
        <v>0</v>
      </c>
      <c r="G23" s="1">
        <f t="shared" si="15"/>
        <v>0</v>
      </c>
      <c r="H23" s="1">
        <f t="shared" si="16"/>
        <v>0</v>
      </c>
      <c r="I23" s="29"/>
      <c r="J23" s="1">
        <f t="shared" si="13"/>
        <v>-9.2187856666666672</v>
      </c>
      <c r="K23" s="1">
        <f t="shared" si="13"/>
        <v>-9.2187856666666672</v>
      </c>
      <c r="L23" s="1">
        <f t="shared" si="13"/>
        <v>-9.2187856666666672</v>
      </c>
      <c r="M23" s="33"/>
      <c r="N23" s="1">
        <f t="shared" si="3"/>
        <v>595.84185806307676</v>
      </c>
      <c r="O23" s="1">
        <f t="shared" si="2"/>
        <v>595.84185806307676</v>
      </c>
      <c r="P23" s="1">
        <f t="shared" si="2"/>
        <v>595.84185806307676</v>
      </c>
      <c r="Q23" s="29"/>
      <c r="R23" s="29"/>
      <c r="S23" s="29"/>
    </row>
    <row r="24" spans="1:19">
      <c r="A24" s="9" t="s">
        <v>16</v>
      </c>
      <c r="B24" s="16"/>
      <c r="C24" s="13"/>
      <c r="E24" s="29" t="s">
        <v>16</v>
      </c>
      <c r="F24" s="1">
        <f>B24-$C$12</f>
        <v>0</v>
      </c>
      <c r="G24" s="1">
        <f>B24-$C$13</f>
        <v>0</v>
      </c>
      <c r="H24" s="1">
        <f>B24-$C$14</f>
        <v>0</v>
      </c>
      <c r="I24" s="29">
        <f>AVERAGE(F24:H26)</f>
        <v>0</v>
      </c>
      <c r="J24" s="1">
        <f t="shared" si="13"/>
        <v>-9.2187856666666672</v>
      </c>
      <c r="K24" s="1">
        <f t="shared" si="13"/>
        <v>-9.2187856666666672</v>
      </c>
      <c r="L24" s="1">
        <f t="shared" si="13"/>
        <v>-9.2187856666666672</v>
      </c>
      <c r="M24" s="31">
        <f>AVERAGE(J24:L26)</f>
        <v>-9.2187856666666672</v>
      </c>
      <c r="N24" s="1">
        <f t="shared" si="3"/>
        <v>595.84185806307676</v>
      </c>
      <c r="O24" s="1">
        <f t="shared" si="2"/>
        <v>595.84185806307676</v>
      </c>
      <c r="P24" s="1">
        <f t="shared" si="2"/>
        <v>595.84185806307676</v>
      </c>
      <c r="Q24" s="29">
        <f>AVERAGE(N24:P26)</f>
        <v>595.84185806307676</v>
      </c>
      <c r="R24" s="29">
        <f>STDEV(N24:P26)</f>
        <v>0</v>
      </c>
      <c r="S24" s="29">
        <f>2^-(M24)</f>
        <v>595.84185806307676</v>
      </c>
    </row>
    <row r="25" spans="1:19">
      <c r="A25" s="9" t="s">
        <v>16</v>
      </c>
      <c r="B25" s="17"/>
      <c r="C25" s="14"/>
      <c r="E25" s="29"/>
      <c r="F25" s="1">
        <f t="shared" ref="F25:F26" si="17">B25-$C$12</f>
        <v>0</v>
      </c>
      <c r="G25" s="1">
        <f t="shared" ref="G25:G26" si="18">B25-$C$13</f>
        <v>0</v>
      </c>
      <c r="H25" s="1">
        <f t="shared" ref="H25:H26" si="19">B25-$C$14</f>
        <v>0</v>
      </c>
      <c r="I25" s="29"/>
      <c r="J25" s="1">
        <f t="shared" si="13"/>
        <v>-9.2187856666666672</v>
      </c>
      <c r="K25" s="1">
        <f t="shared" si="13"/>
        <v>-9.2187856666666672</v>
      </c>
      <c r="L25" s="1">
        <f t="shared" si="13"/>
        <v>-9.2187856666666672</v>
      </c>
      <c r="M25" s="32"/>
      <c r="N25" s="1">
        <f t="shared" si="3"/>
        <v>595.84185806307676</v>
      </c>
      <c r="O25" s="1">
        <f t="shared" si="2"/>
        <v>595.84185806307676</v>
      </c>
      <c r="P25" s="1">
        <f t="shared" si="2"/>
        <v>595.84185806307676</v>
      </c>
      <c r="Q25" s="29"/>
      <c r="R25" s="29"/>
      <c r="S25" s="29"/>
    </row>
    <row r="26" spans="1:19">
      <c r="A26" s="9" t="s">
        <v>16</v>
      </c>
      <c r="B26" s="18"/>
      <c r="C26" s="15"/>
      <c r="E26" s="29"/>
      <c r="F26" s="1">
        <f t="shared" si="17"/>
        <v>0</v>
      </c>
      <c r="G26" s="1">
        <f t="shared" si="18"/>
        <v>0</v>
      </c>
      <c r="H26" s="1">
        <f t="shared" si="19"/>
        <v>0</v>
      </c>
      <c r="I26" s="29"/>
      <c r="J26" s="1">
        <f t="shared" si="13"/>
        <v>-9.2187856666666672</v>
      </c>
      <c r="K26" s="1">
        <f t="shared" si="13"/>
        <v>-9.2187856666666672</v>
      </c>
      <c r="L26" s="1">
        <f t="shared" si="13"/>
        <v>-9.2187856666666672</v>
      </c>
      <c r="M26" s="33"/>
      <c r="N26" s="1">
        <f t="shared" si="3"/>
        <v>595.84185806307676</v>
      </c>
      <c r="O26" s="1">
        <f t="shared" si="3"/>
        <v>595.84185806307676</v>
      </c>
      <c r="P26" s="1">
        <f t="shared" si="3"/>
        <v>595.84185806307676</v>
      </c>
      <c r="Q26" s="29"/>
      <c r="R26" s="29"/>
      <c r="S26" s="29"/>
    </row>
    <row r="27" spans="1:19">
      <c r="A27" s="9" t="s">
        <v>17</v>
      </c>
      <c r="B27" s="16"/>
      <c r="C27" s="13"/>
      <c r="E27" s="29" t="s">
        <v>17</v>
      </c>
      <c r="F27" s="1">
        <f>B27-$C$12</f>
        <v>0</v>
      </c>
      <c r="G27" s="1">
        <f>B27-$C$13</f>
        <v>0</v>
      </c>
      <c r="H27" s="1">
        <f>B27-$C$14</f>
        <v>0</v>
      </c>
      <c r="I27" s="29">
        <f>AVERAGE(F27:H29)</f>
        <v>0</v>
      </c>
      <c r="J27" s="1">
        <f t="shared" si="13"/>
        <v>-9.2187856666666672</v>
      </c>
      <c r="K27" s="1">
        <f t="shared" si="13"/>
        <v>-9.2187856666666672</v>
      </c>
      <c r="L27" s="1">
        <f t="shared" si="13"/>
        <v>-9.2187856666666672</v>
      </c>
      <c r="M27" s="31">
        <f>AVERAGE(J27:L29)</f>
        <v>-9.2187856666666672</v>
      </c>
      <c r="N27" s="1">
        <f t="shared" ref="N27:P29" si="20">2^-(J27)</f>
        <v>595.84185806307676</v>
      </c>
      <c r="O27" s="1">
        <f t="shared" si="20"/>
        <v>595.84185806307676</v>
      </c>
      <c r="P27" s="1">
        <f t="shared" si="20"/>
        <v>595.84185806307676</v>
      </c>
      <c r="Q27" s="29">
        <f>AVERAGE(N27:P29)</f>
        <v>595.84185806307676</v>
      </c>
      <c r="R27" s="29">
        <f>STDEV(N27:P29)</f>
        <v>0</v>
      </c>
      <c r="S27" s="29">
        <f>2^-(M27)</f>
        <v>595.84185806307676</v>
      </c>
    </row>
    <row r="28" spans="1:19">
      <c r="A28" s="9" t="s">
        <v>17</v>
      </c>
      <c r="B28" s="17"/>
      <c r="C28" s="14"/>
      <c r="E28" s="29"/>
      <c r="F28" s="1">
        <f t="shared" ref="F28:F29" si="21">B28-$C$12</f>
        <v>0</v>
      </c>
      <c r="G28" s="1">
        <f t="shared" ref="G28:G29" si="22">B28-$C$13</f>
        <v>0</v>
      </c>
      <c r="H28" s="1">
        <f t="shared" ref="H28:H29" si="23">B28-$C$14</f>
        <v>0</v>
      </c>
      <c r="I28" s="29"/>
      <c r="J28" s="1">
        <f t="shared" si="13"/>
        <v>-9.2187856666666672</v>
      </c>
      <c r="K28" s="1">
        <f t="shared" si="13"/>
        <v>-9.2187856666666672</v>
      </c>
      <c r="L28" s="1">
        <f t="shared" si="13"/>
        <v>-9.2187856666666672</v>
      </c>
      <c r="M28" s="32"/>
      <c r="N28" s="1">
        <f t="shared" si="20"/>
        <v>595.84185806307676</v>
      </c>
      <c r="O28" s="1">
        <f t="shared" si="20"/>
        <v>595.84185806307676</v>
      </c>
      <c r="P28" s="1">
        <f t="shared" si="20"/>
        <v>595.84185806307676</v>
      </c>
      <c r="Q28" s="29"/>
      <c r="R28" s="29"/>
      <c r="S28" s="29"/>
    </row>
    <row r="29" spans="1:19">
      <c r="A29" s="9" t="s">
        <v>17</v>
      </c>
      <c r="B29" s="18"/>
      <c r="C29" s="15"/>
      <c r="E29" s="29"/>
      <c r="F29" s="1">
        <f t="shared" si="21"/>
        <v>0</v>
      </c>
      <c r="G29" s="1">
        <f t="shared" si="22"/>
        <v>0</v>
      </c>
      <c r="H29" s="1">
        <f t="shared" si="23"/>
        <v>0</v>
      </c>
      <c r="I29" s="29"/>
      <c r="J29" s="1">
        <f t="shared" si="13"/>
        <v>-9.2187856666666672</v>
      </c>
      <c r="K29" s="1">
        <f t="shared" si="13"/>
        <v>-9.2187856666666672</v>
      </c>
      <c r="L29" s="1">
        <f t="shared" si="13"/>
        <v>-9.2187856666666672</v>
      </c>
      <c r="M29" s="33"/>
      <c r="N29" s="1">
        <f t="shared" si="20"/>
        <v>595.84185806307676</v>
      </c>
      <c r="O29" s="1">
        <f t="shared" si="20"/>
        <v>595.84185806307676</v>
      </c>
      <c r="P29" s="1">
        <f t="shared" si="20"/>
        <v>595.84185806307676</v>
      </c>
      <c r="Q29" s="29"/>
      <c r="R29" s="29"/>
      <c r="S29" s="29"/>
    </row>
    <row r="30" spans="1:19">
      <c r="A30" s="19"/>
      <c r="B30" s="20"/>
      <c r="C30" s="20"/>
      <c r="E30" s="8"/>
      <c r="F30" s="7"/>
      <c r="G30" s="7"/>
      <c r="H30" s="7"/>
      <c r="I30" s="8"/>
      <c r="J30" s="7"/>
      <c r="K30" s="7"/>
      <c r="L30" s="7"/>
      <c r="M30" s="8"/>
      <c r="N30" s="7"/>
      <c r="O30" s="7"/>
      <c r="P30" s="7"/>
      <c r="Q30" s="8"/>
      <c r="R30" s="8"/>
      <c r="S30" s="8"/>
    </row>
    <row r="32" spans="1:19">
      <c r="A32" s="23"/>
      <c r="B32" s="24" t="s">
        <v>18</v>
      </c>
      <c r="C32" s="24" t="s">
        <v>19</v>
      </c>
      <c r="D32" s="24" t="s">
        <v>20</v>
      </c>
    </row>
    <row r="33" spans="1:4">
      <c r="A33" s="9" t="s">
        <v>28</v>
      </c>
      <c r="B33" s="23">
        <f>S3</f>
        <v>1.0000000000000009</v>
      </c>
      <c r="C33" s="23">
        <f>R3</f>
        <v>0.27804169563917958</v>
      </c>
      <c r="D33" s="23"/>
    </row>
    <row r="34" spans="1:4">
      <c r="A34" s="12" t="s">
        <v>31</v>
      </c>
      <c r="B34" s="23">
        <f>S6</f>
        <v>1.2037846565234331</v>
      </c>
      <c r="C34" s="23">
        <f>R6</f>
        <v>0.20968796322967875</v>
      </c>
      <c r="D34" s="23">
        <f>TTEST(N3:P5,N6:P8,1,3)</f>
        <v>6.2157240373110663E-2</v>
      </c>
    </row>
    <row r="35" spans="1:4">
      <c r="A35" s="25" t="s">
        <v>21</v>
      </c>
      <c r="B35" s="23">
        <f>S9</f>
        <v>595.84185806307676</v>
      </c>
      <c r="C35" s="23">
        <f>R9</f>
        <v>0</v>
      </c>
      <c r="D35" s="23">
        <f>TTEST(N3:P5,N9:P11,1,3)</f>
        <v>1.945664246763698E-28</v>
      </c>
    </row>
    <row r="36" spans="1:4">
      <c r="A36" s="25" t="s">
        <v>12</v>
      </c>
      <c r="B36" s="23">
        <f>S12</f>
        <v>595.84185806307676</v>
      </c>
      <c r="C36" s="23">
        <f>R12</f>
        <v>0</v>
      </c>
      <c r="D36" s="23">
        <f>TTEST(N3:P5,N12:P14,1,3)</f>
        <v>1.945664246763698E-28</v>
      </c>
    </row>
    <row r="37" spans="1:4">
      <c r="A37" s="25" t="s">
        <v>23</v>
      </c>
      <c r="B37" s="23">
        <f>S15</f>
        <v>595.84185806307676</v>
      </c>
      <c r="C37" s="23">
        <f>R15</f>
        <v>0</v>
      </c>
      <c r="D37" s="23">
        <f>TTEST(N3:P5,N15:P17,1,3)</f>
        <v>1.945664246763698E-28</v>
      </c>
    </row>
    <row r="38" spans="1:4">
      <c r="A38" s="25" t="s">
        <v>24</v>
      </c>
      <c r="B38" s="23">
        <f>S18</f>
        <v>595.84185806307676</v>
      </c>
      <c r="C38" s="23">
        <f>R18</f>
        <v>0</v>
      </c>
      <c r="D38" s="23">
        <f>TTEST(N3:P5,N18:P20,1,3)</f>
        <v>1.945664246763698E-28</v>
      </c>
    </row>
    <row r="39" spans="1:4">
      <c r="A39" s="25" t="s">
        <v>25</v>
      </c>
      <c r="B39" s="23">
        <f>S21</f>
        <v>595.84185806307676</v>
      </c>
      <c r="C39" s="23">
        <f>R21</f>
        <v>0</v>
      </c>
      <c r="D39" s="23">
        <f>TTEST(N3:P5,N21:P23,1,3)</f>
        <v>1.945664246763698E-28</v>
      </c>
    </row>
    <row r="40" spans="1:4">
      <c r="A40" s="25" t="s">
        <v>26</v>
      </c>
      <c r="B40" s="23">
        <f>S24</f>
        <v>595.84185806307676</v>
      </c>
      <c r="C40" s="23">
        <f>R24</f>
        <v>0</v>
      </c>
      <c r="D40" s="23">
        <f>TTEST(N3:P5,N24:P26,1,3)</f>
        <v>1.945664246763698E-28</v>
      </c>
    </row>
    <row r="41" spans="1:4">
      <c r="A41" s="25" t="s">
        <v>27</v>
      </c>
      <c r="B41" s="23">
        <f>S27</f>
        <v>595.84185806307676</v>
      </c>
      <c r="C41" s="23">
        <f>R27</f>
        <v>0</v>
      </c>
      <c r="D41" s="23">
        <f>TTEST(N3:P5,N27:P29,1,3)</f>
        <v>1.945664246763698E-28</v>
      </c>
    </row>
  </sheetData>
  <mergeCells count="58">
    <mergeCell ref="B1:C1"/>
    <mergeCell ref="F2:H2"/>
    <mergeCell ref="J2:L2"/>
    <mergeCell ref="N2:P2"/>
    <mergeCell ref="E3:E5"/>
    <mergeCell ref="I3:I5"/>
    <mergeCell ref="M3:M5"/>
    <mergeCell ref="S9:S11"/>
    <mergeCell ref="Q3:Q5"/>
    <mergeCell ref="R3:R5"/>
    <mergeCell ref="S3:S5"/>
    <mergeCell ref="E6:E8"/>
    <mergeCell ref="I6:I8"/>
    <mergeCell ref="M6:M8"/>
    <mergeCell ref="Q6:Q8"/>
    <mergeCell ref="R6:R8"/>
    <mergeCell ref="S6:S8"/>
    <mergeCell ref="E9:E11"/>
    <mergeCell ref="I9:I11"/>
    <mergeCell ref="M9:M11"/>
    <mergeCell ref="Q9:Q11"/>
    <mergeCell ref="R9:R11"/>
    <mergeCell ref="S15:S17"/>
    <mergeCell ref="E12:E14"/>
    <mergeCell ref="I12:I14"/>
    <mergeCell ref="M12:M14"/>
    <mergeCell ref="Q12:Q14"/>
    <mergeCell ref="R12:R14"/>
    <mergeCell ref="S12:S14"/>
    <mergeCell ref="E15:E17"/>
    <mergeCell ref="I15:I17"/>
    <mergeCell ref="M15:M17"/>
    <mergeCell ref="Q15:Q17"/>
    <mergeCell ref="R15:R17"/>
    <mergeCell ref="S21:S23"/>
    <mergeCell ref="E18:E20"/>
    <mergeCell ref="I18:I20"/>
    <mergeCell ref="M18:M20"/>
    <mergeCell ref="Q18:Q20"/>
    <mergeCell ref="R18:R20"/>
    <mergeCell ref="S18:S20"/>
    <mergeCell ref="E21:E23"/>
    <mergeCell ref="I21:I23"/>
    <mergeCell ref="M21:M23"/>
    <mergeCell ref="Q21:Q23"/>
    <mergeCell ref="R21:R23"/>
    <mergeCell ref="S27:S29"/>
    <mergeCell ref="E24:E26"/>
    <mergeCell ref="I24:I26"/>
    <mergeCell ref="M24:M26"/>
    <mergeCell ref="Q24:Q26"/>
    <mergeCell ref="R24:R26"/>
    <mergeCell ref="S24:S26"/>
    <mergeCell ref="E27:E29"/>
    <mergeCell ref="I27:I29"/>
    <mergeCell ref="M27:M29"/>
    <mergeCell ref="Q27:Q29"/>
    <mergeCell ref="R27:R2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68DADA-A2B2-1A42-9516-A43ACAEC87FF}">
  <dimension ref="A1:S41"/>
  <sheetViews>
    <sheetView topLeftCell="A19" workbookViewId="0">
      <selection activeCell="A33" sqref="A33:A34"/>
    </sheetView>
  </sheetViews>
  <sheetFormatPr baseColWidth="10" defaultRowHeight="16"/>
  <cols>
    <col min="2" max="2" width="11" bestFit="1" customWidth="1"/>
    <col min="3" max="3" width="14.6640625" customWidth="1"/>
    <col min="4" max="4" width="12.83203125" bestFit="1" customWidth="1"/>
  </cols>
  <sheetData>
    <row r="1" spans="1:19">
      <c r="A1" s="1"/>
      <c r="B1" s="27" t="s">
        <v>0</v>
      </c>
      <c r="C1" s="27"/>
      <c r="D1" s="2"/>
    </row>
    <row r="2" spans="1:19">
      <c r="A2" s="3"/>
      <c r="B2" s="21" t="s">
        <v>29</v>
      </c>
      <c r="C2" s="22" t="s">
        <v>30</v>
      </c>
      <c r="D2" s="4"/>
      <c r="E2" s="3"/>
      <c r="F2" s="28" t="s">
        <v>1</v>
      </c>
      <c r="G2" s="28"/>
      <c r="H2" s="28"/>
      <c r="I2" s="3" t="s">
        <v>2</v>
      </c>
      <c r="J2" s="28" t="s">
        <v>3</v>
      </c>
      <c r="K2" s="28"/>
      <c r="L2" s="28"/>
      <c r="M2" s="3" t="s">
        <v>4</v>
      </c>
      <c r="N2" s="28" t="s">
        <v>5</v>
      </c>
      <c r="O2" s="28"/>
      <c r="P2" s="28"/>
      <c r="Q2" s="3" t="s">
        <v>6</v>
      </c>
      <c r="R2" s="5" t="s">
        <v>7</v>
      </c>
      <c r="S2" s="6" t="s">
        <v>8</v>
      </c>
    </row>
    <row r="3" spans="1:19">
      <c r="A3" s="9" t="s">
        <v>28</v>
      </c>
      <c r="B3">
        <v>22.154373</v>
      </c>
      <c r="C3">
        <v>13.566490999999999</v>
      </c>
      <c r="E3" s="29" t="s">
        <v>9</v>
      </c>
      <c r="F3" s="1">
        <f>B3-$C$3</f>
        <v>8.5878820000000005</v>
      </c>
      <c r="G3" s="1">
        <f>B3-$C$4</f>
        <v>9.1517579999999992</v>
      </c>
      <c r="H3" s="1">
        <f>B3-$C$5</f>
        <v>9.2472209999999997</v>
      </c>
      <c r="I3" s="29">
        <f>AVERAGE(F3:H5)</f>
        <v>8.8159403333333337</v>
      </c>
      <c r="J3" s="1">
        <f>F3-$I$3</f>
        <v>-0.22805833333333325</v>
      </c>
      <c r="K3" s="1">
        <f t="shared" ref="J3:L18" si="0">G3-$I$3</f>
        <v>0.33581766666666546</v>
      </c>
      <c r="L3" s="1">
        <f t="shared" si="0"/>
        <v>0.43128066666666598</v>
      </c>
      <c r="M3" s="31">
        <f>AVERAGE(J3:L5)</f>
        <v>-5.9211894646675012E-16</v>
      </c>
      <c r="N3" s="1">
        <f>2^-(J3)</f>
        <v>1.1712575384032529</v>
      </c>
      <c r="O3" s="1">
        <f>2^-(K3)</f>
        <v>0.79233494292672546</v>
      </c>
      <c r="P3" s="1">
        <f>2^-(L3)</f>
        <v>0.74160317894972838</v>
      </c>
      <c r="Q3" s="29">
        <f>AVERAGE(N3:P5)</f>
        <v>1.0264360645533019</v>
      </c>
      <c r="R3" s="29">
        <f>STDEV(N3:P5)</f>
        <v>0.25659851831471325</v>
      </c>
      <c r="S3" s="29">
        <f>2^-(M3)</f>
        <v>1.0000000000000004</v>
      </c>
    </row>
    <row r="4" spans="1:19">
      <c r="A4" s="9" t="s">
        <v>28</v>
      </c>
      <c r="B4">
        <v>21.801045999999999</v>
      </c>
      <c r="C4">
        <v>13.002615</v>
      </c>
      <c r="E4" s="30"/>
      <c r="F4" s="1">
        <f>B4-$C$3</f>
        <v>8.2345550000000003</v>
      </c>
      <c r="G4" s="1">
        <f>B4-$C$4</f>
        <v>8.798430999999999</v>
      </c>
      <c r="H4" s="1">
        <f>B4-$C$5</f>
        <v>8.8938939999999995</v>
      </c>
      <c r="I4" s="29"/>
      <c r="J4" s="1">
        <f>F4-$I$3</f>
        <v>-0.58138533333333342</v>
      </c>
      <c r="K4" s="1">
        <f t="shared" si="0"/>
        <v>-1.7509333333334709E-2</v>
      </c>
      <c r="L4" s="1">
        <f t="shared" si="0"/>
        <v>7.7953666666665811E-2</v>
      </c>
      <c r="M4" s="32"/>
      <c r="N4" s="1">
        <f>2^-(J4)</f>
        <v>1.4962853519106774</v>
      </c>
      <c r="O4" s="1">
        <f t="shared" ref="N4:P8" si="1">2^-(K4)</f>
        <v>1.0122104917458941</v>
      </c>
      <c r="P4" s="1">
        <f t="shared" si="1"/>
        <v>0.94740049665390458</v>
      </c>
      <c r="Q4" s="29"/>
      <c r="R4" s="29"/>
      <c r="S4" s="29"/>
    </row>
    <row r="5" spans="1:19">
      <c r="A5" s="9" t="s">
        <v>28</v>
      </c>
      <c r="B5">
        <v>21.96866</v>
      </c>
      <c r="C5">
        <v>12.907152</v>
      </c>
      <c r="E5" s="30"/>
      <c r="F5" s="1">
        <f>B5-$C$3</f>
        <v>8.4021690000000007</v>
      </c>
      <c r="G5" s="1">
        <f>B5-$C$4</f>
        <v>8.9660449999999994</v>
      </c>
      <c r="H5" s="1">
        <f>B5-$C$5</f>
        <v>9.0615079999999999</v>
      </c>
      <c r="I5" s="29"/>
      <c r="J5" s="1">
        <f t="shared" si="0"/>
        <v>-0.41377133333333305</v>
      </c>
      <c r="K5" s="1">
        <f t="shared" si="0"/>
        <v>0.15010466666666566</v>
      </c>
      <c r="L5" s="1">
        <f t="shared" si="0"/>
        <v>0.24556766666666618</v>
      </c>
      <c r="M5" s="33"/>
      <c r="N5" s="1">
        <f t="shared" si="1"/>
        <v>1.3321636608766996</v>
      </c>
      <c r="O5" s="1">
        <f t="shared" si="1"/>
        <v>0.90118507979787466</v>
      </c>
      <c r="P5" s="1">
        <f t="shared" si="1"/>
        <v>0.84348383971496033</v>
      </c>
      <c r="Q5" s="29"/>
      <c r="R5" s="29"/>
      <c r="S5" s="29"/>
    </row>
    <row r="6" spans="1:19">
      <c r="A6" s="12" t="s">
        <v>31</v>
      </c>
      <c r="B6">
        <v>20.317554000000001</v>
      </c>
      <c r="C6">
        <v>13.130573999999999</v>
      </c>
      <c r="E6" s="29" t="s">
        <v>10</v>
      </c>
      <c r="F6" s="1">
        <f>B6-$C$6</f>
        <v>7.1869800000000019</v>
      </c>
      <c r="G6" s="1">
        <f>B6-$C$7</f>
        <v>7.3370690000000014</v>
      </c>
      <c r="H6" s="1">
        <f>B6-$C$8</f>
        <v>7.7187810000000017</v>
      </c>
      <c r="I6" s="29">
        <f>AVERAGE(F6:H8)</f>
        <v>7.4942210000000005</v>
      </c>
      <c r="J6" s="1">
        <f>F6-$I$3</f>
        <v>-1.6289603333333318</v>
      </c>
      <c r="K6" s="1">
        <f t="shared" si="0"/>
        <v>-1.4788713333333323</v>
      </c>
      <c r="L6" s="1">
        <f t="shared" si="0"/>
        <v>-1.097159333333332</v>
      </c>
      <c r="M6" s="31">
        <f>AVERAGE(J6:L8)</f>
        <v>-1.321719333333333</v>
      </c>
      <c r="N6" s="1">
        <f t="shared" si="1"/>
        <v>3.0929003098587184</v>
      </c>
      <c r="O6" s="1">
        <f t="shared" si="1"/>
        <v>2.7873058805895505</v>
      </c>
      <c r="P6" s="1">
        <f t="shared" si="1"/>
        <v>2.1393304334806738</v>
      </c>
      <c r="Q6" s="29">
        <f>AVERAGE(N6:P8)</f>
        <v>2.5317980672024287</v>
      </c>
      <c r="R6" s="29">
        <f>STDEV(N6:P8)</f>
        <v>0.41868489473100734</v>
      </c>
      <c r="S6" s="29">
        <f>2^-(M6)</f>
        <v>2.4996382699657862</v>
      </c>
    </row>
    <row r="7" spans="1:19">
      <c r="A7" s="12" t="s">
        <v>31</v>
      </c>
      <c r="B7">
        <v>20.393567999999998</v>
      </c>
      <c r="C7">
        <v>12.980485</v>
      </c>
      <c r="E7" s="29"/>
      <c r="F7" s="1">
        <f>B7-$C$6</f>
        <v>7.2629939999999991</v>
      </c>
      <c r="G7" s="1">
        <f>B7-$C$7</f>
        <v>7.4130829999999985</v>
      </c>
      <c r="H7" s="1">
        <f>B7-$C$8</f>
        <v>7.7947949999999988</v>
      </c>
      <c r="I7" s="29"/>
      <c r="J7" s="1">
        <f>F7-$I$3</f>
        <v>-1.5529463333333346</v>
      </c>
      <c r="K7" s="1">
        <f>G7-$I$3</f>
        <v>-1.4028573333333352</v>
      </c>
      <c r="L7" s="1">
        <f t="shared" si="0"/>
        <v>-1.0211453333333349</v>
      </c>
      <c r="M7" s="32"/>
      <c r="N7" s="1">
        <f t="shared" si="1"/>
        <v>2.934157538875513</v>
      </c>
      <c r="O7" s="1">
        <f t="shared" si="1"/>
        <v>2.6442477103497271</v>
      </c>
      <c r="P7" s="1">
        <f t="shared" si="1"/>
        <v>2.0295295323727625</v>
      </c>
      <c r="Q7" s="29"/>
      <c r="R7" s="29"/>
      <c r="S7" s="29"/>
    </row>
    <row r="8" spans="1:19">
      <c r="A8" s="12" t="s">
        <v>31</v>
      </c>
      <c r="B8">
        <v>20.481373000000001</v>
      </c>
      <c r="C8">
        <v>12.598773</v>
      </c>
      <c r="E8" s="29"/>
      <c r="F8" s="1">
        <f>B8-$C$6</f>
        <v>7.3507990000000021</v>
      </c>
      <c r="G8" s="1">
        <f>B8-$C$7</f>
        <v>7.5008880000000016</v>
      </c>
      <c r="H8" s="1">
        <f>B8-$C$8</f>
        <v>7.8826000000000018</v>
      </c>
      <c r="I8" s="29"/>
      <c r="J8" s="1">
        <f t="shared" si="0"/>
        <v>-1.4651413333333316</v>
      </c>
      <c r="K8" s="1">
        <f t="shared" si="0"/>
        <v>-1.3150523333333322</v>
      </c>
      <c r="L8" s="1">
        <f t="shared" si="0"/>
        <v>-0.93334033333333188</v>
      </c>
      <c r="M8" s="33"/>
      <c r="N8" s="1">
        <f t="shared" si="1"/>
        <v>2.7609051650718524</v>
      </c>
      <c r="O8" s="1">
        <f t="shared" si="1"/>
        <v>2.488113560539027</v>
      </c>
      <c r="P8" s="1">
        <f t="shared" si="1"/>
        <v>1.9096924736840291</v>
      </c>
      <c r="Q8" s="29"/>
      <c r="R8" s="29"/>
      <c r="S8" s="29"/>
    </row>
    <row r="9" spans="1:19">
      <c r="A9" s="9" t="s">
        <v>11</v>
      </c>
      <c r="B9" s="10"/>
      <c r="C9" s="13"/>
      <c r="E9" s="29" t="s">
        <v>11</v>
      </c>
      <c r="F9" s="1">
        <f>B9-$C$9</f>
        <v>0</v>
      </c>
      <c r="G9" s="1">
        <f>B9-$C$10</f>
        <v>0</v>
      </c>
      <c r="H9" s="1">
        <f>B9-$C$11</f>
        <v>0</v>
      </c>
      <c r="I9" s="29">
        <f>AVERAGE(F9:H11)</f>
        <v>0</v>
      </c>
      <c r="J9" s="1">
        <f t="shared" si="0"/>
        <v>-8.8159403333333337</v>
      </c>
      <c r="K9" s="1">
        <f t="shared" si="0"/>
        <v>-8.8159403333333337</v>
      </c>
      <c r="L9" s="1">
        <f t="shared" si="0"/>
        <v>-8.8159403333333337</v>
      </c>
      <c r="M9" s="31">
        <f>AVERAGE(J9:L11)</f>
        <v>-8.8159403333333319</v>
      </c>
      <c r="N9" s="1">
        <f>2^-(J9)</f>
        <v>450.67397568295945</v>
      </c>
      <c r="O9" s="1">
        <f>2^-(K9)</f>
        <v>450.67397568295945</v>
      </c>
      <c r="P9" s="1">
        <f>2^-(L9)</f>
        <v>450.67397568295945</v>
      </c>
      <c r="Q9" s="29">
        <f>AVERAGE(N9:P11)</f>
        <v>450.67397568295939</v>
      </c>
      <c r="R9" s="29">
        <f>STDEV(N9:P11)</f>
        <v>6.0291550413456957E-14</v>
      </c>
      <c r="S9" s="29">
        <f>2^-(M9)</f>
        <v>450.67397568295905</v>
      </c>
    </row>
    <row r="10" spans="1:19">
      <c r="A10" s="9" t="s">
        <v>11</v>
      </c>
      <c r="B10" s="11"/>
      <c r="C10" s="14"/>
      <c r="E10" s="30"/>
      <c r="F10" s="1">
        <f>B10-$C$9</f>
        <v>0</v>
      </c>
      <c r="G10" s="1">
        <f>B10-$C$10</f>
        <v>0</v>
      </c>
      <c r="H10" s="1">
        <f>B10-$C$11</f>
        <v>0</v>
      </c>
      <c r="I10" s="29"/>
      <c r="J10" s="1">
        <f t="shared" si="0"/>
        <v>-8.8159403333333337</v>
      </c>
      <c r="K10" s="1">
        <f t="shared" si="0"/>
        <v>-8.8159403333333337</v>
      </c>
      <c r="L10" s="1">
        <f t="shared" si="0"/>
        <v>-8.8159403333333337</v>
      </c>
      <c r="M10" s="32"/>
      <c r="N10" s="1">
        <f>2^-(J10)</f>
        <v>450.67397568295945</v>
      </c>
      <c r="O10" s="1">
        <f t="shared" ref="O10:P25" si="2">2^-(K10)</f>
        <v>450.67397568295945</v>
      </c>
      <c r="P10" s="1">
        <f t="shared" si="2"/>
        <v>450.67397568295945</v>
      </c>
      <c r="Q10" s="29"/>
      <c r="R10" s="29"/>
      <c r="S10" s="29"/>
    </row>
    <row r="11" spans="1:19">
      <c r="A11" s="9" t="s">
        <v>11</v>
      </c>
      <c r="B11" s="11"/>
      <c r="C11" s="15"/>
      <c r="E11" s="30"/>
      <c r="F11" s="1">
        <f>B11-$C$9</f>
        <v>0</v>
      </c>
      <c r="G11" s="1">
        <f>B11-$C$10</f>
        <v>0</v>
      </c>
      <c r="H11" s="1">
        <f>B11-$C$11</f>
        <v>0</v>
      </c>
      <c r="I11" s="29"/>
      <c r="J11" s="1">
        <f t="shared" si="0"/>
        <v>-8.8159403333333337</v>
      </c>
      <c r="K11" s="1">
        <f t="shared" si="0"/>
        <v>-8.8159403333333337</v>
      </c>
      <c r="L11" s="1">
        <f t="shared" si="0"/>
        <v>-8.8159403333333337</v>
      </c>
      <c r="M11" s="33"/>
      <c r="N11" s="1">
        <f t="shared" ref="N11:P26" si="3">2^-(J11)</f>
        <v>450.67397568295945</v>
      </c>
      <c r="O11" s="1">
        <f t="shared" si="2"/>
        <v>450.67397568295945</v>
      </c>
      <c r="P11" s="1">
        <f t="shared" si="2"/>
        <v>450.67397568295945</v>
      </c>
      <c r="Q11" s="29"/>
      <c r="R11" s="29"/>
      <c r="S11" s="29"/>
    </row>
    <row r="12" spans="1:19">
      <c r="A12" s="9" t="s">
        <v>12</v>
      </c>
      <c r="B12" s="16"/>
      <c r="C12" s="13"/>
      <c r="E12" s="29" t="s">
        <v>12</v>
      </c>
      <c r="F12" s="1">
        <f>B12-$C$12</f>
        <v>0</v>
      </c>
      <c r="G12" s="1">
        <f>B12-$C$13</f>
        <v>0</v>
      </c>
      <c r="H12" s="1">
        <f>B12-$C$14</f>
        <v>0</v>
      </c>
      <c r="I12" s="29">
        <f>AVERAGE(F12:H14)</f>
        <v>0</v>
      </c>
      <c r="J12" s="1">
        <f t="shared" si="0"/>
        <v>-8.8159403333333337</v>
      </c>
      <c r="K12" s="1">
        <f t="shared" si="0"/>
        <v>-8.8159403333333337</v>
      </c>
      <c r="L12" s="1">
        <f t="shared" si="0"/>
        <v>-8.8159403333333337</v>
      </c>
      <c r="M12" s="31">
        <f>AVERAGE(J12:L14)</f>
        <v>-8.8159403333333319</v>
      </c>
      <c r="N12" s="1">
        <f t="shared" si="3"/>
        <v>450.67397568295945</v>
      </c>
      <c r="O12" s="1">
        <f t="shared" si="2"/>
        <v>450.67397568295945</v>
      </c>
      <c r="P12" s="1">
        <f t="shared" si="2"/>
        <v>450.67397568295945</v>
      </c>
      <c r="Q12" s="29">
        <f>AVERAGE(N12:P14)</f>
        <v>450.67397568295939</v>
      </c>
      <c r="R12" s="29">
        <f>STDEV(N12:P14)</f>
        <v>6.0291550413456957E-14</v>
      </c>
      <c r="S12" s="29">
        <f>2^-(M12)</f>
        <v>450.67397568295905</v>
      </c>
    </row>
    <row r="13" spans="1:19">
      <c r="A13" s="9" t="s">
        <v>12</v>
      </c>
      <c r="B13" s="17"/>
      <c r="C13" s="14"/>
      <c r="E13" s="29"/>
      <c r="F13" s="1">
        <f t="shared" ref="F13:F14" si="4">B13-$C$12</f>
        <v>0</v>
      </c>
      <c r="G13" s="1">
        <f t="shared" ref="G13:G14" si="5">B13-$C$13</f>
        <v>0</v>
      </c>
      <c r="H13" s="1">
        <f t="shared" ref="H13:H14" si="6">B13-$C$14</f>
        <v>0</v>
      </c>
      <c r="I13" s="29"/>
      <c r="J13" s="1">
        <f t="shared" si="0"/>
        <v>-8.8159403333333337</v>
      </c>
      <c r="K13" s="1">
        <f t="shared" si="0"/>
        <v>-8.8159403333333337</v>
      </c>
      <c r="L13" s="1">
        <f t="shared" si="0"/>
        <v>-8.8159403333333337</v>
      </c>
      <c r="M13" s="32"/>
      <c r="N13" s="1">
        <f t="shared" si="3"/>
        <v>450.67397568295945</v>
      </c>
      <c r="O13" s="1">
        <f t="shared" si="2"/>
        <v>450.67397568295945</v>
      </c>
      <c r="P13" s="1">
        <f t="shared" si="2"/>
        <v>450.67397568295945</v>
      </c>
      <c r="Q13" s="29"/>
      <c r="R13" s="29"/>
      <c r="S13" s="29"/>
    </row>
    <row r="14" spans="1:19">
      <c r="A14" s="9" t="s">
        <v>12</v>
      </c>
      <c r="B14" s="18"/>
      <c r="C14" s="15"/>
      <c r="E14" s="29"/>
      <c r="F14" s="1">
        <f t="shared" si="4"/>
        <v>0</v>
      </c>
      <c r="G14" s="1">
        <f t="shared" si="5"/>
        <v>0</v>
      </c>
      <c r="H14" s="1">
        <f t="shared" si="6"/>
        <v>0</v>
      </c>
      <c r="I14" s="29"/>
      <c r="J14" s="1">
        <f t="shared" si="0"/>
        <v>-8.8159403333333337</v>
      </c>
      <c r="K14" s="1">
        <f t="shared" si="0"/>
        <v>-8.8159403333333337</v>
      </c>
      <c r="L14" s="1">
        <f t="shared" si="0"/>
        <v>-8.8159403333333337</v>
      </c>
      <c r="M14" s="33"/>
      <c r="N14" s="1">
        <f t="shared" si="3"/>
        <v>450.67397568295945</v>
      </c>
      <c r="O14" s="1">
        <f t="shared" si="2"/>
        <v>450.67397568295945</v>
      </c>
      <c r="P14" s="1">
        <f t="shared" si="2"/>
        <v>450.67397568295945</v>
      </c>
      <c r="Q14" s="29"/>
      <c r="R14" s="29"/>
      <c r="S14" s="29"/>
    </row>
    <row r="15" spans="1:19">
      <c r="A15" s="9" t="s">
        <v>13</v>
      </c>
      <c r="B15" s="16"/>
      <c r="C15" s="13"/>
      <c r="E15" s="29" t="s">
        <v>13</v>
      </c>
      <c r="F15" s="1">
        <f>B15-$C$12</f>
        <v>0</v>
      </c>
      <c r="G15" s="1">
        <f>B15-$C$13</f>
        <v>0</v>
      </c>
      <c r="H15" s="1">
        <f>B15-$C$14</f>
        <v>0</v>
      </c>
      <c r="I15" s="29">
        <f>AVERAGE(F15:H17)</f>
        <v>0</v>
      </c>
      <c r="J15" s="1">
        <f t="shared" si="0"/>
        <v>-8.8159403333333337</v>
      </c>
      <c r="K15" s="1">
        <f t="shared" si="0"/>
        <v>-8.8159403333333337</v>
      </c>
      <c r="L15" s="1">
        <f t="shared" si="0"/>
        <v>-8.8159403333333337</v>
      </c>
      <c r="M15" s="31">
        <f>AVERAGE(J15:L17)</f>
        <v>-8.8159403333333319</v>
      </c>
      <c r="N15" s="1">
        <f t="shared" si="3"/>
        <v>450.67397568295945</v>
      </c>
      <c r="O15" s="1">
        <f t="shared" si="2"/>
        <v>450.67397568295945</v>
      </c>
      <c r="P15" s="1">
        <f t="shared" si="2"/>
        <v>450.67397568295945</v>
      </c>
      <c r="Q15" s="29">
        <f>AVERAGE(N15:P17)</f>
        <v>450.67397568295939</v>
      </c>
      <c r="R15" s="29">
        <f>STDEV(N15:P17)</f>
        <v>6.0291550413456957E-14</v>
      </c>
      <c r="S15" s="29">
        <f>2^-(M15)</f>
        <v>450.67397568295905</v>
      </c>
    </row>
    <row r="16" spans="1:19">
      <c r="A16" s="9" t="s">
        <v>13</v>
      </c>
      <c r="B16" s="17"/>
      <c r="C16" s="14"/>
      <c r="E16" s="29"/>
      <c r="F16" s="1">
        <f t="shared" ref="F16:F17" si="7">B16-$C$12</f>
        <v>0</v>
      </c>
      <c r="G16" s="1">
        <f t="shared" ref="G16:G17" si="8">B16-$C$13</f>
        <v>0</v>
      </c>
      <c r="H16" s="1">
        <f t="shared" ref="H16:H17" si="9">B16-$C$14</f>
        <v>0</v>
      </c>
      <c r="I16" s="29"/>
      <c r="J16" s="1">
        <f t="shared" si="0"/>
        <v>-8.8159403333333337</v>
      </c>
      <c r="K16" s="1">
        <f t="shared" si="0"/>
        <v>-8.8159403333333337</v>
      </c>
      <c r="L16" s="1">
        <f t="shared" si="0"/>
        <v>-8.8159403333333337</v>
      </c>
      <c r="M16" s="32"/>
      <c r="N16" s="1">
        <f t="shared" si="3"/>
        <v>450.67397568295945</v>
      </c>
      <c r="O16" s="1">
        <f t="shared" si="2"/>
        <v>450.67397568295945</v>
      </c>
      <c r="P16" s="1">
        <f t="shared" si="2"/>
        <v>450.67397568295945</v>
      </c>
      <c r="Q16" s="29"/>
      <c r="R16" s="29"/>
      <c r="S16" s="29"/>
    </row>
    <row r="17" spans="1:19">
      <c r="A17" s="9" t="s">
        <v>13</v>
      </c>
      <c r="B17" s="18"/>
      <c r="C17" s="15"/>
      <c r="E17" s="29"/>
      <c r="F17" s="1">
        <f t="shared" si="7"/>
        <v>0</v>
      </c>
      <c r="G17" s="1">
        <f t="shared" si="8"/>
        <v>0</v>
      </c>
      <c r="H17" s="1">
        <f t="shared" si="9"/>
        <v>0</v>
      </c>
      <c r="I17" s="29"/>
      <c r="J17" s="1">
        <f t="shared" si="0"/>
        <v>-8.8159403333333337</v>
      </c>
      <c r="K17" s="1">
        <f t="shared" si="0"/>
        <v>-8.8159403333333337</v>
      </c>
      <c r="L17" s="1">
        <f t="shared" si="0"/>
        <v>-8.8159403333333337</v>
      </c>
      <c r="M17" s="33"/>
      <c r="N17" s="1">
        <f t="shared" si="3"/>
        <v>450.67397568295945</v>
      </c>
      <c r="O17" s="1">
        <f t="shared" si="2"/>
        <v>450.67397568295945</v>
      </c>
      <c r="P17" s="1">
        <f t="shared" si="2"/>
        <v>450.67397568295945</v>
      </c>
      <c r="Q17" s="29"/>
      <c r="R17" s="29"/>
      <c r="S17" s="29"/>
    </row>
    <row r="18" spans="1:19">
      <c r="A18" s="9" t="s">
        <v>14</v>
      </c>
      <c r="B18" s="16"/>
      <c r="C18" s="13"/>
      <c r="E18" s="29" t="s">
        <v>14</v>
      </c>
      <c r="F18" s="1">
        <f>B18-$C$12</f>
        <v>0</v>
      </c>
      <c r="G18" s="1">
        <f>B18-$C$13</f>
        <v>0</v>
      </c>
      <c r="H18" s="1">
        <f>B18-$C$14</f>
        <v>0</v>
      </c>
      <c r="I18" s="29">
        <f>AVERAGE(F18:H20)</f>
        <v>0</v>
      </c>
      <c r="J18" s="1">
        <f t="shared" si="0"/>
        <v>-8.8159403333333337</v>
      </c>
      <c r="K18" s="1">
        <f t="shared" si="0"/>
        <v>-8.8159403333333337</v>
      </c>
      <c r="L18" s="1">
        <f t="shared" si="0"/>
        <v>-8.8159403333333337</v>
      </c>
      <c r="M18" s="31">
        <f>AVERAGE(J18:L20)</f>
        <v>-8.8159403333333319</v>
      </c>
      <c r="N18" s="1">
        <f t="shared" si="3"/>
        <v>450.67397568295945</v>
      </c>
      <c r="O18" s="1">
        <f t="shared" si="2"/>
        <v>450.67397568295945</v>
      </c>
      <c r="P18" s="1">
        <f t="shared" si="2"/>
        <v>450.67397568295945</v>
      </c>
      <c r="Q18" s="29">
        <f>AVERAGE(N18:P20)</f>
        <v>450.67397568295939</v>
      </c>
      <c r="R18" s="29">
        <f>STDEV(N18:P20)</f>
        <v>6.0291550413456957E-14</v>
      </c>
      <c r="S18" s="29">
        <f>2^-(M18)</f>
        <v>450.67397568295905</v>
      </c>
    </row>
    <row r="19" spans="1:19">
      <c r="A19" s="9" t="s">
        <v>14</v>
      </c>
      <c r="B19" s="17"/>
      <c r="C19" s="14"/>
      <c r="E19" s="29"/>
      <c r="F19" s="1">
        <f t="shared" ref="F19:F20" si="10">B19-$C$12</f>
        <v>0</v>
      </c>
      <c r="G19" s="1">
        <f t="shared" ref="G19:G20" si="11">B19-$C$13</f>
        <v>0</v>
      </c>
      <c r="H19" s="1">
        <f t="shared" ref="H19:H20" si="12">B19-$C$14</f>
        <v>0</v>
      </c>
      <c r="I19" s="29"/>
      <c r="J19" s="1">
        <f t="shared" ref="J19:L29" si="13">F19-$I$3</f>
        <v>-8.8159403333333337</v>
      </c>
      <c r="K19" s="1">
        <f t="shared" si="13"/>
        <v>-8.8159403333333337</v>
      </c>
      <c r="L19" s="1">
        <f t="shared" si="13"/>
        <v>-8.8159403333333337</v>
      </c>
      <c r="M19" s="32"/>
      <c r="N19" s="1">
        <f t="shared" si="3"/>
        <v>450.67397568295945</v>
      </c>
      <c r="O19" s="1">
        <f t="shared" si="2"/>
        <v>450.67397568295945</v>
      </c>
      <c r="P19" s="1">
        <f t="shared" si="2"/>
        <v>450.67397568295945</v>
      </c>
      <c r="Q19" s="29"/>
      <c r="R19" s="29"/>
      <c r="S19" s="29"/>
    </row>
    <row r="20" spans="1:19">
      <c r="A20" s="9" t="s">
        <v>14</v>
      </c>
      <c r="B20" s="18"/>
      <c r="C20" s="15"/>
      <c r="E20" s="29"/>
      <c r="F20" s="1">
        <f t="shared" si="10"/>
        <v>0</v>
      </c>
      <c r="G20" s="1">
        <f t="shared" si="11"/>
        <v>0</v>
      </c>
      <c r="H20" s="1">
        <f t="shared" si="12"/>
        <v>0</v>
      </c>
      <c r="I20" s="29"/>
      <c r="J20" s="1">
        <f t="shared" si="13"/>
        <v>-8.8159403333333337</v>
      </c>
      <c r="K20" s="1">
        <f t="shared" si="13"/>
        <v>-8.8159403333333337</v>
      </c>
      <c r="L20" s="1">
        <f t="shared" si="13"/>
        <v>-8.8159403333333337</v>
      </c>
      <c r="M20" s="33"/>
      <c r="N20" s="1">
        <f t="shared" si="3"/>
        <v>450.67397568295945</v>
      </c>
      <c r="O20" s="1">
        <f t="shared" si="2"/>
        <v>450.67397568295945</v>
      </c>
      <c r="P20" s="1">
        <f t="shared" si="2"/>
        <v>450.67397568295945</v>
      </c>
      <c r="Q20" s="29"/>
      <c r="R20" s="29"/>
      <c r="S20" s="29"/>
    </row>
    <row r="21" spans="1:19">
      <c r="A21" s="9" t="s">
        <v>15</v>
      </c>
      <c r="B21" s="16"/>
      <c r="C21" s="13"/>
      <c r="E21" s="29" t="s">
        <v>15</v>
      </c>
      <c r="F21" s="1">
        <f>B21-$C$12</f>
        <v>0</v>
      </c>
      <c r="G21" s="1">
        <f>B21-$C$13</f>
        <v>0</v>
      </c>
      <c r="H21" s="1">
        <f>B21-$C$14</f>
        <v>0</v>
      </c>
      <c r="I21" s="29">
        <f>AVERAGE(F21:H23)</f>
        <v>0</v>
      </c>
      <c r="J21" s="1">
        <f t="shared" si="13"/>
        <v>-8.8159403333333337</v>
      </c>
      <c r="K21" s="1">
        <f t="shared" si="13"/>
        <v>-8.8159403333333337</v>
      </c>
      <c r="L21" s="1">
        <f t="shared" si="13"/>
        <v>-8.8159403333333337</v>
      </c>
      <c r="M21" s="31">
        <f>AVERAGE(J21:L23)</f>
        <v>-8.8159403333333319</v>
      </c>
      <c r="N21" s="1">
        <f t="shared" si="3"/>
        <v>450.67397568295945</v>
      </c>
      <c r="O21" s="1">
        <f t="shared" si="2"/>
        <v>450.67397568295945</v>
      </c>
      <c r="P21" s="1">
        <f t="shared" si="2"/>
        <v>450.67397568295945</v>
      </c>
      <c r="Q21" s="29">
        <f>AVERAGE(N21:P23)</f>
        <v>450.67397568295939</v>
      </c>
      <c r="R21" s="29">
        <f>STDEV(N21:P23)</f>
        <v>6.0291550413456957E-14</v>
      </c>
      <c r="S21" s="29">
        <f>2^-(M21)</f>
        <v>450.67397568295905</v>
      </c>
    </row>
    <row r="22" spans="1:19">
      <c r="A22" s="9" t="s">
        <v>15</v>
      </c>
      <c r="B22" s="17"/>
      <c r="C22" s="14"/>
      <c r="E22" s="29"/>
      <c r="F22" s="1">
        <f t="shared" ref="F22:F23" si="14">B22-$C$12</f>
        <v>0</v>
      </c>
      <c r="G22" s="1">
        <f t="shared" ref="G22:G23" si="15">B22-$C$13</f>
        <v>0</v>
      </c>
      <c r="H22" s="1">
        <f t="shared" ref="H22:H23" si="16">B22-$C$14</f>
        <v>0</v>
      </c>
      <c r="I22" s="29"/>
      <c r="J22" s="1">
        <f t="shared" si="13"/>
        <v>-8.8159403333333337</v>
      </c>
      <c r="K22" s="1">
        <f t="shared" si="13"/>
        <v>-8.8159403333333337</v>
      </c>
      <c r="L22" s="1">
        <f t="shared" si="13"/>
        <v>-8.8159403333333337</v>
      </c>
      <c r="M22" s="32"/>
      <c r="N22" s="1">
        <f t="shared" si="3"/>
        <v>450.67397568295945</v>
      </c>
      <c r="O22" s="1">
        <f t="shared" si="2"/>
        <v>450.67397568295945</v>
      </c>
      <c r="P22" s="1">
        <f t="shared" si="2"/>
        <v>450.67397568295945</v>
      </c>
      <c r="Q22" s="29"/>
      <c r="R22" s="29"/>
      <c r="S22" s="29"/>
    </row>
    <row r="23" spans="1:19">
      <c r="A23" s="9" t="s">
        <v>15</v>
      </c>
      <c r="B23" s="18"/>
      <c r="C23" s="15"/>
      <c r="E23" s="29"/>
      <c r="F23" s="1">
        <f t="shared" si="14"/>
        <v>0</v>
      </c>
      <c r="G23" s="1">
        <f t="shared" si="15"/>
        <v>0</v>
      </c>
      <c r="H23" s="1">
        <f t="shared" si="16"/>
        <v>0</v>
      </c>
      <c r="I23" s="29"/>
      <c r="J23" s="1">
        <f t="shared" si="13"/>
        <v>-8.8159403333333337</v>
      </c>
      <c r="K23" s="1">
        <f t="shared" si="13"/>
        <v>-8.8159403333333337</v>
      </c>
      <c r="L23" s="1">
        <f t="shared" si="13"/>
        <v>-8.8159403333333337</v>
      </c>
      <c r="M23" s="33"/>
      <c r="N23" s="1">
        <f t="shared" si="3"/>
        <v>450.67397568295945</v>
      </c>
      <c r="O23" s="1">
        <f t="shared" si="2"/>
        <v>450.67397568295945</v>
      </c>
      <c r="P23" s="1">
        <f t="shared" si="2"/>
        <v>450.67397568295945</v>
      </c>
      <c r="Q23" s="29"/>
      <c r="R23" s="29"/>
      <c r="S23" s="29"/>
    </row>
    <row r="24" spans="1:19">
      <c r="A24" s="9" t="s">
        <v>16</v>
      </c>
      <c r="B24" s="16"/>
      <c r="C24" s="13"/>
      <c r="E24" s="29" t="s">
        <v>16</v>
      </c>
      <c r="F24" s="1">
        <f>B24-$C$12</f>
        <v>0</v>
      </c>
      <c r="G24" s="1">
        <f>B24-$C$13</f>
        <v>0</v>
      </c>
      <c r="H24" s="1">
        <f>B24-$C$14</f>
        <v>0</v>
      </c>
      <c r="I24" s="29">
        <f>AVERAGE(F24:H26)</f>
        <v>0</v>
      </c>
      <c r="J24" s="1">
        <f t="shared" si="13"/>
        <v>-8.8159403333333337</v>
      </c>
      <c r="K24" s="1">
        <f t="shared" si="13"/>
        <v>-8.8159403333333337</v>
      </c>
      <c r="L24" s="1">
        <f t="shared" si="13"/>
        <v>-8.8159403333333337</v>
      </c>
      <c r="M24" s="31">
        <f>AVERAGE(J24:L26)</f>
        <v>-8.8159403333333319</v>
      </c>
      <c r="N24" s="1">
        <f t="shared" si="3"/>
        <v>450.67397568295945</v>
      </c>
      <c r="O24" s="1">
        <f t="shared" si="2"/>
        <v>450.67397568295945</v>
      </c>
      <c r="P24" s="1">
        <f t="shared" si="2"/>
        <v>450.67397568295945</v>
      </c>
      <c r="Q24" s="29">
        <f>AVERAGE(N24:P26)</f>
        <v>450.67397568295939</v>
      </c>
      <c r="R24" s="29">
        <f>STDEV(N24:P26)</f>
        <v>6.0291550413456957E-14</v>
      </c>
      <c r="S24" s="29">
        <f>2^-(M24)</f>
        <v>450.67397568295905</v>
      </c>
    </row>
    <row r="25" spans="1:19">
      <c r="A25" s="9" t="s">
        <v>16</v>
      </c>
      <c r="B25" s="17"/>
      <c r="C25" s="14"/>
      <c r="E25" s="29"/>
      <c r="F25" s="1">
        <f t="shared" ref="F25:F26" si="17">B25-$C$12</f>
        <v>0</v>
      </c>
      <c r="G25" s="1">
        <f t="shared" ref="G25:G26" si="18">B25-$C$13</f>
        <v>0</v>
      </c>
      <c r="H25" s="1">
        <f t="shared" ref="H25:H26" si="19">B25-$C$14</f>
        <v>0</v>
      </c>
      <c r="I25" s="29"/>
      <c r="J25" s="1">
        <f t="shared" si="13"/>
        <v>-8.8159403333333337</v>
      </c>
      <c r="K25" s="1">
        <f t="shared" si="13"/>
        <v>-8.8159403333333337</v>
      </c>
      <c r="L25" s="1">
        <f t="shared" si="13"/>
        <v>-8.8159403333333337</v>
      </c>
      <c r="M25" s="32"/>
      <c r="N25" s="1">
        <f t="shared" si="3"/>
        <v>450.67397568295945</v>
      </c>
      <c r="O25" s="1">
        <f t="shared" si="2"/>
        <v>450.67397568295945</v>
      </c>
      <c r="P25" s="1">
        <f t="shared" si="2"/>
        <v>450.67397568295945</v>
      </c>
      <c r="Q25" s="29"/>
      <c r="R25" s="29"/>
      <c r="S25" s="29"/>
    </row>
    <row r="26" spans="1:19">
      <c r="A26" s="9" t="s">
        <v>16</v>
      </c>
      <c r="B26" s="18"/>
      <c r="C26" s="15"/>
      <c r="E26" s="29"/>
      <c r="F26" s="1">
        <f t="shared" si="17"/>
        <v>0</v>
      </c>
      <c r="G26" s="1">
        <f t="shared" si="18"/>
        <v>0</v>
      </c>
      <c r="H26" s="1">
        <f t="shared" si="19"/>
        <v>0</v>
      </c>
      <c r="I26" s="29"/>
      <c r="J26" s="1">
        <f t="shared" si="13"/>
        <v>-8.8159403333333337</v>
      </c>
      <c r="K26" s="1">
        <f t="shared" si="13"/>
        <v>-8.8159403333333337</v>
      </c>
      <c r="L26" s="1">
        <f t="shared" si="13"/>
        <v>-8.8159403333333337</v>
      </c>
      <c r="M26" s="33"/>
      <c r="N26" s="1">
        <f t="shared" si="3"/>
        <v>450.67397568295945</v>
      </c>
      <c r="O26" s="1">
        <f t="shared" si="3"/>
        <v>450.67397568295945</v>
      </c>
      <c r="P26" s="1">
        <f t="shared" si="3"/>
        <v>450.67397568295945</v>
      </c>
      <c r="Q26" s="29"/>
      <c r="R26" s="29"/>
      <c r="S26" s="29"/>
    </row>
    <row r="27" spans="1:19">
      <c r="A27" s="9" t="s">
        <v>17</v>
      </c>
      <c r="B27" s="16"/>
      <c r="C27" s="13"/>
      <c r="E27" s="29" t="s">
        <v>17</v>
      </c>
      <c r="F27" s="1">
        <f>B27-$C$12</f>
        <v>0</v>
      </c>
      <c r="G27" s="1">
        <f>B27-$C$13</f>
        <v>0</v>
      </c>
      <c r="H27" s="1">
        <f>B27-$C$14</f>
        <v>0</v>
      </c>
      <c r="I27" s="29">
        <f>AVERAGE(F27:H29)</f>
        <v>0</v>
      </c>
      <c r="J27" s="1">
        <f t="shared" si="13"/>
        <v>-8.8159403333333337</v>
      </c>
      <c r="K27" s="1">
        <f t="shared" si="13"/>
        <v>-8.8159403333333337</v>
      </c>
      <c r="L27" s="1">
        <f t="shared" si="13"/>
        <v>-8.8159403333333337</v>
      </c>
      <c r="M27" s="31">
        <f>AVERAGE(J27:L29)</f>
        <v>-8.8159403333333319</v>
      </c>
      <c r="N27" s="1">
        <f t="shared" ref="N27:P29" si="20">2^-(J27)</f>
        <v>450.67397568295945</v>
      </c>
      <c r="O27" s="1">
        <f t="shared" si="20"/>
        <v>450.67397568295945</v>
      </c>
      <c r="P27" s="1">
        <f t="shared" si="20"/>
        <v>450.67397568295945</v>
      </c>
      <c r="Q27" s="29">
        <f>AVERAGE(N27:P29)</f>
        <v>450.67397568295939</v>
      </c>
      <c r="R27" s="29">
        <f>STDEV(N27:P29)</f>
        <v>6.0291550413456957E-14</v>
      </c>
      <c r="S27" s="29">
        <f>2^-(M27)</f>
        <v>450.67397568295905</v>
      </c>
    </row>
    <row r="28" spans="1:19">
      <c r="A28" s="9" t="s">
        <v>17</v>
      </c>
      <c r="B28" s="17"/>
      <c r="C28" s="14"/>
      <c r="E28" s="29"/>
      <c r="F28" s="1">
        <f t="shared" ref="F28:F29" si="21">B28-$C$12</f>
        <v>0</v>
      </c>
      <c r="G28" s="1">
        <f t="shared" ref="G28:G29" si="22">B28-$C$13</f>
        <v>0</v>
      </c>
      <c r="H28" s="1">
        <f t="shared" ref="H28:H29" si="23">B28-$C$14</f>
        <v>0</v>
      </c>
      <c r="I28" s="29"/>
      <c r="J28" s="1">
        <f t="shared" si="13"/>
        <v>-8.8159403333333337</v>
      </c>
      <c r="K28" s="1">
        <f t="shared" si="13"/>
        <v>-8.8159403333333337</v>
      </c>
      <c r="L28" s="1">
        <f t="shared" si="13"/>
        <v>-8.8159403333333337</v>
      </c>
      <c r="M28" s="32"/>
      <c r="N28" s="1">
        <f t="shared" si="20"/>
        <v>450.67397568295945</v>
      </c>
      <c r="O28" s="1">
        <f t="shared" si="20"/>
        <v>450.67397568295945</v>
      </c>
      <c r="P28" s="1">
        <f t="shared" si="20"/>
        <v>450.67397568295945</v>
      </c>
      <c r="Q28" s="29"/>
      <c r="R28" s="29"/>
      <c r="S28" s="29"/>
    </row>
    <row r="29" spans="1:19">
      <c r="A29" s="9" t="s">
        <v>17</v>
      </c>
      <c r="B29" s="18"/>
      <c r="C29" s="15"/>
      <c r="E29" s="29"/>
      <c r="F29" s="1">
        <f t="shared" si="21"/>
        <v>0</v>
      </c>
      <c r="G29" s="1">
        <f t="shared" si="22"/>
        <v>0</v>
      </c>
      <c r="H29" s="1">
        <f t="shared" si="23"/>
        <v>0</v>
      </c>
      <c r="I29" s="29"/>
      <c r="J29" s="1">
        <f t="shared" si="13"/>
        <v>-8.8159403333333337</v>
      </c>
      <c r="K29" s="1">
        <f t="shared" si="13"/>
        <v>-8.8159403333333337</v>
      </c>
      <c r="L29" s="1">
        <f t="shared" si="13"/>
        <v>-8.8159403333333337</v>
      </c>
      <c r="M29" s="33"/>
      <c r="N29" s="1">
        <f t="shared" si="20"/>
        <v>450.67397568295945</v>
      </c>
      <c r="O29" s="1">
        <f t="shared" si="20"/>
        <v>450.67397568295945</v>
      </c>
      <c r="P29" s="1">
        <f t="shared" si="20"/>
        <v>450.67397568295945</v>
      </c>
      <c r="Q29" s="29"/>
      <c r="R29" s="29"/>
      <c r="S29" s="29"/>
    </row>
    <row r="30" spans="1:19">
      <c r="A30" s="19"/>
      <c r="B30" s="20"/>
      <c r="C30" s="20"/>
      <c r="E30" s="8"/>
      <c r="F30" s="7"/>
      <c r="G30" s="7"/>
      <c r="H30" s="7"/>
      <c r="I30" s="8"/>
      <c r="J30" s="7"/>
      <c r="K30" s="7"/>
      <c r="L30" s="7"/>
      <c r="M30" s="8"/>
      <c r="N30" s="7"/>
      <c r="O30" s="7"/>
      <c r="P30" s="7"/>
      <c r="Q30" s="8"/>
      <c r="R30" s="8"/>
      <c r="S30" s="8"/>
    </row>
    <row r="32" spans="1:19">
      <c r="A32" s="23"/>
      <c r="B32" s="24" t="s">
        <v>18</v>
      </c>
      <c r="C32" s="24" t="s">
        <v>19</v>
      </c>
      <c r="D32" s="24" t="s">
        <v>20</v>
      </c>
    </row>
    <row r="33" spans="1:4">
      <c r="A33" s="9" t="s">
        <v>28</v>
      </c>
      <c r="B33" s="23">
        <f>S3</f>
        <v>1.0000000000000004</v>
      </c>
      <c r="C33" s="23">
        <f>R3</f>
        <v>0.25659851831471325</v>
      </c>
      <c r="D33" s="23"/>
    </row>
    <row r="34" spans="1:4">
      <c r="A34" s="12" t="s">
        <v>31</v>
      </c>
      <c r="B34" s="23">
        <f>S6</f>
        <v>2.4996382699657862</v>
      </c>
      <c r="C34" s="23">
        <f>R6</f>
        <v>0.41868489473100734</v>
      </c>
      <c r="D34" s="23">
        <f>TTEST(N3:P5,N6:P8,1,3)</f>
        <v>2.006269147728026E-7</v>
      </c>
    </row>
    <row r="35" spans="1:4">
      <c r="A35" s="25" t="s">
        <v>21</v>
      </c>
      <c r="B35" s="23">
        <f>S9</f>
        <v>450.67397568295905</v>
      </c>
      <c r="C35" s="23">
        <f>R9</f>
        <v>6.0291550413456957E-14</v>
      </c>
      <c r="D35" s="23">
        <f>TTEST(N3:P5,N9:P11,1,3)</f>
        <v>9.6000372874076366E-28</v>
      </c>
    </row>
    <row r="36" spans="1:4">
      <c r="A36" s="25" t="s">
        <v>12</v>
      </c>
      <c r="B36" s="23">
        <f>S12</f>
        <v>450.67397568295905</v>
      </c>
      <c r="C36" s="23">
        <f>R12</f>
        <v>6.0291550413456957E-14</v>
      </c>
      <c r="D36" s="23">
        <f>TTEST(N3:P5,N12:P14,1,3)</f>
        <v>9.6000372874076366E-28</v>
      </c>
    </row>
    <row r="37" spans="1:4">
      <c r="A37" s="25" t="s">
        <v>23</v>
      </c>
      <c r="B37" s="23">
        <f>S15</f>
        <v>450.67397568295905</v>
      </c>
      <c r="C37" s="23">
        <f>R15</f>
        <v>6.0291550413456957E-14</v>
      </c>
      <c r="D37" s="23">
        <f>TTEST(N3:P5,N15:P17,1,3)</f>
        <v>9.6000372874076366E-28</v>
      </c>
    </row>
    <row r="38" spans="1:4">
      <c r="A38" s="25" t="s">
        <v>24</v>
      </c>
      <c r="B38" s="23">
        <f>S18</f>
        <v>450.67397568295905</v>
      </c>
      <c r="C38" s="23">
        <f>R18</f>
        <v>6.0291550413456957E-14</v>
      </c>
      <c r="D38" s="23">
        <f>TTEST(N3:P5,N18:P20,1,3)</f>
        <v>9.6000372874076366E-28</v>
      </c>
    </row>
    <row r="39" spans="1:4">
      <c r="A39" s="25" t="s">
        <v>25</v>
      </c>
      <c r="B39" s="23">
        <f>S21</f>
        <v>450.67397568295905</v>
      </c>
      <c r="C39" s="23">
        <f>R21</f>
        <v>6.0291550413456957E-14</v>
      </c>
      <c r="D39" s="23">
        <f>TTEST(N3:P5,N21:P23,1,3)</f>
        <v>9.6000372874076366E-28</v>
      </c>
    </row>
    <row r="40" spans="1:4">
      <c r="A40" s="25" t="s">
        <v>26</v>
      </c>
      <c r="B40" s="23">
        <f>S24</f>
        <v>450.67397568295905</v>
      </c>
      <c r="C40" s="23">
        <f>R24</f>
        <v>6.0291550413456957E-14</v>
      </c>
      <c r="D40" s="23">
        <f>TTEST(N3:P5,N24:P26,1,3)</f>
        <v>9.6000372874076366E-28</v>
      </c>
    </row>
    <row r="41" spans="1:4">
      <c r="A41" s="25" t="s">
        <v>27</v>
      </c>
      <c r="B41" s="23">
        <f>S27</f>
        <v>450.67397568295905</v>
      </c>
      <c r="C41" s="23">
        <f>R27</f>
        <v>6.0291550413456957E-14</v>
      </c>
      <c r="D41" s="23">
        <f>TTEST(N3:P5,N27:P29,1,3)</f>
        <v>9.6000372874076366E-28</v>
      </c>
    </row>
  </sheetData>
  <mergeCells count="58">
    <mergeCell ref="B1:C1"/>
    <mergeCell ref="F2:H2"/>
    <mergeCell ref="J2:L2"/>
    <mergeCell ref="N2:P2"/>
    <mergeCell ref="E3:E5"/>
    <mergeCell ref="I3:I5"/>
    <mergeCell ref="M3:M5"/>
    <mergeCell ref="S9:S11"/>
    <mergeCell ref="Q3:Q5"/>
    <mergeCell ref="R3:R5"/>
    <mergeCell ref="S3:S5"/>
    <mergeCell ref="E6:E8"/>
    <mergeCell ref="I6:I8"/>
    <mergeCell ref="M6:M8"/>
    <mergeCell ref="Q6:Q8"/>
    <mergeCell ref="R6:R8"/>
    <mergeCell ref="S6:S8"/>
    <mergeCell ref="E9:E11"/>
    <mergeCell ref="I9:I11"/>
    <mergeCell ref="M9:M11"/>
    <mergeCell ref="Q9:Q11"/>
    <mergeCell ref="R9:R11"/>
    <mergeCell ref="S15:S17"/>
    <mergeCell ref="E12:E14"/>
    <mergeCell ref="I12:I14"/>
    <mergeCell ref="M12:M14"/>
    <mergeCell ref="Q12:Q14"/>
    <mergeCell ref="R12:R14"/>
    <mergeCell ref="S12:S14"/>
    <mergeCell ref="E15:E17"/>
    <mergeCell ref="I15:I17"/>
    <mergeCell ref="M15:M17"/>
    <mergeCell ref="Q15:Q17"/>
    <mergeCell ref="R15:R17"/>
    <mergeCell ref="S21:S23"/>
    <mergeCell ref="E18:E20"/>
    <mergeCell ref="I18:I20"/>
    <mergeCell ref="M18:M20"/>
    <mergeCell ref="Q18:Q20"/>
    <mergeCell ref="R18:R20"/>
    <mergeCell ref="S18:S20"/>
    <mergeCell ref="E21:E23"/>
    <mergeCell ref="I21:I23"/>
    <mergeCell ref="M21:M23"/>
    <mergeCell ref="Q21:Q23"/>
    <mergeCell ref="R21:R23"/>
    <mergeCell ref="S27:S29"/>
    <mergeCell ref="E24:E26"/>
    <mergeCell ref="I24:I26"/>
    <mergeCell ref="M24:M26"/>
    <mergeCell ref="Q24:Q26"/>
    <mergeCell ref="R24:R26"/>
    <mergeCell ref="S24:S26"/>
    <mergeCell ref="E27:E29"/>
    <mergeCell ref="I27:I29"/>
    <mergeCell ref="M27:M29"/>
    <mergeCell ref="Q27:Q29"/>
    <mergeCell ref="R27:R2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8A8443-965A-C94A-AC0E-336302701F84}">
  <dimension ref="A1:S41"/>
  <sheetViews>
    <sheetView tabSelected="1" workbookViewId="0">
      <selection activeCell="A33" sqref="A33:A34"/>
    </sheetView>
  </sheetViews>
  <sheetFormatPr baseColWidth="10" defaultRowHeight="16"/>
  <cols>
    <col min="2" max="2" width="11" bestFit="1" customWidth="1"/>
    <col min="3" max="3" width="14.6640625" customWidth="1"/>
    <col min="4" max="4" width="12.83203125" bestFit="1" customWidth="1"/>
  </cols>
  <sheetData>
    <row r="1" spans="1:19">
      <c r="A1" s="1"/>
      <c r="B1" s="27" t="s">
        <v>0</v>
      </c>
      <c r="C1" s="27"/>
      <c r="D1" s="2"/>
    </row>
    <row r="2" spans="1:19">
      <c r="A2" s="3"/>
      <c r="B2" s="21" t="s">
        <v>29</v>
      </c>
      <c r="C2" s="22" t="s">
        <v>30</v>
      </c>
      <c r="D2" s="4"/>
      <c r="E2" s="3"/>
      <c r="F2" s="28" t="s">
        <v>1</v>
      </c>
      <c r="G2" s="28"/>
      <c r="H2" s="28"/>
      <c r="I2" s="3" t="s">
        <v>2</v>
      </c>
      <c r="J2" s="28" t="s">
        <v>3</v>
      </c>
      <c r="K2" s="28"/>
      <c r="L2" s="28"/>
      <c r="M2" s="3" t="s">
        <v>4</v>
      </c>
      <c r="N2" s="28" t="s">
        <v>5</v>
      </c>
      <c r="O2" s="28"/>
      <c r="P2" s="28"/>
      <c r="Q2" s="3" t="s">
        <v>6</v>
      </c>
      <c r="R2" s="5" t="s">
        <v>7</v>
      </c>
      <c r="S2" s="6" t="s">
        <v>8</v>
      </c>
    </row>
    <row r="3" spans="1:19">
      <c r="A3" s="9" t="s">
        <v>28</v>
      </c>
      <c r="B3">
        <v>25.33624</v>
      </c>
      <c r="C3">
        <v>13.566490999999999</v>
      </c>
      <c r="E3" s="29" t="s">
        <v>9</v>
      </c>
      <c r="F3" s="1">
        <f>B3-$C$3</f>
        <v>11.769749000000001</v>
      </c>
      <c r="G3" s="1">
        <f>B3-$C$4</f>
        <v>12.333625</v>
      </c>
      <c r="H3" s="1">
        <f>B3-$C$5</f>
        <v>12.429088</v>
      </c>
      <c r="I3" s="29">
        <f>AVERAGE(F3:H5)</f>
        <v>12.407724333333334</v>
      </c>
      <c r="J3" s="1">
        <f>F3-$I$3</f>
        <v>-0.63797533333333334</v>
      </c>
      <c r="K3" s="1">
        <f t="shared" ref="J3:L18" si="0">G3-$I$3</f>
        <v>-7.4099333333334627E-2</v>
      </c>
      <c r="L3" s="1">
        <f t="shared" si="0"/>
        <v>2.1363666666665893E-2</v>
      </c>
      <c r="M3" s="31">
        <f>AVERAGE(J3:L5)</f>
        <v>-5.9211894646675012E-16</v>
      </c>
      <c r="N3" s="1">
        <f>2^-(J3)</f>
        <v>1.556143746512672</v>
      </c>
      <c r="O3" s="1">
        <f>2^-(K3)</f>
        <v>1.0527036336174198</v>
      </c>
      <c r="P3" s="1">
        <f>2^-(L3)</f>
        <v>0.98530093636777294</v>
      </c>
      <c r="Q3" s="29">
        <f>AVERAGE(N3:P5)</f>
        <v>1.0321565251057341</v>
      </c>
      <c r="R3" s="29">
        <f>STDEV(N3:P5)</f>
        <v>0.28206205815926572</v>
      </c>
      <c r="S3" s="29">
        <f>2^-(M3)</f>
        <v>1.0000000000000004</v>
      </c>
    </row>
    <row r="4" spans="1:19">
      <c r="A4" s="9" t="s">
        <v>28</v>
      </c>
      <c r="B4">
        <v>25.847055000000001</v>
      </c>
      <c r="C4">
        <v>13.002615</v>
      </c>
      <c r="E4" s="30"/>
      <c r="F4" s="1">
        <f>B4-$C$3</f>
        <v>12.280564000000002</v>
      </c>
      <c r="G4" s="1">
        <f>B4-$C$4</f>
        <v>12.844440000000001</v>
      </c>
      <c r="H4" s="1">
        <f>B4-$C$5</f>
        <v>12.939903000000001</v>
      </c>
      <c r="I4" s="29"/>
      <c r="J4" s="1">
        <f>F4-$I$3</f>
        <v>-0.12716033333333243</v>
      </c>
      <c r="K4" s="1">
        <f t="shared" si="0"/>
        <v>0.43671566666666628</v>
      </c>
      <c r="L4" s="1">
        <f t="shared" si="0"/>
        <v>0.5321786666666668</v>
      </c>
      <c r="M4" s="32"/>
      <c r="N4" s="1">
        <f>2^-(J4)</f>
        <v>1.0921419137539232</v>
      </c>
      <c r="O4" s="1">
        <f t="shared" ref="N4:P8" si="1">2^-(K4)</f>
        <v>0.73881462661217934</v>
      </c>
      <c r="P4" s="1">
        <f t="shared" si="1"/>
        <v>0.69150967105690153</v>
      </c>
      <c r="Q4" s="29"/>
      <c r="R4" s="29"/>
      <c r="S4" s="29"/>
    </row>
    <row r="5" spans="1:19">
      <c r="A5" s="9" t="s">
        <v>28</v>
      </c>
      <c r="B5">
        <v>25.516135999999999</v>
      </c>
      <c r="C5">
        <v>12.907152</v>
      </c>
      <c r="E5" s="30"/>
      <c r="F5" s="1">
        <f>B5-$C$3</f>
        <v>11.949645</v>
      </c>
      <c r="G5" s="1">
        <f>B5-$C$4</f>
        <v>12.513520999999999</v>
      </c>
      <c r="H5" s="1">
        <f>B5-$C$5</f>
        <v>12.608984</v>
      </c>
      <c r="I5" s="29"/>
      <c r="J5" s="1">
        <f t="shared" si="0"/>
        <v>-0.45807933333333395</v>
      </c>
      <c r="K5" s="1">
        <f t="shared" si="0"/>
        <v>0.10579666666666476</v>
      </c>
      <c r="L5" s="1">
        <f t="shared" si="0"/>
        <v>0.20125966666666528</v>
      </c>
      <c r="M5" s="33"/>
      <c r="N5" s="1">
        <f t="shared" si="1"/>
        <v>1.3737117713183697</v>
      </c>
      <c r="O5" s="1">
        <f t="shared" si="1"/>
        <v>0.92929163931713543</v>
      </c>
      <c r="P5" s="1">
        <f t="shared" si="1"/>
        <v>0.86979078739523097</v>
      </c>
      <c r="Q5" s="29"/>
      <c r="R5" s="29"/>
      <c r="S5" s="29"/>
    </row>
    <row r="6" spans="1:19">
      <c r="A6" s="12" t="s">
        <v>31</v>
      </c>
      <c r="B6">
        <v>25.918579999999999</v>
      </c>
      <c r="C6">
        <v>13.130573999999999</v>
      </c>
      <c r="E6" s="29" t="s">
        <v>10</v>
      </c>
      <c r="F6" s="1">
        <f>B6-$C$6</f>
        <v>12.788005999999999</v>
      </c>
      <c r="G6" s="1">
        <f>B6-$C$7</f>
        <v>12.938094999999999</v>
      </c>
      <c r="H6" s="1">
        <f>B6-$C$8</f>
        <v>13.319806999999999</v>
      </c>
      <c r="I6" s="29">
        <f>AVERAGE(F6:H8)</f>
        <v>13.026818666666665</v>
      </c>
      <c r="J6" s="1">
        <f>F6-$I$3</f>
        <v>0.38028166666666507</v>
      </c>
      <c r="K6" s="1">
        <f t="shared" si="0"/>
        <v>0.53037066666666455</v>
      </c>
      <c r="L6" s="1">
        <f t="shared" si="0"/>
        <v>0.91208266666666482</v>
      </c>
      <c r="M6" s="31">
        <f>AVERAGE(J6:L8)</f>
        <v>0.61909433333333297</v>
      </c>
      <c r="N6" s="1">
        <f t="shared" si="1"/>
        <v>0.7682875782566817</v>
      </c>
      <c r="O6" s="1">
        <f t="shared" si="1"/>
        <v>0.69237682120978972</v>
      </c>
      <c r="P6" s="1">
        <f t="shared" si="1"/>
        <v>0.53141738600193145</v>
      </c>
      <c r="Q6" s="29">
        <f>AVERAGE(N6:P8)</f>
        <v>0.65876362521345511</v>
      </c>
      <c r="R6" s="29">
        <f>STDEV(N6:P8)</f>
        <v>0.10403251984377872</v>
      </c>
      <c r="S6" s="29">
        <f>2^-(M6)</f>
        <v>0.65107952133149938</v>
      </c>
    </row>
    <row r="7" spans="1:19">
      <c r="A7" s="12" t="s">
        <v>31</v>
      </c>
      <c r="B7">
        <v>25.928812000000001</v>
      </c>
      <c r="C7">
        <v>12.980485</v>
      </c>
      <c r="E7" s="29"/>
      <c r="F7" s="1">
        <f>B7-$C$6</f>
        <v>12.798238000000001</v>
      </c>
      <c r="G7" s="1">
        <f>B7-$C$7</f>
        <v>12.948327000000001</v>
      </c>
      <c r="H7" s="1">
        <f>B7-$C$8</f>
        <v>13.330039000000001</v>
      </c>
      <c r="I7" s="29"/>
      <c r="J7" s="1">
        <f>F7-$I$3</f>
        <v>0.39051366666666709</v>
      </c>
      <c r="K7" s="1">
        <f>G7-$I$3</f>
        <v>0.54060266666666656</v>
      </c>
      <c r="L7" s="1">
        <f t="shared" si="0"/>
        <v>0.92231466666666684</v>
      </c>
      <c r="M7" s="32"/>
      <c r="N7" s="1">
        <f t="shared" si="1"/>
        <v>0.76285794314282906</v>
      </c>
      <c r="O7" s="1">
        <f t="shared" si="1"/>
        <v>0.68748366192041421</v>
      </c>
      <c r="P7" s="1">
        <f t="shared" si="1"/>
        <v>0.52766175779602553</v>
      </c>
      <c r="Q7" s="29"/>
      <c r="R7" s="29"/>
      <c r="S7" s="29"/>
    </row>
    <row r="8" spans="1:19">
      <c r="A8" s="12" t="s">
        <v>31</v>
      </c>
      <c r="B8">
        <v>25.942896000000001</v>
      </c>
      <c r="C8">
        <v>12.598773</v>
      </c>
      <c r="E8" s="29"/>
      <c r="F8" s="1">
        <f>B8-$C$6</f>
        <v>12.812322000000002</v>
      </c>
      <c r="G8" s="1">
        <f>B8-$C$7</f>
        <v>12.962411000000001</v>
      </c>
      <c r="H8" s="1">
        <f>B8-$C$8</f>
        <v>13.344123000000002</v>
      </c>
      <c r="I8" s="29"/>
      <c r="J8" s="1">
        <f t="shared" si="0"/>
        <v>0.40459766666666752</v>
      </c>
      <c r="K8" s="1">
        <f t="shared" si="0"/>
        <v>0.55468666666666699</v>
      </c>
      <c r="L8" s="1">
        <f t="shared" si="0"/>
        <v>0.93639866666666727</v>
      </c>
      <c r="M8" s="33"/>
      <c r="N8" s="1">
        <f t="shared" si="1"/>
        <v>0.75544693959148868</v>
      </c>
      <c r="O8" s="1">
        <f t="shared" si="1"/>
        <v>0.68080490356733148</v>
      </c>
      <c r="P8" s="1">
        <f t="shared" si="1"/>
        <v>0.52253563543460346</v>
      </c>
      <c r="Q8" s="29"/>
      <c r="R8" s="29"/>
      <c r="S8" s="29"/>
    </row>
    <row r="9" spans="1:19">
      <c r="A9" s="9" t="s">
        <v>11</v>
      </c>
      <c r="B9" s="10"/>
      <c r="C9" s="13"/>
      <c r="E9" s="29" t="s">
        <v>11</v>
      </c>
      <c r="F9" s="1">
        <f>B9-$C$9</f>
        <v>0</v>
      </c>
      <c r="G9" s="1">
        <f>B9-$C$10</f>
        <v>0</v>
      </c>
      <c r="H9" s="1">
        <f>B9-$C$11</f>
        <v>0</v>
      </c>
      <c r="I9" s="29">
        <f>AVERAGE(F9:H11)</f>
        <v>0</v>
      </c>
      <c r="J9" s="1">
        <f t="shared" si="0"/>
        <v>-12.407724333333334</v>
      </c>
      <c r="K9" s="1">
        <f t="shared" si="0"/>
        <v>-12.407724333333334</v>
      </c>
      <c r="L9" s="1">
        <f t="shared" si="0"/>
        <v>-12.407724333333334</v>
      </c>
      <c r="M9" s="31">
        <f>AVERAGE(J9:L11)</f>
        <v>-12.407724333333334</v>
      </c>
      <c r="N9" s="1">
        <f>2^-(J9)</f>
        <v>5433.7193347837474</v>
      </c>
      <c r="O9" s="1">
        <f>2^-(K9)</f>
        <v>5433.7193347837474</v>
      </c>
      <c r="P9" s="1">
        <f>2^-(L9)</f>
        <v>5433.7193347837474</v>
      </c>
      <c r="Q9" s="29">
        <f>AVERAGE(N9:P11)</f>
        <v>5433.7193347837465</v>
      </c>
      <c r="R9" s="29">
        <f>STDEV(N9:P11)</f>
        <v>9.6466480661531131E-13</v>
      </c>
      <c r="S9" s="29">
        <f>2^-(M9)</f>
        <v>5433.7193347837474</v>
      </c>
    </row>
    <row r="10" spans="1:19">
      <c r="A10" s="9" t="s">
        <v>11</v>
      </c>
      <c r="B10" s="11"/>
      <c r="C10" s="14"/>
      <c r="E10" s="30"/>
      <c r="F10" s="1">
        <f>B10-$C$9</f>
        <v>0</v>
      </c>
      <c r="G10" s="1">
        <f>B10-$C$10</f>
        <v>0</v>
      </c>
      <c r="H10" s="1">
        <f>B10-$C$11</f>
        <v>0</v>
      </c>
      <c r="I10" s="29"/>
      <c r="J10" s="1">
        <f t="shared" si="0"/>
        <v>-12.407724333333334</v>
      </c>
      <c r="K10" s="1">
        <f t="shared" si="0"/>
        <v>-12.407724333333334</v>
      </c>
      <c r="L10" s="1">
        <f t="shared" si="0"/>
        <v>-12.407724333333334</v>
      </c>
      <c r="M10" s="32"/>
      <c r="N10" s="1">
        <f>2^-(J10)</f>
        <v>5433.7193347837474</v>
      </c>
      <c r="O10" s="1">
        <f t="shared" ref="O10:P25" si="2">2^-(K10)</f>
        <v>5433.7193347837474</v>
      </c>
      <c r="P10" s="1">
        <f t="shared" si="2"/>
        <v>5433.7193347837474</v>
      </c>
      <c r="Q10" s="29"/>
      <c r="R10" s="29"/>
      <c r="S10" s="29"/>
    </row>
    <row r="11" spans="1:19">
      <c r="A11" s="9" t="s">
        <v>11</v>
      </c>
      <c r="B11" s="11"/>
      <c r="C11" s="15"/>
      <c r="E11" s="30"/>
      <c r="F11" s="1">
        <f>B11-$C$9</f>
        <v>0</v>
      </c>
      <c r="G11" s="1">
        <f>B11-$C$10</f>
        <v>0</v>
      </c>
      <c r="H11" s="1">
        <f>B11-$C$11</f>
        <v>0</v>
      </c>
      <c r="I11" s="29"/>
      <c r="J11" s="1">
        <f t="shared" si="0"/>
        <v>-12.407724333333334</v>
      </c>
      <c r="K11" s="1">
        <f t="shared" si="0"/>
        <v>-12.407724333333334</v>
      </c>
      <c r="L11" s="1">
        <f t="shared" si="0"/>
        <v>-12.407724333333334</v>
      </c>
      <c r="M11" s="33"/>
      <c r="N11" s="1">
        <f t="shared" ref="N11:P26" si="3">2^-(J11)</f>
        <v>5433.7193347837474</v>
      </c>
      <c r="O11" s="1">
        <f t="shared" si="2"/>
        <v>5433.7193347837474</v>
      </c>
      <c r="P11" s="1">
        <f t="shared" si="2"/>
        <v>5433.7193347837474</v>
      </c>
      <c r="Q11" s="29"/>
      <c r="R11" s="29"/>
      <c r="S11" s="29"/>
    </row>
    <row r="12" spans="1:19">
      <c r="A12" s="9" t="s">
        <v>12</v>
      </c>
      <c r="B12" s="16"/>
      <c r="C12" s="13"/>
      <c r="E12" s="29" t="s">
        <v>12</v>
      </c>
      <c r="F12" s="1">
        <f>B12-$C$12</f>
        <v>0</v>
      </c>
      <c r="G12" s="1">
        <f>B12-$C$13</f>
        <v>0</v>
      </c>
      <c r="H12" s="1">
        <f>B12-$C$14</f>
        <v>0</v>
      </c>
      <c r="I12" s="29">
        <f>AVERAGE(F12:H14)</f>
        <v>0</v>
      </c>
      <c r="J12" s="1">
        <f t="shared" si="0"/>
        <v>-12.407724333333334</v>
      </c>
      <c r="K12" s="1">
        <f t="shared" si="0"/>
        <v>-12.407724333333334</v>
      </c>
      <c r="L12" s="1">
        <f t="shared" si="0"/>
        <v>-12.407724333333334</v>
      </c>
      <c r="M12" s="31">
        <f>AVERAGE(J12:L14)</f>
        <v>-12.407724333333334</v>
      </c>
      <c r="N12" s="1">
        <f t="shared" si="3"/>
        <v>5433.7193347837474</v>
      </c>
      <c r="O12" s="1">
        <f t="shared" si="2"/>
        <v>5433.7193347837474</v>
      </c>
      <c r="P12" s="1">
        <f t="shared" si="2"/>
        <v>5433.7193347837474</v>
      </c>
      <c r="Q12" s="29">
        <f>AVERAGE(N12:P14)</f>
        <v>5433.7193347837465</v>
      </c>
      <c r="R12" s="29">
        <f>STDEV(N12:P14)</f>
        <v>9.6466480661531131E-13</v>
      </c>
      <c r="S12" s="29">
        <f>2^-(M12)</f>
        <v>5433.7193347837474</v>
      </c>
    </row>
    <row r="13" spans="1:19">
      <c r="A13" s="9" t="s">
        <v>12</v>
      </c>
      <c r="B13" s="17"/>
      <c r="C13" s="14"/>
      <c r="E13" s="29"/>
      <c r="F13" s="1">
        <f t="shared" ref="F13:F14" si="4">B13-$C$12</f>
        <v>0</v>
      </c>
      <c r="G13" s="1">
        <f t="shared" ref="G13:G14" si="5">B13-$C$13</f>
        <v>0</v>
      </c>
      <c r="H13" s="1">
        <f t="shared" ref="H13:H14" si="6">B13-$C$14</f>
        <v>0</v>
      </c>
      <c r="I13" s="29"/>
      <c r="J13" s="1">
        <f t="shared" si="0"/>
        <v>-12.407724333333334</v>
      </c>
      <c r="K13" s="1">
        <f t="shared" si="0"/>
        <v>-12.407724333333334</v>
      </c>
      <c r="L13" s="1">
        <f t="shared" si="0"/>
        <v>-12.407724333333334</v>
      </c>
      <c r="M13" s="32"/>
      <c r="N13" s="1">
        <f t="shared" si="3"/>
        <v>5433.7193347837474</v>
      </c>
      <c r="O13" s="1">
        <f t="shared" si="2"/>
        <v>5433.7193347837474</v>
      </c>
      <c r="P13" s="1">
        <f t="shared" si="2"/>
        <v>5433.7193347837474</v>
      </c>
      <c r="Q13" s="29"/>
      <c r="R13" s="29"/>
      <c r="S13" s="29"/>
    </row>
    <row r="14" spans="1:19">
      <c r="A14" s="9" t="s">
        <v>12</v>
      </c>
      <c r="B14" s="18"/>
      <c r="C14" s="15"/>
      <c r="E14" s="29"/>
      <c r="F14" s="1">
        <f t="shared" si="4"/>
        <v>0</v>
      </c>
      <c r="G14" s="1">
        <f t="shared" si="5"/>
        <v>0</v>
      </c>
      <c r="H14" s="1">
        <f t="shared" si="6"/>
        <v>0</v>
      </c>
      <c r="I14" s="29"/>
      <c r="J14" s="1">
        <f t="shared" si="0"/>
        <v>-12.407724333333334</v>
      </c>
      <c r="K14" s="1">
        <f t="shared" si="0"/>
        <v>-12.407724333333334</v>
      </c>
      <c r="L14" s="1">
        <f t="shared" si="0"/>
        <v>-12.407724333333334</v>
      </c>
      <c r="M14" s="33"/>
      <c r="N14" s="1">
        <f t="shared" si="3"/>
        <v>5433.7193347837474</v>
      </c>
      <c r="O14" s="1">
        <f t="shared" si="2"/>
        <v>5433.7193347837474</v>
      </c>
      <c r="P14" s="1">
        <f t="shared" si="2"/>
        <v>5433.7193347837474</v>
      </c>
      <c r="Q14" s="29"/>
      <c r="R14" s="29"/>
      <c r="S14" s="29"/>
    </row>
    <row r="15" spans="1:19">
      <c r="A15" s="9" t="s">
        <v>13</v>
      </c>
      <c r="B15" s="16"/>
      <c r="C15" s="13"/>
      <c r="E15" s="29" t="s">
        <v>13</v>
      </c>
      <c r="F15" s="1">
        <f>B15-$C$12</f>
        <v>0</v>
      </c>
      <c r="G15" s="1">
        <f>B15-$C$13</f>
        <v>0</v>
      </c>
      <c r="H15" s="1">
        <f>B15-$C$14</f>
        <v>0</v>
      </c>
      <c r="I15" s="29">
        <f>AVERAGE(F15:H17)</f>
        <v>0</v>
      </c>
      <c r="J15" s="1">
        <f t="shared" si="0"/>
        <v>-12.407724333333334</v>
      </c>
      <c r="K15" s="1">
        <f t="shared" si="0"/>
        <v>-12.407724333333334</v>
      </c>
      <c r="L15" s="1">
        <f t="shared" si="0"/>
        <v>-12.407724333333334</v>
      </c>
      <c r="M15" s="31">
        <f>AVERAGE(J15:L17)</f>
        <v>-12.407724333333334</v>
      </c>
      <c r="N15" s="1">
        <f t="shared" si="3"/>
        <v>5433.7193347837474</v>
      </c>
      <c r="O15" s="1">
        <f t="shared" si="2"/>
        <v>5433.7193347837474</v>
      </c>
      <c r="P15" s="1">
        <f t="shared" si="2"/>
        <v>5433.7193347837474</v>
      </c>
      <c r="Q15" s="29">
        <f>AVERAGE(N15:P17)</f>
        <v>5433.7193347837465</v>
      </c>
      <c r="R15" s="29">
        <f>STDEV(N15:P17)</f>
        <v>9.6466480661531131E-13</v>
      </c>
      <c r="S15" s="29">
        <f>2^-(M15)</f>
        <v>5433.7193347837474</v>
      </c>
    </row>
    <row r="16" spans="1:19">
      <c r="A16" s="9" t="s">
        <v>13</v>
      </c>
      <c r="B16" s="17"/>
      <c r="C16" s="14"/>
      <c r="E16" s="29"/>
      <c r="F16" s="1">
        <f t="shared" ref="F16:F17" si="7">B16-$C$12</f>
        <v>0</v>
      </c>
      <c r="G16" s="1">
        <f t="shared" ref="G16:G17" si="8">B16-$C$13</f>
        <v>0</v>
      </c>
      <c r="H16" s="1">
        <f t="shared" ref="H16:H17" si="9">B16-$C$14</f>
        <v>0</v>
      </c>
      <c r="I16" s="29"/>
      <c r="J16" s="1">
        <f t="shared" si="0"/>
        <v>-12.407724333333334</v>
      </c>
      <c r="K16" s="1">
        <f t="shared" si="0"/>
        <v>-12.407724333333334</v>
      </c>
      <c r="L16" s="1">
        <f t="shared" si="0"/>
        <v>-12.407724333333334</v>
      </c>
      <c r="M16" s="32"/>
      <c r="N16" s="1">
        <f t="shared" si="3"/>
        <v>5433.7193347837474</v>
      </c>
      <c r="O16" s="1">
        <f t="shared" si="2"/>
        <v>5433.7193347837474</v>
      </c>
      <c r="P16" s="1">
        <f t="shared" si="2"/>
        <v>5433.7193347837474</v>
      </c>
      <c r="Q16" s="29"/>
      <c r="R16" s="29"/>
      <c r="S16" s="29"/>
    </row>
    <row r="17" spans="1:19">
      <c r="A17" s="9" t="s">
        <v>13</v>
      </c>
      <c r="B17" s="18"/>
      <c r="C17" s="15"/>
      <c r="E17" s="29"/>
      <c r="F17" s="1">
        <f t="shared" si="7"/>
        <v>0</v>
      </c>
      <c r="G17" s="1">
        <f t="shared" si="8"/>
        <v>0</v>
      </c>
      <c r="H17" s="1">
        <f t="shared" si="9"/>
        <v>0</v>
      </c>
      <c r="I17" s="29"/>
      <c r="J17" s="1">
        <f t="shared" si="0"/>
        <v>-12.407724333333334</v>
      </c>
      <c r="K17" s="1">
        <f t="shared" si="0"/>
        <v>-12.407724333333334</v>
      </c>
      <c r="L17" s="1">
        <f t="shared" si="0"/>
        <v>-12.407724333333334</v>
      </c>
      <c r="M17" s="33"/>
      <c r="N17" s="1">
        <f t="shared" si="3"/>
        <v>5433.7193347837474</v>
      </c>
      <c r="O17" s="1">
        <f t="shared" si="2"/>
        <v>5433.7193347837474</v>
      </c>
      <c r="P17" s="1">
        <f t="shared" si="2"/>
        <v>5433.7193347837474</v>
      </c>
      <c r="Q17" s="29"/>
      <c r="R17" s="29"/>
      <c r="S17" s="29"/>
    </row>
    <row r="18" spans="1:19">
      <c r="A18" s="9" t="s">
        <v>14</v>
      </c>
      <c r="B18" s="16"/>
      <c r="C18" s="13"/>
      <c r="E18" s="29" t="s">
        <v>14</v>
      </c>
      <c r="F18" s="1">
        <f>B18-$C$12</f>
        <v>0</v>
      </c>
      <c r="G18" s="1">
        <f>B18-$C$13</f>
        <v>0</v>
      </c>
      <c r="H18" s="1">
        <f>B18-$C$14</f>
        <v>0</v>
      </c>
      <c r="I18" s="29">
        <f>AVERAGE(F18:H20)</f>
        <v>0</v>
      </c>
      <c r="J18" s="1">
        <f t="shared" si="0"/>
        <v>-12.407724333333334</v>
      </c>
      <c r="K18" s="1">
        <f t="shared" si="0"/>
        <v>-12.407724333333334</v>
      </c>
      <c r="L18" s="1">
        <f t="shared" si="0"/>
        <v>-12.407724333333334</v>
      </c>
      <c r="M18" s="31">
        <f>AVERAGE(J18:L20)</f>
        <v>-12.407724333333334</v>
      </c>
      <c r="N18" s="1">
        <f t="shared" si="3"/>
        <v>5433.7193347837474</v>
      </c>
      <c r="O18" s="1">
        <f t="shared" si="2"/>
        <v>5433.7193347837474</v>
      </c>
      <c r="P18" s="1">
        <f t="shared" si="2"/>
        <v>5433.7193347837474</v>
      </c>
      <c r="Q18" s="29">
        <f>AVERAGE(N18:P20)</f>
        <v>5433.7193347837465</v>
      </c>
      <c r="R18" s="29">
        <f>STDEV(N18:P20)</f>
        <v>9.6466480661531131E-13</v>
      </c>
      <c r="S18" s="29">
        <f>2^-(M18)</f>
        <v>5433.7193347837474</v>
      </c>
    </row>
    <row r="19" spans="1:19">
      <c r="A19" s="9" t="s">
        <v>14</v>
      </c>
      <c r="B19" s="17"/>
      <c r="C19" s="14"/>
      <c r="E19" s="29"/>
      <c r="F19" s="1">
        <f t="shared" ref="F19:F20" si="10">B19-$C$12</f>
        <v>0</v>
      </c>
      <c r="G19" s="1">
        <f t="shared" ref="G19:G20" si="11">B19-$C$13</f>
        <v>0</v>
      </c>
      <c r="H19" s="1">
        <f t="shared" ref="H19:H20" si="12">B19-$C$14</f>
        <v>0</v>
      </c>
      <c r="I19" s="29"/>
      <c r="J19" s="1">
        <f t="shared" ref="J19:L29" si="13">F19-$I$3</f>
        <v>-12.407724333333334</v>
      </c>
      <c r="K19" s="1">
        <f t="shared" si="13"/>
        <v>-12.407724333333334</v>
      </c>
      <c r="L19" s="1">
        <f t="shared" si="13"/>
        <v>-12.407724333333334</v>
      </c>
      <c r="M19" s="32"/>
      <c r="N19" s="1">
        <f t="shared" si="3"/>
        <v>5433.7193347837474</v>
      </c>
      <c r="O19" s="1">
        <f t="shared" si="2"/>
        <v>5433.7193347837474</v>
      </c>
      <c r="P19" s="1">
        <f t="shared" si="2"/>
        <v>5433.7193347837474</v>
      </c>
      <c r="Q19" s="29"/>
      <c r="R19" s="29"/>
      <c r="S19" s="29"/>
    </row>
    <row r="20" spans="1:19">
      <c r="A20" s="9" t="s">
        <v>14</v>
      </c>
      <c r="B20" s="18"/>
      <c r="C20" s="15"/>
      <c r="E20" s="29"/>
      <c r="F20" s="1">
        <f t="shared" si="10"/>
        <v>0</v>
      </c>
      <c r="G20" s="1">
        <f t="shared" si="11"/>
        <v>0</v>
      </c>
      <c r="H20" s="1">
        <f t="shared" si="12"/>
        <v>0</v>
      </c>
      <c r="I20" s="29"/>
      <c r="J20" s="1">
        <f t="shared" si="13"/>
        <v>-12.407724333333334</v>
      </c>
      <c r="K20" s="1">
        <f t="shared" si="13"/>
        <v>-12.407724333333334</v>
      </c>
      <c r="L20" s="1">
        <f t="shared" si="13"/>
        <v>-12.407724333333334</v>
      </c>
      <c r="M20" s="33"/>
      <c r="N20" s="1">
        <f t="shared" si="3"/>
        <v>5433.7193347837474</v>
      </c>
      <c r="O20" s="1">
        <f t="shared" si="2"/>
        <v>5433.7193347837474</v>
      </c>
      <c r="P20" s="1">
        <f t="shared" si="2"/>
        <v>5433.7193347837474</v>
      </c>
      <c r="Q20" s="29"/>
      <c r="R20" s="29"/>
      <c r="S20" s="29"/>
    </row>
    <row r="21" spans="1:19">
      <c r="A21" s="9" t="s">
        <v>15</v>
      </c>
      <c r="B21" s="16"/>
      <c r="C21" s="13"/>
      <c r="E21" s="29" t="s">
        <v>15</v>
      </c>
      <c r="F21" s="1">
        <f>B21-$C$12</f>
        <v>0</v>
      </c>
      <c r="G21" s="1">
        <f>B21-$C$13</f>
        <v>0</v>
      </c>
      <c r="H21" s="1">
        <f>B21-$C$14</f>
        <v>0</v>
      </c>
      <c r="I21" s="29">
        <f>AVERAGE(F21:H23)</f>
        <v>0</v>
      </c>
      <c r="J21" s="1">
        <f t="shared" si="13"/>
        <v>-12.407724333333334</v>
      </c>
      <c r="K21" s="1">
        <f t="shared" si="13"/>
        <v>-12.407724333333334</v>
      </c>
      <c r="L21" s="1">
        <f t="shared" si="13"/>
        <v>-12.407724333333334</v>
      </c>
      <c r="M21" s="31">
        <f>AVERAGE(J21:L23)</f>
        <v>-12.407724333333334</v>
      </c>
      <c r="N21" s="1">
        <f t="shared" si="3"/>
        <v>5433.7193347837474</v>
      </c>
      <c r="O21" s="1">
        <f t="shared" si="2"/>
        <v>5433.7193347837474</v>
      </c>
      <c r="P21" s="1">
        <f t="shared" si="2"/>
        <v>5433.7193347837474</v>
      </c>
      <c r="Q21" s="29">
        <f>AVERAGE(N21:P23)</f>
        <v>5433.7193347837465</v>
      </c>
      <c r="R21" s="29">
        <f>STDEV(N21:P23)</f>
        <v>9.6466480661531131E-13</v>
      </c>
      <c r="S21" s="29">
        <f>2^-(M21)</f>
        <v>5433.7193347837474</v>
      </c>
    </row>
    <row r="22" spans="1:19">
      <c r="A22" s="9" t="s">
        <v>15</v>
      </c>
      <c r="B22" s="17"/>
      <c r="C22" s="14"/>
      <c r="E22" s="29"/>
      <c r="F22" s="1">
        <f t="shared" ref="F22:F23" si="14">B22-$C$12</f>
        <v>0</v>
      </c>
      <c r="G22" s="1">
        <f t="shared" ref="G22:G23" si="15">B22-$C$13</f>
        <v>0</v>
      </c>
      <c r="H22" s="1">
        <f t="shared" ref="H22:H23" si="16">B22-$C$14</f>
        <v>0</v>
      </c>
      <c r="I22" s="29"/>
      <c r="J22" s="1">
        <f t="shared" si="13"/>
        <v>-12.407724333333334</v>
      </c>
      <c r="K22" s="1">
        <f t="shared" si="13"/>
        <v>-12.407724333333334</v>
      </c>
      <c r="L22" s="1">
        <f t="shared" si="13"/>
        <v>-12.407724333333334</v>
      </c>
      <c r="M22" s="32"/>
      <c r="N22" s="1">
        <f t="shared" si="3"/>
        <v>5433.7193347837474</v>
      </c>
      <c r="O22" s="1">
        <f t="shared" si="2"/>
        <v>5433.7193347837474</v>
      </c>
      <c r="P22" s="1">
        <f t="shared" si="2"/>
        <v>5433.7193347837474</v>
      </c>
      <c r="Q22" s="29"/>
      <c r="R22" s="29"/>
      <c r="S22" s="29"/>
    </row>
    <row r="23" spans="1:19">
      <c r="A23" s="9" t="s">
        <v>15</v>
      </c>
      <c r="B23" s="18"/>
      <c r="C23" s="15"/>
      <c r="E23" s="29"/>
      <c r="F23" s="1">
        <f t="shared" si="14"/>
        <v>0</v>
      </c>
      <c r="G23" s="1">
        <f t="shared" si="15"/>
        <v>0</v>
      </c>
      <c r="H23" s="1">
        <f t="shared" si="16"/>
        <v>0</v>
      </c>
      <c r="I23" s="29"/>
      <c r="J23" s="1">
        <f t="shared" si="13"/>
        <v>-12.407724333333334</v>
      </c>
      <c r="K23" s="1">
        <f t="shared" si="13"/>
        <v>-12.407724333333334</v>
      </c>
      <c r="L23" s="1">
        <f t="shared" si="13"/>
        <v>-12.407724333333334</v>
      </c>
      <c r="M23" s="33"/>
      <c r="N23" s="1">
        <f t="shared" si="3"/>
        <v>5433.7193347837474</v>
      </c>
      <c r="O23" s="1">
        <f t="shared" si="2"/>
        <v>5433.7193347837474</v>
      </c>
      <c r="P23" s="1">
        <f t="shared" si="2"/>
        <v>5433.7193347837474</v>
      </c>
      <c r="Q23" s="29"/>
      <c r="R23" s="29"/>
      <c r="S23" s="29"/>
    </row>
    <row r="24" spans="1:19">
      <c r="A24" s="9" t="s">
        <v>16</v>
      </c>
      <c r="B24" s="16"/>
      <c r="C24" s="13"/>
      <c r="E24" s="29" t="s">
        <v>16</v>
      </c>
      <c r="F24" s="1">
        <f>B24-$C$12</f>
        <v>0</v>
      </c>
      <c r="G24" s="1">
        <f>B24-$C$13</f>
        <v>0</v>
      </c>
      <c r="H24" s="1">
        <f>B24-$C$14</f>
        <v>0</v>
      </c>
      <c r="I24" s="29">
        <f>AVERAGE(F24:H26)</f>
        <v>0</v>
      </c>
      <c r="J24" s="1">
        <f t="shared" si="13"/>
        <v>-12.407724333333334</v>
      </c>
      <c r="K24" s="1">
        <f t="shared" si="13"/>
        <v>-12.407724333333334</v>
      </c>
      <c r="L24" s="1">
        <f t="shared" si="13"/>
        <v>-12.407724333333334</v>
      </c>
      <c r="M24" s="31">
        <f>AVERAGE(J24:L26)</f>
        <v>-12.407724333333334</v>
      </c>
      <c r="N24" s="1">
        <f t="shared" si="3"/>
        <v>5433.7193347837474</v>
      </c>
      <c r="O24" s="1">
        <f t="shared" si="2"/>
        <v>5433.7193347837474</v>
      </c>
      <c r="P24" s="1">
        <f t="shared" si="2"/>
        <v>5433.7193347837474</v>
      </c>
      <c r="Q24" s="29">
        <f>AVERAGE(N24:P26)</f>
        <v>5433.7193347837465</v>
      </c>
      <c r="R24" s="29">
        <f>STDEV(N24:P26)</f>
        <v>9.6466480661531131E-13</v>
      </c>
      <c r="S24" s="29">
        <f>2^-(M24)</f>
        <v>5433.7193347837474</v>
      </c>
    </row>
    <row r="25" spans="1:19">
      <c r="A25" s="9" t="s">
        <v>16</v>
      </c>
      <c r="B25" s="17"/>
      <c r="C25" s="14"/>
      <c r="E25" s="29"/>
      <c r="F25" s="1">
        <f t="shared" ref="F25:F26" si="17">B25-$C$12</f>
        <v>0</v>
      </c>
      <c r="G25" s="1">
        <f t="shared" ref="G25:G26" si="18">B25-$C$13</f>
        <v>0</v>
      </c>
      <c r="H25" s="1">
        <f t="shared" ref="H25:H26" si="19">B25-$C$14</f>
        <v>0</v>
      </c>
      <c r="I25" s="29"/>
      <c r="J25" s="1">
        <f t="shared" si="13"/>
        <v>-12.407724333333334</v>
      </c>
      <c r="K25" s="1">
        <f t="shared" si="13"/>
        <v>-12.407724333333334</v>
      </c>
      <c r="L25" s="1">
        <f t="shared" si="13"/>
        <v>-12.407724333333334</v>
      </c>
      <c r="M25" s="32"/>
      <c r="N25" s="1">
        <f t="shared" si="3"/>
        <v>5433.7193347837474</v>
      </c>
      <c r="O25" s="1">
        <f t="shared" si="2"/>
        <v>5433.7193347837474</v>
      </c>
      <c r="P25" s="1">
        <f t="shared" si="2"/>
        <v>5433.7193347837474</v>
      </c>
      <c r="Q25" s="29"/>
      <c r="R25" s="29"/>
      <c r="S25" s="29"/>
    </row>
    <row r="26" spans="1:19">
      <c r="A26" s="9" t="s">
        <v>16</v>
      </c>
      <c r="B26" s="18"/>
      <c r="C26" s="15"/>
      <c r="E26" s="29"/>
      <c r="F26" s="1">
        <f t="shared" si="17"/>
        <v>0</v>
      </c>
      <c r="G26" s="1">
        <f t="shared" si="18"/>
        <v>0</v>
      </c>
      <c r="H26" s="1">
        <f t="shared" si="19"/>
        <v>0</v>
      </c>
      <c r="I26" s="29"/>
      <c r="J26" s="1">
        <f t="shared" si="13"/>
        <v>-12.407724333333334</v>
      </c>
      <c r="K26" s="1">
        <f t="shared" si="13"/>
        <v>-12.407724333333334</v>
      </c>
      <c r="L26" s="1">
        <f t="shared" si="13"/>
        <v>-12.407724333333334</v>
      </c>
      <c r="M26" s="33"/>
      <c r="N26" s="1">
        <f t="shared" si="3"/>
        <v>5433.7193347837474</v>
      </c>
      <c r="O26" s="1">
        <f t="shared" si="3"/>
        <v>5433.7193347837474</v>
      </c>
      <c r="P26" s="1">
        <f t="shared" si="3"/>
        <v>5433.7193347837474</v>
      </c>
      <c r="Q26" s="29"/>
      <c r="R26" s="29"/>
      <c r="S26" s="29"/>
    </row>
    <row r="27" spans="1:19">
      <c r="A27" s="9" t="s">
        <v>17</v>
      </c>
      <c r="B27" s="16"/>
      <c r="C27" s="13"/>
      <c r="E27" s="29" t="s">
        <v>17</v>
      </c>
      <c r="F27" s="1">
        <f>B27-$C$12</f>
        <v>0</v>
      </c>
      <c r="G27" s="1">
        <f>B27-$C$13</f>
        <v>0</v>
      </c>
      <c r="H27" s="1">
        <f>B27-$C$14</f>
        <v>0</v>
      </c>
      <c r="I27" s="29">
        <f>AVERAGE(F27:H29)</f>
        <v>0</v>
      </c>
      <c r="J27" s="1">
        <f t="shared" si="13"/>
        <v>-12.407724333333334</v>
      </c>
      <c r="K27" s="1">
        <f t="shared" si="13"/>
        <v>-12.407724333333334</v>
      </c>
      <c r="L27" s="1">
        <f t="shared" si="13"/>
        <v>-12.407724333333334</v>
      </c>
      <c r="M27" s="31">
        <f>AVERAGE(J27:L29)</f>
        <v>-12.407724333333334</v>
      </c>
      <c r="N27" s="1">
        <f t="shared" ref="N27:P29" si="20">2^-(J27)</f>
        <v>5433.7193347837474</v>
      </c>
      <c r="O27" s="1">
        <f t="shared" si="20"/>
        <v>5433.7193347837474</v>
      </c>
      <c r="P27" s="1">
        <f t="shared" si="20"/>
        <v>5433.7193347837474</v>
      </c>
      <c r="Q27" s="29">
        <f>AVERAGE(N27:P29)</f>
        <v>5433.7193347837465</v>
      </c>
      <c r="R27" s="29">
        <f>STDEV(N27:P29)</f>
        <v>9.6466480661531131E-13</v>
      </c>
      <c r="S27" s="29">
        <f>2^-(M27)</f>
        <v>5433.7193347837474</v>
      </c>
    </row>
    <row r="28" spans="1:19">
      <c r="A28" s="9" t="s">
        <v>17</v>
      </c>
      <c r="B28" s="17"/>
      <c r="C28" s="14"/>
      <c r="E28" s="29"/>
      <c r="F28" s="1">
        <f t="shared" ref="F28:F29" si="21">B28-$C$12</f>
        <v>0</v>
      </c>
      <c r="G28" s="1">
        <f t="shared" ref="G28:G29" si="22">B28-$C$13</f>
        <v>0</v>
      </c>
      <c r="H28" s="1">
        <f t="shared" ref="H28:H29" si="23">B28-$C$14</f>
        <v>0</v>
      </c>
      <c r="I28" s="29"/>
      <c r="J28" s="1">
        <f t="shared" si="13"/>
        <v>-12.407724333333334</v>
      </c>
      <c r="K28" s="1">
        <f t="shared" si="13"/>
        <v>-12.407724333333334</v>
      </c>
      <c r="L28" s="1">
        <f t="shared" si="13"/>
        <v>-12.407724333333334</v>
      </c>
      <c r="M28" s="32"/>
      <c r="N28" s="1">
        <f t="shared" si="20"/>
        <v>5433.7193347837474</v>
      </c>
      <c r="O28" s="1">
        <f t="shared" si="20"/>
        <v>5433.7193347837474</v>
      </c>
      <c r="P28" s="1">
        <f t="shared" si="20"/>
        <v>5433.7193347837474</v>
      </c>
      <c r="Q28" s="29"/>
      <c r="R28" s="29"/>
      <c r="S28" s="29"/>
    </row>
    <row r="29" spans="1:19">
      <c r="A29" s="9" t="s">
        <v>17</v>
      </c>
      <c r="B29" s="18"/>
      <c r="C29" s="15"/>
      <c r="E29" s="29"/>
      <c r="F29" s="1">
        <f t="shared" si="21"/>
        <v>0</v>
      </c>
      <c r="G29" s="1">
        <f t="shared" si="22"/>
        <v>0</v>
      </c>
      <c r="H29" s="1">
        <f t="shared" si="23"/>
        <v>0</v>
      </c>
      <c r="I29" s="29"/>
      <c r="J29" s="1">
        <f t="shared" si="13"/>
        <v>-12.407724333333334</v>
      </c>
      <c r="K29" s="1">
        <f t="shared" si="13"/>
        <v>-12.407724333333334</v>
      </c>
      <c r="L29" s="1">
        <f t="shared" si="13"/>
        <v>-12.407724333333334</v>
      </c>
      <c r="M29" s="33"/>
      <c r="N29" s="1">
        <f t="shared" si="20"/>
        <v>5433.7193347837474</v>
      </c>
      <c r="O29" s="1">
        <f t="shared" si="20"/>
        <v>5433.7193347837474</v>
      </c>
      <c r="P29" s="1">
        <f t="shared" si="20"/>
        <v>5433.7193347837474</v>
      </c>
      <c r="Q29" s="29"/>
      <c r="R29" s="29"/>
      <c r="S29" s="29"/>
    </row>
    <row r="30" spans="1:19">
      <c r="A30" s="19"/>
      <c r="B30" s="20"/>
      <c r="C30" s="20"/>
      <c r="E30" s="8"/>
      <c r="F30" s="7"/>
      <c r="G30" s="7"/>
      <c r="H30" s="7"/>
      <c r="I30" s="8"/>
      <c r="J30" s="7"/>
      <c r="K30" s="7"/>
      <c r="L30" s="7"/>
      <c r="M30" s="8"/>
      <c r="N30" s="7"/>
      <c r="O30" s="7"/>
      <c r="P30" s="7"/>
      <c r="Q30" s="8"/>
      <c r="R30" s="8"/>
      <c r="S30" s="8"/>
    </row>
    <row r="32" spans="1:19">
      <c r="A32" s="23"/>
      <c r="B32" s="24" t="s">
        <v>18</v>
      </c>
      <c r="C32" s="24" t="s">
        <v>19</v>
      </c>
      <c r="D32" s="24" t="s">
        <v>20</v>
      </c>
    </row>
    <row r="33" spans="1:4">
      <c r="A33" s="9" t="s">
        <v>28</v>
      </c>
      <c r="B33" s="23">
        <f>S3</f>
        <v>1.0000000000000004</v>
      </c>
      <c r="C33" s="23">
        <f>R3</f>
        <v>0.28206205815926572</v>
      </c>
      <c r="D33" s="23"/>
    </row>
    <row r="34" spans="1:4">
      <c r="A34" s="12" t="s">
        <v>31</v>
      </c>
      <c r="B34" s="23">
        <f>S6</f>
        <v>0.65107952133149938</v>
      </c>
      <c r="C34" s="23">
        <f>R6</f>
        <v>0.10403251984377872</v>
      </c>
      <c r="D34" s="23">
        <f>TTEST(N3:P5,N6:P8,1,3)</f>
        <v>1.9225269442844936E-3</v>
      </c>
    </row>
    <row r="35" spans="1:4">
      <c r="A35" s="25" t="s">
        <v>21</v>
      </c>
      <c r="B35" s="23">
        <f>S9</f>
        <v>5433.7193347837474</v>
      </c>
      <c r="C35" s="23">
        <f>R9</f>
        <v>9.6466480661531131E-13</v>
      </c>
      <c r="D35" s="23">
        <f>TTEST(N3:P5,N9:P11,1,3)</f>
        <v>4.5066907965695409E-36</v>
      </c>
    </row>
    <row r="36" spans="1:4">
      <c r="A36" s="25" t="s">
        <v>12</v>
      </c>
      <c r="B36" s="23">
        <f>S12</f>
        <v>5433.7193347837474</v>
      </c>
      <c r="C36" s="23">
        <f>R12</f>
        <v>9.6466480661531131E-13</v>
      </c>
      <c r="D36" s="23">
        <f>TTEST(N3:P5,N12:P14,1,3)</f>
        <v>4.5066907965695409E-36</v>
      </c>
    </row>
    <row r="37" spans="1:4">
      <c r="A37" s="25" t="s">
        <v>23</v>
      </c>
      <c r="B37" s="23">
        <f>S15</f>
        <v>5433.7193347837474</v>
      </c>
      <c r="C37" s="23">
        <f>R15</f>
        <v>9.6466480661531131E-13</v>
      </c>
      <c r="D37" s="23">
        <f>TTEST(N3:P5,N15:P17,1,3)</f>
        <v>4.5066907965695409E-36</v>
      </c>
    </row>
    <row r="38" spans="1:4">
      <c r="A38" s="25" t="s">
        <v>24</v>
      </c>
      <c r="B38" s="23">
        <f>S18</f>
        <v>5433.7193347837474</v>
      </c>
      <c r="C38" s="23">
        <f>R18</f>
        <v>9.6466480661531131E-13</v>
      </c>
      <c r="D38" s="23">
        <f>TTEST(N3:P5,N18:P20,1,3)</f>
        <v>4.5066907965695409E-36</v>
      </c>
    </row>
    <row r="39" spans="1:4">
      <c r="A39" s="25" t="s">
        <v>25</v>
      </c>
      <c r="B39" s="23">
        <f>S21</f>
        <v>5433.7193347837474</v>
      </c>
      <c r="C39" s="23">
        <f>R21</f>
        <v>9.6466480661531131E-13</v>
      </c>
      <c r="D39" s="23">
        <f>TTEST(N3:P5,N21:P23,1,3)</f>
        <v>4.5066907965695409E-36</v>
      </c>
    </row>
    <row r="40" spans="1:4">
      <c r="A40" s="25" t="s">
        <v>26</v>
      </c>
      <c r="B40" s="23">
        <f>S24</f>
        <v>5433.7193347837474</v>
      </c>
      <c r="C40" s="23">
        <f>R24</f>
        <v>9.6466480661531131E-13</v>
      </c>
      <c r="D40" s="23">
        <f>TTEST(N3:P5,N24:P26,1,3)</f>
        <v>4.5066907965695409E-36</v>
      </c>
    </row>
    <row r="41" spans="1:4">
      <c r="A41" s="25" t="s">
        <v>27</v>
      </c>
      <c r="B41" s="23">
        <f>S27</f>
        <v>5433.7193347837474</v>
      </c>
      <c r="C41" s="23">
        <f>R27</f>
        <v>9.6466480661531131E-13</v>
      </c>
      <c r="D41" s="23">
        <f>TTEST(N3:P5,N27:P29,1,3)</f>
        <v>4.5066907965695409E-36</v>
      </c>
    </row>
  </sheetData>
  <mergeCells count="58">
    <mergeCell ref="B1:C1"/>
    <mergeCell ref="F2:H2"/>
    <mergeCell ref="J2:L2"/>
    <mergeCell ref="N2:P2"/>
    <mergeCell ref="E3:E5"/>
    <mergeCell ref="I3:I5"/>
    <mergeCell ref="M3:M5"/>
    <mergeCell ref="S9:S11"/>
    <mergeCell ref="Q3:Q5"/>
    <mergeCell ref="R3:R5"/>
    <mergeCell ref="S3:S5"/>
    <mergeCell ref="E6:E8"/>
    <mergeCell ref="I6:I8"/>
    <mergeCell ref="M6:M8"/>
    <mergeCell ref="Q6:Q8"/>
    <mergeCell ref="R6:R8"/>
    <mergeCell ref="S6:S8"/>
    <mergeCell ref="E9:E11"/>
    <mergeCell ref="I9:I11"/>
    <mergeCell ref="M9:M11"/>
    <mergeCell ref="Q9:Q11"/>
    <mergeCell ref="R9:R11"/>
    <mergeCell ref="S15:S17"/>
    <mergeCell ref="E12:E14"/>
    <mergeCell ref="I12:I14"/>
    <mergeCell ref="M12:M14"/>
    <mergeCell ref="Q12:Q14"/>
    <mergeCell ref="R12:R14"/>
    <mergeCell ref="S12:S14"/>
    <mergeCell ref="E15:E17"/>
    <mergeCell ref="I15:I17"/>
    <mergeCell ref="M15:M17"/>
    <mergeCell ref="Q15:Q17"/>
    <mergeCell ref="R15:R17"/>
    <mergeCell ref="S21:S23"/>
    <mergeCell ref="E18:E20"/>
    <mergeCell ref="I18:I20"/>
    <mergeCell ref="M18:M20"/>
    <mergeCell ref="Q18:Q20"/>
    <mergeCell ref="R18:R20"/>
    <mergeCell ref="S18:S20"/>
    <mergeCell ref="E21:E23"/>
    <mergeCell ref="I21:I23"/>
    <mergeCell ref="M21:M23"/>
    <mergeCell ref="Q21:Q23"/>
    <mergeCell ref="R21:R23"/>
    <mergeCell ref="S27:S29"/>
    <mergeCell ref="E24:E26"/>
    <mergeCell ref="I24:I26"/>
    <mergeCell ref="M24:M26"/>
    <mergeCell ref="Q24:Q26"/>
    <mergeCell ref="R24:R26"/>
    <mergeCell ref="S24:S26"/>
    <mergeCell ref="E27:E29"/>
    <mergeCell ref="I27:I29"/>
    <mergeCell ref="M27:M29"/>
    <mergeCell ref="Q27:Q29"/>
    <mergeCell ref="R27:R2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atf4</vt:lpstr>
      <vt:lpstr>bip</vt:lpstr>
      <vt:lpstr>chopII</vt:lpstr>
      <vt:lpstr>perk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Macbook Antares</dc:creator>
  <cp:lastModifiedBy>Hung-Yu Shih</cp:lastModifiedBy>
  <dcterms:created xsi:type="dcterms:W3CDTF">2017-11-10T07:19:12Z</dcterms:created>
  <dcterms:modified xsi:type="dcterms:W3CDTF">2020-08-12T16:10:40Z</dcterms:modified>
</cp:coreProperties>
</file>