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bonkowsky/Desktop/New statistic raw data/"/>
    </mc:Choice>
  </mc:AlternateContent>
  <xr:revisionPtr revIDLastSave="0" documentId="13_ncr:1_{70C9F08E-BDA0-F742-8B12-FED514FFF775}" xr6:coauthVersionLast="45" xr6:coauthVersionMax="45" xr10:uidLastSave="{00000000-0000-0000-0000-000000000000}"/>
  <bookViews>
    <workbookView xWindow="5180" yWindow="2520" windowWidth="26840" windowHeight="14960" activeTab="8" xr2:uid="{8C825C3D-5164-F44C-B8AA-ABBB883FBC77}"/>
  </bookViews>
  <sheets>
    <sheet name="atf4" sheetId="1" r:id="rId1"/>
    <sheet name="bip" sheetId="2" r:id="rId2"/>
    <sheet name="chopII" sheetId="3" r:id="rId3"/>
    <sheet name="perk" sheetId="4" r:id="rId4"/>
    <sheet name="atf4 (2)" sheetId="6" r:id="rId5"/>
    <sheet name="bip (2)" sheetId="7" r:id="rId6"/>
    <sheet name="chopII (2)" sheetId="8" r:id="rId7"/>
    <sheet name="perk (2)" sheetId="9" r:id="rId8"/>
    <sheet name="atf4 (3)" sheetId="10" r:id="rId9"/>
    <sheet name="bip (3)" sheetId="11" r:id="rId10"/>
    <sheet name="chopII (3)" sheetId="12" r:id="rId11"/>
    <sheet name="perk (3)" sheetId="1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13" l="1"/>
  <c r="G3" i="13"/>
  <c r="H3" i="13"/>
  <c r="F4" i="13"/>
  <c r="G4" i="13"/>
  <c r="I3" i="13" s="1"/>
  <c r="H4" i="13"/>
  <c r="F5" i="13"/>
  <c r="J5" i="13" s="1"/>
  <c r="N5" i="13" s="1"/>
  <c r="G5" i="13"/>
  <c r="H5" i="13"/>
  <c r="F6" i="13"/>
  <c r="J6" i="13" s="1"/>
  <c r="G6" i="13"/>
  <c r="K6" i="13" s="1"/>
  <c r="O6" i="13" s="1"/>
  <c r="H6" i="13"/>
  <c r="L6" i="13" s="1"/>
  <c r="P6" i="13" s="1"/>
  <c r="F7" i="13"/>
  <c r="G7" i="13"/>
  <c r="H7" i="13"/>
  <c r="F8" i="13"/>
  <c r="G8" i="13"/>
  <c r="H8" i="13"/>
  <c r="L8" i="13" s="1"/>
  <c r="P8" i="13" s="1"/>
  <c r="F9" i="13"/>
  <c r="G9" i="13"/>
  <c r="H9" i="13"/>
  <c r="F10" i="13"/>
  <c r="G10" i="13"/>
  <c r="I9" i="13" s="1"/>
  <c r="H10" i="13"/>
  <c r="F11" i="13"/>
  <c r="G11" i="13"/>
  <c r="H11" i="13"/>
  <c r="F12" i="13"/>
  <c r="G12" i="13"/>
  <c r="H12" i="13"/>
  <c r="F13" i="13"/>
  <c r="G13" i="13"/>
  <c r="I12" i="13" s="1"/>
  <c r="H13" i="13"/>
  <c r="F14" i="13"/>
  <c r="J14" i="13" s="1"/>
  <c r="N14" i="13" s="1"/>
  <c r="G14" i="13"/>
  <c r="H14" i="13"/>
  <c r="F15" i="13"/>
  <c r="G15" i="13"/>
  <c r="H15" i="13"/>
  <c r="F16" i="13"/>
  <c r="G16" i="13"/>
  <c r="H16" i="13"/>
  <c r="F17" i="13"/>
  <c r="G17" i="13"/>
  <c r="H17" i="13"/>
  <c r="L17" i="13" s="1"/>
  <c r="P17" i="13" s="1"/>
  <c r="F18" i="13"/>
  <c r="G18" i="13"/>
  <c r="H18" i="13"/>
  <c r="F19" i="13"/>
  <c r="G19" i="13"/>
  <c r="I18" i="13" s="1"/>
  <c r="H19" i="13"/>
  <c r="F20" i="13"/>
  <c r="G20" i="13"/>
  <c r="H20" i="13"/>
  <c r="F21" i="13"/>
  <c r="G21" i="13"/>
  <c r="H21" i="13"/>
  <c r="F22" i="13"/>
  <c r="G22" i="13"/>
  <c r="I21" i="13" s="1"/>
  <c r="H22" i="13"/>
  <c r="F23" i="13"/>
  <c r="G23" i="13"/>
  <c r="H23" i="13"/>
  <c r="F24" i="13"/>
  <c r="G24" i="13"/>
  <c r="H24" i="13"/>
  <c r="L24" i="13" s="1"/>
  <c r="P24" i="13" s="1"/>
  <c r="F25" i="13"/>
  <c r="J25" i="13" s="1"/>
  <c r="N25" i="13" s="1"/>
  <c r="G25" i="13"/>
  <c r="K25" i="13" s="1"/>
  <c r="O25" i="13" s="1"/>
  <c r="H25" i="13"/>
  <c r="F26" i="13"/>
  <c r="J26" i="13" s="1"/>
  <c r="N26" i="13" s="1"/>
  <c r="G26" i="13"/>
  <c r="H26" i="13"/>
  <c r="L26" i="13" s="1"/>
  <c r="P26" i="13" s="1"/>
  <c r="F27" i="13"/>
  <c r="G27" i="13"/>
  <c r="H27" i="13"/>
  <c r="F28" i="13"/>
  <c r="G28" i="13"/>
  <c r="I27" i="13" s="1"/>
  <c r="H28" i="13"/>
  <c r="L28" i="13" s="1"/>
  <c r="P28" i="13" s="1"/>
  <c r="F29" i="13"/>
  <c r="G29" i="13"/>
  <c r="H29" i="13"/>
  <c r="F3" i="12"/>
  <c r="G3" i="12"/>
  <c r="H3" i="12"/>
  <c r="I3" i="12" s="1"/>
  <c r="F4" i="12"/>
  <c r="G4" i="12"/>
  <c r="H4" i="12"/>
  <c r="F5" i="12"/>
  <c r="G5" i="12"/>
  <c r="H5" i="12"/>
  <c r="F6" i="12"/>
  <c r="G6" i="12"/>
  <c r="H6" i="12"/>
  <c r="F7" i="12"/>
  <c r="G7" i="12"/>
  <c r="H7" i="12"/>
  <c r="F8" i="12"/>
  <c r="G8" i="12"/>
  <c r="K8" i="12" s="1"/>
  <c r="O8" i="12" s="1"/>
  <c r="H8" i="12"/>
  <c r="L8" i="12" s="1"/>
  <c r="P8" i="12" s="1"/>
  <c r="F9" i="12"/>
  <c r="G9" i="12"/>
  <c r="H9" i="12"/>
  <c r="F10" i="12"/>
  <c r="G10" i="12"/>
  <c r="H10" i="12"/>
  <c r="F11" i="12"/>
  <c r="G11" i="12"/>
  <c r="H11" i="12"/>
  <c r="F12" i="12"/>
  <c r="G12" i="12"/>
  <c r="H12" i="12"/>
  <c r="I12" i="12"/>
  <c r="F13" i="12"/>
  <c r="G13" i="12"/>
  <c r="H13" i="12"/>
  <c r="F14" i="12"/>
  <c r="G14" i="12"/>
  <c r="H14" i="12"/>
  <c r="K14" i="12"/>
  <c r="O14" i="12" s="1"/>
  <c r="F15" i="12"/>
  <c r="G15" i="12"/>
  <c r="H15" i="12"/>
  <c r="F16" i="12"/>
  <c r="G16" i="12"/>
  <c r="H16" i="12"/>
  <c r="F17" i="12"/>
  <c r="G17" i="12"/>
  <c r="K17" i="12" s="1"/>
  <c r="O17" i="12" s="1"/>
  <c r="H17" i="12"/>
  <c r="L17" i="12" s="1"/>
  <c r="P17" i="12" s="1"/>
  <c r="F18" i="12"/>
  <c r="G18" i="12"/>
  <c r="H18" i="12"/>
  <c r="L18" i="12" s="1"/>
  <c r="P18" i="12" s="1"/>
  <c r="F19" i="12"/>
  <c r="G19" i="12"/>
  <c r="H19" i="12"/>
  <c r="F20" i="12"/>
  <c r="J20" i="12" s="1"/>
  <c r="N20" i="12" s="1"/>
  <c r="G20" i="12"/>
  <c r="H20" i="12"/>
  <c r="F21" i="12"/>
  <c r="G21" i="12"/>
  <c r="H21" i="12"/>
  <c r="J21" i="12"/>
  <c r="K21" i="12"/>
  <c r="O21" i="12" s="1"/>
  <c r="L21" i="12"/>
  <c r="P21" i="12" s="1"/>
  <c r="F22" i="12"/>
  <c r="G22" i="12"/>
  <c r="H22" i="12"/>
  <c r="F23" i="12"/>
  <c r="G23" i="12"/>
  <c r="H23" i="12"/>
  <c r="J23" i="12"/>
  <c r="N23" i="12" s="1"/>
  <c r="F24" i="12"/>
  <c r="G24" i="12"/>
  <c r="H24" i="12"/>
  <c r="F25" i="12"/>
  <c r="G25" i="12"/>
  <c r="H25" i="12"/>
  <c r="F26" i="12"/>
  <c r="J26" i="12" s="1"/>
  <c r="N26" i="12" s="1"/>
  <c r="G26" i="12"/>
  <c r="K26" i="12" s="1"/>
  <c r="O26" i="12" s="1"/>
  <c r="H26" i="12"/>
  <c r="F27" i="12"/>
  <c r="G27" i="12"/>
  <c r="K27" i="12" s="1"/>
  <c r="O27" i="12" s="1"/>
  <c r="H27" i="12"/>
  <c r="F28" i="12"/>
  <c r="G28" i="12"/>
  <c r="H28" i="12"/>
  <c r="J28" i="12"/>
  <c r="N28" i="12" s="1"/>
  <c r="F29" i="12"/>
  <c r="G29" i="12"/>
  <c r="H29" i="12"/>
  <c r="F3" i="11"/>
  <c r="G3" i="11"/>
  <c r="H3" i="11"/>
  <c r="F4" i="11"/>
  <c r="G4" i="11"/>
  <c r="H4" i="11"/>
  <c r="F5" i="11"/>
  <c r="G5" i="11"/>
  <c r="H5" i="11"/>
  <c r="F6" i="11"/>
  <c r="G6" i="11"/>
  <c r="H6" i="11"/>
  <c r="F7" i="11"/>
  <c r="G7" i="11"/>
  <c r="H7" i="11"/>
  <c r="F8" i="11"/>
  <c r="G8" i="11"/>
  <c r="H8" i="11"/>
  <c r="F9" i="11"/>
  <c r="G9" i="11"/>
  <c r="H9" i="11"/>
  <c r="F10" i="11"/>
  <c r="G10" i="11"/>
  <c r="H10" i="11"/>
  <c r="F11" i="11"/>
  <c r="G11" i="11"/>
  <c r="H11" i="11"/>
  <c r="F12" i="11"/>
  <c r="G12" i="11"/>
  <c r="H12" i="11"/>
  <c r="F13" i="11"/>
  <c r="G13" i="11"/>
  <c r="H13" i="11"/>
  <c r="F14" i="11"/>
  <c r="G14" i="11"/>
  <c r="H14" i="11"/>
  <c r="F15" i="11"/>
  <c r="G15" i="11"/>
  <c r="H15" i="11"/>
  <c r="F16" i="11"/>
  <c r="G16" i="11"/>
  <c r="H16" i="11"/>
  <c r="F17" i="11"/>
  <c r="G17" i="11"/>
  <c r="H17" i="11"/>
  <c r="F18" i="11"/>
  <c r="G18" i="11"/>
  <c r="H18" i="11"/>
  <c r="F19" i="11"/>
  <c r="G19" i="11"/>
  <c r="H19" i="11"/>
  <c r="F20" i="11"/>
  <c r="G20" i="11"/>
  <c r="H20" i="11"/>
  <c r="F21" i="11"/>
  <c r="G21" i="11"/>
  <c r="H21" i="11"/>
  <c r="F22" i="11"/>
  <c r="G22" i="11"/>
  <c r="H22" i="11"/>
  <c r="F23" i="11"/>
  <c r="G23" i="11"/>
  <c r="H23" i="11"/>
  <c r="F24" i="11"/>
  <c r="G24" i="11"/>
  <c r="H24" i="11"/>
  <c r="F25" i="11"/>
  <c r="G25" i="11"/>
  <c r="H25" i="11"/>
  <c r="F26" i="11"/>
  <c r="G26" i="11"/>
  <c r="H26" i="11"/>
  <c r="F27" i="11"/>
  <c r="G27" i="11"/>
  <c r="H27" i="11"/>
  <c r="F28" i="11"/>
  <c r="G28" i="11"/>
  <c r="H28" i="11"/>
  <c r="F29" i="11"/>
  <c r="G29" i="11"/>
  <c r="H29" i="11"/>
  <c r="F3" i="10"/>
  <c r="G3" i="10"/>
  <c r="H3" i="10"/>
  <c r="F4" i="10"/>
  <c r="G4" i="10"/>
  <c r="H4" i="10"/>
  <c r="F5" i="10"/>
  <c r="I3" i="10" s="1"/>
  <c r="G5" i="10"/>
  <c r="H5" i="10"/>
  <c r="L5" i="10" s="1"/>
  <c r="P5" i="10" s="1"/>
  <c r="F6" i="10"/>
  <c r="G6" i="10"/>
  <c r="H6" i="10"/>
  <c r="I6" i="10"/>
  <c r="F7" i="10"/>
  <c r="G7" i="10"/>
  <c r="H7" i="10"/>
  <c r="F8" i="10"/>
  <c r="G8" i="10"/>
  <c r="H8" i="10"/>
  <c r="F9" i="10"/>
  <c r="G9" i="10"/>
  <c r="H9" i="10"/>
  <c r="F10" i="10"/>
  <c r="G10" i="10"/>
  <c r="H10" i="10"/>
  <c r="F11" i="10"/>
  <c r="G11" i="10"/>
  <c r="H11" i="10"/>
  <c r="F12" i="10"/>
  <c r="G12" i="10"/>
  <c r="H12" i="10"/>
  <c r="I12" i="10" s="1"/>
  <c r="F13" i="10"/>
  <c r="G13" i="10"/>
  <c r="H13" i="10"/>
  <c r="F14" i="10"/>
  <c r="J14" i="10" s="1"/>
  <c r="N14" i="10" s="1"/>
  <c r="G14" i="10"/>
  <c r="K14" i="10" s="1"/>
  <c r="O14" i="10" s="1"/>
  <c r="H14" i="10"/>
  <c r="F15" i="10"/>
  <c r="G15" i="10"/>
  <c r="H15" i="10"/>
  <c r="I15" i="10"/>
  <c r="F16" i="10"/>
  <c r="G16" i="10"/>
  <c r="H16" i="10"/>
  <c r="F17" i="10"/>
  <c r="G17" i="10"/>
  <c r="H17" i="10"/>
  <c r="F18" i="10"/>
  <c r="G18" i="10"/>
  <c r="H18" i="10"/>
  <c r="L18" i="10" s="1"/>
  <c r="P18" i="10" s="1"/>
  <c r="F19" i="10"/>
  <c r="G19" i="10"/>
  <c r="H19" i="10"/>
  <c r="F20" i="10"/>
  <c r="G20" i="10"/>
  <c r="H20" i="10"/>
  <c r="F21" i="10"/>
  <c r="G21" i="10"/>
  <c r="H21" i="10"/>
  <c r="F22" i="10"/>
  <c r="G22" i="10"/>
  <c r="H22" i="10"/>
  <c r="F23" i="10"/>
  <c r="G23" i="10"/>
  <c r="H23" i="10"/>
  <c r="I21" i="10" s="1"/>
  <c r="F24" i="10"/>
  <c r="G24" i="10"/>
  <c r="H24" i="10"/>
  <c r="F25" i="10"/>
  <c r="G25" i="10"/>
  <c r="H25" i="10"/>
  <c r="F26" i="10"/>
  <c r="G26" i="10"/>
  <c r="H26" i="10"/>
  <c r="F27" i="10"/>
  <c r="G27" i="10"/>
  <c r="H27" i="10"/>
  <c r="F28" i="10"/>
  <c r="G28" i="10"/>
  <c r="H28" i="10"/>
  <c r="F29" i="10"/>
  <c r="G29" i="10"/>
  <c r="H29" i="10"/>
  <c r="K12" i="10" l="1"/>
  <c r="O12" i="10" s="1"/>
  <c r="J12" i="10"/>
  <c r="J17" i="10"/>
  <c r="N17" i="10" s="1"/>
  <c r="K17" i="10"/>
  <c r="O17" i="10" s="1"/>
  <c r="L17" i="10"/>
  <c r="P17" i="10" s="1"/>
  <c r="J24" i="10"/>
  <c r="K10" i="10"/>
  <c r="O10" i="10" s="1"/>
  <c r="J20" i="10"/>
  <c r="N20" i="10" s="1"/>
  <c r="J6" i="10"/>
  <c r="J16" i="10"/>
  <c r="N16" i="10" s="1"/>
  <c r="J15" i="10"/>
  <c r="L10" i="10"/>
  <c r="P10" i="10" s="1"/>
  <c r="K28" i="10"/>
  <c r="O28" i="10" s="1"/>
  <c r="L25" i="10"/>
  <c r="P25" i="10" s="1"/>
  <c r="L28" i="10"/>
  <c r="P28" i="10" s="1"/>
  <c r="L9" i="10"/>
  <c r="P9" i="10" s="1"/>
  <c r="J22" i="10"/>
  <c r="N22" i="10" s="1"/>
  <c r="K24" i="10"/>
  <c r="O24" i="10" s="1"/>
  <c r="L24" i="10"/>
  <c r="P24" i="10" s="1"/>
  <c r="K6" i="10"/>
  <c r="O6" i="10" s="1"/>
  <c r="L6" i="10"/>
  <c r="P6" i="10" s="1"/>
  <c r="J13" i="10"/>
  <c r="N13" i="10" s="1"/>
  <c r="K22" i="10"/>
  <c r="O22" i="10" s="1"/>
  <c r="J3" i="10"/>
  <c r="L7" i="10"/>
  <c r="P7" i="10" s="1"/>
  <c r="L14" i="10"/>
  <c r="P14" i="10" s="1"/>
  <c r="K27" i="10"/>
  <c r="O27" i="10" s="1"/>
  <c r="L27" i="10"/>
  <c r="P27" i="10" s="1"/>
  <c r="K19" i="10"/>
  <c r="O19" i="10" s="1"/>
  <c r="L16" i="10"/>
  <c r="P16" i="10" s="1"/>
  <c r="J29" i="10"/>
  <c r="N29" i="10" s="1"/>
  <c r="J26" i="10"/>
  <c r="N26" i="10" s="1"/>
  <c r="L23" i="10"/>
  <c r="P23" i="10" s="1"/>
  <c r="J4" i="10"/>
  <c r="N4" i="10" s="1"/>
  <c r="L19" i="10"/>
  <c r="P19" i="10" s="1"/>
  <c r="K16" i="10"/>
  <c r="O16" i="10" s="1"/>
  <c r="J23" i="10"/>
  <c r="N23" i="10" s="1"/>
  <c r="L15" i="10"/>
  <c r="P15" i="10" s="1"/>
  <c r="K3" i="10"/>
  <c r="O3" i="10" s="1"/>
  <c r="J8" i="10"/>
  <c r="N8" i="10" s="1"/>
  <c r="K15" i="10"/>
  <c r="O15" i="10" s="1"/>
  <c r="K23" i="10"/>
  <c r="O23" i="10" s="1"/>
  <c r="K26" i="10"/>
  <c r="O26" i="10" s="1"/>
  <c r="J5" i="10"/>
  <c r="N5" i="10" s="1"/>
  <c r="K8" i="10"/>
  <c r="O8" i="10" s="1"/>
  <c r="K5" i="10"/>
  <c r="O5" i="10" s="1"/>
  <c r="L8" i="10"/>
  <c r="P8" i="10" s="1"/>
  <c r="J28" i="10"/>
  <c r="N28" i="10" s="1"/>
  <c r="J7" i="12"/>
  <c r="N7" i="12" s="1"/>
  <c r="J16" i="12"/>
  <c r="N16" i="12" s="1"/>
  <c r="J25" i="12"/>
  <c r="N25" i="12" s="1"/>
  <c r="K5" i="12"/>
  <c r="O5" i="12" s="1"/>
  <c r="L7" i="12"/>
  <c r="P7" i="12" s="1"/>
  <c r="J3" i="12"/>
  <c r="L5" i="12"/>
  <c r="P5" i="12" s="1"/>
  <c r="J12" i="12"/>
  <c r="L14" i="12"/>
  <c r="P14" i="12" s="1"/>
  <c r="K4" i="12"/>
  <c r="O4" i="12" s="1"/>
  <c r="L4" i="12"/>
  <c r="P4" i="12" s="1"/>
  <c r="K11" i="12"/>
  <c r="O11" i="12" s="1"/>
  <c r="K3" i="12"/>
  <c r="O3" i="12" s="1"/>
  <c r="K7" i="12"/>
  <c r="O7" i="12" s="1"/>
  <c r="L13" i="12"/>
  <c r="P13" i="12" s="1"/>
  <c r="J19" i="12"/>
  <c r="N19" i="12" s="1"/>
  <c r="L22" i="12"/>
  <c r="P22" i="12" s="1"/>
  <c r="L12" i="10"/>
  <c r="P12" i="10" s="1"/>
  <c r="I27" i="11"/>
  <c r="I24" i="11"/>
  <c r="J14" i="12"/>
  <c r="N14" i="12" s="1"/>
  <c r="L12" i="12"/>
  <c r="P12" i="12" s="1"/>
  <c r="J10" i="12"/>
  <c r="N10" i="12" s="1"/>
  <c r="M6" i="13"/>
  <c r="S6" i="13" s="1"/>
  <c r="B34" i="13" s="1"/>
  <c r="N6" i="13"/>
  <c r="K12" i="12"/>
  <c r="O12" i="12" s="1"/>
  <c r="L10" i="12"/>
  <c r="P10" i="12" s="1"/>
  <c r="J5" i="12"/>
  <c r="N5" i="12" s="1"/>
  <c r="L20" i="10"/>
  <c r="P20" i="10" s="1"/>
  <c r="L26" i="10"/>
  <c r="P26" i="10" s="1"/>
  <c r="L13" i="10"/>
  <c r="P13" i="10" s="1"/>
  <c r="I21" i="11"/>
  <c r="L11" i="11"/>
  <c r="P11" i="11" s="1"/>
  <c r="J17" i="12"/>
  <c r="N17" i="12" s="1"/>
  <c r="J25" i="10"/>
  <c r="N25" i="10" s="1"/>
  <c r="I3" i="11"/>
  <c r="J22" i="11" s="1"/>
  <c r="N22" i="11" s="1"/>
  <c r="I18" i="10"/>
  <c r="J18" i="10"/>
  <c r="I9" i="11"/>
  <c r="I6" i="11"/>
  <c r="K9" i="12"/>
  <c r="O9" i="12" s="1"/>
  <c r="K5" i="13"/>
  <c r="O5" i="13" s="1"/>
  <c r="L7" i="13"/>
  <c r="P7" i="13" s="1"/>
  <c r="K14" i="13"/>
  <c r="O14" i="13" s="1"/>
  <c r="L16" i="13"/>
  <c r="P16" i="13" s="1"/>
  <c r="K23" i="13"/>
  <c r="O23" i="13" s="1"/>
  <c r="L25" i="13"/>
  <c r="P25" i="13" s="1"/>
  <c r="J3" i="13"/>
  <c r="L5" i="13"/>
  <c r="P5" i="13" s="1"/>
  <c r="J12" i="13"/>
  <c r="L14" i="13"/>
  <c r="P14" i="13" s="1"/>
  <c r="J21" i="13"/>
  <c r="L23" i="13"/>
  <c r="P23" i="13" s="1"/>
  <c r="K3" i="13"/>
  <c r="O3" i="13" s="1"/>
  <c r="J4" i="13"/>
  <c r="N4" i="13" s="1"/>
  <c r="K12" i="13"/>
  <c r="O12" i="13" s="1"/>
  <c r="J13" i="13"/>
  <c r="N13" i="13" s="1"/>
  <c r="K21" i="13"/>
  <c r="O21" i="13" s="1"/>
  <c r="J22" i="13"/>
  <c r="N22" i="13" s="1"/>
  <c r="L3" i="13"/>
  <c r="P3" i="13" s="1"/>
  <c r="K4" i="13"/>
  <c r="O4" i="13" s="1"/>
  <c r="J11" i="13"/>
  <c r="N11" i="13" s="1"/>
  <c r="L12" i="13"/>
  <c r="P12" i="13" s="1"/>
  <c r="K13" i="13"/>
  <c r="O13" i="13" s="1"/>
  <c r="J20" i="13"/>
  <c r="N20" i="13" s="1"/>
  <c r="L21" i="13"/>
  <c r="P21" i="13" s="1"/>
  <c r="K22" i="13"/>
  <c r="O22" i="13" s="1"/>
  <c r="J29" i="13"/>
  <c r="N29" i="13" s="1"/>
  <c r="L4" i="13"/>
  <c r="P4" i="13" s="1"/>
  <c r="K11" i="13"/>
  <c r="O11" i="13" s="1"/>
  <c r="L13" i="13"/>
  <c r="P13" i="13" s="1"/>
  <c r="K20" i="13"/>
  <c r="O20" i="13" s="1"/>
  <c r="L22" i="13"/>
  <c r="P22" i="13" s="1"/>
  <c r="K29" i="13"/>
  <c r="O29" i="13" s="1"/>
  <c r="J9" i="13"/>
  <c r="L11" i="13"/>
  <c r="P11" i="13" s="1"/>
  <c r="J18" i="13"/>
  <c r="L20" i="13"/>
  <c r="P20" i="13" s="1"/>
  <c r="J27" i="13"/>
  <c r="L29" i="13"/>
  <c r="P29" i="13" s="1"/>
  <c r="K9" i="13"/>
  <c r="O9" i="13" s="1"/>
  <c r="J10" i="13"/>
  <c r="N10" i="13" s="1"/>
  <c r="K18" i="13"/>
  <c r="O18" i="13" s="1"/>
  <c r="J19" i="13"/>
  <c r="N19" i="13" s="1"/>
  <c r="K27" i="13"/>
  <c r="O27" i="13" s="1"/>
  <c r="J28" i="13"/>
  <c r="N28" i="13" s="1"/>
  <c r="J8" i="13"/>
  <c r="N8" i="13" s="1"/>
  <c r="L9" i="13"/>
  <c r="P9" i="13" s="1"/>
  <c r="K10" i="13"/>
  <c r="O10" i="13" s="1"/>
  <c r="J17" i="13"/>
  <c r="N17" i="13" s="1"/>
  <c r="L18" i="13"/>
  <c r="P18" i="13" s="1"/>
  <c r="L27" i="13"/>
  <c r="P27" i="13" s="1"/>
  <c r="K8" i="13"/>
  <c r="O8" i="13" s="1"/>
  <c r="L10" i="13"/>
  <c r="P10" i="13" s="1"/>
  <c r="K17" i="13"/>
  <c r="O17" i="13" s="1"/>
  <c r="L19" i="13"/>
  <c r="P19" i="13" s="1"/>
  <c r="K26" i="13"/>
  <c r="O26" i="13" s="1"/>
  <c r="J26" i="11"/>
  <c r="N26" i="11" s="1"/>
  <c r="J29" i="12"/>
  <c r="N29" i="12" s="1"/>
  <c r="K24" i="12"/>
  <c r="O24" i="12" s="1"/>
  <c r="J22" i="12"/>
  <c r="N22" i="12" s="1"/>
  <c r="I21" i="12"/>
  <c r="K20" i="12"/>
  <c r="O20" i="12" s="1"/>
  <c r="L15" i="12"/>
  <c r="P15" i="12" s="1"/>
  <c r="L11" i="12"/>
  <c r="P11" i="12" s="1"/>
  <c r="L9" i="12"/>
  <c r="P9" i="12" s="1"/>
  <c r="J4" i="12"/>
  <c r="N4" i="12" s="1"/>
  <c r="K18" i="10"/>
  <c r="O18" i="10" s="1"/>
  <c r="K11" i="10"/>
  <c r="O11" i="10" s="1"/>
  <c r="K21" i="10"/>
  <c r="O21" i="10" s="1"/>
  <c r="K21" i="11"/>
  <c r="O21" i="11" s="1"/>
  <c r="L29" i="12"/>
  <c r="P29" i="12" s="1"/>
  <c r="K22" i="12"/>
  <c r="O22" i="12" s="1"/>
  <c r="K24" i="13"/>
  <c r="O24" i="13" s="1"/>
  <c r="L29" i="10"/>
  <c r="P29" i="10" s="1"/>
  <c r="L3" i="10"/>
  <c r="P3" i="10" s="1"/>
  <c r="K5" i="11"/>
  <c r="O5" i="11" s="1"/>
  <c r="L24" i="12"/>
  <c r="P24" i="12" s="1"/>
  <c r="J9" i="12"/>
  <c r="L25" i="12"/>
  <c r="P25" i="12" s="1"/>
  <c r="L22" i="10"/>
  <c r="P22" i="10" s="1"/>
  <c r="J27" i="12"/>
  <c r="L16" i="12"/>
  <c r="P16" i="12" s="1"/>
  <c r="K13" i="12"/>
  <c r="O13" i="12" s="1"/>
  <c r="J11" i="12"/>
  <c r="N11" i="12" s="1"/>
  <c r="K9" i="10"/>
  <c r="O9" i="10" s="1"/>
  <c r="K7" i="10"/>
  <c r="O7" i="10" s="1"/>
  <c r="K18" i="11"/>
  <c r="O18" i="11" s="1"/>
  <c r="I12" i="11"/>
  <c r="K10" i="11"/>
  <c r="O10" i="11" s="1"/>
  <c r="I27" i="12"/>
  <c r="L23" i="12"/>
  <c r="P23" i="12" s="1"/>
  <c r="N21" i="12"/>
  <c r="J18" i="12"/>
  <c r="K16" i="12"/>
  <c r="O16" i="12" s="1"/>
  <c r="J13" i="12"/>
  <c r="N13" i="12" s="1"/>
  <c r="L6" i="12"/>
  <c r="P6" i="12" s="1"/>
  <c r="L21" i="10"/>
  <c r="P21" i="10" s="1"/>
  <c r="J11" i="10"/>
  <c r="N11" i="10" s="1"/>
  <c r="J21" i="10"/>
  <c r="K29" i="12"/>
  <c r="O29" i="12" s="1"/>
  <c r="L20" i="12"/>
  <c r="P20" i="12" s="1"/>
  <c r="K16" i="13"/>
  <c r="O16" i="13" s="1"/>
  <c r="I24" i="10"/>
  <c r="J19" i="10"/>
  <c r="N19" i="10" s="1"/>
  <c r="K25" i="12"/>
  <c r="O25" i="12" s="1"/>
  <c r="K18" i="12"/>
  <c r="O18" i="12" s="1"/>
  <c r="I9" i="12"/>
  <c r="I27" i="10"/>
  <c r="J27" i="10"/>
  <c r="K25" i="10"/>
  <c r="O25" i="10" s="1"/>
  <c r="I9" i="10"/>
  <c r="J9" i="10"/>
  <c r="J7" i="10"/>
  <c r="N7" i="10" s="1"/>
  <c r="L29" i="11"/>
  <c r="P29" i="11" s="1"/>
  <c r="J18" i="11"/>
  <c r="I18" i="11"/>
  <c r="I15" i="11"/>
  <c r="L27" i="12"/>
  <c r="P27" i="12" s="1"/>
  <c r="K23" i="12"/>
  <c r="O23" i="12" s="1"/>
  <c r="I18" i="12"/>
  <c r="L28" i="12"/>
  <c r="P28" i="12" s="1"/>
  <c r="I24" i="12"/>
  <c r="J24" i="12"/>
  <c r="K15" i="12"/>
  <c r="O15" i="12" s="1"/>
  <c r="K10" i="12"/>
  <c r="O10" i="12" s="1"/>
  <c r="J8" i="12"/>
  <c r="N8" i="12" s="1"/>
  <c r="J24" i="13"/>
  <c r="J16" i="13"/>
  <c r="N16" i="13" s="1"/>
  <c r="K13" i="10"/>
  <c r="O13" i="10" s="1"/>
  <c r="L15" i="13"/>
  <c r="P15" i="13" s="1"/>
  <c r="K20" i="10"/>
  <c r="O20" i="10" s="1"/>
  <c r="L4" i="10"/>
  <c r="P4" i="10" s="1"/>
  <c r="K28" i="12"/>
  <c r="O28" i="12" s="1"/>
  <c r="K6" i="12"/>
  <c r="O6" i="12" s="1"/>
  <c r="K4" i="10"/>
  <c r="O4" i="10" s="1"/>
  <c r="K19" i="12"/>
  <c r="O19" i="12" s="1"/>
  <c r="I6" i="12"/>
  <c r="J6" i="12"/>
  <c r="K15" i="13"/>
  <c r="O15" i="13" s="1"/>
  <c r="K7" i="13"/>
  <c r="O7" i="13" s="1"/>
  <c r="K29" i="10"/>
  <c r="O29" i="10" s="1"/>
  <c r="J10" i="10"/>
  <c r="N10" i="10" s="1"/>
  <c r="L19" i="12"/>
  <c r="P19" i="12" s="1"/>
  <c r="I15" i="12"/>
  <c r="J15" i="12"/>
  <c r="L27" i="11"/>
  <c r="P27" i="11" s="1"/>
  <c r="L11" i="10"/>
  <c r="P11" i="10" s="1"/>
  <c r="K27" i="11"/>
  <c r="O27" i="11" s="1"/>
  <c r="L18" i="11"/>
  <c r="P18" i="11" s="1"/>
  <c r="L26" i="12"/>
  <c r="P26" i="12" s="1"/>
  <c r="J23" i="13"/>
  <c r="N23" i="13" s="1"/>
  <c r="J15" i="13"/>
  <c r="J7" i="13"/>
  <c r="N7" i="13" s="1"/>
  <c r="I24" i="13"/>
  <c r="I15" i="13"/>
  <c r="I6" i="13"/>
  <c r="K28" i="13"/>
  <c r="O28" i="13" s="1"/>
  <c r="K19" i="13"/>
  <c r="O19" i="13" s="1"/>
  <c r="L3" i="12"/>
  <c r="P3" i="12" s="1"/>
  <c r="F3" i="9"/>
  <c r="G3" i="9"/>
  <c r="H3" i="9"/>
  <c r="F4" i="9"/>
  <c r="G4" i="9"/>
  <c r="H4" i="9"/>
  <c r="F5" i="9"/>
  <c r="G5" i="9"/>
  <c r="H5" i="9"/>
  <c r="F6" i="9"/>
  <c r="G6" i="9"/>
  <c r="H6" i="9"/>
  <c r="F7" i="9"/>
  <c r="G7" i="9"/>
  <c r="I6" i="9" s="1"/>
  <c r="H7" i="9"/>
  <c r="F8" i="9"/>
  <c r="G8" i="9"/>
  <c r="H8" i="9"/>
  <c r="F9" i="9"/>
  <c r="G9" i="9"/>
  <c r="H9" i="9"/>
  <c r="F10" i="9"/>
  <c r="G10" i="9"/>
  <c r="I9" i="9" s="1"/>
  <c r="H10" i="9"/>
  <c r="F11" i="9"/>
  <c r="G11" i="9"/>
  <c r="H11" i="9"/>
  <c r="F12" i="9"/>
  <c r="I12" i="9" s="1"/>
  <c r="G12" i="9"/>
  <c r="H12" i="9"/>
  <c r="F13" i="9"/>
  <c r="G13" i="9"/>
  <c r="H13" i="9"/>
  <c r="F14" i="9"/>
  <c r="G14" i="9"/>
  <c r="H14" i="9"/>
  <c r="F15" i="9"/>
  <c r="G15" i="9"/>
  <c r="H15" i="9"/>
  <c r="I15" i="9"/>
  <c r="F16" i="9"/>
  <c r="G16" i="9"/>
  <c r="H16" i="9"/>
  <c r="F17" i="9"/>
  <c r="G17" i="9"/>
  <c r="H17" i="9"/>
  <c r="F18" i="9"/>
  <c r="G18" i="9"/>
  <c r="H18" i="9"/>
  <c r="F19" i="9"/>
  <c r="G19" i="9"/>
  <c r="I18" i="9" s="1"/>
  <c r="H19" i="9"/>
  <c r="F20" i="9"/>
  <c r="G20" i="9"/>
  <c r="H20" i="9"/>
  <c r="F21" i="9"/>
  <c r="I21" i="9" s="1"/>
  <c r="G21" i="9"/>
  <c r="H21" i="9"/>
  <c r="F22" i="9"/>
  <c r="G22" i="9"/>
  <c r="H22" i="9"/>
  <c r="F23" i="9"/>
  <c r="G23" i="9"/>
  <c r="H23" i="9"/>
  <c r="F24" i="9"/>
  <c r="G24" i="9"/>
  <c r="H24" i="9"/>
  <c r="F25" i="9"/>
  <c r="G25" i="9"/>
  <c r="H25" i="9"/>
  <c r="F26" i="9"/>
  <c r="G26" i="9"/>
  <c r="H26" i="9"/>
  <c r="F27" i="9"/>
  <c r="G27" i="9"/>
  <c r="H27" i="9"/>
  <c r="F28" i="9"/>
  <c r="G28" i="9"/>
  <c r="I27" i="9" s="1"/>
  <c r="H28" i="9"/>
  <c r="F29" i="9"/>
  <c r="G29" i="9"/>
  <c r="H29" i="9"/>
  <c r="F3" i="8"/>
  <c r="G3" i="8"/>
  <c r="H3" i="8"/>
  <c r="F4" i="8"/>
  <c r="G4" i="8"/>
  <c r="I3" i="8" s="1"/>
  <c r="H4" i="8"/>
  <c r="L4" i="8" s="1"/>
  <c r="P4" i="8" s="1"/>
  <c r="F5" i="8"/>
  <c r="G5" i="8"/>
  <c r="H5" i="8"/>
  <c r="F6" i="8"/>
  <c r="G6" i="8"/>
  <c r="H6" i="8"/>
  <c r="F7" i="8"/>
  <c r="G7" i="8"/>
  <c r="H7" i="8"/>
  <c r="F8" i="8"/>
  <c r="J8" i="8" s="1"/>
  <c r="N8" i="8" s="1"/>
  <c r="G8" i="8"/>
  <c r="H8" i="8"/>
  <c r="F9" i="8"/>
  <c r="I9" i="8" s="1"/>
  <c r="G9" i="8"/>
  <c r="H9" i="8"/>
  <c r="F10" i="8"/>
  <c r="G10" i="8"/>
  <c r="H10" i="8"/>
  <c r="J10" i="8"/>
  <c r="N10" i="8" s="1"/>
  <c r="F11" i="8"/>
  <c r="G11" i="8"/>
  <c r="K11" i="8" s="1"/>
  <c r="O11" i="8" s="1"/>
  <c r="H11" i="8"/>
  <c r="F12" i="8"/>
  <c r="G12" i="8"/>
  <c r="H12" i="8"/>
  <c r="F13" i="8"/>
  <c r="G13" i="8"/>
  <c r="I12" i="8" s="1"/>
  <c r="H13" i="8"/>
  <c r="L13" i="8" s="1"/>
  <c r="P13" i="8" s="1"/>
  <c r="F14" i="8"/>
  <c r="G14" i="8"/>
  <c r="H14" i="8"/>
  <c r="F15" i="8"/>
  <c r="G15" i="8"/>
  <c r="H15" i="8"/>
  <c r="F16" i="8"/>
  <c r="G16" i="8"/>
  <c r="H16" i="8"/>
  <c r="F17" i="8"/>
  <c r="J17" i="8" s="1"/>
  <c r="N17" i="8" s="1"/>
  <c r="G17" i="8"/>
  <c r="K17" i="8" s="1"/>
  <c r="O17" i="8" s="1"/>
  <c r="H17" i="8"/>
  <c r="L17" i="8" s="1"/>
  <c r="P17" i="8" s="1"/>
  <c r="F18" i="8"/>
  <c r="I18" i="8" s="1"/>
  <c r="G18" i="8"/>
  <c r="H18" i="8"/>
  <c r="F19" i="8"/>
  <c r="G19" i="8"/>
  <c r="H19" i="8"/>
  <c r="F20" i="8"/>
  <c r="G20" i="8"/>
  <c r="K20" i="8" s="1"/>
  <c r="O20" i="8" s="1"/>
  <c r="H20" i="8"/>
  <c r="L20" i="8" s="1"/>
  <c r="P20" i="8" s="1"/>
  <c r="F21" i="8"/>
  <c r="G21" i="8"/>
  <c r="H21" i="8"/>
  <c r="F22" i="8"/>
  <c r="G22" i="8"/>
  <c r="I21" i="8" s="1"/>
  <c r="H22" i="8"/>
  <c r="F23" i="8"/>
  <c r="G23" i="8"/>
  <c r="H23" i="8"/>
  <c r="F24" i="8"/>
  <c r="G24" i="8"/>
  <c r="K24" i="8" s="1"/>
  <c r="O24" i="8" s="1"/>
  <c r="H24" i="8"/>
  <c r="F25" i="8"/>
  <c r="G25" i="8"/>
  <c r="H25" i="8"/>
  <c r="F26" i="8"/>
  <c r="G26" i="8"/>
  <c r="H26" i="8"/>
  <c r="L26" i="8" s="1"/>
  <c r="P26" i="8" s="1"/>
  <c r="F27" i="8"/>
  <c r="I27" i="8" s="1"/>
  <c r="G27" i="8"/>
  <c r="H27" i="8"/>
  <c r="L27" i="8" s="1"/>
  <c r="P27" i="8" s="1"/>
  <c r="K27" i="8"/>
  <c r="O27" i="8" s="1"/>
  <c r="F28" i="8"/>
  <c r="G28" i="8"/>
  <c r="H28" i="8"/>
  <c r="F29" i="8"/>
  <c r="G29" i="8"/>
  <c r="H29" i="8"/>
  <c r="F3" i="7"/>
  <c r="G3" i="7"/>
  <c r="H3" i="7"/>
  <c r="F4" i="7"/>
  <c r="G4" i="7"/>
  <c r="I3" i="7" s="1"/>
  <c r="L13" i="7" s="1"/>
  <c r="P13" i="7" s="1"/>
  <c r="H4" i="7"/>
  <c r="L4" i="7"/>
  <c r="P4" i="7" s="1"/>
  <c r="F5" i="7"/>
  <c r="G5" i="7"/>
  <c r="H5" i="7"/>
  <c r="F6" i="7"/>
  <c r="G6" i="7"/>
  <c r="H6" i="7"/>
  <c r="F7" i="7"/>
  <c r="G7" i="7"/>
  <c r="H7" i="7"/>
  <c r="F8" i="7"/>
  <c r="J8" i="7" s="1"/>
  <c r="N8" i="7" s="1"/>
  <c r="G8" i="7"/>
  <c r="H8" i="7"/>
  <c r="F9" i="7"/>
  <c r="J9" i="7" s="1"/>
  <c r="G9" i="7"/>
  <c r="K9" i="7" s="1"/>
  <c r="O9" i="7" s="1"/>
  <c r="H9" i="7"/>
  <c r="L9" i="7" s="1"/>
  <c r="P9" i="7" s="1"/>
  <c r="I9" i="7"/>
  <c r="F10" i="7"/>
  <c r="G10" i="7"/>
  <c r="H10" i="7"/>
  <c r="F11" i="7"/>
  <c r="J11" i="7" s="1"/>
  <c r="N11" i="7" s="1"/>
  <c r="G11" i="7"/>
  <c r="H11" i="7"/>
  <c r="L11" i="7" s="1"/>
  <c r="P11" i="7" s="1"/>
  <c r="K11" i="7"/>
  <c r="O11" i="7" s="1"/>
  <c r="F12" i="7"/>
  <c r="G12" i="7"/>
  <c r="H12" i="7"/>
  <c r="F13" i="7"/>
  <c r="J13" i="7" s="1"/>
  <c r="N13" i="7" s="1"/>
  <c r="G13" i="7"/>
  <c r="I12" i="7" s="1"/>
  <c r="H13" i="7"/>
  <c r="F14" i="7"/>
  <c r="G14" i="7"/>
  <c r="H14" i="7"/>
  <c r="F15" i="7"/>
  <c r="G15" i="7"/>
  <c r="H15" i="7"/>
  <c r="F16" i="7"/>
  <c r="G16" i="7"/>
  <c r="I15" i="7" s="1"/>
  <c r="H16" i="7"/>
  <c r="F17" i="7"/>
  <c r="G17" i="7"/>
  <c r="H17" i="7"/>
  <c r="F18" i="7"/>
  <c r="J18" i="7" s="1"/>
  <c r="G18" i="7"/>
  <c r="K18" i="7" s="1"/>
  <c r="O18" i="7" s="1"/>
  <c r="H18" i="7"/>
  <c r="L18" i="7" s="1"/>
  <c r="P18" i="7" s="1"/>
  <c r="F19" i="7"/>
  <c r="J19" i="7" s="1"/>
  <c r="N19" i="7" s="1"/>
  <c r="G19" i="7"/>
  <c r="K19" i="7" s="1"/>
  <c r="O19" i="7" s="1"/>
  <c r="H19" i="7"/>
  <c r="F20" i="7"/>
  <c r="G20" i="7"/>
  <c r="H20" i="7"/>
  <c r="K20" i="7"/>
  <c r="O20" i="7" s="1"/>
  <c r="F21" i="7"/>
  <c r="G21" i="7"/>
  <c r="K21" i="7" s="1"/>
  <c r="O21" i="7" s="1"/>
  <c r="H21" i="7"/>
  <c r="F22" i="7"/>
  <c r="J22" i="7" s="1"/>
  <c r="N22" i="7" s="1"/>
  <c r="G22" i="7"/>
  <c r="I21" i="7" s="1"/>
  <c r="H22" i="7"/>
  <c r="L22" i="7"/>
  <c r="P22" i="7" s="1"/>
  <c r="F23" i="7"/>
  <c r="G23" i="7"/>
  <c r="H23" i="7"/>
  <c r="F24" i="7"/>
  <c r="G24" i="7"/>
  <c r="H24" i="7"/>
  <c r="F25" i="7"/>
  <c r="G25" i="7"/>
  <c r="H25" i="7"/>
  <c r="F26" i="7"/>
  <c r="J26" i="7" s="1"/>
  <c r="N26" i="7" s="1"/>
  <c r="G26" i="7"/>
  <c r="H26" i="7"/>
  <c r="F27" i="7"/>
  <c r="G27" i="7"/>
  <c r="K27" i="7" s="1"/>
  <c r="O27" i="7" s="1"/>
  <c r="H27" i="7"/>
  <c r="L27" i="7" s="1"/>
  <c r="P27" i="7" s="1"/>
  <c r="F28" i="7"/>
  <c r="J28" i="7" s="1"/>
  <c r="N28" i="7" s="1"/>
  <c r="G28" i="7"/>
  <c r="K28" i="7" s="1"/>
  <c r="O28" i="7" s="1"/>
  <c r="H28" i="7"/>
  <c r="F29" i="7"/>
  <c r="J29" i="7" s="1"/>
  <c r="N29" i="7" s="1"/>
  <c r="G29" i="7"/>
  <c r="H29" i="7"/>
  <c r="L29" i="7" s="1"/>
  <c r="P29" i="7" s="1"/>
  <c r="F3" i="6"/>
  <c r="G3" i="6"/>
  <c r="H3" i="6"/>
  <c r="F4" i="6"/>
  <c r="G4" i="6"/>
  <c r="H4" i="6"/>
  <c r="F5" i="6"/>
  <c r="G5" i="6"/>
  <c r="H5" i="6"/>
  <c r="F6" i="6"/>
  <c r="G6" i="6"/>
  <c r="H6" i="6"/>
  <c r="F7" i="6"/>
  <c r="G7" i="6"/>
  <c r="H7" i="6"/>
  <c r="F8" i="6"/>
  <c r="G8" i="6"/>
  <c r="H8" i="6"/>
  <c r="F9" i="6"/>
  <c r="G9" i="6"/>
  <c r="H9" i="6"/>
  <c r="F10" i="6"/>
  <c r="G10" i="6"/>
  <c r="H10" i="6"/>
  <c r="F11" i="6"/>
  <c r="G11" i="6"/>
  <c r="H11" i="6"/>
  <c r="F12" i="6"/>
  <c r="G12" i="6"/>
  <c r="H12" i="6"/>
  <c r="F13" i="6"/>
  <c r="G13" i="6"/>
  <c r="H13" i="6"/>
  <c r="F14" i="6"/>
  <c r="G14" i="6"/>
  <c r="H14" i="6"/>
  <c r="F15" i="6"/>
  <c r="G15" i="6"/>
  <c r="H15" i="6"/>
  <c r="F16" i="6"/>
  <c r="G16" i="6"/>
  <c r="H16" i="6"/>
  <c r="F17" i="6"/>
  <c r="G17" i="6"/>
  <c r="H17" i="6"/>
  <c r="F18" i="6"/>
  <c r="G18" i="6"/>
  <c r="H18" i="6"/>
  <c r="F19" i="6"/>
  <c r="G19" i="6"/>
  <c r="H19" i="6"/>
  <c r="F20" i="6"/>
  <c r="G20" i="6"/>
  <c r="H20" i="6"/>
  <c r="F21" i="6"/>
  <c r="G21" i="6"/>
  <c r="H21" i="6"/>
  <c r="F22" i="6"/>
  <c r="G22" i="6"/>
  <c r="H22" i="6"/>
  <c r="F23" i="6"/>
  <c r="G23" i="6"/>
  <c r="H23" i="6"/>
  <c r="F24" i="6"/>
  <c r="G24" i="6"/>
  <c r="H24" i="6"/>
  <c r="F25" i="6"/>
  <c r="G25" i="6"/>
  <c r="H25" i="6"/>
  <c r="F26" i="6"/>
  <c r="G26" i="6"/>
  <c r="H26" i="6"/>
  <c r="F27" i="6"/>
  <c r="G27" i="6"/>
  <c r="H27" i="6"/>
  <c r="F28" i="6"/>
  <c r="G28" i="6"/>
  <c r="H28" i="6"/>
  <c r="F29" i="6"/>
  <c r="G29" i="6"/>
  <c r="H29" i="6"/>
  <c r="N18" i="13" l="1"/>
  <c r="M18" i="13"/>
  <c r="S18" i="13" s="1"/>
  <c r="B38" i="13" s="1"/>
  <c r="Q6" i="13"/>
  <c r="R6" i="13"/>
  <c r="C34" i="13" s="1"/>
  <c r="M24" i="10"/>
  <c r="S24" i="10" s="1"/>
  <c r="B40" i="10" s="1"/>
  <c r="N24" i="10"/>
  <c r="M24" i="13"/>
  <c r="S24" i="13" s="1"/>
  <c r="B40" i="13" s="1"/>
  <c r="N24" i="13"/>
  <c r="N18" i="11"/>
  <c r="N9" i="13"/>
  <c r="M9" i="13"/>
  <c r="S9" i="13" s="1"/>
  <c r="B35" i="13" s="1"/>
  <c r="J28" i="11"/>
  <c r="N28" i="11" s="1"/>
  <c r="M12" i="13"/>
  <c r="S12" i="13" s="1"/>
  <c r="B36" i="13" s="1"/>
  <c r="N12" i="13"/>
  <c r="J9" i="11"/>
  <c r="K14" i="11"/>
  <c r="O14" i="11" s="1"/>
  <c r="Q21" i="12"/>
  <c r="R21" i="12"/>
  <c r="C39" i="12" s="1"/>
  <c r="M9" i="12"/>
  <c r="S9" i="12" s="1"/>
  <c r="B35" i="12" s="1"/>
  <c r="N9" i="12"/>
  <c r="M18" i="10"/>
  <c r="S18" i="10" s="1"/>
  <c r="B38" i="10" s="1"/>
  <c r="N18" i="10"/>
  <c r="K28" i="11"/>
  <c r="O28" i="11" s="1"/>
  <c r="L25" i="11"/>
  <c r="P25" i="11" s="1"/>
  <c r="K12" i="11"/>
  <c r="O12" i="11" s="1"/>
  <c r="M6" i="12"/>
  <c r="S6" i="12" s="1"/>
  <c r="B34" i="12" s="1"/>
  <c r="N6" i="12"/>
  <c r="M21" i="13"/>
  <c r="S21" i="13" s="1"/>
  <c r="B39" i="13" s="1"/>
  <c r="N21" i="13"/>
  <c r="M3" i="13"/>
  <c r="S3" i="13" s="1"/>
  <c r="B33" i="13" s="1"/>
  <c r="N3" i="13"/>
  <c r="L19" i="11"/>
  <c r="P19" i="11" s="1"/>
  <c r="K29" i="11"/>
  <c r="O29" i="11" s="1"/>
  <c r="M27" i="12"/>
  <c r="S27" i="12" s="1"/>
  <c r="B41" i="12" s="1"/>
  <c r="N27" i="12"/>
  <c r="M21" i="10"/>
  <c r="S21" i="10" s="1"/>
  <c r="B39" i="10" s="1"/>
  <c r="N21" i="10"/>
  <c r="J12" i="11"/>
  <c r="M3" i="10"/>
  <c r="S3" i="10" s="1"/>
  <c r="B33" i="10" s="1"/>
  <c r="N3" i="10"/>
  <c r="M24" i="12"/>
  <c r="S24" i="12" s="1"/>
  <c r="B40" i="12" s="1"/>
  <c r="N24" i="12"/>
  <c r="M12" i="10"/>
  <c r="S12" i="10" s="1"/>
  <c r="B36" i="10" s="1"/>
  <c r="N12" i="10"/>
  <c r="M18" i="12"/>
  <c r="S18" i="12" s="1"/>
  <c r="B38" i="12" s="1"/>
  <c r="N18" i="12"/>
  <c r="M15" i="12"/>
  <c r="S15" i="12" s="1"/>
  <c r="B37" i="12" s="1"/>
  <c r="N15" i="12"/>
  <c r="K8" i="11"/>
  <c r="O8" i="11" s="1"/>
  <c r="L10" i="11"/>
  <c r="P10" i="11" s="1"/>
  <c r="K17" i="11"/>
  <c r="O17" i="11" s="1"/>
  <c r="K26" i="11"/>
  <c r="O26" i="11" s="1"/>
  <c r="L28" i="11"/>
  <c r="P28" i="11" s="1"/>
  <c r="J5" i="11"/>
  <c r="N5" i="11" s="1"/>
  <c r="L15" i="11"/>
  <c r="P15" i="11" s="1"/>
  <c r="K24" i="11"/>
  <c r="O24" i="11" s="1"/>
  <c r="L24" i="11"/>
  <c r="P24" i="11" s="1"/>
  <c r="J23" i="11"/>
  <c r="N23" i="11" s="1"/>
  <c r="L14" i="11"/>
  <c r="P14" i="11" s="1"/>
  <c r="J14" i="11"/>
  <c r="N14" i="11" s="1"/>
  <c r="J6" i="11"/>
  <c r="J25" i="11"/>
  <c r="N25" i="11" s="1"/>
  <c r="L6" i="11"/>
  <c r="P6" i="11" s="1"/>
  <c r="J16" i="11"/>
  <c r="N16" i="11" s="1"/>
  <c r="J20" i="11"/>
  <c r="N20" i="11" s="1"/>
  <c r="L16" i="11"/>
  <c r="P16" i="11" s="1"/>
  <c r="L22" i="11"/>
  <c r="P22" i="11" s="1"/>
  <c r="L26" i="11"/>
  <c r="P26" i="11" s="1"/>
  <c r="J13" i="11"/>
  <c r="N13" i="11" s="1"/>
  <c r="J4" i="11"/>
  <c r="N4" i="11" s="1"/>
  <c r="K6" i="11"/>
  <c r="O6" i="11" s="1"/>
  <c r="K25" i="11"/>
  <c r="O25" i="11" s="1"/>
  <c r="L8" i="11"/>
  <c r="P8" i="11" s="1"/>
  <c r="K16" i="11"/>
  <c r="O16" i="11" s="1"/>
  <c r="K22" i="11"/>
  <c r="O22" i="11" s="1"/>
  <c r="J15" i="11"/>
  <c r="L4" i="11"/>
  <c r="P4" i="11" s="1"/>
  <c r="K20" i="11"/>
  <c r="O20" i="11" s="1"/>
  <c r="J24" i="11"/>
  <c r="K23" i="11"/>
  <c r="O23" i="11" s="1"/>
  <c r="J21" i="11"/>
  <c r="J3" i="11"/>
  <c r="J7" i="11"/>
  <c r="N7" i="11" s="1"/>
  <c r="K3" i="11"/>
  <c r="O3" i="11" s="1"/>
  <c r="K7" i="11"/>
  <c r="O7" i="11" s="1"/>
  <c r="J11" i="11"/>
  <c r="N11" i="11" s="1"/>
  <c r="K13" i="11"/>
  <c r="O13" i="11" s="1"/>
  <c r="K15" i="11"/>
  <c r="O15" i="11" s="1"/>
  <c r="L17" i="11"/>
  <c r="P17" i="11" s="1"/>
  <c r="L3" i="11"/>
  <c r="P3" i="11" s="1"/>
  <c r="L7" i="11"/>
  <c r="P7" i="11" s="1"/>
  <c r="K11" i="11"/>
  <c r="O11" i="11" s="1"/>
  <c r="L13" i="11"/>
  <c r="P13" i="11" s="1"/>
  <c r="L23" i="11"/>
  <c r="P23" i="11" s="1"/>
  <c r="L20" i="11"/>
  <c r="P20" i="11" s="1"/>
  <c r="J17" i="11"/>
  <c r="N17" i="11" s="1"/>
  <c r="N15" i="10"/>
  <c r="M15" i="10"/>
  <c r="S15" i="10" s="1"/>
  <c r="B37" i="10" s="1"/>
  <c r="J8" i="11"/>
  <c r="N8" i="11" s="1"/>
  <c r="N27" i="10"/>
  <c r="M27" i="10"/>
  <c r="S27" i="10" s="1"/>
  <c r="B41" i="10" s="1"/>
  <c r="J27" i="11"/>
  <c r="J19" i="11"/>
  <c r="N19" i="11" s="1"/>
  <c r="L5" i="11"/>
  <c r="P5" i="11" s="1"/>
  <c r="M3" i="12"/>
  <c r="S3" i="12" s="1"/>
  <c r="B33" i="12" s="1"/>
  <c r="N3" i="12"/>
  <c r="M6" i="10"/>
  <c r="S6" i="10" s="1"/>
  <c r="B34" i="10" s="1"/>
  <c r="N6" i="10"/>
  <c r="M15" i="13"/>
  <c r="S15" i="13" s="1"/>
  <c r="B37" i="13" s="1"/>
  <c r="N15" i="13"/>
  <c r="J10" i="11"/>
  <c r="N10" i="11" s="1"/>
  <c r="N27" i="13"/>
  <c r="M27" i="13"/>
  <c r="S27" i="13" s="1"/>
  <c r="B41" i="13" s="1"/>
  <c r="L21" i="11"/>
  <c r="P21" i="11" s="1"/>
  <c r="L9" i="11"/>
  <c r="P9" i="11" s="1"/>
  <c r="J29" i="11"/>
  <c r="N29" i="11" s="1"/>
  <c r="M9" i="10"/>
  <c r="S9" i="10" s="1"/>
  <c r="B35" i="10" s="1"/>
  <c r="N9" i="10"/>
  <c r="M12" i="12"/>
  <c r="S12" i="12" s="1"/>
  <c r="B36" i="12" s="1"/>
  <c r="N12" i="12"/>
  <c r="K4" i="11"/>
  <c r="O4" i="11" s="1"/>
  <c r="L12" i="11"/>
  <c r="P12" i="11" s="1"/>
  <c r="K9" i="11"/>
  <c r="O9" i="11" s="1"/>
  <c r="K19" i="11"/>
  <c r="O19" i="11" s="1"/>
  <c r="M21" i="12"/>
  <c r="S21" i="12" s="1"/>
  <c r="B39" i="12" s="1"/>
  <c r="J13" i="6"/>
  <c r="N13" i="6" s="1"/>
  <c r="I24" i="8"/>
  <c r="J16" i="8"/>
  <c r="N16" i="8" s="1"/>
  <c r="J25" i="8"/>
  <c r="N25" i="8" s="1"/>
  <c r="J5" i="8"/>
  <c r="N5" i="8" s="1"/>
  <c r="L6" i="8"/>
  <c r="P6" i="8" s="1"/>
  <c r="K7" i="8"/>
  <c r="O7" i="8" s="1"/>
  <c r="J14" i="8"/>
  <c r="N14" i="8" s="1"/>
  <c r="L15" i="8"/>
  <c r="P15" i="8" s="1"/>
  <c r="K16" i="8"/>
  <c r="O16" i="8" s="1"/>
  <c r="L24" i="8"/>
  <c r="P24" i="8" s="1"/>
  <c r="K5" i="8"/>
  <c r="O5" i="8" s="1"/>
  <c r="L7" i="8"/>
  <c r="P7" i="8" s="1"/>
  <c r="K14" i="8"/>
  <c r="O14" i="8" s="1"/>
  <c r="L16" i="8"/>
  <c r="P16" i="8" s="1"/>
  <c r="K23" i="8"/>
  <c r="O23" i="8" s="1"/>
  <c r="L25" i="8"/>
  <c r="P25" i="8" s="1"/>
  <c r="J3" i="8"/>
  <c r="L5" i="8"/>
  <c r="P5" i="8" s="1"/>
  <c r="J12" i="8"/>
  <c r="L14" i="8"/>
  <c r="P14" i="8" s="1"/>
  <c r="J21" i="8"/>
  <c r="L23" i="8"/>
  <c r="P23" i="8" s="1"/>
  <c r="K3" i="8"/>
  <c r="O3" i="8" s="1"/>
  <c r="J4" i="8"/>
  <c r="N4" i="8" s="1"/>
  <c r="K12" i="8"/>
  <c r="O12" i="8" s="1"/>
  <c r="J13" i="8"/>
  <c r="N13" i="8" s="1"/>
  <c r="K21" i="8"/>
  <c r="O21" i="8" s="1"/>
  <c r="J22" i="8"/>
  <c r="N22" i="8" s="1"/>
  <c r="L3" i="8"/>
  <c r="P3" i="8" s="1"/>
  <c r="K4" i="8"/>
  <c r="O4" i="8" s="1"/>
  <c r="J11" i="8"/>
  <c r="N11" i="8" s="1"/>
  <c r="L12" i="8"/>
  <c r="P12" i="8" s="1"/>
  <c r="K13" i="8"/>
  <c r="O13" i="8" s="1"/>
  <c r="J20" i="8"/>
  <c r="N20" i="8" s="1"/>
  <c r="L21" i="8"/>
  <c r="P21" i="8" s="1"/>
  <c r="K22" i="8"/>
  <c r="O22" i="8" s="1"/>
  <c r="J29" i="8"/>
  <c r="N29" i="8" s="1"/>
  <c r="J9" i="8"/>
  <c r="J18" i="8"/>
  <c r="J27" i="8"/>
  <c r="L29" i="8"/>
  <c r="P29" i="8" s="1"/>
  <c r="J6" i="9"/>
  <c r="K9" i="6"/>
  <c r="O9" i="6" s="1"/>
  <c r="I9" i="6"/>
  <c r="J9" i="6"/>
  <c r="N9" i="7"/>
  <c r="L10" i="8"/>
  <c r="P10" i="8" s="1"/>
  <c r="J7" i="8"/>
  <c r="N7" i="8" s="1"/>
  <c r="J25" i="9"/>
  <c r="N25" i="9" s="1"/>
  <c r="K28" i="6"/>
  <c r="O28" i="6" s="1"/>
  <c r="J23" i="8"/>
  <c r="N23" i="8" s="1"/>
  <c r="I24" i="9"/>
  <c r="I18" i="7"/>
  <c r="K6" i="9"/>
  <c r="O6" i="9" s="1"/>
  <c r="I6" i="6"/>
  <c r="I15" i="6"/>
  <c r="I21" i="6"/>
  <c r="K10" i="6"/>
  <c r="O10" i="6" s="1"/>
  <c r="K29" i="8"/>
  <c r="O29" i="8" s="1"/>
  <c r="I6" i="8"/>
  <c r="L7" i="9"/>
  <c r="P7" i="9" s="1"/>
  <c r="I18" i="6"/>
  <c r="J18" i="6"/>
  <c r="I24" i="6"/>
  <c r="K10" i="8"/>
  <c r="O10" i="8" s="1"/>
  <c r="L22" i="8"/>
  <c r="P22" i="8" s="1"/>
  <c r="K9" i="8"/>
  <c r="O9" i="8" s="1"/>
  <c r="K19" i="8"/>
  <c r="O19" i="8" s="1"/>
  <c r="I27" i="6"/>
  <c r="J27" i="6"/>
  <c r="K19" i="6"/>
  <c r="O19" i="6" s="1"/>
  <c r="I3" i="6"/>
  <c r="J20" i="6" s="1"/>
  <c r="N20" i="6" s="1"/>
  <c r="N18" i="7"/>
  <c r="L19" i="8"/>
  <c r="P19" i="8" s="1"/>
  <c r="L29" i="6"/>
  <c r="P29" i="6" s="1"/>
  <c r="L12" i="6"/>
  <c r="P12" i="6" s="1"/>
  <c r="J26" i="6"/>
  <c r="N26" i="6" s="1"/>
  <c r="K4" i="6"/>
  <c r="O4" i="6" s="1"/>
  <c r="J27" i="7"/>
  <c r="L23" i="7"/>
  <c r="P23" i="7" s="1"/>
  <c r="L20" i="7"/>
  <c r="P20" i="7" s="1"/>
  <c r="J17" i="7"/>
  <c r="N17" i="7" s="1"/>
  <c r="J4" i="7"/>
  <c r="N4" i="7" s="1"/>
  <c r="L28" i="8"/>
  <c r="P28" i="8" s="1"/>
  <c r="K18" i="8"/>
  <c r="O18" i="8" s="1"/>
  <c r="K15" i="8"/>
  <c r="O15" i="8" s="1"/>
  <c r="K22" i="6"/>
  <c r="O22" i="6" s="1"/>
  <c r="K27" i="6"/>
  <c r="O27" i="6" s="1"/>
  <c r="K18" i="6"/>
  <c r="O18" i="6" s="1"/>
  <c r="I24" i="7"/>
  <c r="K5" i="6"/>
  <c r="O5" i="6" s="1"/>
  <c r="K26" i="8"/>
  <c r="O26" i="8" s="1"/>
  <c r="K6" i="8"/>
  <c r="O6" i="8" s="1"/>
  <c r="L9" i="8"/>
  <c r="P9" i="8" s="1"/>
  <c r="K8" i="7"/>
  <c r="O8" i="7" s="1"/>
  <c r="L10" i="7"/>
  <c r="P10" i="7" s="1"/>
  <c r="K17" i="7"/>
  <c r="O17" i="7" s="1"/>
  <c r="L19" i="7"/>
  <c r="P19" i="7" s="1"/>
  <c r="K26" i="7"/>
  <c r="O26" i="7" s="1"/>
  <c r="L28" i="7"/>
  <c r="P28" i="7" s="1"/>
  <c r="K24" i="7"/>
  <c r="O24" i="7" s="1"/>
  <c r="J6" i="7"/>
  <c r="L8" i="7"/>
  <c r="P8" i="7" s="1"/>
  <c r="J15" i="7"/>
  <c r="L17" i="7"/>
  <c r="P17" i="7" s="1"/>
  <c r="J24" i="7"/>
  <c r="L26" i="7"/>
  <c r="P26" i="7" s="1"/>
  <c r="K6" i="7"/>
  <c r="O6" i="7" s="1"/>
  <c r="J7" i="7"/>
  <c r="N7" i="7" s="1"/>
  <c r="K15" i="7"/>
  <c r="O15" i="7" s="1"/>
  <c r="J16" i="7"/>
  <c r="N16" i="7" s="1"/>
  <c r="J25" i="7"/>
  <c r="N25" i="7" s="1"/>
  <c r="J5" i="7"/>
  <c r="N5" i="7" s="1"/>
  <c r="L6" i="7"/>
  <c r="P6" i="7" s="1"/>
  <c r="K7" i="7"/>
  <c r="O7" i="7" s="1"/>
  <c r="J14" i="7"/>
  <c r="N14" i="7" s="1"/>
  <c r="L15" i="7"/>
  <c r="P15" i="7" s="1"/>
  <c r="K16" i="7"/>
  <c r="O16" i="7" s="1"/>
  <c r="J23" i="7"/>
  <c r="N23" i="7" s="1"/>
  <c r="L24" i="7"/>
  <c r="P24" i="7" s="1"/>
  <c r="K25" i="7"/>
  <c r="O25" i="7" s="1"/>
  <c r="K5" i="7"/>
  <c r="O5" i="7" s="1"/>
  <c r="L7" i="7"/>
  <c r="P7" i="7" s="1"/>
  <c r="K14" i="7"/>
  <c r="O14" i="7" s="1"/>
  <c r="L16" i="7"/>
  <c r="P16" i="7" s="1"/>
  <c r="K23" i="7"/>
  <c r="O23" i="7" s="1"/>
  <c r="L25" i="7"/>
  <c r="P25" i="7" s="1"/>
  <c r="J3" i="7"/>
  <c r="L5" i="7"/>
  <c r="P5" i="7" s="1"/>
  <c r="J12" i="7"/>
  <c r="L14" i="7"/>
  <c r="P14" i="7" s="1"/>
  <c r="J21" i="7"/>
  <c r="K3" i="7"/>
  <c r="O3" i="7" s="1"/>
  <c r="K12" i="7"/>
  <c r="O12" i="7" s="1"/>
  <c r="L3" i="7"/>
  <c r="P3" i="7" s="1"/>
  <c r="L12" i="7"/>
  <c r="P12" i="7" s="1"/>
  <c r="L21" i="7"/>
  <c r="P21" i="7" s="1"/>
  <c r="J28" i="8"/>
  <c r="N28" i="8" s="1"/>
  <c r="J29" i="6"/>
  <c r="N29" i="6" s="1"/>
  <c r="L20" i="6"/>
  <c r="P20" i="6" s="1"/>
  <c r="K10" i="7"/>
  <c r="O10" i="7" s="1"/>
  <c r="K28" i="8"/>
  <c r="O28" i="8" s="1"/>
  <c r="L18" i="8"/>
  <c r="P18" i="8" s="1"/>
  <c r="I15" i="8"/>
  <c r="L8" i="8"/>
  <c r="P8" i="8" s="1"/>
  <c r="J10" i="9"/>
  <c r="N10" i="9" s="1"/>
  <c r="J19" i="8"/>
  <c r="N19" i="8" s="1"/>
  <c r="I27" i="7"/>
  <c r="J26" i="8"/>
  <c r="N26" i="8" s="1"/>
  <c r="L21" i="6"/>
  <c r="P21" i="6" s="1"/>
  <c r="I12" i="6"/>
  <c r="K29" i="6"/>
  <c r="O29" i="6" s="1"/>
  <c r="L4" i="6"/>
  <c r="P4" i="6" s="1"/>
  <c r="I6" i="7"/>
  <c r="K25" i="8"/>
  <c r="O25" i="8" s="1"/>
  <c r="K7" i="9"/>
  <c r="O7" i="9" s="1"/>
  <c r="L22" i="6"/>
  <c r="P22" i="6" s="1"/>
  <c r="K20" i="6"/>
  <c r="O20" i="6" s="1"/>
  <c r="L11" i="6"/>
  <c r="P11" i="6" s="1"/>
  <c r="K29" i="7"/>
  <c r="O29" i="7" s="1"/>
  <c r="J20" i="7"/>
  <c r="N20" i="7" s="1"/>
  <c r="J10" i="7"/>
  <c r="N10" i="7" s="1"/>
  <c r="L11" i="8"/>
  <c r="P11" i="8" s="1"/>
  <c r="K8" i="8"/>
  <c r="O8" i="8" s="1"/>
  <c r="I3" i="9"/>
  <c r="J15" i="9" s="1"/>
  <c r="K22" i="7"/>
  <c r="O22" i="7" s="1"/>
  <c r="K13" i="7"/>
  <c r="O13" i="7" s="1"/>
  <c r="K4" i="7"/>
  <c r="O4" i="7" s="1"/>
  <c r="J24" i="8"/>
  <c r="J15" i="8"/>
  <c r="J6" i="8"/>
  <c r="H29" i="4"/>
  <c r="G29" i="4"/>
  <c r="F29" i="4"/>
  <c r="H28" i="4"/>
  <c r="G28" i="4"/>
  <c r="F28" i="4"/>
  <c r="H27" i="4"/>
  <c r="G27" i="4"/>
  <c r="F27" i="4"/>
  <c r="H26" i="4"/>
  <c r="G26" i="4"/>
  <c r="F26" i="4"/>
  <c r="H25" i="4"/>
  <c r="G25" i="4"/>
  <c r="F25" i="4"/>
  <c r="H24" i="4"/>
  <c r="G24" i="4"/>
  <c r="F24" i="4"/>
  <c r="H23" i="4"/>
  <c r="G23" i="4"/>
  <c r="F23" i="4"/>
  <c r="H22" i="4"/>
  <c r="G22" i="4"/>
  <c r="F22" i="4"/>
  <c r="H21" i="4"/>
  <c r="G21" i="4"/>
  <c r="F21" i="4"/>
  <c r="H20" i="4"/>
  <c r="G20" i="4"/>
  <c r="F20" i="4"/>
  <c r="H19" i="4"/>
  <c r="G19" i="4"/>
  <c r="F19" i="4"/>
  <c r="H18" i="4"/>
  <c r="G18" i="4"/>
  <c r="F18" i="4"/>
  <c r="H17" i="4"/>
  <c r="G17" i="4"/>
  <c r="F17" i="4"/>
  <c r="H16" i="4"/>
  <c r="G16" i="4"/>
  <c r="F16" i="4"/>
  <c r="H15" i="4"/>
  <c r="G15" i="4"/>
  <c r="F15" i="4"/>
  <c r="H14" i="4"/>
  <c r="G14" i="4"/>
  <c r="F14" i="4"/>
  <c r="H13" i="4"/>
  <c r="G13" i="4"/>
  <c r="F13" i="4"/>
  <c r="H12" i="4"/>
  <c r="G12" i="4"/>
  <c r="F12" i="4"/>
  <c r="H11" i="4"/>
  <c r="G11" i="4"/>
  <c r="F11" i="4"/>
  <c r="H10" i="4"/>
  <c r="G10" i="4"/>
  <c r="F10" i="4"/>
  <c r="H9" i="4"/>
  <c r="G9" i="4"/>
  <c r="F9" i="4"/>
  <c r="H8" i="4"/>
  <c r="G8" i="4"/>
  <c r="F8" i="4"/>
  <c r="H7" i="4"/>
  <c r="G7" i="4"/>
  <c r="F7" i="4"/>
  <c r="H6" i="4"/>
  <c r="G6" i="4"/>
  <c r="F6" i="4"/>
  <c r="H5" i="4"/>
  <c r="G5" i="4"/>
  <c r="F5" i="4"/>
  <c r="H4" i="4"/>
  <c r="G4" i="4"/>
  <c r="F4" i="4"/>
  <c r="H3" i="4"/>
  <c r="G3" i="4"/>
  <c r="F3" i="4"/>
  <c r="H29" i="3"/>
  <c r="G29" i="3"/>
  <c r="F29" i="3"/>
  <c r="H28" i="3"/>
  <c r="G28" i="3"/>
  <c r="F28" i="3"/>
  <c r="H27" i="3"/>
  <c r="G27" i="3"/>
  <c r="F27" i="3"/>
  <c r="H26" i="3"/>
  <c r="G26" i="3"/>
  <c r="F26" i="3"/>
  <c r="H25" i="3"/>
  <c r="G25" i="3"/>
  <c r="F25" i="3"/>
  <c r="H24" i="3"/>
  <c r="G24" i="3"/>
  <c r="F24" i="3"/>
  <c r="H23" i="3"/>
  <c r="G23" i="3"/>
  <c r="F23" i="3"/>
  <c r="H22" i="3"/>
  <c r="G22" i="3"/>
  <c r="F22" i="3"/>
  <c r="H21" i="3"/>
  <c r="G21" i="3"/>
  <c r="F21" i="3"/>
  <c r="H20" i="3"/>
  <c r="G20" i="3"/>
  <c r="F20" i="3"/>
  <c r="H19" i="3"/>
  <c r="G19" i="3"/>
  <c r="F19" i="3"/>
  <c r="H18" i="3"/>
  <c r="G18" i="3"/>
  <c r="F18" i="3"/>
  <c r="H17" i="3"/>
  <c r="G17" i="3"/>
  <c r="F17" i="3"/>
  <c r="H16" i="3"/>
  <c r="G16" i="3"/>
  <c r="F16" i="3"/>
  <c r="H15" i="3"/>
  <c r="G15" i="3"/>
  <c r="F15" i="3"/>
  <c r="H14" i="3"/>
  <c r="G14" i="3"/>
  <c r="F14" i="3"/>
  <c r="H13" i="3"/>
  <c r="G13" i="3"/>
  <c r="F13" i="3"/>
  <c r="H12" i="3"/>
  <c r="G12" i="3"/>
  <c r="F12" i="3"/>
  <c r="H11" i="3"/>
  <c r="G11" i="3"/>
  <c r="F11" i="3"/>
  <c r="H10" i="3"/>
  <c r="G10" i="3"/>
  <c r="F10" i="3"/>
  <c r="H9" i="3"/>
  <c r="G9" i="3"/>
  <c r="F9" i="3"/>
  <c r="H8" i="3"/>
  <c r="G8" i="3"/>
  <c r="F8" i="3"/>
  <c r="H7" i="3"/>
  <c r="G7" i="3"/>
  <c r="F7" i="3"/>
  <c r="H6" i="3"/>
  <c r="G6" i="3"/>
  <c r="F6" i="3"/>
  <c r="H5" i="3"/>
  <c r="G5" i="3"/>
  <c r="F5" i="3"/>
  <c r="H4" i="3"/>
  <c r="G4" i="3"/>
  <c r="F4" i="3"/>
  <c r="H3" i="3"/>
  <c r="G3" i="3"/>
  <c r="F3" i="3"/>
  <c r="H29" i="2"/>
  <c r="G29" i="2"/>
  <c r="F29" i="2"/>
  <c r="H28" i="2"/>
  <c r="G28" i="2"/>
  <c r="F28" i="2"/>
  <c r="H27" i="2"/>
  <c r="G27" i="2"/>
  <c r="F27" i="2"/>
  <c r="H26" i="2"/>
  <c r="G26" i="2"/>
  <c r="F26" i="2"/>
  <c r="H25" i="2"/>
  <c r="G25" i="2"/>
  <c r="F25" i="2"/>
  <c r="H24" i="2"/>
  <c r="G24" i="2"/>
  <c r="F24" i="2"/>
  <c r="H23" i="2"/>
  <c r="G23" i="2"/>
  <c r="F23" i="2"/>
  <c r="H22" i="2"/>
  <c r="G22" i="2"/>
  <c r="F22" i="2"/>
  <c r="H21" i="2"/>
  <c r="G21" i="2"/>
  <c r="F21" i="2"/>
  <c r="H20" i="2"/>
  <c r="G20" i="2"/>
  <c r="F20" i="2"/>
  <c r="H19" i="2"/>
  <c r="G19" i="2"/>
  <c r="F19" i="2"/>
  <c r="H18" i="2"/>
  <c r="G18" i="2"/>
  <c r="F18" i="2"/>
  <c r="H17" i="2"/>
  <c r="G17" i="2"/>
  <c r="F17" i="2"/>
  <c r="H16" i="2"/>
  <c r="G16" i="2"/>
  <c r="F16" i="2"/>
  <c r="H15" i="2"/>
  <c r="G15" i="2"/>
  <c r="F15" i="2"/>
  <c r="H14" i="2"/>
  <c r="G14" i="2"/>
  <c r="F14" i="2"/>
  <c r="H13" i="2"/>
  <c r="G13" i="2"/>
  <c r="F13" i="2"/>
  <c r="H12" i="2"/>
  <c r="G12" i="2"/>
  <c r="F12" i="2"/>
  <c r="H11" i="2"/>
  <c r="G11" i="2"/>
  <c r="F11" i="2"/>
  <c r="H10" i="2"/>
  <c r="G10" i="2"/>
  <c r="F10" i="2"/>
  <c r="H9" i="2"/>
  <c r="G9" i="2"/>
  <c r="F9" i="2"/>
  <c r="H8" i="2"/>
  <c r="G8" i="2"/>
  <c r="F8" i="2"/>
  <c r="H7" i="2"/>
  <c r="G7" i="2"/>
  <c r="F7" i="2"/>
  <c r="H6" i="2"/>
  <c r="G6" i="2"/>
  <c r="F6" i="2"/>
  <c r="H5" i="2"/>
  <c r="G5" i="2"/>
  <c r="F5" i="2"/>
  <c r="H4" i="2"/>
  <c r="G4" i="2"/>
  <c r="F4" i="2"/>
  <c r="H3" i="2"/>
  <c r="G3" i="2"/>
  <c r="F3" i="2"/>
  <c r="H29" i="1"/>
  <c r="G29" i="1"/>
  <c r="F29" i="1"/>
  <c r="H28" i="1"/>
  <c r="G28" i="1"/>
  <c r="F28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F19" i="1"/>
  <c r="H18" i="1"/>
  <c r="G18" i="1"/>
  <c r="F18" i="1"/>
  <c r="H17" i="1"/>
  <c r="G17" i="1"/>
  <c r="F17" i="1"/>
  <c r="H16" i="1"/>
  <c r="G16" i="1"/>
  <c r="F16" i="1"/>
  <c r="H15" i="1"/>
  <c r="G15" i="1"/>
  <c r="F15" i="1"/>
  <c r="H14" i="1"/>
  <c r="G14" i="1"/>
  <c r="F14" i="1"/>
  <c r="H13" i="1"/>
  <c r="G13" i="1"/>
  <c r="F13" i="1"/>
  <c r="H12" i="1"/>
  <c r="G12" i="1"/>
  <c r="F12" i="1"/>
  <c r="H11" i="1"/>
  <c r="G11" i="1"/>
  <c r="F11" i="1"/>
  <c r="H10" i="1"/>
  <c r="G10" i="1"/>
  <c r="F10" i="1"/>
  <c r="H9" i="1"/>
  <c r="G9" i="1"/>
  <c r="F9" i="1"/>
  <c r="H8" i="1"/>
  <c r="G8" i="1"/>
  <c r="F8" i="1"/>
  <c r="H7" i="1"/>
  <c r="G7" i="1"/>
  <c r="F7" i="1"/>
  <c r="H6" i="1"/>
  <c r="G6" i="1"/>
  <c r="F6" i="1"/>
  <c r="H5" i="1"/>
  <c r="G5" i="1"/>
  <c r="F5" i="1"/>
  <c r="H4" i="1"/>
  <c r="G4" i="1"/>
  <c r="F4" i="1"/>
  <c r="H3" i="1"/>
  <c r="G3" i="1"/>
  <c r="F3" i="1"/>
  <c r="Q27" i="12" l="1"/>
  <c r="R27" i="12"/>
  <c r="C41" i="12" s="1"/>
  <c r="R9" i="10"/>
  <c r="C35" i="10" s="1"/>
  <c r="Q9" i="10"/>
  <c r="D36" i="12"/>
  <c r="D40" i="12"/>
  <c r="Q3" i="12"/>
  <c r="R3" i="12"/>
  <c r="C33" i="12" s="1"/>
  <c r="D37" i="12"/>
  <c r="D41" i="12"/>
  <c r="D39" i="12"/>
  <c r="D34" i="12"/>
  <c r="D38" i="12"/>
  <c r="D35" i="12"/>
  <c r="N3" i="11"/>
  <c r="M3" i="11"/>
  <c r="S3" i="11" s="1"/>
  <c r="B33" i="11" s="1"/>
  <c r="Q18" i="12"/>
  <c r="R18" i="12"/>
  <c r="C38" i="12" s="1"/>
  <c r="Q18" i="10"/>
  <c r="R18" i="10"/>
  <c r="C38" i="10" s="1"/>
  <c r="Q9" i="13"/>
  <c r="R9" i="13"/>
  <c r="C35" i="13" s="1"/>
  <c r="N21" i="11"/>
  <c r="M21" i="11"/>
  <c r="S21" i="11" s="1"/>
  <c r="B39" i="11" s="1"/>
  <c r="Q18" i="11"/>
  <c r="R18" i="11"/>
  <c r="C38" i="11" s="1"/>
  <c r="Q12" i="10"/>
  <c r="R12" i="10"/>
  <c r="C36" i="10" s="1"/>
  <c r="Q9" i="12"/>
  <c r="R9" i="12"/>
  <c r="C35" i="12" s="1"/>
  <c r="M18" i="11"/>
  <c r="S18" i="11" s="1"/>
  <c r="B38" i="11" s="1"/>
  <c r="R3" i="13"/>
  <c r="C33" i="13" s="1"/>
  <c r="D37" i="13"/>
  <c r="D41" i="13"/>
  <c r="D34" i="13"/>
  <c r="D38" i="13"/>
  <c r="D35" i="13"/>
  <c r="D39" i="13"/>
  <c r="D36" i="13"/>
  <c r="D40" i="13"/>
  <c r="Q3" i="13"/>
  <c r="Q24" i="13"/>
  <c r="R24" i="13"/>
  <c r="C40" i="13" s="1"/>
  <c r="R24" i="12"/>
  <c r="C40" i="12" s="1"/>
  <c r="Q24" i="12"/>
  <c r="M24" i="11"/>
  <c r="S24" i="11" s="1"/>
  <c r="B40" i="11" s="1"/>
  <c r="N24" i="11"/>
  <c r="M27" i="11"/>
  <c r="S27" i="11" s="1"/>
  <c r="B41" i="11" s="1"/>
  <c r="N27" i="11"/>
  <c r="R21" i="13"/>
  <c r="C39" i="13" s="1"/>
  <c r="Q21" i="13"/>
  <c r="Q6" i="12"/>
  <c r="R6" i="12"/>
  <c r="C34" i="12" s="1"/>
  <c r="M9" i="11"/>
  <c r="S9" i="11" s="1"/>
  <c r="B35" i="11" s="1"/>
  <c r="N9" i="11"/>
  <c r="D35" i="10"/>
  <c r="D39" i="10"/>
  <c r="D34" i="10"/>
  <c r="D40" i="10"/>
  <c r="R3" i="10"/>
  <c r="C33" i="10" s="1"/>
  <c r="D41" i="10"/>
  <c r="D37" i="10"/>
  <c r="D36" i="10"/>
  <c r="D38" i="10"/>
  <c r="Q3" i="10"/>
  <c r="N12" i="11"/>
  <c r="M12" i="11"/>
  <c r="S12" i="11" s="1"/>
  <c r="B36" i="11" s="1"/>
  <c r="Q27" i="10"/>
  <c r="R27" i="10"/>
  <c r="C41" i="10" s="1"/>
  <c r="M15" i="11"/>
  <c r="S15" i="11" s="1"/>
  <c r="B37" i="11" s="1"/>
  <c r="N15" i="11"/>
  <c r="Q15" i="13"/>
  <c r="R15" i="13"/>
  <c r="C37" i="13" s="1"/>
  <c r="Q15" i="10"/>
  <c r="R15" i="10"/>
  <c r="C37" i="10" s="1"/>
  <c r="M6" i="11"/>
  <c r="S6" i="11" s="1"/>
  <c r="B34" i="11" s="1"/>
  <c r="N6" i="11"/>
  <c r="Q21" i="10"/>
  <c r="R21" i="10"/>
  <c r="C39" i="10" s="1"/>
  <c r="Q24" i="10"/>
  <c r="R24" i="10"/>
  <c r="C40" i="10" s="1"/>
  <c r="Q27" i="13"/>
  <c r="R27" i="13"/>
  <c r="C41" i="13" s="1"/>
  <c r="R12" i="13"/>
  <c r="C36" i="13" s="1"/>
  <c r="Q12" i="13"/>
  <c r="Q12" i="12"/>
  <c r="R12" i="12"/>
  <c r="C36" i="12" s="1"/>
  <c r="Q6" i="10"/>
  <c r="R6" i="10"/>
  <c r="C34" i="10" s="1"/>
  <c r="Q15" i="12"/>
  <c r="R15" i="12"/>
  <c r="C37" i="12" s="1"/>
  <c r="Q18" i="13"/>
  <c r="R18" i="13"/>
  <c r="C38" i="13" s="1"/>
  <c r="N15" i="9"/>
  <c r="N27" i="6"/>
  <c r="J14" i="9"/>
  <c r="N14" i="9" s="1"/>
  <c r="J19" i="9"/>
  <c r="N19" i="9" s="1"/>
  <c r="M12" i="8"/>
  <c r="S12" i="8" s="1"/>
  <c r="B36" i="8" s="1"/>
  <c r="N12" i="8"/>
  <c r="L25" i="9"/>
  <c r="P25" i="9" s="1"/>
  <c r="M24" i="8"/>
  <c r="S24" i="8" s="1"/>
  <c r="B40" i="8" s="1"/>
  <c r="N24" i="8"/>
  <c r="K16" i="9"/>
  <c r="O16" i="9" s="1"/>
  <c r="L26" i="9"/>
  <c r="P26" i="9" s="1"/>
  <c r="J26" i="9"/>
  <c r="N26" i="9" s="1"/>
  <c r="M27" i="7"/>
  <c r="S27" i="7" s="1"/>
  <c r="B41" i="7" s="1"/>
  <c r="N27" i="7"/>
  <c r="J24" i="9"/>
  <c r="L8" i="9"/>
  <c r="P8" i="9" s="1"/>
  <c r="Q9" i="7"/>
  <c r="R9" i="7"/>
  <c r="C35" i="7" s="1"/>
  <c r="M3" i="8"/>
  <c r="S3" i="8" s="1"/>
  <c r="B33" i="8" s="1"/>
  <c r="N3" i="8"/>
  <c r="L6" i="9"/>
  <c r="P6" i="9" s="1"/>
  <c r="K14" i="9"/>
  <c r="O14" i="9" s="1"/>
  <c r="M9" i="7"/>
  <c r="S9" i="7" s="1"/>
  <c r="B35" i="7" s="1"/>
  <c r="M27" i="8"/>
  <c r="S27" i="8" s="1"/>
  <c r="B41" i="8" s="1"/>
  <c r="N27" i="8"/>
  <c r="L5" i="9"/>
  <c r="P5" i="9" s="1"/>
  <c r="L14" i="9"/>
  <c r="P14" i="9" s="1"/>
  <c r="L23" i="9"/>
  <c r="P23" i="9" s="1"/>
  <c r="K3" i="9"/>
  <c r="O3" i="9" s="1"/>
  <c r="J4" i="9"/>
  <c r="N4" i="9" s="1"/>
  <c r="K12" i="9"/>
  <c r="O12" i="9" s="1"/>
  <c r="J13" i="9"/>
  <c r="N13" i="9" s="1"/>
  <c r="K21" i="9"/>
  <c r="O21" i="9" s="1"/>
  <c r="J22" i="9"/>
  <c r="N22" i="9" s="1"/>
  <c r="L3" i="9"/>
  <c r="P3" i="9" s="1"/>
  <c r="K4" i="9"/>
  <c r="O4" i="9" s="1"/>
  <c r="J11" i="9"/>
  <c r="N11" i="9" s="1"/>
  <c r="L12" i="9"/>
  <c r="P12" i="9" s="1"/>
  <c r="K13" i="9"/>
  <c r="O13" i="9" s="1"/>
  <c r="J20" i="9"/>
  <c r="N20" i="9" s="1"/>
  <c r="L21" i="9"/>
  <c r="P21" i="9" s="1"/>
  <c r="K22" i="9"/>
  <c r="O22" i="9" s="1"/>
  <c r="J29" i="9"/>
  <c r="N29" i="9" s="1"/>
  <c r="L4" i="9"/>
  <c r="P4" i="9" s="1"/>
  <c r="K11" i="9"/>
  <c r="O11" i="9" s="1"/>
  <c r="L13" i="9"/>
  <c r="P13" i="9" s="1"/>
  <c r="K20" i="9"/>
  <c r="O20" i="9" s="1"/>
  <c r="L22" i="9"/>
  <c r="P22" i="9" s="1"/>
  <c r="K29" i="9"/>
  <c r="O29" i="9" s="1"/>
  <c r="J9" i="9"/>
  <c r="L11" i="9"/>
  <c r="P11" i="9" s="1"/>
  <c r="J18" i="9"/>
  <c r="L20" i="9"/>
  <c r="P20" i="9" s="1"/>
  <c r="J27" i="9"/>
  <c r="L29" i="9"/>
  <c r="P29" i="9" s="1"/>
  <c r="K9" i="9"/>
  <c r="O9" i="9" s="1"/>
  <c r="K18" i="9"/>
  <c r="O18" i="9" s="1"/>
  <c r="K27" i="9"/>
  <c r="O27" i="9" s="1"/>
  <c r="L9" i="9"/>
  <c r="P9" i="9" s="1"/>
  <c r="L18" i="9"/>
  <c r="P18" i="9" s="1"/>
  <c r="L27" i="9"/>
  <c r="P27" i="9" s="1"/>
  <c r="L19" i="9"/>
  <c r="P19" i="9" s="1"/>
  <c r="K26" i="9"/>
  <c r="O26" i="9" s="1"/>
  <c r="K17" i="9"/>
  <c r="O17" i="9" s="1"/>
  <c r="L10" i="9"/>
  <c r="P10" i="9" s="1"/>
  <c r="K8" i="9"/>
  <c r="O8" i="9" s="1"/>
  <c r="L28" i="9"/>
  <c r="P28" i="9" s="1"/>
  <c r="J7" i="9"/>
  <c r="N7" i="9" s="1"/>
  <c r="K24" i="9"/>
  <c r="O24" i="9" s="1"/>
  <c r="M9" i="6"/>
  <c r="S9" i="6" s="1"/>
  <c r="B35" i="6" s="1"/>
  <c r="N9" i="6"/>
  <c r="M18" i="8"/>
  <c r="S18" i="8" s="1"/>
  <c r="B38" i="8" s="1"/>
  <c r="N18" i="8"/>
  <c r="L16" i="9"/>
  <c r="P16" i="9" s="1"/>
  <c r="J5" i="9"/>
  <c r="N5" i="9" s="1"/>
  <c r="M6" i="8"/>
  <c r="S6" i="8" s="1"/>
  <c r="B34" i="8" s="1"/>
  <c r="N6" i="8"/>
  <c r="M15" i="8"/>
  <c r="S15" i="8" s="1"/>
  <c r="B37" i="8" s="1"/>
  <c r="N15" i="8"/>
  <c r="L17" i="9"/>
  <c r="P17" i="9" s="1"/>
  <c r="J17" i="9"/>
  <c r="N17" i="9" s="1"/>
  <c r="J3" i="9"/>
  <c r="N21" i="7"/>
  <c r="M21" i="7"/>
  <c r="S21" i="7" s="1"/>
  <c r="B39" i="7" s="1"/>
  <c r="K10" i="9"/>
  <c r="O10" i="9" s="1"/>
  <c r="J8" i="9"/>
  <c r="N8" i="9" s="1"/>
  <c r="K23" i="9"/>
  <c r="O23" i="9" s="1"/>
  <c r="K19" i="9"/>
  <c r="O19" i="9" s="1"/>
  <c r="K13" i="6"/>
  <c r="O13" i="6" s="1"/>
  <c r="L15" i="9"/>
  <c r="P15" i="9" s="1"/>
  <c r="J11" i="6"/>
  <c r="N11" i="6" s="1"/>
  <c r="M9" i="8"/>
  <c r="S9" i="8" s="1"/>
  <c r="B35" i="8" s="1"/>
  <c r="N9" i="8"/>
  <c r="N12" i="7"/>
  <c r="M12" i="7"/>
  <c r="S12" i="7" s="1"/>
  <c r="B36" i="7" s="1"/>
  <c r="M24" i="7"/>
  <c r="S24" i="7" s="1"/>
  <c r="B40" i="7" s="1"/>
  <c r="N24" i="7"/>
  <c r="J16" i="9"/>
  <c r="N16" i="9" s="1"/>
  <c r="K28" i="9"/>
  <c r="O28" i="9" s="1"/>
  <c r="N3" i="7"/>
  <c r="M3" i="7"/>
  <c r="S3" i="7" s="1"/>
  <c r="B33" i="7" s="1"/>
  <c r="M15" i="7"/>
  <c r="S15" i="7" s="1"/>
  <c r="B37" i="7" s="1"/>
  <c r="N15" i="7"/>
  <c r="L24" i="9"/>
  <c r="P24" i="9" s="1"/>
  <c r="Q18" i="7"/>
  <c r="R18" i="7"/>
  <c r="C38" i="7" s="1"/>
  <c r="L3" i="6"/>
  <c r="P3" i="6" s="1"/>
  <c r="K11" i="6"/>
  <c r="O11" i="6" s="1"/>
  <c r="K25" i="9"/>
  <c r="O25" i="9" s="1"/>
  <c r="N6" i="9"/>
  <c r="J21" i="9"/>
  <c r="J23" i="9"/>
  <c r="N23" i="9" s="1"/>
  <c r="J12" i="9"/>
  <c r="M18" i="7"/>
  <c r="S18" i="7" s="1"/>
  <c r="B38" i="7" s="1"/>
  <c r="N18" i="6"/>
  <c r="K5" i="9"/>
  <c r="O5" i="9" s="1"/>
  <c r="J28" i="9"/>
  <c r="N28" i="9" s="1"/>
  <c r="M6" i="7"/>
  <c r="S6" i="7" s="1"/>
  <c r="B34" i="7" s="1"/>
  <c r="N6" i="7"/>
  <c r="K17" i="6"/>
  <c r="O17" i="6" s="1"/>
  <c r="K26" i="6"/>
  <c r="O26" i="6" s="1"/>
  <c r="J10" i="6"/>
  <c r="N10" i="6" s="1"/>
  <c r="J19" i="6"/>
  <c r="N19" i="6" s="1"/>
  <c r="J28" i="6"/>
  <c r="N28" i="6" s="1"/>
  <c r="J8" i="6"/>
  <c r="N8" i="6" s="1"/>
  <c r="L9" i="6"/>
  <c r="P9" i="6" s="1"/>
  <c r="J17" i="6"/>
  <c r="N17" i="6" s="1"/>
  <c r="L18" i="6"/>
  <c r="P18" i="6" s="1"/>
  <c r="L27" i="6"/>
  <c r="P27" i="6" s="1"/>
  <c r="K8" i="6"/>
  <c r="O8" i="6" s="1"/>
  <c r="L10" i="6"/>
  <c r="P10" i="6" s="1"/>
  <c r="L19" i="6"/>
  <c r="P19" i="6" s="1"/>
  <c r="K15" i="6"/>
  <c r="O15" i="6" s="1"/>
  <c r="J24" i="6"/>
  <c r="J4" i="6"/>
  <c r="N4" i="6" s="1"/>
  <c r="J12" i="6"/>
  <c r="J21" i="6"/>
  <c r="J5" i="6"/>
  <c r="N5" i="6" s="1"/>
  <c r="J16" i="6"/>
  <c r="N16" i="6" s="1"/>
  <c r="K16" i="6"/>
  <c r="O16" i="6" s="1"/>
  <c r="L15" i="6"/>
  <c r="P15" i="6" s="1"/>
  <c r="K24" i="6"/>
  <c r="O24" i="6" s="1"/>
  <c r="K6" i="6"/>
  <c r="O6" i="6" s="1"/>
  <c r="K14" i="6"/>
  <c r="O14" i="6" s="1"/>
  <c r="J23" i="6"/>
  <c r="N23" i="6" s="1"/>
  <c r="K12" i="6"/>
  <c r="O12" i="6" s="1"/>
  <c r="K23" i="6"/>
  <c r="O23" i="6" s="1"/>
  <c r="J6" i="6"/>
  <c r="L24" i="6"/>
  <c r="P24" i="6" s="1"/>
  <c r="K21" i="6"/>
  <c r="O21" i="6" s="1"/>
  <c r="L5" i="6"/>
  <c r="P5" i="6" s="1"/>
  <c r="L25" i="6"/>
  <c r="P25" i="6" s="1"/>
  <c r="L17" i="6"/>
  <c r="P17" i="6" s="1"/>
  <c r="L8" i="6"/>
  <c r="P8" i="6" s="1"/>
  <c r="L26" i="6"/>
  <c r="P26" i="6" s="1"/>
  <c r="L14" i="6"/>
  <c r="P14" i="6" s="1"/>
  <c r="L6" i="6"/>
  <c r="P6" i="6" s="1"/>
  <c r="J14" i="6"/>
  <c r="N14" i="6" s="1"/>
  <c r="J3" i="6"/>
  <c r="L23" i="6"/>
  <c r="P23" i="6" s="1"/>
  <c r="J15" i="6"/>
  <c r="L28" i="6"/>
  <c r="P28" i="6" s="1"/>
  <c r="L16" i="6"/>
  <c r="P16" i="6" s="1"/>
  <c r="J25" i="6"/>
  <c r="N25" i="6" s="1"/>
  <c r="K3" i="6"/>
  <c r="O3" i="6" s="1"/>
  <c r="J7" i="6"/>
  <c r="N7" i="6" s="1"/>
  <c r="K25" i="6"/>
  <c r="O25" i="6" s="1"/>
  <c r="K7" i="6"/>
  <c r="O7" i="6" s="1"/>
  <c r="L7" i="6"/>
  <c r="P7" i="6" s="1"/>
  <c r="K15" i="9"/>
  <c r="O15" i="9" s="1"/>
  <c r="L13" i="6"/>
  <c r="P13" i="6" s="1"/>
  <c r="M21" i="8"/>
  <c r="S21" i="8" s="1"/>
  <c r="B39" i="8" s="1"/>
  <c r="N21" i="8"/>
  <c r="J22" i="6"/>
  <c r="N22" i="6" s="1"/>
  <c r="I24" i="2"/>
  <c r="I15" i="1"/>
  <c r="I18" i="3"/>
  <c r="I12" i="2"/>
  <c r="I12" i="3"/>
  <c r="I24" i="3"/>
  <c r="I21" i="4"/>
  <c r="I3" i="4"/>
  <c r="J23" i="4" s="1"/>
  <c r="N23" i="4" s="1"/>
  <c r="I3" i="2"/>
  <c r="L3" i="2" s="1"/>
  <c r="P3" i="2" s="1"/>
  <c r="I3" i="1"/>
  <c r="J17" i="1" s="1"/>
  <c r="N17" i="1" s="1"/>
  <c r="L6" i="4"/>
  <c r="P6" i="4" s="1"/>
  <c r="J8" i="4"/>
  <c r="N8" i="4" s="1"/>
  <c r="I3" i="3"/>
  <c r="K29" i="3" s="1"/>
  <c r="O29" i="3" s="1"/>
  <c r="I9" i="2"/>
  <c r="I6" i="2"/>
  <c r="K6" i="1"/>
  <c r="O6" i="1" s="1"/>
  <c r="K4" i="1"/>
  <c r="O4" i="1" s="1"/>
  <c r="I9" i="1"/>
  <c r="J3" i="4"/>
  <c r="L3" i="4"/>
  <c r="P3" i="4" s="1"/>
  <c r="J4" i="4"/>
  <c r="N4" i="4" s="1"/>
  <c r="L4" i="4"/>
  <c r="P4" i="4" s="1"/>
  <c r="I6" i="4"/>
  <c r="J16" i="4"/>
  <c r="N16" i="4" s="1"/>
  <c r="J17" i="4"/>
  <c r="N17" i="4" s="1"/>
  <c r="I18" i="4"/>
  <c r="L21" i="4"/>
  <c r="P21" i="4" s="1"/>
  <c r="J24" i="4"/>
  <c r="K25" i="4"/>
  <c r="O25" i="4" s="1"/>
  <c r="K27" i="4"/>
  <c r="O27" i="4" s="1"/>
  <c r="J28" i="4"/>
  <c r="N28" i="4" s="1"/>
  <c r="J7" i="4"/>
  <c r="N7" i="4" s="1"/>
  <c r="L7" i="4"/>
  <c r="P7" i="4" s="1"/>
  <c r="I9" i="4"/>
  <c r="K10" i="4"/>
  <c r="O10" i="4" s="1"/>
  <c r="K12" i="4"/>
  <c r="O12" i="4" s="1"/>
  <c r="J13" i="4"/>
  <c r="N13" i="4" s="1"/>
  <c r="J14" i="4"/>
  <c r="N14" i="4" s="1"/>
  <c r="I15" i="4"/>
  <c r="K24" i="4"/>
  <c r="O24" i="4" s="1"/>
  <c r="J25" i="4"/>
  <c r="N25" i="4" s="1"/>
  <c r="J26" i="4"/>
  <c r="N26" i="4" s="1"/>
  <c r="I27" i="4"/>
  <c r="K5" i="4"/>
  <c r="O5" i="4" s="1"/>
  <c r="K6" i="4"/>
  <c r="O6" i="4" s="1"/>
  <c r="J9" i="4"/>
  <c r="J10" i="4"/>
  <c r="N10" i="4" s="1"/>
  <c r="J11" i="4"/>
  <c r="N11" i="4" s="1"/>
  <c r="I12" i="4"/>
  <c r="K19" i="4"/>
  <c r="O19" i="4" s="1"/>
  <c r="K21" i="4"/>
  <c r="O21" i="4" s="1"/>
  <c r="J22" i="4"/>
  <c r="N22" i="4" s="1"/>
  <c r="I24" i="4"/>
  <c r="L27" i="4"/>
  <c r="P27" i="4" s="1"/>
  <c r="L28" i="4"/>
  <c r="P28" i="4" s="1"/>
  <c r="K26" i="4"/>
  <c r="O26" i="4" s="1"/>
  <c r="L25" i="4"/>
  <c r="P25" i="4" s="1"/>
  <c r="K23" i="4"/>
  <c r="O23" i="4" s="1"/>
  <c r="K17" i="4"/>
  <c r="O17" i="4" s="1"/>
  <c r="L16" i="4"/>
  <c r="P16" i="4" s="1"/>
  <c r="L10" i="4"/>
  <c r="P10" i="4" s="1"/>
  <c r="L26" i="4"/>
  <c r="P26" i="4" s="1"/>
  <c r="L23" i="4"/>
  <c r="P23" i="4" s="1"/>
  <c r="L20" i="4"/>
  <c r="P20" i="4" s="1"/>
  <c r="L17" i="4"/>
  <c r="P17" i="4" s="1"/>
  <c r="L14" i="4"/>
  <c r="P14" i="4" s="1"/>
  <c r="L11" i="4"/>
  <c r="P11" i="4" s="1"/>
  <c r="K14" i="4"/>
  <c r="O14" i="4" s="1"/>
  <c r="L13" i="4"/>
  <c r="P13" i="4" s="1"/>
  <c r="K11" i="4"/>
  <c r="O11" i="4" s="1"/>
  <c r="K4" i="4"/>
  <c r="O4" i="4" s="1"/>
  <c r="K8" i="4"/>
  <c r="O8" i="4" s="1"/>
  <c r="K9" i="4"/>
  <c r="O9" i="4" s="1"/>
  <c r="L12" i="4"/>
  <c r="P12" i="4" s="1"/>
  <c r="J15" i="4"/>
  <c r="K16" i="4"/>
  <c r="O16" i="4" s="1"/>
  <c r="L24" i="4"/>
  <c r="P24" i="4" s="1"/>
  <c r="J27" i="4"/>
  <c r="K28" i="4"/>
  <c r="O28" i="4" s="1"/>
  <c r="L29" i="4"/>
  <c r="P29" i="4" s="1"/>
  <c r="K7" i="3"/>
  <c r="O7" i="3" s="1"/>
  <c r="L26" i="3"/>
  <c r="P26" i="3" s="1"/>
  <c r="L14" i="3"/>
  <c r="P14" i="3" s="1"/>
  <c r="K23" i="3"/>
  <c r="O23" i="3" s="1"/>
  <c r="J20" i="3"/>
  <c r="N20" i="3" s="1"/>
  <c r="L27" i="3"/>
  <c r="P27" i="3" s="1"/>
  <c r="J11" i="3"/>
  <c r="N11" i="3" s="1"/>
  <c r="J29" i="3"/>
  <c r="N29" i="3" s="1"/>
  <c r="K13" i="3"/>
  <c r="O13" i="3" s="1"/>
  <c r="L6" i="3"/>
  <c r="P6" i="3" s="1"/>
  <c r="I6" i="3"/>
  <c r="J24" i="3"/>
  <c r="J6" i="3"/>
  <c r="J13" i="3"/>
  <c r="N13" i="3" s="1"/>
  <c r="I15" i="3"/>
  <c r="K24" i="3"/>
  <c r="O24" i="3" s="1"/>
  <c r="I27" i="3"/>
  <c r="K9" i="3"/>
  <c r="O9" i="3" s="1"/>
  <c r="J22" i="3"/>
  <c r="N22" i="3" s="1"/>
  <c r="I9" i="3"/>
  <c r="K18" i="3"/>
  <c r="O18" i="3" s="1"/>
  <c r="I21" i="3"/>
  <c r="J27" i="3"/>
  <c r="J6" i="2"/>
  <c r="J10" i="2"/>
  <c r="N10" i="2" s="1"/>
  <c r="K15" i="2"/>
  <c r="O15" i="2" s="1"/>
  <c r="J18" i="2"/>
  <c r="J22" i="2"/>
  <c r="N22" i="2" s="1"/>
  <c r="K27" i="2"/>
  <c r="O27" i="2" s="1"/>
  <c r="J13" i="2"/>
  <c r="N13" i="2" s="1"/>
  <c r="L15" i="2"/>
  <c r="P15" i="2" s="1"/>
  <c r="K18" i="2"/>
  <c r="O18" i="2" s="1"/>
  <c r="J21" i="2"/>
  <c r="J25" i="2"/>
  <c r="N25" i="2" s="1"/>
  <c r="L27" i="2"/>
  <c r="P27" i="2" s="1"/>
  <c r="K28" i="2"/>
  <c r="O28" i="2" s="1"/>
  <c r="K19" i="2"/>
  <c r="O19" i="2" s="1"/>
  <c r="K13" i="2"/>
  <c r="O13" i="2" s="1"/>
  <c r="L20" i="2"/>
  <c r="P20" i="2" s="1"/>
  <c r="L17" i="2"/>
  <c r="P17" i="2" s="1"/>
  <c r="L14" i="2"/>
  <c r="P14" i="2" s="1"/>
  <c r="L11" i="2"/>
  <c r="P11" i="2" s="1"/>
  <c r="L8" i="2"/>
  <c r="P8" i="2" s="1"/>
  <c r="L5" i="2"/>
  <c r="P5" i="2" s="1"/>
  <c r="L7" i="2"/>
  <c r="P7" i="2" s="1"/>
  <c r="K5" i="2"/>
  <c r="O5" i="2" s="1"/>
  <c r="J29" i="2"/>
  <c r="N29" i="2" s="1"/>
  <c r="K7" i="2"/>
  <c r="O7" i="2" s="1"/>
  <c r="L28" i="2"/>
  <c r="P28" i="2" s="1"/>
  <c r="K26" i="2"/>
  <c r="O26" i="2" s="1"/>
  <c r="L25" i="2"/>
  <c r="P25" i="2" s="1"/>
  <c r="K23" i="2"/>
  <c r="O23" i="2" s="1"/>
  <c r="L22" i="2"/>
  <c r="P22" i="2" s="1"/>
  <c r="K20" i="2"/>
  <c r="O20" i="2" s="1"/>
  <c r="L19" i="2"/>
  <c r="P19" i="2" s="1"/>
  <c r="K17" i="2"/>
  <c r="O17" i="2" s="1"/>
  <c r="K11" i="2"/>
  <c r="O11" i="2" s="1"/>
  <c r="L10" i="2"/>
  <c r="P10" i="2" s="1"/>
  <c r="K8" i="2"/>
  <c r="O8" i="2" s="1"/>
  <c r="L4" i="2"/>
  <c r="P4" i="2" s="1"/>
  <c r="J26" i="2"/>
  <c r="N26" i="2" s="1"/>
  <c r="K25" i="2"/>
  <c r="O25" i="2" s="1"/>
  <c r="J23" i="2"/>
  <c r="N23" i="2" s="1"/>
  <c r="J20" i="2"/>
  <c r="N20" i="2" s="1"/>
  <c r="J17" i="2"/>
  <c r="N17" i="2" s="1"/>
  <c r="J5" i="2"/>
  <c r="N5" i="2" s="1"/>
  <c r="J3" i="2"/>
  <c r="J4" i="2"/>
  <c r="N4" i="2" s="1"/>
  <c r="K9" i="2"/>
  <c r="O9" i="2" s="1"/>
  <c r="J12" i="2"/>
  <c r="J16" i="2"/>
  <c r="N16" i="2" s="1"/>
  <c r="L18" i="2"/>
  <c r="P18" i="2" s="1"/>
  <c r="K21" i="2"/>
  <c r="O21" i="2" s="1"/>
  <c r="J24" i="2"/>
  <c r="J7" i="2"/>
  <c r="N7" i="2" s="1"/>
  <c r="K12" i="2"/>
  <c r="O12" i="2" s="1"/>
  <c r="J15" i="2"/>
  <c r="J19" i="2"/>
  <c r="N19" i="2" s="1"/>
  <c r="L21" i="2"/>
  <c r="P21" i="2" s="1"/>
  <c r="K24" i="2"/>
  <c r="O24" i="2" s="1"/>
  <c r="J27" i="2"/>
  <c r="L29" i="2"/>
  <c r="P29" i="2" s="1"/>
  <c r="L9" i="2"/>
  <c r="P9" i="2" s="1"/>
  <c r="I15" i="2"/>
  <c r="I18" i="2"/>
  <c r="I21" i="2"/>
  <c r="I27" i="2"/>
  <c r="L6" i="2"/>
  <c r="P6" i="2" s="1"/>
  <c r="L12" i="1"/>
  <c r="P12" i="1" s="1"/>
  <c r="J15" i="1"/>
  <c r="K16" i="1"/>
  <c r="O16" i="1" s="1"/>
  <c r="K18" i="1"/>
  <c r="O18" i="1" s="1"/>
  <c r="J19" i="1"/>
  <c r="N19" i="1" s="1"/>
  <c r="L24" i="1"/>
  <c r="P24" i="1" s="1"/>
  <c r="K27" i="1"/>
  <c r="O27" i="1" s="1"/>
  <c r="L28" i="1"/>
  <c r="P28" i="1" s="1"/>
  <c r="K3" i="1"/>
  <c r="O3" i="1" s="1"/>
  <c r="J4" i="1"/>
  <c r="N4" i="1" s="1"/>
  <c r="J5" i="1"/>
  <c r="N5" i="1" s="1"/>
  <c r="I6" i="1"/>
  <c r="L9" i="1"/>
  <c r="P9" i="1" s="1"/>
  <c r="J12" i="1"/>
  <c r="I18" i="1"/>
  <c r="J21" i="1"/>
  <c r="J25" i="1"/>
  <c r="N25" i="1" s="1"/>
  <c r="K26" i="1"/>
  <c r="O26" i="1" s="1"/>
  <c r="L27" i="1"/>
  <c r="P27" i="1" s="1"/>
  <c r="L11" i="1"/>
  <c r="P11" i="1" s="1"/>
  <c r="L5" i="1"/>
  <c r="P5" i="1" s="1"/>
  <c r="L7" i="1"/>
  <c r="P7" i="1" s="1"/>
  <c r="L4" i="1"/>
  <c r="P4" i="1" s="1"/>
  <c r="J23" i="1"/>
  <c r="N23" i="1" s="1"/>
  <c r="L23" i="1"/>
  <c r="P23" i="1" s="1"/>
  <c r="L20" i="1"/>
  <c r="P20" i="1" s="1"/>
  <c r="L17" i="1"/>
  <c r="P17" i="1" s="1"/>
  <c r="L14" i="1"/>
  <c r="P14" i="1" s="1"/>
  <c r="L8" i="1"/>
  <c r="P8" i="1" s="1"/>
  <c r="K28" i="1"/>
  <c r="O28" i="1" s="1"/>
  <c r="J26" i="1"/>
  <c r="N26" i="1" s="1"/>
  <c r="K25" i="1"/>
  <c r="O25" i="1" s="1"/>
  <c r="K17" i="1"/>
  <c r="O17" i="1" s="1"/>
  <c r="L16" i="1"/>
  <c r="P16" i="1" s="1"/>
  <c r="K11" i="1"/>
  <c r="O11" i="1" s="1"/>
  <c r="L10" i="1"/>
  <c r="P10" i="1" s="1"/>
  <c r="K8" i="1"/>
  <c r="O8" i="1" s="1"/>
  <c r="K5" i="1"/>
  <c r="O5" i="1" s="1"/>
  <c r="J29" i="1"/>
  <c r="N29" i="1" s="1"/>
  <c r="L6" i="1"/>
  <c r="P6" i="1" s="1"/>
  <c r="J9" i="1"/>
  <c r="K10" i="1"/>
  <c r="O10" i="1" s="1"/>
  <c r="K12" i="1"/>
  <c r="O12" i="1" s="1"/>
  <c r="J13" i="1"/>
  <c r="N13" i="1" s="1"/>
  <c r="J14" i="1"/>
  <c r="N14" i="1" s="1"/>
  <c r="L18" i="1"/>
  <c r="P18" i="1" s="1"/>
  <c r="L19" i="1"/>
  <c r="P19" i="1" s="1"/>
  <c r="K20" i="1"/>
  <c r="O20" i="1" s="1"/>
  <c r="K21" i="1"/>
  <c r="O21" i="1" s="1"/>
  <c r="L22" i="1"/>
  <c r="P22" i="1" s="1"/>
  <c r="J24" i="1"/>
  <c r="J28" i="1"/>
  <c r="N28" i="1" s="1"/>
  <c r="K29" i="1"/>
  <c r="O29" i="1" s="1"/>
  <c r="J8" i="1"/>
  <c r="N8" i="1" s="1"/>
  <c r="L3" i="1"/>
  <c r="P3" i="1" s="1"/>
  <c r="J6" i="1"/>
  <c r="K7" i="1"/>
  <c r="O7" i="1" s="1"/>
  <c r="K9" i="1"/>
  <c r="O9" i="1" s="1"/>
  <c r="J10" i="1"/>
  <c r="N10" i="1" s="1"/>
  <c r="J11" i="1"/>
  <c r="N11" i="1" s="1"/>
  <c r="I12" i="1"/>
  <c r="L15" i="1"/>
  <c r="P15" i="1" s="1"/>
  <c r="J18" i="1"/>
  <c r="K19" i="1"/>
  <c r="O19" i="1" s="1"/>
  <c r="L21" i="1"/>
  <c r="P21" i="1" s="1"/>
  <c r="K24" i="1"/>
  <c r="O24" i="1" s="1"/>
  <c r="L25" i="1"/>
  <c r="P25" i="1" s="1"/>
  <c r="J27" i="1"/>
  <c r="L29" i="1"/>
  <c r="P29" i="1" s="1"/>
  <c r="I21" i="1"/>
  <c r="I24" i="1"/>
  <c r="I27" i="1"/>
  <c r="R24" i="11" l="1"/>
  <c r="C40" i="11" s="1"/>
  <c r="Q24" i="11"/>
  <c r="Q21" i="11"/>
  <c r="R21" i="11"/>
  <c r="C39" i="11" s="1"/>
  <c r="R15" i="11"/>
  <c r="C37" i="11" s="1"/>
  <c r="Q15" i="11"/>
  <c r="Q12" i="11"/>
  <c r="R12" i="11"/>
  <c r="C36" i="11" s="1"/>
  <c r="R6" i="11"/>
  <c r="C34" i="11" s="1"/>
  <c r="Q6" i="11"/>
  <c r="D36" i="11"/>
  <c r="D40" i="11"/>
  <c r="Q3" i="11"/>
  <c r="D34" i="11"/>
  <c r="D41" i="11"/>
  <c r="R3" i="11"/>
  <c r="C33" i="11" s="1"/>
  <c r="D38" i="11"/>
  <c r="D39" i="11"/>
  <c r="D35" i="11"/>
  <c r="D37" i="11"/>
  <c r="Q9" i="11"/>
  <c r="R9" i="11"/>
  <c r="C35" i="11" s="1"/>
  <c r="Q27" i="11"/>
  <c r="R27" i="11"/>
  <c r="C41" i="11" s="1"/>
  <c r="Q12" i="7"/>
  <c r="R12" i="7"/>
  <c r="C36" i="7" s="1"/>
  <c r="R18" i="6"/>
  <c r="C38" i="6" s="1"/>
  <c r="Q18" i="6"/>
  <c r="D36" i="8"/>
  <c r="D40" i="8"/>
  <c r="Q3" i="8"/>
  <c r="R3" i="8"/>
  <c r="C33" i="8" s="1"/>
  <c r="D37" i="8"/>
  <c r="D41" i="8"/>
  <c r="D34" i="8"/>
  <c r="D38" i="8"/>
  <c r="D35" i="8"/>
  <c r="D39" i="8"/>
  <c r="N15" i="6"/>
  <c r="M15" i="6"/>
  <c r="S15" i="6" s="1"/>
  <c r="B37" i="6" s="1"/>
  <c r="Q15" i="8"/>
  <c r="R15" i="8"/>
  <c r="C37" i="8" s="1"/>
  <c r="Q12" i="8"/>
  <c r="R12" i="8"/>
  <c r="C36" i="8" s="1"/>
  <c r="N18" i="9"/>
  <c r="M18" i="9"/>
  <c r="S18" i="9" s="1"/>
  <c r="B38" i="9" s="1"/>
  <c r="Q6" i="9"/>
  <c r="R6" i="9"/>
  <c r="C34" i="9" s="1"/>
  <c r="M24" i="9"/>
  <c r="S24" i="9" s="1"/>
  <c r="B40" i="9" s="1"/>
  <c r="N24" i="9"/>
  <c r="Q9" i="8"/>
  <c r="R9" i="8"/>
  <c r="C35" i="8" s="1"/>
  <c r="Q24" i="8"/>
  <c r="R24" i="8"/>
  <c r="C40" i="8" s="1"/>
  <c r="M12" i="6"/>
  <c r="S12" i="6" s="1"/>
  <c r="B36" i="6" s="1"/>
  <c r="N12" i="6"/>
  <c r="Q6" i="8"/>
  <c r="R6" i="8"/>
  <c r="C34" i="8" s="1"/>
  <c r="M6" i="9"/>
  <c r="S6" i="9" s="1"/>
  <c r="B34" i="9" s="1"/>
  <c r="N9" i="9"/>
  <c r="M9" i="9"/>
  <c r="S9" i="9" s="1"/>
  <c r="B35" i="9" s="1"/>
  <c r="Q27" i="7"/>
  <c r="R27" i="7"/>
  <c r="C41" i="7" s="1"/>
  <c r="R27" i="6"/>
  <c r="C41" i="6" s="1"/>
  <c r="Q27" i="6"/>
  <c r="R15" i="7"/>
  <c r="C37" i="7" s="1"/>
  <c r="Q15" i="7"/>
  <c r="D36" i="7"/>
  <c r="D40" i="7"/>
  <c r="Q3" i="7"/>
  <c r="R3" i="7"/>
  <c r="C33" i="7" s="1"/>
  <c r="D41" i="7"/>
  <c r="D37" i="7"/>
  <c r="D34" i="7"/>
  <c r="D38" i="7"/>
  <c r="D35" i="7"/>
  <c r="D39" i="7"/>
  <c r="R6" i="7"/>
  <c r="C34" i="7" s="1"/>
  <c r="Q6" i="7"/>
  <c r="R24" i="7"/>
  <c r="C40" i="7" s="1"/>
  <c r="Q24" i="7"/>
  <c r="Q18" i="8"/>
  <c r="R18" i="8"/>
  <c r="C38" i="8" s="1"/>
  <c r="M27" i="6"/>
  <c r="S27" i="6" s="1"/>
  <c r="B41" i="6" s="1"/>
  <c r="M3" i="9"/>
  <c r="S3" i="9" s="1"/>
  <c r="B33" i="9" s="1"/>
  <c r="N3" i="9"/>
  <c r="M18" i="6"/>
  <c r="S18" i="6" s="1"/>
  <c r="B38" i="6" s="1"/>
  <c r="Q21" i="8"/>
  <c r="R21" i="8"/>
  <c r="C39" i="8" s="1"/>
  <c r="M21" i="6"/>
  <c r="S21" i="6" s="1"/>
  <c r="B39" i="6" s="1"/>
  <c r="N21" i="6"/>
  <c r="M6" i="6"/>
  <c r="S6" i="6" s="1"/>
  <c r="B34" i="6" s="1"/>
  <c r="N6" i="6"/>
  <c r="N27" i="9"/>
  <c r="M27" i="9"/>
  <c r="S27" i="9" s="1"/>
  <c r="B41" i="9" s="1"/>
  <c r="M21" i="9"/>
  <c r="S21" i="9" s="1"/>
  <c r="B39" i="9" s="1"/>
  <c r="N21" i="9"/>
  <c r="Q15" i="9"/>
  <c r="R15" i="9"/>
  <c r="C37" i="9" s="1"/>
  <c r="M12" i="9"/>
  <c r="S12" i="9" s="1"/>
  <c r="B36" i="9" s="1"/>
  <c r="N12" i="9"/>
  <c r="M3" i="6"/>
  <c r="S3" i="6" s="1"/>
  <c r="B33" i="6" s="1"/>
  <c r="N3" i="6"/>
  <c r="M24" i="6"/>
  <c r="S24" i="6" s="1"/>
  <c r="B40" i="6" s="1"/>
  <c r="N24" i="6"/>
  <c r="Q27" i="8"/>
  <c r="R27" i="8"/>
  <c r="C41" i="8" s="1"/>
  <c r="Q21" i="7"/>
  <c r="R21" i="7"/>
  <c r="C39" i="7" s="1"/>
  <c r="Q9" i="6"/>
  <c r="R9" i="6"/>
  <c r="C35" i="6" s="1"/>
  <c r="M15" i="9"/>
  <c r="S15" i="9" s="1"/>
  <c r="B37" i="9" s="1"/>
  <c r="J6" i="4"/>
  <c r="K15" i="4"/>
  <c r="O15" i="4" s="1"/>
  <c r="L13" i="1"/>
  <c r="P13" i="1" s="1"/>
  <c r="L26" i="1"/>
  <c r="P26" i="1" s="1"/>
  <c r="J16" i="1"/>
  <c r="N16" i="1" s="1"/>
  <c r="K23" i="1"/>
  <c r="O23" i="1" s="1"/>
  <c r="K3" i="2"/>
  <c r="O3" i="2" s="1"/>
  <c r="J8" i="2"/>
  <c r="N8" i="2" s="1"/>
  <c r="L13" i="2"/>
  <c r="P13" i="2" s="1"/>
  <c r="J11" i="2"/>
  <c r="N11" i="2" s="1"/>
  <c r="L23" i="2"/>
  <c r="P23" i="2" s="1"/>
  <c r="J9" i="2"/>
  <c r="N9" i="2" s="1"/>
  <c r="J20" i="4"/>
  <c r="N20" i="4" s="1"/>
  <c r="K29" i="4"/>
  <c r="O29" i="4" s="1"/>
  <c r="L19" i="4"/>
  <c r="P19" i="4" s="1"/>
  <c r="J18" i="4"/>
  <c r="K22" i="4"/>
  <c r="O22" i="4" s="1"/>
  <c r="J5" i="4"/>
  <c r="N5" i="4" s="1"/>
  <c r="K13" i="4"/>
  <c r="O13" i="4" s="1"/>
  <c r="K14" i="1"/>
  <c r="O14" i="1" s="1"/>
  <c r="K22" i="1"/>
  <c r="O22" i="1" s="1"/>
  <c r="K15" i="1"/>
  <c r="O15" i="1" s="1"/>
  <c r="J22" i="1"/>
  <c r="N22" i="1" s="1"/>
  <c r="L24" i="2"/>
  <c r="P24" i="2" s="1"/>
  <c r="K29" i="2"/>
  <c r="O29" i="2" s="1"/>
  <c r="K10" i="2"/>
  <c r="O10" i="2" s="1"/>
  <c r="K14" i="2"/>
  <c r="O14" i="2" s="1"/>
  <c r="K16" i="2"/>
  <c r="O16" i="2" s="1"/>
  <c r="L26" i="2"/>
  <c r="P26" i="2" s="1"/>
  <c r="K6" i="2"/>
  <c r="O6" i="2" s="1"/>
  <c r="J19" i="4"/>
  <c r="N19" i="4" s="1"/>
  <c r="L5" i="4"/>
  <c r="P5" i="4" s="1"/>
  <c r="K20" i="4"/>
  <c r="O20" i="4" s="1"/>
  <c r="L15" i="4"/>
  <c r="P15" i="4" s="1"/>
  <c r="J21" i="4"/>
  <c r="M21" i="4" s="1"/>
  <c r="S21" i="4" s="1"/>
  <c r="B39" i="4" s="1"/>
  <c r="K3" i="4"/>
  <c r="O3" i="4" s="1"/>
  <c r="J12" i="4"/>
  <c r="K13" i="1"/>
  <c r="O13" i="1" s="1"/>
  <c r="J20" i="1"/>
  <c r="N20" i="1" s="1"/>
  <c r="L12" i="2"/>
  <c r="P12" i="2" s="1"/>
  <c r="J28" i="2"/>
  <c r="N28" i="2" s="1"/>
  <c r="J14" i="2"/>
  <c r="N14" i="2" s="1"/>
  <c r="L16" i="2"/>
  <c r="P16" i="2" s="1"/>
  <c r="K22" i="2"/>
  <c r="O22" i="2" s="1"/>
  <c r="K4" i="2"/>
  <c r="O4" i="2" s="1"/>
  <c r="K18" i="4"/>
  <c r="O18" i="4" s="1"/>
  <c r="L8" i="4"/>
  <c r="P8" i="4" s="1"/>
  <c r="L22" i="4"/>
  <c r="P22" i="4" s="1"/>
  <c r="L18" i="4"/>
  <c r="P18" i="4" s="1"/>
  <c r="J29" i="4"/>
  <c r="N29" i="4" s="1"/>
  <c r="K7" i="4"/>
  <c r="O7" i="4" s="1"/>
  <c r="L9" i="4"/>
  <c r="P9" i="4" s="1"/>
  <c r="K22" i="3"/>
  <c r="O22" i="3" s="1"/>
  <c r="K17" i="3"/>
  <c r="O17" i="3" s="1"/>
  <c r="L25" i="3"/>
  <c r="P25" i="3" s="1"/>
  <c r="J7" i="1"/>
  <c r="N7" i="1" s="1"/>
  <c r="J3" i="1"/>
  <c r="N3" i="1" s="1"/>
  <c r="J15" i="3"/>
  <c r="N15" i="3" s="1"/>
  <c r="K6" i="3"/>
  <c r="O6" i="3" s="1"/>
  <c r="K12" i="3"/>
  <c r="O12" i="3" s="1"/>
  <c r="J16" i="3"/>
  <c r="N16" i="3" s="1"/>
  <c r="J5" i="3"/>
  <c r="N5" i="3" s="1"/>
  <c r="L7" i="3"/>
  <c r="P7" i="3" s="1"/>
  <c r="L15" i="3"/>
  <c r="P15" i="3" s="1"/>
  <c r="K28" i="3"/>
  <c r="O28" i="3" s="1"/>
  <c r="L5" i="3"/>
  <c r="P5" i="3" s="1"/>
  <c r="K26" i="3"/>
  <c r="O26" i="3" s="1"/>
  <c r="L12" i="3"/>
  <c r="P12" i="3" s="1"/>
  <c r="J18" i="3"/>
  <c r="N18" i="3" s="1"/>
  <c r="L18" i="3"/>
  <c r="P18" i="3" s="1"/>
  <c r="J9" i="3"/>
  <c r="N9" i="3" s="1"/>
  <c r="J28" i="3"/>
  <c r="N28" i="3" s="1"/>
  <c r="K15" i="3"/>
  <c r="O15" i="3" s="1"/>
  <c r="L3" i="3"/>
  <c r="P3" i="3" s="1"/>
  <c r="L4" i="3"/>
  <c r="P4" i="3" s="1"/>
  <c r="L21" i="3"/>
  <c r="P21" i="3" s="1"/>
  <c r="K10" i="3"/>
  <c r="O10" i="3" s="1"/>
  <c r="K5" i="3"/>
  <c r="O5" i="3" s="1"/>
  <c r="K19" i="3"/>
  <c r="O19" i="3" s="1"/>
  <c r="K8" i="3"/>
  <c r="O8" i="3" s="1"/>
  <c r="K11" i="3"/>
  <c r="O11" i="3" s="1"/>
  <c r="K20" i="3"/>
  <c r="O20" i="3" s="1"/>
  <c r="L8" i="3"/>
  <c r="P8" i="3" s="1"/>
  <c r="L20" i="3"/>
  <c r="P20" i="3" s="1"/>
  <c r="K14" i="3"/>
  <c r="O14" i="3" s="1"/>
  <c r="L28" i="3"/>
  <c r="P28" i="3" s="1"/>
  <c r="L24" i="3"/>
  <c r="P24" i="3" s="1"/>
  <c r="K21" i="3"/>
  <c r="O21" i="3" s="1"/>
  <c r="J21" i="3"/>
  <c r="K3" i="3"/>
  <c r="O3" i="3" s="1"/>
  <c r="J4" i="3"/>
  <c r="N4" i="3" s="1"/>
  <c r="J17" i="3"/>
  <c r="N17" i="3" s="1"/>
  <c r="J26" i="3"/>
  <c r="N26" i="3" s="1"/>
  <c r="K4" i="3"/>
  <c r="O4" i="3" s="1"/>
  <c r="L19" i="3"/>
  <c r="P19" i="3" s="1"/>
  <c r="L17" i="3"/>
  <c r="P17" i="3" s="1"/>
  <c r="L10" i="3"/>
  <c r="P10" i="3" s="1"/>
  <c r="L29" i="3"/>
  <c r="P29" i="3" s="1"/>
  <c r="J19" i="3"/>
  <c r="N19" i="3" s="1"/>
  <c r="J10" i="3"/>
  <c r="N10" i="3" s="1"/>
  <c r="J25" i="3"/>
  <c r="N25" i="3" s="1"/>
  <c r="J7" i="3"/>
  <c r="N7" i="3" s="1"/>
  <c r="K27" i="3"/>
  <c r="O27" i="3" s="1"/>
  <c r="J12" i="3"/>
  <c r="N12" i="3" s="1"/>
  <c r="J3" i="3"/>
  <c r="N3" i="3" s="1"/>
  <c r="L9" i="3"/>
  <c r="P9" i="3" s="1"/>
  <c r="K25" i="3"/>
  <c r="O25" i="3" s="1"/>
  <c r="J14" i="3"/>
  <c r="N14" i="3" s="1"/>
  <c r="J8" i="3"/>
  <c r="N8" i="3" s="1"/>
  <c r="J23" i="3"/>
  <c r="N23" i="3" s="1"/>
  <c r="K16" i="3"/>
  <c r="O16" i="3" s="1"/>
  <c r="L13" i="3"/>
  <c r="P13" i="3" s="1"/>
  <c r="L22" i="3"/>
  <c r="P22" i="3" s="1"/>
  <c r="L11" i="3"/>
  <c r="P11" i="3" s="1"/>
  <c r="L23" i="3"/>
  <c r="P23" i="3" s="1"/>
  <c r="L16" i="3"/>
  <c r="P16" i="3" s="1"/>
  <c r="N15" i="4"/>
  <c r="M18" i="4"/>
  <c r="S18" i="4" s="1"/>
  <c r="B38" i="4" s="1"/>
  <c r="N18" i="4"/>
  <c r="N9" i="4"/>
  <c r="N12" i="4"/>
  <c r="M27" i="4"/>
  <c r="S27" i="4" s="1"/>
  <c r="B41" i="4" s="1"/>
  <c r="N27" i="4"/>
  <c r="M24" i="4"/>
  <c r="S24" i="4" s="1"/>
  <c r="B40" i="4" s="1"/>
  <c r="N24" i="4"/>
  <c r="N6" i="4"/>
  <c r="M6" i="4"/>
  <c r="S6" i="4" s="1"/>
  <c r="B34" i="4" s="1"/>
  <c r="N3" i="4"/>
  <c r="N21" i="3"/>
  <c r="N27" i="3"/>
  <c r="N6" i="3"/>
  <c r="N24" i="3"/>
  <c r="N18" i="2"/>
  <c r="M18" i="2"/>
  <c r="S18" i="2" s="1"/>
  <c r="B38" i="2" s="1"/>
  <c r="N27" i="2"/>
  <c r="M27" i="2"/>
  <c r="S27" i="2" s="1"/>
  <c r="B41" i="2" s="1"/>
  <c r="N3" i="2"/>
  <c r="N24" i="2"/>
  <c r="N12" i="2"/>
  <c r="N15" i="2"/>
  <c r="M15" i="2"/>
  <c r="S15" i="2" s="1"/>
  <c r="B37" i="2" s="1"/>
  <c r="N21" i="2"/>
  <c r="M21" i="2"/>
  <c r="S21" i="2" s="1"/>
  <c r="B39" i="2" s="1"/>
  <c r="N6" i="2"/>
  <c r="N27" i="1"/>
  <c r="M27" i="1"/>
  <c r="S27" i="1" s="1"/>
  <c r="B41" i="1" s="1"/>
  <c r="N18" i="1"/>
  <c r="M18" i="1"/>
  <c r="S18" i="1" s="1"/>
  <c r="B38" i="1" s="1"/>
  <c r="D41" i="1"/>
  <c r="R3" i="1"/>
  <c r="C33" i="1" s="1"/>
  <c r="Q3" i="1"/>
  <c r="D38" i="1"/>
  <c r="N21" i="1"/>
  <c r="N15" i="1"/>
  <c r="N6" i="1"/>
  <c r="N24" i="1"/>
  <c r="M24" i="1"/>
  <c r="S24" i="1" s="1"/>
  <c r="B40" i="1" s="1"/>
  <c r="M3" i="1"/>
  <c r="S3" i="1" s="1"/>
  <c r="B33" i="1" s="1"/>
  <c r="N9" i="1"/>
  <c r="D35" i="1" s="1"/>
  <c r="M9" i="1"/>
  <c r="S9" i="1" s="1"/>
  <c r="B35" i="1" s="1"/>
  <c r="N12" i="1"/>
  <c r="D36" i="1" s="1"/>
  <c r="Q18" i="9" l="1"/>
  <c r="R18" i="9"/>
  <c r="C38" i="9" s="1"/>
  <c r="Q12" i="6"/>
  <c r="R12" i="6"/>
  <c r="C36" i="6" s="1"/>
  <c r="R12" i="9"/>
  <c r="C36" i="9" s="1"/>
  <c r="Q12" i="9"/>
  <c r="Q6" i="6"/>
  <c r="R6" i="6"/>
  <c r="C34" i="6" s="1"/>
  <c r="Q24" i="6"/>
  <c r="R24" i="6"/>
  <c r="C40" i="6" s="1"/>
  <c r="D39" i="6"/>
  <c r="Q3" i="6"/>
  <c r="D35" i="6"/>
  <c r="D40" i="6"/>
  <c r="D36" i="6"/>
  <c r="R3" i="6"/>
  <c r="C33" i="6" s="1"/>
  <c r="D37" i="6"/>
  <c r="D34" i="6"/>
  <c r="D38" i="6"/>
  <c r="D41" i="6"/>
  <c r="Q15" i="6"/>
  <c r="R15" i="6"/>
  <c r="C37" i="6" s="1"/>
  <c r="R3" i="9"/>
  <c r="C33" i="9" s="1"/>
  <c r="D37" i="9"/>
  <c r="D41" i="9"/>
  <c r="D34" i="9"/>
  <c r="D38" i="9"/>
  <c r="D35" i="9"/>
  <c r="D39" i="9"/>
  <c r="D36" i="9"/>
  <c r="D40" i="9"/>
  <c r="Q3" i="9"/>
  <c r="Q24" i="9"/>
  <c r="R24" i="9"/>
  <c r="C40" i="9" s="1"/>
  <c r="Q9" i="9"/>
  <c r="R9" i="9"/>
  <c r="C35" i="9" s="1"/>
  <c r="Q27" i="9"/>
  <c r="R27" i="9"/>
  <c r="C41" i="9" s="1"/>
  <c r="Q21" i="6"/>
  <c r="R21" i="6"/>
  <c r="C39" i="6" s="1"/>
  <c r="R21" i="9"/>
  <c r="C39" i="9" s="1"/>
  <c r="Q21" i="9"/>
  <c r="M15" i="4"/>
  <c r="S15" i="4" s="1"/>
  <c r="B37" i="4" s="1"/>
  <c r="M12" i="4"/>
  <c r="S12" i="4" s="1"/>
  <c r="B36" i="4" s="1"/>
  <c r="M3" i="3"/>
  <c r="S3" i="3" s="1"/>
  <c r="B33" i="3" s="1"/>
  <c r="M12" i="2"/>
  <c r="S12" i="2" s="1"/>
  <c r="B36" i="2" s="1"/>
  <c r="M24" i="2"/>
  <c r="S24" i="2" s="1"/>
  <c r="B40" i="2" s="1"/>
  <c r="M15" i="1"/>
  <c r="S15" i="1" s="1"/>
  <c r="B37" i="1" s="1"/>
  <c r="N21" i="4"/>
  <c r="D37" i="1"/>
  <c r="M3" i="2"/>
  <c r="S3" i="2" s="1"/>
  <c r="B33" i="2" s="1"/>
  <c r="D40" i="1"/>
  <c r="M21" i="1"/>
  <c r="S21" i="1" s="1"/>
  <c r="B39" i="1" s="1"/>
  <c r="M9" i="2"/>
  <c r="S9" i="2" s="1"/>
  <c r="B35" i="2" s="1"/>
  <c r="M3" i="4"/>
  <c r="S3" i="4" s="1"/>
  <c r="B33" i="4" s="1"/>
  <c r="M9" i="4"/>
  <c r="S9" i="4" s="1"/>
  <c r="B35" i="4" s="1"/>
  <c r="M6" i="1"/>
  <c r="S6" i="1" s="1"/>
  <c r="B34" i="1" s="1"/>
  <c r="M6" i="2"/>
  <c r="S6" i="2" s="1"/>
  <c r="B34" i="2" s="1"/>
  <c r="M12" i="1"/>
  <c r="S12" i="1" s="1"/>
  <c r="B36" i="1" s="1"/>
  <c r="D39" i="1"/>
  <c r="M12" i="3"/>
  <c r="S12" i="3" s="1"/>
  <c r="B36" i="3" s="1"/>
  <c r="M27" i="3"/>
  <c r="S27" i="3" s="1"/>
  <c r="B41" i="3" s="1"/>
  <c r="M24" i="3"/>
  <c r="S24" i="3" s="1"/>
  <c r="B40" i="3" s="1"/>
  <c r="M21" i="3"/>
  <c r="S21" i="3" s="1"/>
  <c r="B39" i="3" s="1"/>
  <c r="M18" i="3"/>
  <c r="S18" i="3" s="1"/>
  <c r="B38" i="3" s="1"/>
  <c r="M9" i="3"/>
  <c r="S9" i="3" s="1"/>
  <c r="B35" i="3" s="1"/>
  <c r="M15" i="3"/>
  <c r="S15" i="3" s="1"/>
  <c r="B37" i="3" s="1"/>
  <c r="M6" i="3"/>
  <c r="S6" i="3" s="1"/>
  <c r="B34" i="3" s="1"/>
  <c r="R27" i="4"/>
  <c r="C41" i="4" s="1"/>
  <c r="Q27" i="4"/>
  <c r="R18" i="4"/>
  <c r="C38" i="4" s="1"/>
  <c r="Q18" i="4"/>
  <c r="R24" i="4"/>
  <c r="C40" i="4" s="1"/>
  <c r="Q24" i="4"/>
  <c r="R15" i="4"/>
  <c r="C37" i="4" s="1"/>
  <c r="Q15" i="4"/>
  <c r="R21" i="4"/>
  <c r="C39" i="4" s="1"/>
  <c r="Q21" i="4"/>
  <c r="R6" i="4"/>
  <c r="C34" i="4" s="1"/>
  <c r="Q6" i="4"/>
  <c r="D41" i="4"/>
  <c r="D37" i="4"/>
  <c r="D39" i="4"/>
  <c r="D38" i="4"/>
  <c r="D34" i="4"/>
  <c r="R3" i="4"/>
  <c r="C33" i="4" s="1"/>
  <c r="D35" i="4"/>
  <c r="D40" i="4"/>
  <c r="Q3" i="4"/>
  <c r="D36" i="4"/>
  <c r="Q12" i="4"/>
  <c r="R12" i="4"/>
  <c r="C36" i="4" s="1"/>
  <c r="R9" i="4"/>
  <c r="C35" i="4" s="1"/>
  <c r="Q9" i="4"/>
  <c r="R6" i="3"/>
  <c r="C34" i="3" s="1"/>
  <c r="Q6" i="3"/>
  <c r="Q12" i="3"/>
  <c r="R12" i="3"/>
  <c r="C36" i="3" s="1"/>
  <c r="R9" i="3"/>
  <c r="C35" i="3" s="1"/>
  <c r="Q9" i="3"/>
  <c r="R15" i="3"/>
  <c r="C37" i="3" s="1"/>
  <c r="Q15" i="3"/>
  <c r="Q21" i="3"/>
  <c r="R21" i="3"/>
  <c r="C39" i="3" s="1"/>
  <c r="Q18" i="3"/>
  <c r="R18" i="3"/>
  <c r="C38" i="3" s="1"/>
  <c r="Q24" i="3"/>
  <c r="R24" i="3"/>
  <c r="C40" i="3" s="1"/>
  <c r="Q27" i="3"/>
  <c r="R27" i="3"/>
  <c r="C41" i="3" s="1"/>
  <c r="D41" i="3"/>
  <c r="D37" i="3"/>
  <c r="D39" i="3"/>
  <c r="D38" i="3"/>
  <c r="D34" i="3"/>
  <c r="R3" i="3"/>
  <c r="C33" i="3" s="1"/>
  <c r="D35" i="3"/>
  <c r="D40" i="3"/>
  <c r="Q3" i="3"/>
  <c r="D36" i="3"/>
  <c r="R6" i="2"/>
  <c r="C34" i="2" s="1"/>
  <c r="Q6" i="2"/>
  <c r="R9" i="2"/>
  <c r="C35" i="2" s="1"/>
  <c r="Q9" i="2"/>
  <c r="R15" i="2"/>
  <c r="C37" i="2" s="1"/>
  <c r="Q15" i="2"/>
  <c r="R24" i="2"/>
  <c r="C40" i="2" s="1"/>
  <c r="Q24" i="2"/>
  <c r="R27" i="2"/>
  <c r="C41" i="2" s="1"/>
  <c r="Q27" i="2"/>
  <c r="R21" i="2"/>
  <c r="C39" i="2" s="1"/>
  <c r="Q21" i="2"/>
  <c r="R12" i="2"/>
  <c r="C36" i="2" s="1"/>
  <c r="Q12" i="2"/>
  <c r="R18" i="2"/>
  <c r="C38" i="2" s="1"/>
  <c r="Q18" i="2"/>
  <c r="D41" i="2"/>
  <c r="D37" i="2"/>
  <c r="D36" i="2"/>
  <c r="D38" i="2"/>
  <c r="D34" i="2"/>
  <c r="R3" i="2"/>
  <c r="C33" i="2" s="1"/>
  <c r="D40" i="2"/>
  <c r="D39" i="2"/>
  <c r="D35" i="2"/>
  <c r="Q3" i="2"/>
  <c r="R6" i="1"/>
  <c r="C34" i="1" s="1"/>
  <c r="Q6" i="1"/>
  <c r="R21" i="1"/>
  <c r="C39" i="1" s="1"/>
  <c r="Q21" i="1"/>
  <c r="D34" i="1"/>
  <c r="R18" i="1"/>
  <c r="C38" i="1" s="1"/>
  <c r="Q18" i="1"/>
  <c r="R9" i="1"/>
  <c r="C35" i="1" s="1"/>
  <c r="Q9" i="1"/>
  <c r="R12" i="1"/>
  <c r="C36" i="1" s="1"/>
  <c r="Q12" i="1"/>
  <c r="R24" i="1"/>
  <c r="C40" i="1" s="1"/>
  <c r="Q24" i="1"/>
  <c r="R15" i="1"/>
  <c r="C37" i="1" s="1"/>
  <c r="Q15" i="1"/>
  <c r="R27" i="1"/>
  <c r="C41" i="1" s="1"/>
  <c r="Q27" i="1"/>
</calcChain>
</file>

<file path=xl/sharedStrings.xml><?xml version="1.0" encoding="utf-8"?>
<sst xmlns="http://schemas.openxmlformats.org/spreadsheetml/2006/main" count="714" uniqueCount="55">
  <si>
    <t>Cт</t>
    <phoneticPr fontId="0" type="noConversion"/>
  </si>
  <si>
    <t>target gene</t>
    <phoneticPr fontId="0" type="noConversion"/>
  </si>
  <si>
    <t>internal control (28s)</t>
  </si>
  <si>
    <t>ΔCт</t>
  </si>
  <si>
    <t>ΔCт mean</t>
    <phoneticPr fontId="0" type="noConversion"/>
  </si>
  <si>
    <t>ΔΔCт</t>
  </si>
  <si>
    <t>ΔΔCт mean</t>
    <phoneticPr fontId="0" type="noConversion"/>
  </si>
  <si>
    <t>RQ</t>
    <phoneticPr fontId="0" type="noConversion"/>
  </si>
  <si>
    <t>RQ mean</t>
    <phoneticPr fontId="0" type="noConversion"/>
  </si>
  <si>
    <t>SE</t>
    <phoneticPr fontId="0" type="noConversion"/>
  </si>
  <si>
    <t>Realtime機器算的RQ mean</t>
    <phoneticPr fontId="0" type="noConversion"/>
  </si>
  <si>
    <r>
      <t>S</t>
    </r>
    <r>
      <rPr>
        <sz val="12"/>
        <color theme="1"/>
        <rFont val="Calibri"/>
        <family val="2"/>
        <scheme val="minor"/>
      </rPr>
      <t>ample 1</t>
    </r>
  </si>
  <si>
    <r>
      <t>S</t>
    </r>
    <r>
      <rPr>
        <sz val="12"/>
        <color theme="1"/>
        <rFont val="Calibri"/>
        <family val="2"/>
        <scheme val="minor"/>
      </rPr>
      <t>ample 2</t>
    </r>
  </si>
  <si>
    <t>Sample 3</t>
    <phoneticPr fontId="0" type="noConversion"/>
  </si>
  <si>
    <t>Sample 4</t>
    <phoneticPr fontId="0" type="noConversion"/>
  </si>
  <si>
    <t>Sample 5</t>
    <phoneticPr fontId="0" type="noConversion"/>
  </si>
  <si>
    <t>Sample 6</t>
    <phoneticPr fontId="0" type="noConversion"/>
  </si>
  <si>
    <t>Sample 7</t>
    <phoneticPr fontId="0" type="noConversion"/>
  </si>
  <si>
    <t>Sample 8</t>
    <phoneticPr fontId="0" type="noConversion"/>
  </si>
  <si>
    <t>Sample 9</t>
    <phoneticPr fontId="0" type="noConversion"/>
  </si>
  <si>
    <t>Value</t>
    <phoneticPr fontId="0" type="noConversion"/>
  </si>
  <si>
    <t>SD</t>
    <phoneticPr fontId="0" type="noConversion"/>
  </si>
  <si>
    <t>t-test</t>
    <phoneticPr fontId="0" type="noConversion"/>
  </si>
  <si>
    <t>Sample 5</t>
  </si>
  <si>
    <t>Sample 6</t>
  </si>
  <si>
    <t>Sample 7</t>
  </si>
  <si>
    <t>Sample 8</t>
  </si>
  <si>
    <t>Sample 9</t>
  </si>
  <si>
    <t>eif2b2+/+</t>
  </si>
  <si>
    <t>eif2b2sa17223/+</t>
  </si>
  <si>
    <t>eif2b2sa17223/sa17223</t>
  </si>
  <si>
    <t>eif2b5+/+</t>
  </si>
  <si>
    <t>eif2b5zc103/+</t>
  </si>
  <si>
    <t>eif2b5zc103/zc103</t>
  </si>
  <si>
    <t>Sample 4</t>
    <phoneticPr fontId="4" type="noConversion"/>
  </si>
  <si>
    <t>t-test</t>
    <phoneticPr fontId="4" type="noConversion"/>
  </si>
  <si>
    <t>SD</t>
    <phoneticPr fontId="4" type="noConversion"/>
  </si>
  <si>
    <t>Value</t>
    <phoneticPr fontId="4" type="noConversion"/>
  </si>
  <si>
    <t>Sample 9</t>
    <phoneticPr fontId="4" type="noConversion"/>
  </si>
  <si>
    <t>Sample 8</t>
    <phoneticPr fontId="4" type="noConversion"/>
  </si>
  <si>
    <t>Sample 7</t>
    <phoneticPr fontId="4" type="noConversion"/>
  </si>
  <si>
    <t>Sample 6</t>
    <phoneticPr fontId="4" type="noConversion"/>
  </si>
  <si>
    <t>Sample 5</t>
    <phoneticPr fontId="4" type="noConversion"/>
  </si>
  <si>
    <t>Sample 3</t>
    <phoneticPr fontId="4" type="noConversion"/>
  </si>
  <si>
    <t>Realtime機器算的RQ mean</t>
    <phoneticPr fontId="4" type="noConversion"/>
  </si>
  <si>
    <t>SE</t>
    <phoneticPr fontId="4" type="noConversion"/>
  </si>
  <si>
    <t>RQ mean</t>
    <phoneticPr fontId="4" type="noConversion"/>
  </si>
  <si>
    <t>RQ</t>
    <phoneticPr fontId="4" type="noConversion"/>
  </si>
  <si>
    <t>ΔΔCт mean</t>
    <phoneticPr fontId="4" type="noConversion"/>
  </si>
  <si>
    <t>ΔCт mean</t>
    <phoneticPr fontId="4" type="noConversion"/>
  </si>
  <si>
    <t>target gene</t>
    <phoneticPr fontId="4" type="noConversion"/>
  </si>
  <si>
    <t>Cт</t>
    <phoneticPr fontId="4" type="noConversion"/>
  </si>
  <si>
    <t>eif2b5zc102/zc102</t>
  </si>
  <si>
    <t>eif2b5zc102/+</t>
  </si>
  <si>
    <t>eif2b5c102/zc102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</si>
</sst>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00000"/>
    <numFmt numFmtId="165" formatCode="0.000000"/>
    <numFmt numFmtId="166" formatCode="0.000000000000"/>
    <numFmt numFmtId="167" formatCode="0.0000000"/>
    <numFmt numFmtId="168" formatCode="0.00000000"/>
    <numFmt numFmtId="169" formatCode="0.00000000000"/>
  </numFmts>
  <fonts count="7">
    <font>
      <sz val="12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name val="細明體"/>
      <family val="3"/>
      <charset val="136"/>
    </font>
    <font>
      <sz val="10"/>
      <name val="Arial"/>
      <family val="2"/>
    </font>
    <font>
      <sz val="12"/>
      <color rgb="FFFF0000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63">
    <xf numFmtId="0" fontId="0" fillId="0" borderId="0" xfId="0"/>
    <xf numFmtId="0" fontId="0" fillId="0" borderId="1" xfId="0" applyBorder="1"/>
    <xf numFmtId="0" fontId="0" fillId="0" borderId="0" xfId="0" applyBorder="1" applyAlignment="1"/>
    <xf numFmtId="0" fontId="2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1" fillId="0" borderId="0" xfId="0" applyFont="1" applyBorder="1"/>
    <xf numFmtId="0" fontId="5" fillId="0" borderId="0" xfId="0" applyFont="1" applyBorder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5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164" fontId="5" fillId="0" borderId="0" xfId="0" applyNumberFormat="1" applyFont="1"/>
    <xf numFmtId="0" fontId="1" fillId="0" borderId="4" xfId="0" applyFont="1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1"/>
    <xf numFmtId="0" fontId="5" fillId="0" borderId="0" xfId="1" applyFont="1"/>
    <xf numFmtId="0" fontId="1" fillId="0" borderId="0" xfId="1" applyFont="1"/>
    <xf numFmtId="165" fontId="5" fillId="0" borderId="0" xfId="1" applyNumberFormat="1" applyFont="1"/>
    <xf numFmtId="0" fontId="1" fillId="0" borderId="1" xfId="1" applyFont="1" applyBorder="1"/>
    <xf numFmtId="0" fontId="1" fillId="0" borderId="0" xfId="1" applyFont="1" applyAlignment="1">
      <alignment horizontal="center"/>
    </xf>
    <xf numFmtId="0" fontId="6" fillId="0" borderId="0" xfId="1" applyAlignment="1">
      <alignment horizontal="center" vertical="center"/>
    </xf>
    <xf numFmtId="0" fontId="6" fillId="0" borderId="1" xfId="1" applyBorder="1" applyAlignment="1">
      <alignment horizontal="center" vertical="center"/>
    </xf>
    <xf numFmtId="0" fontId="6" fillId="0" borderId="1" xfId="1" applyBorder="1"/>
    <xf numFmtId="0" fontId="6" fillId="0" borderId="4" xfId="1" applyBorder="1" applyAlignment="1">
      <alignment horizontal="center" vertical="center"/>
    </xf>
    <xf numFmtId="0" fontId="5" fillId="0" borderId="10" xfId="1" applyFont="1" applyBorder="1"/>
    <xf numFmtId="0" fontId="5" fillId="0" borderId="9" xfId="1" applyFont="1" applyBorder="1"/>
    <xf numFmtId="0" fontId="6" fillId="0" borderId="3" xfId="1" applyBorder="1" applyAlignment="1">
      <alignment horizontal="center" vertical="center"/>
    </xf>
    <xf numFmtId="0" fontId="5" fillId="0" borderId="8" xfId="1" applyFont="1" applyBorder="1"/>
    <xf numFmtId="0" fontId="5" fillId="0" borderId="7" xfId="1" applyFont="1" applyBorder="1"/>
    <xf numFmtId="0" fontId="6" fillId="0" borderId="2" xfId="1" applyBorder="1" applyAlignment="1">
      <alignment horizontal="center" vertical="center"/>
    </xf>
    <xf numFmtId="0" fontId="5" fillId="0" borderId="6" xfId="1" applyFont="1" applyBorder="1"/>
    <xf numFmtId="0" fontId="5" fillId="0" borderId="5" xfId="1" applyFont="1" applyBorder="1"/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center"/>
    </xf>
    <xf numFmtId="164" fontId="5" fillId="0" borderId="0" xfId="1" applyNumberFormat="1" applyFont="1"/>
    <xf numFmtId="166" fontId="5" fillId="0" borderId="0" xfId="1" applyNumberFormat="1" applyFont="1"/>
    <xf numFmtId="167" fontId="5" fillId="0" borderId="0" xfId="1" applyNumberFormat="1" applyFont="1"/>
    <xf numFmtId="168" fontId="5" fillId="0" borderId="0" xfId="1" applyNumberFormat="1" applyFont="1"/>
    <xf numFmtId="169" fontId="5" fillId="0" borderId="0" xfId="1" applyNumberFormat="1" applyFont="1"/>
  </cellXfs>
  <cellStyles count="2">
    <cellStyle name="Normal" xfId="0" builtinId="0"/>
    <cellStyle name="Normal 2" xfId="1" xr:uid="{C94D49B5-22A9-7B4D-B4D3-18B095E9E7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028B5-23F8-DF42-811E-481CDE353E8F}">
  <dimension ref="A1:S41"/>
  <sheetViews>
    <sheetView topLeftCell="A8" workbookViewId="0">
      <selection activeCell="A33" sqref="A33:A35"/>
    </sheetView>
  </sheetViews>
  <sheetFormatPr baseColWidth="10" defaultRowHeight="16"/>
  <cols>
    <col min="1" max="1" width="32.6640625" customWidth="1"/>
    <col min="2" max="2" width="11" bestFit="1" customWidth="1"/>
    <col min="3" max="3" width="14.6640625" customWidth="1"/>
    <col min="4" max="4" width="12.83203125" bestFit="1" customWidth="1"/>
  </cols>
  <sheetData>
    <row r="1" spans="1:19">
      <c r="A1" s="1"/>
      <c r="B1" s="30" t="s">
        <v>0</v>
      </c>
      <c r="C1" s="30"/>
      <c r="D1" s="2"/>
    </row>
    <row r="2" spans="1:19">
      <c r="A2" s="3"/>
      <c r="B2" s="4" t="s">
        <v>1</v>
      </c>
      <c r="C2" s="5" t="s">
        <v>2</v>
      </c>
      <c r="D2" s="6"/>
      <c r="E2" s="3"/>
      <c r="F2" s="31" t="s">
        <v>3</v>
      </c>
      <c r="G2" s="31"/>
      <c r="H2" s="31"/>
      <c r="I2" s="3" t="s">
        <v>4</v>
      </c>
      <c r="J2" s="31" t="s">
        <v>5</v>
      </c>
      <c r="K2" s="31"/>
      <c r="L2" s="31"/>
      <c r="M2" s="3" t="s">
        <v>6</v>
      </c>
      <c r="N2" s="31" t="s">
        <v>7</v>
      </c>
      <c r="O2" s="31"/>
      <c r="P2" s="31"/>
      <c r="Q2" s="3" t="s">
        <v>8</v>
      </c>
      <c r="R2" s="7" t="s">
        <v>9</v>
      </c>
      <c r="S2" s="8" t="s">
        <v>10</v>
      </c>
    </row>
    <row r="3" spans="1:19">
      <c r="A3" s="9" t="s">
        <v>28</v>
      </c>
      <c r="B3">
        <v>21.560431999999999</v>
      </c>
      <c r="C3">
        <v>11.297347</v>
      </c>
      <c r="E3" s="25" t="s">
        <v>11</v>
      </c>
      <c r="F3" s="1">
        <f>B3-$C$3</f>
        <v>10.263084999999998</v>
      </c>
      <c r="G3" s="1">
        <f>B3-$C$4</f>
        <v>10.877089999999999</v>
      </c>
      <c r="H3" s="1">
        <f>B3-$C$5</f>
        <v>10.820343999999999</v>
      </c>
      <c r="I3" s="25">
        <f>AVERAGE(F3:H5)</f>
        <v>10.754074333333332</v>
      </c>
      <c r="J3" s="1">
        <f>F3-$I$3</f>
        <v>-0.49098933333333328</v>
      </c>
      <c r="K3" s="1">
        <f t="shared" ref="J3:L18" si="0">G3-$I$3</f>
        <v>0.1230156666666673</v>
      </c>
      <c r="L3" s="1">
        <f t="shared" si="0"/>
        <v>6.6269666666666893E-2</v>
      </c>
      <c r="M3" s="26">
        <f>AVERAGE(J3:L5)</f>
        <v>5.9211894646675012E-16</v>
      </c>
      <c r="N3" s="1">
        <f>2^-(J3)</f>
        <v>1.4054083091836977</v>
      </c>
      <c r="O3" s="1">
        <f>2^-(K3)</f>
        <v>0.91826619051338509</v>
      </c>
      <c r="P3" s="1">
        <f>2^-(L3)</f>
        <v>0.95510439283476722</v>
      </c>
      <c r="Q3" s="25">
        <f>AVERAGE(N3:P5)</f>
        <v>1.0211472742426759</v>
      </c>
      <c r="R3" s="25">
        <f>STDEV(N3:P5)</f>
        <v>0.22907900259438707</v>
      </c>
      <c r="S3" s="25">
        <f>2^-(M3)</f>
        <v>0.99999999999999956</v>
      </c>
    </row>
    <row r="4" spans="1:19">
      <c r="A4" s="9" t="s">
        <v>28</v>
      </c>
      <c r="B4">
        <v>21.651726</v>
      </c>
      <c r="C4">
        <v>10.683342</v>
      </c>
      <c r="E4" s="29"/>
      <c r="F4" s="1">
        <f>B4-$C$3</f>
        <v>10.354379</v>
      </c>
      <c r="G4" s="1">
        <f>B4-$C$4</f>
        <v>10.968384</v>
      </c>
      <c r="H4" s="1">
        <f>B4-$C$5</f>
        <v>10.911638</v>
      </c>
      <c r="I4" s="25"/>
      <c r="J4" s="1">
        <f>F4-$I$3</f>
        <v>-0.39969533333333196</v>
      </c>
      <c r="K4" s="1">
        <f t="shared" si="0"/>
        <v>0.21430966666666862</v>
      </c>
      <c r="L4" s="1">
        <f t="shared" si="0"/>
        <v>0.15756366666666821</v>
      </c>
      <c r="M4" s="27"/>
      <c r="N4" s="1">
        <f>2^-(J4)</f>
        <v>1.3192292880422398</v>
      </c>
      <c r="O4" s="1">
        <f t="shared" ref="N4:P8" si="1">2^-(K4)</f>
        <v>0.86195851044018057</v>
      </c>
      <c r="P4" s="1">
        <f t="shared" si="1"/>
        <v>0.89653781035154945</v>
      </c>
      <c r="Q4" s="25"/>
      <c r="R4" s="25"/>
      <c r="S4" s="25"/>
    </row>
    <row r="5" spans="1:19">
      <c r="A5" s="9" t="s">
        <v>28</v>
      </c>
      <c r="B5">
        <v>21.770841999999998</v>
      </c>
      <c r="C5">
        <v>10.740088</v>
      </c>
      <c r="E5" s="29"/>
      <c r="F5" s="1">
        <f>B5-$C$3</f>
        <v>10.473494999999998</v>
      </c>
      <c r="G5" s="1">
        <f>B5-$C$4</f>
        <v>11.087499999999999</v>
      </c>
      <c r="H5" s="1">
        <f>B5-$C$5</f>
        <v>11.030753999999998</v>
      </c>
      <c r="I5" s="25"/>
      <c r="J5" s="1">
        <f t="shared" si="0"/>
        <v>-0.28057933333333374</v>
      </c>
      <c r="K5" s="1">
        <f t="shared" si="0"/>
        <v>0.33342566666666684</v>
      </c>
      <c r="L5" s="1">
        <f t="shared" si="0"/>
        <v>0.27667966666666644</v>
      </c>
      <c r="M5" s="28"/>
      <c r="N5" s="1">
        <f t="shared" si="1"/>
        <v>1.214682558368543</v>
      </c>
      <c r="O5" s="1">
        <f t="shared" si="1"/>
        <v>0.79364973030790786</v>
      </c>
      <c r="P5" s="1">
        <f t="shared" si="1"/>
        <v>0.82548867814181159</v>
      </c>
      <c r="Q5" s="25"/>
      <c r="R5" s="25"/>
      <c r="S5" s="25"/>
    </row>
    <row r="6" spans="1:19">
      <c r="A6" s="9" t="s">
        <v>29</v>
      </c>
      <c r="B6">
        <v>21.777184999999999</v>
      </c>
      <c r="C6">
        <v>10.41506</v>
      </c>
      <c r="E6" s="25" t="s">
        <v>12</v>
      </c>
      <c r="F6" s="1">
        <f>B6-$C$6</f>
        <v>11.362124999999999</v>
      </c>
      <c r="G6" s="1">
        <f>B6-$C$7</f>
        <v>11.144553999999999</v>
      </c>
      <c r="H6" s="1">
        <f>B6-$C$8</f>
        <v>10.806374999999999</v>
      </c>
      <c r="I6" s="25">
        <f>AVERAGE(F6:H8)</f>
        <v>11.141916666666667</v>
      </c>
      <c r="J6" s="1">
        <f>F6-$I$3</f>
        <v>0.60805066666666718</v>
      </c>
      <c r="K6" s="1">
        <f t="shared" si="0"/>
        <v>0.39047966666666767</v>
      </c>
      <c r="L6" s="1">
        <f t="shared" si="0"/>
        <v>5.2300666666667439E-2</v>
      </c>
      <c r="M6" s="26">
        <f>AVERAGE(J6:L8)</f>
        <v>0.38784233333333518</v>
      </c>
      <c r="N6" s="1">
        <f t="shared" si="1"/>
        <v>0.65608258562712551</v>
      </c>
      <c r="O6" s="1">
        <f t="shared" si="1"/>
        <v>0.76287592163098095</v>
      </c>
      <c r="P6" s="1">
        <f t="shared" si="1"/>
        <v>0.9643971772378459</v>
      </c>
      <c r="Q6" s="25">
        <f>AVERAGE(N6:P8)</f>
        <v>0.77428841419071803</v>
      </c>
      <c r="R6" s="25">
        <f>STDEV(N6:P8)</f>
        <v>0.13385082185787922</v>
      </c>
      <c r="S6" s="25">
        <f>2^-(M6)</f>
        <v>0.76427178018152075</v>
      </c>
    </row>
    <row r="7" spans="1:19">
      <c r="A7" s="9" t="s">
        <v>29</v>
      </c>
      <c r="B7">
        <v>21.801708000000001</v>
      </c>
      <c r="C7">
        <v>10.632631</v>
      </c>
      <c r="E7" s="25"/>
      <c r="F7" s="1">
        <f>B7-$C$6</f>
        <v>11.386648000000001</v>
      </c>
      <c r="G7" s="1">
        <f>B7-$C$7</f>
        <v>11.169077000000001</v>
      </c>
      <c r="H7" s="1">
        <f>B7-$C$8</f>
        <v>10.830898000000001</v>
      </c>
      <c r="I7" s="25"/>
      <c r="J7" s="1">
        <f>F7-$I$3</f>
        <v>0.63257366666666925</v>
      </c>
      <c r="K7" s="1">
        <f>G7-$I$3</f>
        <v>0.41500266666666974</v>
      </c>
      <c r="L7" s="1">
        <f t="shared" si="0"/>
        <v>7.682366666666951E-2</v>
      </c>
      <c r="M7" s="27"/>
      <c r="N7" s="1">
        <f t="shared" si="1"/>
        <v>0.64502470954602453</v>
      </c>
      <c r="O7" s="1">
        <f t="shared" si="1"/>
        <v>0.7500181083137939</v>
      </c>
      <c r="P7" s="1">
        <f t="shared" si="1"/>
        <v>0.94814284476129329</v>
      </c>
      <c r="Q7" s="25"/>
      <c r="R7" s="25"/>
      <c r="S7" s="25"/>
    </row>
    <row r="8" spans="1:19">
      <c r="A8" s="9" t="s">
        <v>29</v>
      </c>
      <c r="B8">
        <v>21.865358000000001</v>
      </c>
      <c r="C8">
        <v>10.97081</v>
      </c>
      <c r="E8" s="25"/>
      <c r="F8" s="1">
        <f>B8-$C$6</f>
        <v>11.450298</v>
      </c>
      <c r="G8" s="1">
        <f>B8-$C$7</f>
        <v>11.232727000000001</v>
      </c>
      <c r="H8" s="1">
        <f>B8-$C$8</f>
        <v>10.894548</v>
      </c>
      <c r="I8" s="25"/>
      <c r="J8" s="1">
        <f t="shared" si="0"/>
        <v>0.69622366666666835</v>
      </c>
      <c r="K8" s="1">
        <f t="shared" si="0"/>
        <v>0.47865266666666884</v>
      </c>
      <c r="L8" s="1">
        <f t="shared" si="0"/>
        <v>0.14047366666666861</v>
      </c>
      <c r="M8" s="28"/>
      <c r="N8" s="1">
        <f t="shared" si="1"/>
        <v>0.61718561132488592</v>
      </c>
      <c r="O8" s="1">
        <f t="shared" si="1"/>
        <v>0.71764752238744112</v>
      </c>
      <c r="P8" s="1">
        <f t="shared" si="1"/>
        <v>0.90722124688707106</v>
      </c>
      <c r="Q8" s="25"/>
      <c r="R8" s="25"/>
      <c r="S8" s="25"/>
    </row>
    <row r="9" spans="1:19">
      <c r="A9" s="9" t="s">
        <v>30</v>
      </c>
      <c r="B9">
        <v>20.740466999999999</v>
      </c>
      <c r="C9">
        <v>11.001742999999999</v>
      </c>
      <c r="E9" s="25" t="s">
        <v>13</v>
      </c>
      <c r="F9" s="1">
        <f>B9-$C$9</f>
        <v>9.7387239999999995</v>
      </c>
      <c r="G9" s="1">
        <f>B9-$C$10</f>
        <v>9.754350999999998</v>
      </c>
      <c r="H9" s="1">
        <f>B9-$C$11</f>
        <v>10.135997999999999</v>
      </c>
      <c r="I9" s="25">
        <f>AVERAGE(F9:H11)</f>
        <v>10.014849666666667</v>
      </c>
      <c r="J9" s="1">
        <f t="shared" si="0"/>
        <v>-1.0153503333333322</v>
      </c>
      <c r="K9" s="1">
        <f t="shared" si="0"/>
        <v>-0.99972333333333374</v>
      </c>
      <c r="L9" s="1">
        <f t="shared" si="0"/>
        <v>-0.61807633333333278</v>
      </c>
      <c r="M9" s="26">
        <f>AVERAGE(J9:L11)</f>
        <v>-0.73922466666666564</v>
      </c>
      <c r="N9" s="1">
        <f>2^-(J9)</f>
        <v>2.0213936935898715</v>
      </c>
      <c r="O9" s="1">
        <f>2^-(K9)</f>
        <v>1.999616495333749</v>
      </c>
      <c r="P9" s="1">
        <f>2^-(L9)</f>
        <v>1.5348273019254508</v>
      </c>
      <c r="Q9" s="25">
        <f>AVERAGE(N9:P11)</f>
        <v>1.6864413039542392</v>
      </c>
      <c r="R9" s="25">
        <f>STDEV(N9:P11)</f>
        <v>0.25072287516781566</v>
      </c>
      <c r="S9" s="25">
        <f>2^-(M9)</f>
        <v>1.6692784939142371</v>
      </c>
    </row>
    <row r="10" spans="1:19">
      <c r="A10" s="9" t="s">
        <v>30</v>
      </c>
      <c r="B10">
        <v>20.964366999999999</v>
      </c>
      <c r="C10">
        <v>10.986116000000001</v>
      </c>
      <c r="E10" s="29"/>
      <c r="F10" s="1">
        <f>B10-$C$9</f>
        <v>9.9626239999999999</v>
      </c>
      <c r="G10" s="1">
        <f>B10-$C$10</f>
        <v>9.9782509999999984</v>
      </c>
      <c r="H10" s="1">
        <f>B10-$C$11</f>
        <v>10.359897999999999</v>
      </c>
      <c r="I10" s="25"/>
      <c r="J10" s="1">
        <f t="shared" si="0"/>
        <v>-0.79145033333333181</v>
      </c>
      <c r="K10" s="1">
        <f t="shared" si="0"/>
        <v>-0.77582333333333331</v>
      </c>
      <c r="L10" s="1">
        <f t="shared" si="0"/>
        <v>-0.39417633333333235</v>
      </c>
      <c r="M10" s="27"/>
      <c r="N10" s="1">
        <f>2^-(J10)</f>
        <v>1.7308135656042682</v>
      </c>
      <c r="O10" s="1">
        <f t="shared" ref="O10:P25" si="2">2^-(K10)</f>
        <v>1.7121668911429408</v>
      </c>
      <c r="P10" s="1">
        <f t="shared" si="2"/>
        <v>1.3141922444185461</v>
      </c>
      <c r="Q10" s="25"/>
      <c r="R10" s="25"/>
      <c r="S10" s="25"/>
    </row>
    <row r="11" spans="1:19">
      <c r="A11" s="9" t="s">
        <v>30</v>
      </c>
      <c r="B11">
        <v>20.932043</v>
      </c>
      <c r="C11">
        <v>10.604469</v>
      </c>
      <c r="E11" s="29"/>
      <c r="F11" s="1">
        <f>B11-$C$9</f>
        <v>9.9303000000000008</v>
      </c>
      <c r="G11" s="1">
        <f>B11-$C$10</f>
        <v>9.9459269999999993</v>
      </c>
      <c r="H11" s="1">
        <f>B11-$C$11</f>
        <v>10.327574</v>
      </c>
      <c r="I11" s="25"/>
      <c r="J11" s="1">
        <f t="shared" si="0"/>
        <v>-0.82377433333333094</v>
      </c>
      <c r="K11" s="1">
        <f t="shared" si="0"/>
        <v>-0.80814733333333244</v>
      </c>
      <c r="L11" s="1">
        <f t="shared" si="0"/>
        <v>-0.42650033333333148</v>
      </c>
      <c r="M11" s="28"/>
      <c r="N11" s="1">
        <f t="shared" ref="N11:P26" si="3">2^-(J11)</f>
        <v>1.7700306389331579</v>
      </c>
      <c r="O11" s="1">
        <f t="shared" si="2"/>
        <v>1.750961464894625</v>
      </c>
      <c r="P11" s="1">
        <f t="shared" si="2"/>
        <v>1.3439694397455466</v>
      </c>
      <c r="Q11" s="25"/>
      <c r="R11" s="25"/>
      <c r="S11" s="25"/>
    </row>
    <row r="12" spans="1:19">
      <c r="A12" s="9" t="s">
        <v>14</v>
      </c>
      <c r="B12" s="10"/>
      <c r="C12" s="11"/>
      <c r="E12" s="25" t="s">
        <v>14</v>
      </c>
      <c r="F12" s="1">
        <f>B12-$C$12</f>
        <v>0</v>
      </c>
      <c r="G12" s="1">
        <f>B12-$C$13</f>
        <v>0</v>
      </c>
      <c r="H12" s="1">
        <f>B12-$C$14</f>
        <v>0</v>
      </c>
      <c r="I12" s="25">
        <f>AVERAGE(F12:H14)</f>
        <v>0</v>
      </c>
      <c r="J12" s="1">
        <f t="shared" si="0"/>
        <v>-10.754074333333332</v>
      </c>
      <c r="K12" s="1">
        <f t="shared" si="0"/>
        <v>-10.754074333333332</v>
      </c>
      <c r="L12" s="1">
        <f t="shared" si="0"/>
        <v>-10.754074333333332</v>
      </c>
      <c r="M12" s="26">
        <f>AVERAGE(J12:L14)</f>
        <v>-10.754074333333334</v>
      </c>
      <c r="N12" s="1">
        <f t="shared" si="3"/>
        <v>1727.0262946997989</v>
      </c>
      <c r="O12" s="1">
        <f t="shared" si="2"/>
        <v>1727.0262946997989</v>
      </c>
      <c r="P12" s="1">
        <f t="shared" si="2"/>
        <v>1727.0262946997989</v>
      </c>
      <c r="Q12" s="25">
        <f>AVERAGE(N12:P14)</f>
        <v>1727.0262946997989</v>
      </c>
      <c r="R12" s="25">
        <f>STDEV(N12:P14)</f>
        <v>0</v>
      </c>
      <c r="S12" s="25">
        <f>2^-(M12)</f>
        <v>1727.0262946998018</v>
      </c>
    </row>
    <row r="13" spans="1:19">
      <c r="A13" s="9" t="s">
        <v>14</v>
      </c>
      <c r="B13" s="12"/>
      <c r="C13" s="13"/>
      <c r="E13" s="25"/>
      <c r="F13" s="1">
        <f t="shared" ref="F13:F14" si="4">B13-$C$12</f>
        <v>0</v>
      </c>
      <c r="G13" s="1">
        <f t="shared" ref="G13:G14" si="5">B13-$C$13</f>
        <v>0</v>
      </c>
      <c r="H13" s="1">
        <f t="shared" ref="H13:H14" si="6">B13-$C$14</f>
        <v>0</v>
      </c>
      <c r="I13" s="25"/>
      <c r="J13" s="1">
        <f t="shared" si="0"/>
        <v>-10.754074333333332</v>
      </c>
      <c r="K13" s="1">
        <f t="shared" si="0"/>
        <v>-10.754074333333332</v>
      </c>
      <c r="L13" s="1">
        <f t="shared" si="0"/>
        <v>-10.754074333333332</v>
      </c>
      <c r="M13" s="27"/>
      <c r="N13" s="1">
        <f t="shared" si="3"/>
        <v>1727.0262946997989</v>
      </c>
      <c r="O13" s="1">
        <f t="shared" si="2"/>
        <v>1727.0262946997989</v>
      </c>
      <c r="P13" s="1">
        <f t="shared" si="2"/>
        <v>1727.0262946997989</v>
      </c>
      <c r="Q13" s="25"/>
      <c r="R13" s="25"/>
      <c r="S13" s="25"/>
    </row>
    <row r="14" spans="1:19">
      <c r="A14" s="9" t="s">
        <v>14</v>
      </c>
      <c r="B14" s="14"/>
      <c r="C14" s="15"/>
      <c r="E14" s="25"/>
      <c r="F14" s="1">
        <f t="shared" si="4"/>
        <v>0</v>
      </c>
      <c r="G14" s="1">
        <f t="shared" si="5"/>
        <v>0</v>
      </c>
      <c r="H14" s="1">
        <f t="shared" si="6"/>
        <v>0</v>
      </c>
      <c r="I14" s="25"/>
      <c r="J14" s="1">
        <f t="shared" si="0"/>
        <v>-10.754074333333332</v>
      </c>
      <c r="K14" s="1">
        <f t="shared" si="0"/>
        <v>-10.754074333333332</v>
      </c>
      <c r="L14" s="1">
        <f t="shared" si="0"/>
        <v>-10.754074333333332</v>
      </c>
      <c r="M14" s="28"/>
      <c r="N14" s="1">
        <f t="shared" si="3"/>
        <v>1727.0262946997989</v>
      </c>
      <c r="O14" s="1">
        <f t="shared" si="2"/>
        <v>1727.0262946997989</v>
      </c>
      <c r="P14" s="1">
        <f t="shared" si="2"/>
        <v>1727.0262946997989</v>
      </c>
      <c r="Q14" s="25"/>
      <c r="R14" s="25"/>
      <c r="S14" s="25"/>
    </row>
    <row r="15" spans="1:19">
      <c r="A15" s="9" t="s">
        <v>15</v>
      </c>
      <c r="B15" s="10"/>
      <c r="C15" s="11"/>
      <c r="E15" s="25" t="s">
        <v>15</v>
      </c>
      <c r="F15" s="1">
        <f>B15-$C$12</f>
        <v>0</v>
      </c>
      <c r="G15" s="1">
        <f>B15-$C$13</f>
        <v>0</v>
      </c>
      <c r="H15" s="1">
        <f>B15-$C$14</f>
        <v>0</v>
      </c>
      <c r="I15" s="25">
        <f>AVERAGE(F15:H17)</f>
        <v>0</v>
      </c>
      <c r="J15" s="1">
        <f t="shared" si="0"/>
        <v>-10.754074333333332</v>
      </c>
      <c r="K15" s="1">
        <f t="shared" si="0"/>
        <v>-10.754074333333332</v>
      </c>
      <c r="L15" s="1">
        <f t="shared" si="0"/>
        <v>-10.754074333333332</v>
      </c>
      <c r="M15" s="26">
        <f>AVERAGE(J15:L17)</f>
        <v>-10.754074333333334</v>
      </c>
      <c r="N15" s="1">
        <f t="shared" si="3"/>
        <v>1727.0262946997989</v>
      </c>
      <c r="O15" s="1">
        <f t="shared" si="2"/>
        <v>1727.0262946997989</v>
      </c>
      <c r="P15" s="1">
        <f t="shared" si="2"/>
        <v>1727.0262946997989</v>
      </c>
      <c r="Q15" s="25">
        <f>AVERAGE(N15:P17)</f>
        <v>1727.0262946997989</v>
      </c>
      <c r="R15" s="25">
        <f>STDEV(N15:P17)</f>
        <v>0</v>
      </c>
      <c r="S15" s="25">
        <f>2^-(M15)</f>
        <v>1727.0262946998018</v>
      </c>
    </row>
    <row r="16" spans="1:19">
      <c r="A16" s="9" t="s">
        <v>15</v>
      </c>
      <c r="B16" s="12"/>
      <c r="C16" s="13"/>
      <c r="E16" s="25"/>
      <c r="F16" s="1">
        <f t="shared" ref="F16:F17" si="7">B16-$C$12</f>
        <v>0</v>
      </c>
      <c r="G16" s="1">
        <f t="shared" ref="G16:G17" si="8">B16-$C$13</f>
        <v>0</v>
      </c>
      <c r="H16" s="1">
        <f t="shared" ref="H16:H17" si="9">B16-$C$14</f>
        <v>0</v>
      </c>
      <c r="I16" s="25"/>
      <c r="J16" s="1">
        <f t="shared" si="0"/>
        <v>-10.754074333333332</v>
      </c>
      <c r="K16" s="1">
        <f t="shared" si="0"/>
        <v>-10.754074333333332</v>
      </c>
      <c r="L16" s="1">
        <f t="shared" si="0"/>
        <v>-10.754074333333332</v>
      </c>
      <c r="M16" s="27"/>
      <c r="N16" s="1">
        <f t="shared" si="3"/>
        <v>1727.0262946997989</v>
      </c>
      <c r="O16" s="1">
        <f t="shared" si="2"/>
        <v>1727.0262946997989</v>
      </c>
      <c r="P16" s="1">
        <f t="shared" si="2"/>
        <v>1727.0262946997989</v>
      </c>
      <c r="Q16" s="25"/>
      <c r="R16" s="25"/>
      <c r="S16" s="25"/>
    </row>
    <row r="17" spans="1:19">
      <c r="A17" s="9" t="s">
        <v>15</v>
      </c>
      <c r="B17" s="14"/>
      <c r="C17" s="15"/>
      <c r="E17" s="25"/>
      <c r="F17" s="1">
        <f t="shared" si="7"/>
        <v>0</v>
      </c>
      <c r="G17" s="1">
        <f t="shared" si="8"/>
        <v>0</v>
      </c>
      <c r="H17" s="1">
        <f t="shared" si="9"/>
        <v>0</v>
      </c>
      <c r="I17" s="25"/>
      <c r="J17" s="1">
        <f t="shared" si="0"/>
        <v>-10.754074333333332</v>
      </c>
      <c r="K17" s="1">
        <f t="shared" si="0"/>
        <v>-10.754074333333332</v>
      </c>
      <c r="L17" s="1">
        <f t="shared" si="0"/>
        <v>-10.754074333333332</v>
      </c>
      <c r="M17" s="28"/>
      <c r="N17" s="1">
        <f t="shared" si="3"/>
        <v>1727.0262946997989</v>
      </c>
      <c r="O17" s="1">
        <f t="shared" si="2"/>
        <v>1727.0262946997989</v>
      </c>
      <c r="P17" s="1">
        <f t="shared" si="2"/>
        <v>1727.0262946997989</v>
      </c>
      <c r="Q17" s="25"/>
      <c r="R17" s="25"/>
      <c r="S17" s="25"/>
    </row>
    <row r="18" spans="1:19">
      <c r="A18" s="9" t="s">
        <v>16</v>
      </c>
      <c r="B18" s="10"/>
      <c r="C18" s="11"/>
      <c r="E18" s="25" t="s">
        <v>16</v>
      </c>
      <c r="F18" s="1">
        <f>B18-$C$12</f>
        <v>0</v>
      </c>
      <c r="G18" s="1">
        <f>B18-$C$13</f>
        <v>0</v>
      </c>
      <c r="H18" s="1">
        <f>B18-$C$14</f>
        <v>0</v>
      </c>
      <c r="I18" s="25">
        <f>AVERAGE(F18:H20)</f>
        <v>0</v>
      </c>
      <c r="J18" s="1">
        <f t="shared" si="0"/>
        <v>-10.754074333333332</v>
      </c>
      <c r="K18" s="1">
        <f t="shared" si="0"/>
        <v>-10.754074333333332</v>
      </c>
      <c r="L18" s="1">
        <f t="shared" si="0"/>
        <v>-10.754074333333332</v>
      </c>
      <c r="M18" s="26">
        <f>AVERAGE(J18:L20)</f>
        <v>-10.754074333333334</v>
      </c>
      <c r="N18" s="1">
        <f t="shared" si="3"/>
        <v>1727.0262946997989</v>
      </c>
      <c r="O18" s="1">
        <f t="shared" si="2"/>
        <v>1727.0262946997989</v>
      </c>
      <c r="P18" s="1">
        <f t="shared" si="2"/>
        <v>1727.0262946997989</v>
      </c>
      <c r="Q18" s="25">
        <f>AVERAGE(N18:P20)</f>
        <v>1727.0262946997989</v>
      </c>
      <c r="R18" s="25">
        <f>STDEV(N18:P20)</f>
        <v>0</v>
      </c>
      <c r="S18" s="25">
        <f>2^-(M18)</f>
        <v>1727.0262946998018</v>
      </c>
    </row>
    <row r="19" spans="1:19">
      <c r="A19" s="9" t="s">
        <v>16</v>
      </c>
      <c r="B19" s="12"/>
      <c r="C19" s="13"/>
      <c r="E19" s="25"/>
      <c r="F19" s="1">
        <f t="shared" ref="F19:F20" si="10">B19-$C$12</f>
        <v>0</v>
      </c>
      <c r="G19" s="1">
        <f t="shared" ref="G19:G20" si="11">B19-$C$13</f>
        <v>0</v>
      </c>
      <c r="H19" s="1">
        <f t="shared" ref="H19:H20" si="12">B19-$C$14</f>
        <v>0</v>
      </c>
      <c r="I19" s="25"/>
      <c r="J19" s="1">
        <f t="shared" ref="J19:L29" si="13">F19-$I$3</f>
        <v>-10.754074333333332</v>
      </c>
      <c r="K19" s="1">
        <f t="shared" si="13"/>
        <v>-10.754074333333332</v>
      </c>
      <c r="L19" s="1">
        <f t="shared" si="13"/>
        <v>-10.754074333333332</v>
      </c>
      <c r="M19" s="27"/>
      <c r="N19" s="1">
        <f t="shared" si="3"/>
        <v>1727.0262946997989</v>
      </c>
      <c r="O19" s="1">
        <f t="shared" si="2"/>
        <v>1727.0262946997989</v>
      </c>
      <c r="P19" s="1">
        <f t="shared" si="2"/>
        <v>1727.0262946997989</v>
      </c>
      <c r="Q19" s="25"/>
      <c r="R19" s="25"/>
      <c r="S19" s="25"/>
    </row>
    <row r="20" spans="1:19">
      <c r="A20" s="9" t="s">
        <v>16</v>
      </c>
      <c r="B20" s="14"/>
      <c r="C20" s="15"/>
      <c r="E20" s="25"/>
      <c r="F20" s="1">
        <f t="shared" si="10"/>
        <v>0</v>
      </c>
      <c r="G20" s="1">
        <f t="shared" si="11"/>
        <v>0</v>
      </c>
      <c r="H20" s="1">
        <f t="shared" si="12"/>
        <v>0</v>
      </c>
      <c r="I20" s="25"/>
      <c r="J20" s="1">
        <f t="shared" si="13"/>
        <v>-10.754074333333332</v>
      </c>
      <c r="K20" s="1">
        <f t="shared" si="13"/>
        <v>-10.754074333333332</v>
      </c>
      <c r="L20" s="1">
        <f t="shared" si="13"/>
        <v>-10.754074333333332</v>
      </c>
      <c r="M20" s="28"/>
      <c r="N20" s="1">
        <f t="shared" si="3"/>
        <v>1727.0262946997989</v>
      </c>
      <c r="O20" s="1">
        <f t="shared" si="2"/>
        <v>1727.0262946997989</v>
      </c>
      <c r="P20" s="1">
        <f t="shared" si="2"/>
        <v>1727.0262946997989</v>
      </c>
      <c r="Q20" s="25"/>
      <c r="R20" s="25"/>
      <c r="S20" s="25"/>
    </row>
    <row r="21" spans="1:19">
      <c r="A21" s="9" t="s">
        <v>17</v>
      </c>
      <c r="B21" s="10"/>
      <c r="C21" s="11"/>
      <c r="E21" s="25" t="s">
        <v>17</v>
      </c>
      <c r="F21" s="1">
        <f>B21-$C$12</f>
        <v>0</v>
      </c>
      <c r="G21" s="1">
        <f>B21-$C$13</f>
        <v>0</v>
      </c>
      <c r="H21" s="1">
        <f>B21-$C$14</f>
        <v>0</v>
      </c>
      <c r="I21" s="25">
        <f>AVERAGE(F21:H23)</f>
        <v>0</v>
      </c>
      <c r="J21" s="1">
        <f t="shared" si="13"/>
        <v>-10.754074333333332</v>
      </c>
      <c r="K21" s="1">
        <f t="shared" si="13"/>
        <v>-10.754074333333332</v>
      </c>
      <c r="L21" s="1">
        <f t="shared" si="13"/>
        <v>-10.754074333333332</v>
      </c>
      <c r="M21" s="26">
        <f>AVERAGE(J21:L23)</f>
        <v>-10.754074333333334</v>
      </c>
      <c r="N21" s="1">
        <f t="shared" si="3"/>
        <v>1727.0262946997989</v>
      </c>
      <c r="O21" s="1">
        <f t="shared" si="2"/>
        <v>1727.0262946997989</v>
      </c>
      <c r="P21" s="1">
        <f t="shared" si="2"/>
        <v>1727.0262946997989</v>
      </c>
      <c r="Q21" s="25">
        <f>AVERAGE(N21:P23)</f>
        <v>1727.0262946997989</v>
      </c>
      <c r="R21" s="25">
        <f>STDEV(N21:P23)</f>
        <v>0</v>
      </c>
      <c r="S21" s="25">
        <f>2^-(M21)</f>
        <v>1727.0262946998018</v>
      </c>
    </row>
    <row r="22" spans="1:19">
      <c r="A22" s="9" t="s">
        <v>17</v>
      </c>
      <c r="B22" s="12"/>
      <c r="C22" s="13"/>
      <c r="E22" s="25"/>
      <c r="F22" s="1">
        <f t="shared" ref="F22:F23" si="14">B22-$C$12</f>
        <v>0</v>
      </c>
      <c r="G22" s="1">
        <f t="shared" ref="G22:G23" si="15">B22-$C$13</f>
        <v>0</v>
      </c>
      <c r="H22" s="1">
        <f t="shared" ref="H22:H23" si="16">B22-$C$14</f>
        <v>0</v>
      </c>
      <c r="I22" s="25"/>
      <c r="J22" s="1">
        <f t="shared" si="13"/>
        <v>-10.754074333333332</v>
      </c>
      <c r="K22" s="1">
        <f t="shared" si="13"/>
        <v>-10.754074333333332</v>
      </c>
      <c r="L22" s="1">
        <f t="shared" si="13"/>
        <v>-10.754074333333332</v>
      </c>
      <c r="M22" s="27"/>
      <c r="N22" s="1">
        <f t="shared" si="3"/>
        <v>1727.0262946997989</v>
      </c>
      <c r="O22" s="1">
        <f t="shared" si="2"/>
        <v>1727.0262946997989</v>
      </c>
      <c r="P22" s="1">
        <f t="shared" si="2"/>
        <v>1727.0262946997989</v>
      </c>
      <c r="Q22" s="25"/>
      <c r="R22" s="25"/>
      <c r="S22" s="25"/>
    </row>
    <row r="23" spans="1:19">
      <c r="A23" s="9" t="s">
        <v>17</v>
      </c>
      <c r="B23" s="14"/>
      <c r="C23" s="15"/>
      <c r="E23" s="25"/>
      <c r="F23" s="1">
        <f t="shared" si="14"/>
        <v>0</v>
      </c>
      <c r="G23" s="1">
        <f t="shared" si="15"/>
        <v>0</v>
      </c>
      <c r="H23" s="1">
        <f t="shared" si="16"/>
        <v>0</v>
      </c>
      <c r="I23" s="25"/>
      <c r="J23" s="1">
        <f t="shared" si="13"/>
        <v>-10.754074333333332</v>
      </c>
      <c r="K23" s="1">
        <f t="shared" si="13"/>
        <v>-10.754074333333332</v>
      </c>
      <c r="L23" s="1">
        <f t="shared" si="13"/>
        <v>-10.754074333333332</v>
      </c>
      <c r="M23" s="28"/>
      <c r="N23" s="1">
        <f t="shared" si="3"/>
        <v>1727.0262946997989</v>
      </c>
      <c r="O23" s="1">
        <f t="shared" si="2"/>
        <v>1727.0262946997989</v>
      </c>
      <c r="P23" s="1">
        <f t="shared" si="2"/>
        <v>1727.0262946997989</v>
      </c>
      <c r="Q23" s="25"/>
      <c r="R23" s="25"/>
      <c r="S23" s="25"/>
    </row>
    <row r="24" spans="1:19">
      <c r="A24" s="9" t="s">
        <v>18</v>
      </c>
      <c r="B24" s="10"/>
      <c r="C24" s="11"/>
      <c r="E24" s="25" t="s">
        <v>18</v>
      </c>
      <c r="F24" s="1">
        <f>B24-$C$12</f>
        <v>0</v>
      </c>
      <c r="G24" s="1">
        <f>B24-$C$13</f>
        <v>0</v>
      </c>
      <c r="H24" s="1">
        <f>B24-$C$14</f>
        <v>0</v>
      </c>
      <c r="I24" s="25">
        <f>AVERAGE(F24:H26)</f>
        <v>0</v>
      </c>
      <c r="J24" s="1">
        <f t="shared" si="13"/>
        <v>-10.754074333333332</v>
      </c>
      <c r="K24" s="1">
        <f t="shared" si="13"/>
        <v>-10.754074333333332</v>
      </c>
      <c r="L24" s="1">
        <f t="shared" si="13"/>
        <v>-10.754074333333332</v>
      </c>
      <c r="M24" s="26">
        <f>AVERAGE(J24:L26)</f>
        <v>-10.754074333333334</v>
      </c>
      <c r="N24" s="1">
        <f t="shared" si="3"/>
        <v>1727.0262946997989</v>
      </c>
      <c r="O24" s="1">
        <f t="shared" si="2"/>
        <v>1727.0262946997989</v>
      </c>
      <c r="P24" s="1">
        <f t="shared" si="2"/>
        <v>1727.0262946997989</v>
      </c>
      <c r="Q24" s="25">
        <f>AVERAGE(N24:P26)</f>
        <v>1727.0262946997989</v>
      </c>
      <c r="R24" s="25">
        <f>STDEV(N24:P26)</f>
        <v>0</v>
      </c>
      <c r="S24" s="25">
        <f>2^-(M24)</f>
        <v>1727.0262946998018</v>
      </c>
    </row>
    <row r="25" spans="1:19">
      <c r="A25" s="9" t="s">
        <v>18</v>
      </c>
      <c r="B25" s="12"/>
      <c r="C25" s="13"/>
      <c r="E25" s="25"/>
      <c r="F25" s="1">
        <f t="shared" ref="F25:F26" si="17">B25-$C$12</f>
        <v>0</v>
      </c>
      <c r="G25" s="1">
        <f t="shared" ref="G25:G26" si="18">B25-$C$13</f>
        <v>0</v>
      </c>
      <c r="H25" s="1">
        <f t="shared" ref="H25:H26" si="19">B25-$C$14</f>
        <v>0</v>
      </c>
      <c r="I25" s="25"/>
      <c r="J25" s="1">
        <f t="shared" si="13"/>
        <v>-10.754074333333332</v>
      </c>
      <c r="K25" s="1">
        <f t="shared" si="13"/>
        <v>-10.754074333333332</v>
      </c>
      <c r="L25" s="1">
        <f t="shared" si="13"/>
        <v>-10.754074333333332</v>
      </c>
      <c r="M25" s="27"/>
      <c r="N25" s="1">
        <f t="shared" si="3"/>
        <v>1727.0262946997989</v>
      </c>
      <c r="O25" s="1">
        <f t="shared" si="2"/>
        <v>1727.0262946997989</v>
      </c>
      <c r="P25" s="1">
        <f t="shared" si="2"/>
        <v>1727.0262946997989</v>
      </c>
      <c r="Q25" s="25"/>
      <c r="R25" s="25"/>
      <c r="S25" s="25"/>
    </row>
    <row r="26" spans="1:19">
      <c r="A26" s="9" t="s">
        <v>18</v>
      </c>
      <c r="B26" s="14"/>
      <c r="C26" s="15"/>
      <c r="E26" s="25"/>
      <c r="F26" s="1">
        <f t="shared" si="17"/>
        <v>0</v>
      </c>
      <c r="G26" s="1">
        <f t="shared" si="18"/>
        <v>0</v>
      </c>
      <c r="H26" s="1">
        <f t="shared" si="19"/>
        <v>0</v>
      </c>
      <c r="I26" s="25"/>
      <c r="J26" s="1">
        <f t="shared" si="13"/>
        <v>-10.754074333333332</v>
      </c>
      <c r="K26" s="1">
        <f t="shared" si="13"/>
        <v>-10.754074333333332</v>
      </c>
      <c r="L26" s="1">
        <f t="shared" si="13"/>
        <v>-10.754074333333332</v>
      </c>
      <c r="M26" s="28"/>
      <c r="N26" s="1">
        <f t="shared" si="3"/>
        <v>1727.0262946997989</v>
      </c>
      <c r="O26" s="1">
        <f t="shared" si="3"/>
        <v>1727.0262946997989</v>
      </c>
      <c r="P26" s="1">
        <f t="shared" si="3"/>
        <v>1727.0262946997989</v>
      </c>
      <c r="Q26" s="25"/>
      <c r="R26" s="25"/>
      <c r="S26" s="25"/>
    </row>
    <row r="27" spans="1:19">
      <c r="A27" s="9" t="s">
        <v>19</v>
      </c>
      <c r="B27" s="10"/>
      <c r="C27" s="11"/>
      <c r="E27" s="25" t="s">
        <v>19</v>
      </c>
      <c r="F27" s="1">
        <f>B27-$C$12</f>
        <v>0</v>
      </c>
      <c r="G27" s="1">
        <f>B27-$C$13</f>
        <v>0</v>
      </c>
      <c r="H27" s="1">
        <f>B27-$C$14</f>
        <v>0</v>
      </c>
      <c r="I27" s="25">
        <f>AVERAGE(F27:H29)</f>
        <v>0</v>
      </c>
      <c r="J27" s="1">
        <f t="shared" si="13"/>
        <v>-10.754074333333332</v>
      </c>
      <c r="K27" s="1">
        <f t="shared" si="13"/>
        <v>-10.754074333333332</v>
      </c>
      <c r="L27" s="1">
        <f t="shared" si="13"/>
        <v>-10.754074333333332</v>
      </c>
      <c r="M27" s="26">
        <f>AVERAGE(J27:L29)</f>
        <v>-10.754074333333334</v>
      </c>
      <c r="N27" s="1">
        <f t="shared" ref="N27:P29" si="20">2^-(J27)</f>
        <v>1727.0262946997989</v>
      </c>
      <c r="O27" s="1">
        <f t="shared" si="20"/>
        <v>1727.0262946997989</v>
      </c>
      <c r="P27" s="1">
        <f t="shared" si="20"/>
        <v>1727.0262946997989</v>
      </c>
      <c r="Q27" s="25">
        <f>AVERAGE(N27:P29)</f>
        <v>1727.0262946997989</v>
      </c>
      <c r="R27" s="25">
        <f>STDEV(N27:P29)</f>
        <v>0</v>
      </c>
      <c r="S27" s="25">
        <f>2^-(M27)</f>
        <v>1727.0262946998018</v>
      </c>
    </row>
    <row r="28" spans="1:19">
      <c r="A28" s="9" t="s">
        <v>19</v>
      </c>
      <c r="B28" s="12"/>
      <c r="C28" s="13"/>
      <c r="E28" s="25"/>
      <c r="F28" s="1">
        <f t="shared" ref="F28:F29" si="21">B28-$C$12</f>
        <v>0</v>
      </c>
      <c r="G28" s="1">
        <f t="shared" ref="G28:G29" si="22">B28-$C$13</f>
        <v>0</v>
      </c>
      <c r="H28" s="1">
        <f t="shared" ref="H28:H29" si="23">B28-$C$14</f>
        <v>0</v>
      </c>
      <c r="I28" s="25"/>
      <c r="J28" s="1">
        <f t="shared" si="13"/>
        <v>-10.754074333333332</v>
      </c>
      <c r="K28" s="1">
        <f t="shared" si="13"/>
        <v>-10.754074333333332</v>
      </c>
      <c r="L28" s="1">
        <f t="shared" si="13"/>
        <v>-10.754074333333332</v>
      </c>
      <c r="M28" s="27"/>
      <c r="N28" s="1">
        <f t="shared" si="20"/>
        <v>1727.0262946997989</v>
      </c>
      <c r="O28" s="1">
        <f t="shared" si="20"/>
        <v>1727.0262946997989</v>
      </c>
      <c r="P28" s="1">
        <f t="shared" si="20"/>
        <v>1727.0262946997989</v>
      </c>
      <c r="Q28" s="25"/>
      <c r="R28" s="25"/>
      <c r="S28" s="25"/>
    </row>
    <row r="29" spans="1:19">
      <c r="A29" s="9" t="s">
        <v>19</v>
      </c>
      <c r="B29" s="14"/>
      <c r="C29" s="15"/>
      <c r="E29" s="25"/>
      <c r="F29" s="1">
        <f t="shared" si="21"/>
        <v>0</v>
      </c>
      <c r="G29" s="1">
        <f t="shared" si="22"/>
        <v>0</v>
      </c>
      <c r="H29" s="1">
        <f t="shared" si="23"/>
        <v>0</v>
      </c>
      <c r="I29" s="25"/>
      <c r="J29" s="1">
        <f t="shared" si="13"/>
        <v>-10.754074333333332</v>
      </c>
      <c r="K29" s="1">
        <f t="shared" si="13"/>
        <v>-10.754074333333332</v>
      </c>
      <c r="L29" s="1">
        <f t="shared" si="13"/>
        <v>-10.754074333333332</v>
      </c>
      <c r="M29" s="28"/>
      <c r="N29" s="1">
        <f t="shared" si="20"/>
        <v>1727.0262946997989</v>
      </c>
      <c r="O29" s="1">
        <f t="shared" si="20"/>
        <v>1727.0262946997989</v>
      </c>
      <c r="P29" s="1">
        <f t="shared" si="20"/>
        <v>1727.0262946997989</v>
      </c>
      <c r="Q29" s="25"/>
      <c r="R29" s="25"/>
      <c r="S29" s="25"/>
    </row>
    <row r="30" spans="1:19">
      <c r="A30" s="16"/>
      <c r="B30" s="17"/>
      <c r="C30" s="17"/>
      <c r="E30" s="18"/>
      <c r="F30" s="19"/>
      <c r="G30" s="19"/>
      <c r="H30" s="19"/>
      <c r="I30" s="18"/>
      <c r="J30" s="19"/>
      <c r="K30" s="19"/>
      <c r="L30" s="19"/>
      <c r="M30" s="18"/>
      <c r="N30" s="19"/>
      <c r="O30" s="19"/>
      <c r="P30" s="19"/>
      <c r="Q30" s="18"/>
      <c r="R30" s="18"/>
      <c r="S30" s="18"/>
    </row>
    <row r="32" spans="1:19">
      <c r="A32" s="20"/>
      <c r="B32" s="21" t="s">
        <v>20</v>
      </c>
      <c r="C32" s="21" t="s">
        <v>21</v>
      </c>
      <c r="D32" s="21" t="s">
        <v>22</v>
      </c>
    </row>
    <row r="33" spans="1:4">
      <c r="A33" s="24" t="s">
        <v>28</v>
      </c>
      <c r="B33" s="20">
        <f>S3</f>
        <v>0.99999999999999956</v>
      </c>
      <c r="C33" s="20">
        <f>R3</f>
        <v>0.22907900259438707</v>
      </c>
      <c r="D33" s="20"/>
    </row>
    <row r="34" spans="1:4">
      <c r="A34" s="24" t="s">
        <v>29</v>
      </c>
      <c r="B34" s="20">
        <f>S6</f>
        <v>0.76427178018152075</v>
      </c>
      <c r="C34" s="20">
        <f>R6</f>
        <v>0.13385082185787922</v>
      </c>
      <c r="D34" s="20">
        <f>TTEST(N3:P5,N6:P8,1,3)</f>
        <v>7.691956807897065E-3</v>
      </c>
    </row>
    <row r="35" spans="1:4">
      <c r="A35" s="24" t="s">
        <v>30</v>
      </c>
      <c r="B35" s="20">
        <f>S9</f>
        <v>1.6692784939142371</v>
      </c>
      <c r="C35" s="20">
        <f>R9</f>
        <v>0.25072287516781566</v>
      </c>
      <c r="D35" s="20">
        <f>TTEST(N3:P5,N9:P11,1,3)</f>
        <v>1.2089619541963586E-5</v>
      </c>
    </row>
    <row r="36" spans="1:4">
      <c r="A36" s="22" t="s">
        <v>14</v>
      </c>
      <c r="B36" s="20">
        <f>S12</f>
        <v>1727.0262946998018</v>
      </c>
      <c r="C36" s="20">
        <f>R12</f>
        <v>0</v>
      </c>
      <c r="D36" s="20">
        <f>TTEST(N3:P5,N12:P14,1,3)</f>
        <v>8.2179508691255295E-33</v>
      </c>
    </row>
    <row r="37" spans="1:4">
      <c r="A37" s="22" t="s">
        <v>23</v>
      </c>
      <c r="B37" s="20">
        <f>S15</f>
        <v>1727.0262946998018</v>
      </c>
      <c r="C37" s="20">
        <f>R15</f>
        <v>0</v>
      </c>
      <c r="D37" s="20">
        <f>TTEST(N3:P5,N15:P17,1,3)</f>
        <v>8.2179508691255295E-33</v>
      </c>
    </row>
    <row r="38" spans="1:4">
      <c r="A38" s="22" t="s">
        <v>24</v>
      </c>
      <c r="B38" s="20">
        <f>S18</f>
        <v>1727.0262946998018</v>
      </c>
      <c r="C38" s="20">
        <f>R18</f>
        <v>0</v>
      </c>
      <c r="D38" s="20">
        <f>TTEST(N3:P5,N18:P20,1,3)</f>
        <v>8.2179508691255295E-33</v>
      </c>
    </row>
    <row r="39" spans="1:4">
      <c r="A39" s="22" t="s">
        <v>25</v>
      </c>
      <c r="B39" s="20">
        <f>S21</f>
        <v>1727.0262946998018</v>
      </c>
      <c r="C39" s="20">
        <f>R21</f>
        <v>0</v>
      </c>
      <c r="D39" s="20">
        <f>TTEST(N3:P5,N21:P23,1,3)</f>
        <v>8.2179508691255295E-33</v>
      </c>
    </row>
    <row r="40" spans="1:4">
      <c r="A40" s="22" t="s">
        <v>26</v>
      </c>
      <c r="B40" s="20">
        <f>S24</f>
        <v>1727.0262946998018</v>
      </c>
      <c r="C40" s="20">
        <f>R24</f>
        <v>0</v>
      </c>
      <c r="D40" s="20">
        <f>TTEST(N3:P5,N24:P26,1,3)</f>
        <v>8.2179508691255295E-33</v>
      </c>
    </row>
    <row r="41" spans="1:4">
      <c r="A41" s="22" t="s">
        <v>27</v>
      </c>
      <c r="B41" s="20">
        <f>S27</f>
        <v>1727.0262946998018</v>
      </c>
      <c r="C41" s="20">
        <f>R27</f>
        <v>0</v>
      </c>
      <c r="D41" s="20">
        <f>TTEST(N3:P5,N27:P29,1,3)</f>
        <v>8.2179508691255295E-33</v>
      </c>
    </row>
  </sheetData>
  <mergeCells count="58">
    <mergeCell ref="B1:C1"/>
    <mergeCell ref="F2:H2"/>
    <mergeCell ref="J2:L2"/>
    <mergeCell ref="N2:P2"/>
    <mergeCell ref="E3:E5"/>
    <mergeCell ref="I3:I5"/>
    <mergeCell ref="M3:M5"/>
    <mergeCell ref="S9:S11"/>
    <mergeCell ref="Q3:Q5"/>
    <mergeCell ref="R3:R5"/>
    <mergeCell ref="S3:S5"/>
    <mergeCell ref="E6:E8"/>
    <mergeCell ref="I6:I8"/>
    <mergeCell ref="M6:M8"/>
    <mergeCell ref="Q6:Q8"/>
    <mergeCell ref="R6:R8"/>
    <mergeCell ref="S6:S8"/>
    <mergeCell ref="E9:E11"/>
    <mergeCell ref="I9:I11"/>
    <mergeCell ref="M9:M11"/>
    <mergeCell ref="Q9:Q11"/>
    <mergeCell ref="R9:R11"/>
    <mergeCell ref="S15:S17"/>
    <mergeCell ref="E12:E14"/>
    <mergeCell ref="I12:I14"/>
    <mergeCell ref="M12:M14"/>
    <mergeCell ref="Q12:Q14"/>
    <mergeCell ref="R12:R14"/>
    <mergeCell ref="S12:S14"/>
    <mergeCell ref="E15:E17"/>
    <mergeCell ref="I15:I17"/>
    <mergeCell ref="M15:M17"/>
    <mergeCell ref="Q15:Q17"/>
    <mergeCell ref="R15:R17"/>
    <mergeCell ref="S21:S23"/>
    <mergeCell ref="E18:E20"/>
    <mergeCell ref="I18:I20"/>
    <mergeCell ref="M18:M20"/>
    <mergeCell ref="Q18:Q20"/>
    <mergeCell ref="R18:R20"/>
    <mergeCell ref="S18:S20"/>
    <mergeCell ref="E21:E23"/>
    <mergeCell ref="I21:I23"/>
    <mergeCell ref="M21:M23"/>
    <mergeCell ref="Q21:Q23"/>
    <mergeCell ref="R21:R23"/>
    <mergeCell ref="S27:S29"/>
    <mergeCell ref="E24:E26"/>
    <mergeCell ref="I24:I26"/>
    <mergeCell ref="M24:M26"/>
    <mergeCell ref="Q24:Q26"/>
    <mergeCell ref="R24:R26"/>
    <mergeCell ref="S24:S26"/>
    <mergeCell ref="E27:E29"/>
    <mergeCell ref="I27:I29"/>
    <mergeCell ref="M27:M29"/>
    <mergeCell ref="Q27:Q29"/>
    <mergeCell ref="R27:R2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10D51-AE86-7445-B533-D7E91C43A6C1}">
  <dimension ref="A1:S41"/>
  <sheetViews>
    <sheetView topLeftCell="A18" workbookViewId="0">
      <selection activeCell="A33" sqref="A33:A35"/>
    </sheetView>
  </sheetViews>
  <sheetFormatPr baseColWidth="10" defaultRowHeight="16"/>
  <cols>
    <col min="1" max="1" width="10.83203125" style="32"/>
    <col min="2" max="2" width="11" style="32" bestFit="1" customWidth="1"/>
    <col min="3" max="3" width="14.6640625" style="32" customWidth="1"/>
    <col min="4" max="4" width="12.83203125" style="32" bestFit="1" customWidth="1"/>
    <col min="5" max="16384" width="10.83203125" style="32"/>
  </cols>
  <sheetData>
    <row r="1" spans="1:19">
      <c r="A1" s="40"/>
      <c r="B1" s="57" t="s">
        <v>51</v>
      </c>
      <c r="C1" s="57"/>
    </row>
    <row r="2" spans="1:19">
      <c r="A2" s="52"/>
      <c r="B2" s="56" t="s">
        <v>50</v>
      </c>
      <c r="C2" s="55" t="s">
        <v>2</v>
      </c>
      <c r="D2" s="54"/>
      <c r="E2" s="52"/>
      <c r="F2" s="53" t="s">
        <v>3</v>
      </c>
      <c r="G2" s="53"/>
      <c r="H2" s="53"/>
      <c r="I2" s="52" t="s">
        <v>49</v>
      </c>
      <c r="J2" s="53" t="s">
        <v>5</v>
      </c>
      <c r="K2" s="53"/>
      <c r="L2" s="53"/>
      <c r="M2" s="52" t="s">
        <v>48</v>
      </c>
      <c r="N2" s="53" t="s">
        <v>47</v>
      </c>
      <c r="O2" s="53"/>
      <c r="P2" s="53"/>
      <c r="Q2" s="52" t="s">
        <v>46</v>
      </c>
      <c r="R2" s="52" t="s">
        <v>45</v>
      </c>
      <c r="S2" s="51" t="s">
        <v>44</v>
      </c>
    </row>
    <row r="3" spans="1:19">
      <c r="A3" s="36" t="s">
        <v>31</v>
      </c>
      <c r="B3" s="32">
        <v>22.121279999999999</v>
      </c>
      <c r="C3" s="32">
        <v>9.0300130000000003</v>
      </c>
      <c r="E3" s="39" t="s">
        <v>11</v>
      </c>
      <c r="F3" s="40">
        <f>B3-$C$3</f>
        <v>13.091266999999998</v>
      </c>
      <c r="G3" s="40">
        <f>B3-$C$4</f>
        <v>13.342314999999999</v>
      </c>
      <c r="H3" s="40">
        <f>B3-$C$5</f>
        <v>12.932710999999999</v>
      </c>
      <c r="I3" s="39">
        <f>AVERAGE(F3:H5)</f>
        <v>13.166889666666668</v>
      </c>
      <c r="J3" s="40">
        <f>F3-$I$3</f>
        <v>-7.5622666666669502E-2</v>
      </c>
      <c r="K3" s="40">
        <f>G3-$I$3</f>
        <v>0.17542533333333132</v>
      </c>
      <c r="L3" s="40">
        <f>H3-$I$3</f>
        <v>-0.23417866666666853</v>
      </c>
      <c r="M3" s="47">
        <f>AVERAGE(J3:L5)</f>
        <v>-1.1842378929335002E-15</v>
      </c>
      <c r="N3" s="40">
        <f>2^-(J3)</f>
        <v>1.0538157643266539</v>
      </c>
      <c r="O3" s="40">
        <f>2^-(K3)</f>
        <v>0.88550641685253884</v>
      </c>
      <c r="P3" s="40">
        <f>2^-(L3)</f>
        <v>1.1762369091511915</v>
      </c>
      <c r="Q3" s="39">
        <f>AVERAGE(N3:P5)</f>
        <v>1.0074703577079736</v>
      </c>
      <c r="R3" s="39">
        <f>STDEV(N3:P5)</f>
        <v>0.12890334935971995</v>
      </c>
      <c r="S3" s="39">
        <f>2^-(M3)</f>
        <v>1.0000000000000009</v>
      </c>
    </row>
    <row r="4" spans="1:19">
      <c r="A4" s="36" t="s">
        <v>31</v>
      </c>
      <c r="B4" s="32">
        <v>22.134948999999999</v>
      </c>
      <c r="C4" s="32">
        <v>8.7789649999999995</v>
      </c>
      <c r="E4" s="50"/>
      <c r="F4" s="40">
        <f>B4-$C$3</f>
        <v>13.104935999999999</v>
      </c>
      <c r="G4" s="40">
        <f>B4-$C$4</f>
        <v>13.355983999999999</v>
      </c>
      <c r="H4" s="40">
        <f>B4-$C$5</f>
        <v>12.94638</v>
      </c>
      <c r="I4" s="39"/>
      <c r="J4" s="40">
        <f>F4-$I$3</f>
        <v>-6.1953666666669349E-2</v>
      </c>
      <c r="K4" s="40">
        <f>G4-$I$3</f>
        <v>0.18909433333333148</v>
      </c>
      <c r="L4" s="40">
        <f>H4-$I$3</f>
        <v>-0.22050966666666838</v>
      </c>
      <c r="M4" s="44"/>
      <c r="N4" s="40">
        <f>2^-(J4)</f>
        <v>1.043878401873179</v>
      </c>
      <c r="O4" s="40">
        <f>2^-(K4)</f>
        <v>0.87715619234743836</v>
      </c>
      <c r="P4" s="40">
        <f>2^-(L4)</f>
        <v>1.165145129266062</v>
      </c>
      <c r="Q4" s="39"/>
      <c r="R4" s="39"/>
      <c r="S4" s="39"/>
    </row>
    <row r="5" spans="1:19">
      <c r="A5" s="36" t="s">
        <v>31</v>
      </c>
      <c r="B5" s="32">
        <v>22.241987000000002</v>
      </c>
      <c r="C5" s="32">
        <v>9.1885689999999993</v>
      </c>
      <c r="E5" s="50"/>
      <c r="F5" s="40">
        <f>B5-$C$3</f>
        <v>13.211974000000001</v>
      </c>
      <c r="G5" s="40">
        <f>B5-$C$4</f>
        <v>13.463022000000002</v>
      </c>
      <c r="H5" s="40">
        <f>B5-$C$5</f>
        <v>13.053418000000002</v>
      </c>
      <c r="I5" s="39"/>
      <c r="J5" s="40">
        <f>F5-$I$3</f>
        <v>4.5084333333333504E-2</v>
      </c>
      <c r="K5" s="40">
        <f>G5-$I$3</f>
        <v>0.29613233333333433</v>
      </c>
      <c r="L5" s="40">
        <f>H5-$I$3</f>
        <v>-0.11347166666666553</v>
      </c>
      <c r="M5" s="41"/>
      <c r="N5" s="40">
        <f>2^-(J5)</f>
        <v>0.96923315835526469</v>
      </c>
      <c r="O5" s="40">
        <f>2^-(K5)</f>
        <v>0.81443285458747605</v>
      </c>
      <c r="P5" s="40">
        <f>2^-(L5)</f>
        <v>1.0818283926119558</v>
      </c>
      <c r="Q5" s="39"/>
      <c r="R5" s="39"/>
      <c r="S5" s="39"/>
    </row>
    <row r="6" spans="1:19">
      <c r="A6" s="36" t="s">
        <v>53</v>
      </c>
      <c r="B6" s="32">
        <v>22.584019000000001</v>
      </c>
      <c r="C6" s="32">
        <v>9.7422190000000004</v>
      </c>
      <c r="E6" s="39" t="s">
        <v>12</v>
      </c>
      <c r="F6" s="40">
        <f>B6-$C$6</f>
        <v>12.841800000000001</v>
      </c>
      <c r="G6" s="40">
        <f>B6-$C$7</f>
        <v>12.609365000000002</v>
      </c>
      <c r="H6" s="40">
        <f>B6-$C$8</f>
        <v>12.424484000000001</v>
      </c>
      <c r="I6" s="39">
        <f>AVERAGE(F6:H8)</f>
        <v>12.619990666666665</v>
      </c>
      <c r="J6" s="40">
        <f>F6-$I$3</f>
        <v>-0.32508966666666694</v>
      </c>
      <c r="K6" s="40">
        <f>G6-$I$3</f>
        <v>-0.55752466666666578</v>
      </c>
      <c r="L6" s="40">
        <f>H6-$I$3</f>
        <v>-0.74240566666666652</v>
      </c>
      <c r="M6" s="47">
        <f>AVERAGE(J6:L8)</f>
        <v>-0.54689900000000102</v>
      </c>
      <c r="N6" s="40">
        <f>2^-(J6)</f>
        <v>1.2527422968908368</v>
      </c>
      <c r="O6" s="40">
        <f>2^-(K6)</f>
        <v>1.4717418787092653</v>
      </c>
      <c r="P6" s="40">
        <f>2^-(L6)</f>
        <v>1.6729631486945564</v>
      </c>
      <c r="Q6" s="39">
        <f>AVERAGE(N6:P8)</f>
        <v>1.4711504321809468</v>
      </c>
      <c r="R6" s="39">
        <f>STDEV(N6:P8)</f>
        <v>0.18282133355744953</v>
      </c>
      <c r="S6" s="39">
        <f>2^-(M6)</f>
        <v>1.4609420975279985</v>
      </c>
    </row>
    <row r="7" spans="1:19">
      <c r="A7" s="36" t="s">
        <v>53</v>
      </c>
      <c r="B7" s="32">
        <v>22.582943</v>
      </c>
      <c r="C7" s="32">
        <v>9.9746539999999992</v>
      </c>
      <c r="E7" s="39"/>
      <c r="F7" s="40">
        <f>B7-$C$6</f>
        <v>12.840724</v>
      </c>
      <c r="G7" s="40">
        <f>B7-$C$7</f>
        <v>12.608289000000001</v>
      </c>
      <c r="H7" s="40">
        <f>B7-$C$8</f>
        <v>12.423408</v>
      </c>
      <c r="I7" s="39"/>
      <c r="J7" s="40">
        <f>F7-$I$3</f>
        <v>-0.32616566666666813</v>
      </c>
      <c r="K7" s="40">
        <f>G7-$I$3</f>
        <v>-0.55860066666666697</v>
      </c>
      <c r="L7" s="40">
        <f>H7-$I$3</f>
        <v>-0.74348166666666771</v>
      </c>
      <c r="M7" s="44"/>
      <c r="N7" s="40">
        <f>2^-(J7)</f>
        <v>1.2536769736359699</v>
      </c>
      <c r="O7" s="40">
        <f>2^-(K7)</f>
        <v>1.4728399520418909</v>
      </c>
      <c r="P7" s="40">
        <f>2^-(L7)</f>
        <v>1.6742113541350769</v>
      </c>
      <c r="Q7" s="39"/>
      <c r="R7" s="39"/>
      <c r="S7" s="39"/>
    </row>
    <row r="8" spans="1:19">
      <c r="A8" s="36" t="s">
        <v>53</v>
      </c>
      <c r="B8" s="32">
        <v>22.569417999999999</v>
      </c>
      <c r="C8" s="32">
        <v>10.159535</v>
      </c>
      <c r="E8" s="39"/>
      <c r="F8" s="40">
        <f>B8-$C$6</f>
        <v>12.827198999999998</v>
      </c>
      <c r="G8" s="40">
        <f>B8-$C$7</f>
        <v>12.594764</v>
      </c>
      <c r="H8" s="40">
        <f>B8-$C$8</f>
        <v>12.409882999999999</v>
      </c>
      <c r="I8" s="39"/>
      <c r="J8" s="40">
        <f>F8-$I$3</f>
        <v>-0.33969066666666947</v>
      </c>
      <c r="K8" s="40">
        <f>G8-$I$3</f>
        <v>-0.57212566666666831</v>
      </c>
      <c r="L8" s="40">
        <f>H8-$I$3</f>
        <v>-0.75700666666666905</v>
      </c>
      <c r="M8" s="41"/>
      <c r="N8" s="40">
        <f>2^-(J8)</f>
        <v>1.2654852277269022</v>
      </c>
      <c r="O8" s="40">
        <f>2^-(K8)</f>
        <v>1.4867124796185498</v>
      </c>
      <c r="P8" s="40">
        <f>2^-(L8)</f>
        <v>1.6899805781754729</v>
      </c>
      <c r="Q8" s="39"/>
      <c r="R8" s="39"/>
      <c r="S8" s="39"/>
    </row>
    <row r="9" spans="1:19">
      <c r="A9" s="36" t="s">
        <v>54</v>
      </c>
      <c r="B9" s="32">
        <v>20.987777999999999</v>
      </c>
      <c r="C9" s="32">
        <v>10.309752</v>
      </c>
      <c r="E9" s="39" t="s">
        <v>43</v>
      </c>
      <c r="F9" s="40">
        <f>B9-$C$9</f>
        <v>10.678025999999999</v>
      </c>
      <c r="G9" s="40">
        <f>B9-$C$10</f>
        <v>11.019139999999998</v>
      </c>
      <c r="H9" s="40">
        <f>B9-$C$11</f>
        <v>11.188403999999998</v>
      </c>
      <c r="I9" s="39">
        <f>AVERAGE(F9:H11)</f>
        <v>11.032527666666665</v>
      </c>
      <c r="J9" s="40">
        <f>F9-$I$3</f>
        <v>-2.4888636666666688</v>
      </c>
      <c r="K9" s="40">
        <f>G9-$I$3</f>
        <v>-2.1477496666666696</v>
      </c>
      <c r="L9" s="40">
        <f>H9-$I$3</f>
        <v>-1.9784856666666695</v>
      </c>
      <c r="M9" s="47">
        <f>AVERAGE(J9:L11)</f>
        <v>-2.1343620000000021</v>
      </c>
      <c r="N9" s="40">
        <f>2^-(J9)</f>
        <v>5.613356422154812</v>
      </c>
      <c r="O9" s="40">
        <f>2^-(K9)</f>
        <v>4.4313604046408877</v>
      </c>
      <c r="P9" s="40">
        <f>2^-(L9)</f>
        <v>3.9407921706002425</v>
      </c>
      <c r="Q9" s="39">
        <f>AVERAGE(N9:P11)</f>
        <v>4.4432567130742013</v>
      </c>
      <c r="R9" s="39">
        <f>STDEV(N9:P11)</f>
        <v>0.7396039708941835</v>
      </c>
      <c r="S9" s="39">
        <f>2^-(M9)</f>
        <v>4.3904292554616342</v>
      </c>
    </row>
    <row r="10" spans="1:19">
      <c r="A10" s="36" t="s">
        <v>54</v>
      </c>
      <c r="B10" s="32">
        <v>21.045846999999998</v>
      </c>
      <c r="C10" s="32">
        <v>9.9686380000000003</v>
      </c>
      <c r="E10" s="50"/>
      <c r="F10" s="40">
        <f>B10-$C$9</f>
        <v>10.736094999999999</v>
      </c>
      <c r="G10" s="40">
        <f>B10-$C$10</f>
        <v>11.077208999999998</v>
      </c>
      <c r="H10" s="40">
        <f>B10-$C$11</f>
        <v>11.246472999999998</v>
      </c>
      <c r="I10" s="39"/>
      <c r="J10" s="40">
        <f>F10-$I$3</f>
        <v>-2.4307946666666691</v>
      </c>
      <c r="K10" s="40">
        <f>G10-$I$3</f>
        <v>-2.0896806666666699</v>
      </c>
      <c r="L10" s="40">
        <f>H10-$I$3</f>
        <v>-1.9204166666666698</v>
      </c>
      <c r="M10" s="44"/>
      <c r="N10" s="40">
        <f>2^-(J10)</f>
        <v>5.3919034630901121</v>
      </c>
      <c r="O10" s="40">
        <f>2^-(K10)</f>
        <v>4.2565384620297388</v>
      </c>
      <c r="P10" s="40">
        <f>2^-(L10)</f>
        <v>3.7853236733934641</v>
      </c>
      <c r="Q10" s="39"/>
      <c r="R10" s="39"/>
      <c r="S10" s="39"/>
    </row>
    <row r="11" spans="1:19">
      <c r="A11" s="36" t="s">
        <v>54</v>
      </c>
      <c r="B11" s="32">
        <v>21.141722000000001</v>
      </c>
      <c r="C11" s="32">
        <v>9.7993740000000003</v>
      </c>
      <c r="E11" s="50"/>
      <c r="F11" s="40">
        <f>B11-$C$9</f>
        <v>10.831970000000002</v>
      </c>
      <c r="G11" s="40">
        <f>B11-$C$10</f>
        <v>11.173084000000001</v>
      </c>
      <c r="H11" s="40">
        <f>B11-$C$11</f>
        <v>11.342348000000001</v>
      </c>
      <c r="I11" s="39"/>
      <c r="J11" s="40">
        <f>F11-$I$3</f>
        <v>-2.3349196666666661</v>
      </c>
      <c r="K11" s="40">
        <f>G11-$I$3</f>
        <v>-1.9938056666666668</v>
      </c>
      <c r="L11" s="40">
        <f>H11-$I$3</f>
        <v>-1.8245416666666667</v>
      </c>
      <c r="M11" s="41"/>
      <c r="N11" s="40">
        <f>2^-(J11)</f>
        <v>5.0452286949243295</v>
      </c>
      <c r="O11" s="40">
        <f>2^-(K11)</f>
        <v>3.9828624782859188</v>
      </c>
      <c r="P11" s="40">
        <f>2^-(L11)</f>
        <v>3.5419446485483013</v>
      </c>
      <c r="Q11" s="39"/>
      <c r="R11" s="39"/>
      <c r="S11" s="39"/>
    </row>
    <row r="12" spans="1:19">
      <c r="A12" s="36" t="s">
        <v>34</v>
      </c>
      <c r="B12" s="49"/>
      <c r="C12" s="48"/>
      <c r="E12" s="39" t="s">
        <v>34</v>
      </c>
      <c r="F12" s="40">
        <f>B12-$C$12</f>
        <v>0</v>
      </c>
      <c r="G12" s="40">
        <f>B12-$C$13</f>
        <v>0</v>
      </c>
      <c r="H12" s="40">
        <f>B12-$C$14</f>
        <v>0</v>
      </c>
      <c r="I12" s="39">
        <f>AVERAGE(F12:H14)</f>
        <v>0</v>
      </c>
      <c r="J12" s="40">
        <f>F12-$I$3</f>
        <v>-13.166889666666668</v>
      </c>
      <c r="K12" s="40">
        <f>G12-$I$3</f>
        <v>-13.166889666666668</v>
      </c>
      <c r="L12" s="40">
        <f>H12-$I$3</f>
        <v>-13.166889666666668</v>
      </c>
      <c r="M12" s="47">
        <f>AVERAGE(J12:L14)</f>
        <v>-13.166889666666666</v>
      </c>
      <c r="N12" s="40">
        <f>2^-(J12)</f>
        <v>9196.6305298215393</v>
      </c>
      <c r="O12" s="40">
        <f>2^-(K12)</f>
        <v>9196.6305298215393</v>
      </c>
      <c r="P12" s="40">
        <f>2^-(L12)</f>
        <v>9196.6305298215393</v>
      </c>
      <c r="Q12" s="39">
        <f>AVERAGE(N12:P14)</f>
        <v>9196.6305298215393</v>
      </c>
      <c r="R12" s="39">
        <f>STDEV(N12:P14)</f>
        <v>0</v>
      </c>
      <c r="S12" s="39">
        <f>2^-(M12)</f>
        <v>9196.6305298215229</v>
      </c>
    </row>
    <row r="13" spans="1:19">
      <c r="A13" s="36" t="s">
        <v>34</v>
      </c>
      <c r="B13" s="46"/>
      <c r="C13" s="45"/>
      <c r="E13" s="39"/>
      <c r="F13" s="40">
        <f>B13-$C$12</f>
        <v>0</v>
      </c>
      <c r="G13" s="40">
        <f>B13-$C$13</f>
        <v>0</v>
      </c>
      <c r="H13" s="40">
        <f>B13-$C$14</f>
        <v>0</v>
      </c>
      <c r="I13" s="39"/>
      <c r="J13" s="40">
        <f>F13-$I$3</f>
        <v>-13.166889666666668</v>
      </c>
      <c r="K13" s="40">
        <f>G13-$I$3</f>
        <v>-13.166889666666668</v>
      </c>
      <c r="L13" s="40">
        <f>H13-$I$3</f>
        <v>-13.166889666666668</v>
      </c>
      <c r="M13" s="44"/>
      <c r="N13" s="40">
        <f>2^-(J13)</f>
        <v>9196.6305298215393</v>
      </c>
      <c r="O13" s="40">
        <f>2^-(K13)</f>
        <v>9196.6305298215393</v>
      </c>
      <c r="P13" s="40">
        <f>2^-(L13)</f>
        <v>9196.6305298215393</v>
      </c>
      <c r="Q13" s="39"/>
      <c r="R13" s="39"/>
      <c r="S13" s="39"/>
    </row>
    <row r="14" spans="1:19">
      <c r="A14" s="36" t="s">
        <v>34</v>
      </c>
      <c r="B14" s="43"/>
      <c r="C14" s="42"/>
      <c r="E14" s="39"/>
      <c r="F14" s="40">
        <f>B14-$C$12</f>
        <v>0</v>
      </c>
      <c r="G14" s="40">
        <f>B14-$C$13</f>
        <v>0</v>
      </c>
      <c r="H14" s="40">
        <f>B14-$C$14</f>
        <v>0</v>
      </c>
      <c r="I14" s="39"/>
      <c r="J14" s="40">
        <f>F14-$I$3</f>
        <v>-13.166889666666668</v>
      </c>
      <c r="K14" s="40">
        <f>G14-$I$3</f>
        <v>-13.166889666666668</v>
      </c>
      <c r="L14" s="40">
        <f>H14-$I$3</f>
        <v>-13.166889666666668</v>
      </c>
      <c r="M14" s="41"/>
      <c r="N14" s="40">
        <f>2^-(J14)</f>
        <v>9196.6305298215393</v>
      </c>
      <c r="O14" s="40">
        <f>2^-(K14)</f>
        <v>9196.6305298215393</v>
      </c>
      <c r="P14" s="40">
        <f>2^-(L14)</f>
        <v>9196.6305298215393</v>
      </c>
      <c r="Q14" s="39"/>
      <c r="R14" s="39"/>
      <c r="S14" s="39"/>
    </row>
    <row r="15" spans="1:19">
      <c r="A15" s="36" t="s">
        <v>42</v>
      </c>
      <c r="B15" s="49"/>
      <c r="C15" s="48"/>
      <c r="E15" s="39" t="s">
        <v>42</v>
      </c>
      <c r="F15" s="40">
        <f>B15-$C$12</f>
        <v>0</v>
      </c>
      <c r="G15" s="40">
        <f>B15-$C$13</f>
        <v>0</v>
      </c>
      <c r="H15" s="40">
        <f>B15-$C$14</f>
        <v>0</v>
      </c>
      <c r="I15" s="39">
        <f>AVERAGE(F15:H17)</f>
        <v>0</v>
      </c>
      <c r="J15" s="40">
        <f>F15-$I$3</f>
        <v>-13.166889666666668</v>
      </c>
      <c r="K15" s="40">
        <f>G15-$I$3</f>
        <v>-13.166889666666668</v>
      </c>
      <c r="L15" s="40">
        <f>H15-$I$3</f>
        <v>-13.166889666666668</v>
      </c>
      <c r="M15" s="47">
        <f>AVERAGE(J15:L17)</f>
        <v>-13.166889666666666</v>
      </c>
      <c r="N15" s="40">
        <f>2^-(J15)</f>
        <v>9196.6305298215393</v>
      </c>
      <c r="O15" s="40">
        <f>2^-(K15)</f>
        <v>9196.6305298215393</v>
      </c>
      <c r="P15" s="40">
        <f>2^-(L15)</f>
        <v>9196.6305298215393</v>
      </c>
      <c r="Q15" s="39">
        <f>AVERAGE(N15:P17)</f>
        <v>9196.6305298215393</v>
      </c>
      <c r="R15" s="39">
        <f>STDEV(N15:P17)</f>
        <v>0</v>
      </c>
      <c r="S15" s="39">
        <f>2^-(M15)</f>
        <v>9196.6305298215229</v>
      </c>
    </row>
    <row r="16" spans="1:19">
      <c r="A16" s="36" t="s">
        <v>42</v>
      </c>
      <c r="B16" s="46"/>
      <c r="C16" s="45"/>
      <c r="E16" s="39"/>
      <c r="F16" s="40">
        <f>B16-$C$12</f>
        <v>0</v>
      </c>
      <c r="G16" s="40">
        <f>B16-$C$13</f>
        <v>0</v>
      </c>
      <c r="H16" s="40">
        <f>B16-$C$14</f>
        <v>0</v>
      </c>
      <c r="I16" s="39"/>
      <c r="J16" s="40">
        <f>F16-$I$3</f>
        <v>-13.166889666666668</v>
      </c>
      <c r="K16" s="40">
        <f>G16-$I$3</f>
        <v>-13.166889666666668</v>
      </c>
      <c r="L16" s="40">
        <f>H16-$I$3</f>
        <v>-13.166889666666668</v>
      </c>
      <c r="M16" s="44"/>
      <c r="N16" s="40">
        <f>2^-(J16)</f>
        <v>9196.6305298215393</v>
      </c>
      <c r="O16" s="40">
        <f>2^-(K16)</f>
        <v>9196.6305298215393</v>
      </c>
      <c r="P16" s="40">
        <f>2^-(L16)</f>
        <v>9196.6305298215393</v>
      </c>
      <c r="Q16" s="39"/>
      <c r="R16" s="39"/>
      <c r="S16" s="39"/>
    </row>
    <row r="17" spans="1:19">
      <c r="A17" s="36" t="s">
        <v>42</v>
      </c>
      <c r="B17" s="43"/>
      <c r="C17" s="42"/>
      <c r="E17" s="39"/>
      <c r="F17" s="40">
        <f>B17-$C$12</f>
        <v>0</v>
      </c>
      <c r="G17" s="40">
        <f>B17-$C$13</f>
        <v>0</v>
      </c>
      <c r="H17" s="40">
        <f>B17-$C$14</f>
        <v>0</v>
      </c>
      <c r="I17" s="39"/>
      <c r="J17" s="40">
        <f>F17-$I$3</f>
        <v>-13.166889666666668</v>
      </c>
      <c r="K17" s="40">
        <f>G17-$I$3</f>
        <v>-13.166889666666668</v>
      </c>
      <c r="L17" s="40">
        <f>H17-$I$3</f>
        <v>-13.166889666666668</v>
      </c>
      <c r="M17" s="41"/>
      <c r="N17" s="40">
        <f>2^-(J17)</f>
        <v>9196.6305298215393</v>
      </c>
      <c r="O17" s="40">
        <f>2^-(K17)</f>
        <v>9196.6305298215393</v>
      </c>
      <c r="P17" s="40">
        <f>2^-(L17)</f>
        <v>9196.6305298215393</v>
      </c>
      <c r="Q17" s="39"/>
      <c r="R17" s="39"/>
      <c r="S17" s="39"/>
    </row>
    <row r="18" spans="1:19">
      <c r="A18" s="36" t="s">
        <v>41</v>
      </c>
      <c r="B18" s="49"/>
      <c r="C18" s="48"/>
      <c r="E18" s="39" t="s">
        <v>41</v>
      </c>
      <c r="F18" s="40">
        <f>B18-$C$12</f>
        <v>0</v>
      </c>
      <c r="G18" s="40">
        <f>B18-$C$13</f>
        <v>0</v>
      </c>
      <c r="H18" s="40">
        <f>B18-$C$14</f>
        <v>0</v>
      </c>
      <c r="I18" s="39">
        <f>AVERAGE(F18:H20)</f>
        <v>0</v>
      </c>
      <c r="J18" s="40">
        <f>F18-$I$3</f>
        <v>-13.166889666666668</v>
      </c>
      <c r="K18" s="40">
        <f>G18-$I$3</f>
        <v>-13.166889666666668</v>
      </c>
      <c r="L18" s="40">
        <f>H18-$I$3</f>
        <v>-13.166889666666668</v>
      </c>
      <c r="M18" s="47">
        <f>AVERAGE(J18:L20)</f>
        <v>-13.166889666666666</v>
      </c>
      <c r="N18" s="40">
        <f>2^-(J18)</f>
        <v>9196.6305298215393</v>
      </c>
      <c r="O18" s="40">
        <f>2^-(K18)</f>
        <v>9196.6305298215393</v>
      </c>
      <c r="P18" s="40">
        <f>2^-(L18)</f>
        <v>9196.6305298215393</v>
      </c>
      <c r="Q18" s="39">
        <f>AVERAGE(N18:P20)</f>
        <v>9196.6305298215393</v>
      </c>
      <c r="R18" s="39">
        <f>STDEV(N18:P20)</f>
        <v>0</v>
      </c>
      <c r="S18" s="39">
        <f>2^-(M18)</f>
        <v>9196.6305298215229</v>
      </c>
    </row>
    <row r="19" spans="1:19">
      <c r="A19" s="36" t="s">
        <v>41</v>
      </c>
      <c r="B19" s="46"/>
      <c r="C19" s="45"/>
      <c r="E19" s="39"/>
      <c r="F19" s="40">
        <f>B19-$C$12</f>
        <v>0</v>
      </c>
      <c r="G19" s="40">
        <f>B19-$C$13</f>
        <v>0</v>
      </c>
      <c r="H19" s="40">
        <f>B19-$C$14</f>
        <v>0</v>
      </c>
      <c r="I19" s="39"/>
      <c r="J19" s="40">
        <f>F19-$I$3</f>
        <v>-13.166889666666668</v>
      </c>
      <c r="K19" s="40">
        <f>G19-$I$3</f>
        <v>-13.166889666666668</v>
      </c>
      <c r="L19" s="40">
        <f>H19-$I$3</f>
        <v>-13.166889666666668</v>
      </c>
      <c r="M19" s="44"/>
      <c r="N19" s="40">
        <f>2^-(J19)</f>
        <v>9196.6305298215393</v>
      </c>
      <c r="O19" s="40">
        <f>2^-(K19)</f>
        <v>9196.6305298215393</v>
      </c>
      <c r="P19" s="40">
        <f>2^-(L19)</f>
        <v>9196.6305298215393</v>
      </c>
      <c r="Q19" s="39"/>
      <c r="R19" s="39"/>
      <c r="S19" s="39"/>
    </row>
    <row r="20" spans="1:19">
      <c r="A20" s="36" t="s">
        <v>41</v>
      </c>
      <c r="B20" s="43"/>
      <c r="C20" s="42"/>
      <c r="E20" s="39"/>
      <c r="F20" s="40">
        <f>B20-$C$12</f>
        <v>0</v>
      </c>
      <c r="G20" s="40">
        <f>B20-$C$13</f>
        <v>0</v>
      </c>
      <c r="H20" s="40">
        <f>B20-$C$14</f>
        <v>0</v>
      </c>
      <c r="I20" s="39"/>
      <c r="J20" s="40">
        <f>F20-$I$3</f>
        <v>-13.166889666666668</v>
      </c>
      <c r="K20" s="40">
        <f>G20-$I$3</f>
        <v>-13.166889666666668</v>
      </c>
      <c r="L20" s="40">
        <f>H20-$I$3</f>
        <v>-13.166889666666668</v>
      </c>
      <c r="M20" s="41"/>
      <c r="N20" s="40">
        <f>2^-(J20)</f>
        <v>9196.6305298215393</v>
      </c>
      <c r="O20" s="40">
        <f>2^-(K20)</f>
        <v>9196.6305298215393</v>
      </c>
      <c r="P20" s="40">
        <f>2^-(L20)</f>
        <v>9196.6305298215393</v>
      </c>
      <c r="Q20" s="39"/>
      <c r="R20" s="39"/>
      <c r="S20" s="39"/>
    </row>
    <row r="21" spans="1:19">
      <c r="A21" s="36" t="s">
        <v>40</v>
      </c>
      <c r="B21" s="49"/>
      <c r="C21" s="48"/>
      <c r="E21" s="39" t="s">
        <v>40</v>
      </c>
      <c r="F21" s="40">
        <f>B21-$C$12</f>
        <v>0</v>
      </c>
      <c r="G21" s="40">
        <f>B21-$C$13</f>
        <v>0</v>
      </c>
      <c r="H21" s="40">
        <f>B21-$C$14</f>
        <v>0</v>
      </c>
      <c r="I21" s="39">
        <f>AVERAGE(F21:H23)</f>
        <v>0</v>
      </c>
      <c r="J21" s="40">
        <f>F21-$I$3</f>
        <v>-13.166889666666668</v>
      </c>
      <c r="K21" s="40">
        <f>G21-$I$3</f>
        <v>-13.166889666666668</v>
      </c>
      <c r="L21" s="40">
        <f>H21-$I$3</f>
        <v>-13.166889666666668</v>
      </c>
      <c r="M21" s="47">
        <f>AVERAGE(J21:L23)</f>
        <v>-13.166889666666666</v>
      </c>
      <c r="N21" s="40">
        <f>2^-(J21)</f>
        <v>9196.6305298215393</v>
      </c>
      <c r="O21" s="40">
        <f>2^-(K21)</f>
        <v>9196.6305298215393</v>
      </c>
      <c r="P21" s="40">
        <f>2^-(L21)</f>
        <v>9196.6305298215393</v>
      </c>
      <c r="Q21" s="39">
        <f>AVERAGE(N21:P23)</f>
        <v>9196.6305298215393</v>
      </c>
      <c r="R21" s="39">
        <f>STDEV(N21:P23)</f>
        <v>0</v>
      </c>
      <c r="S21" s="39">
        <f>2^-(M21)</f>
        <v>9196.6305298215229</v>
      </c>
    </row>
    <row r="22" spans="1:19">
      <c r="A22" s="36" t="s">
        <v>40</v>
      </c>
      <c r="B22" s="46"/>
      <c r="C22" s="45"/>
      <c r="E22" s="39"/>
      <c r="F22" s="40">
        <f>B22-$C$12</f>
        <v>0</v>
      </c>
      <c r="G22" s="40">
        <f>B22-$C$13</f>
        <v>0</v>
      </c>
      <c r="H22" s="40">
        <f>B22-$C$14</f>
        <v>0</v>
      </c>
      <c r="I22" s="39"/>
      <c r="J22" s="40">
        <f>F22-$I$3</f>
        <v>-13.166889666666668</v>
      </c>
      <c r="K22" s="40">
        <f>G22-$I$3</f>
        <v>-13.166889666666668</v>
      </c>
      <c r="L22" s="40">
        <f>H22-$I$3</f>
        <v>-13.166889666666668</v>
      </c>
      <c r="M22" s="44"/>
      <c r="N22" s="40">
        <f>2^-(J22)</f>
        <v>9196.6305298215393</v>
      </c>
      <c r="O22" s="40">
        <f>2^-(K22)</f>
        <v>9196.6305298215393</v>
      </c>
      <c r="P22" s="40">
        <f>2^-(L22)</f>
        <v>9196.6305298215393</v>
      </c>
      <c r="Q22" s="39"/>
      <c r="R22" s="39"/>
      <c r="S22" s="39"/>
    </row>
    <row r="23" spans="1:19">
      <c r="A23" s="36" t="s">
        <v>40</v>
      </c>
      <c r="B23" s="43"/>
      <c r="C23" s="42"/>
      <c r="E23" s="39"/>
      <c r="F23" s="40">
        <f>B23-$C$12</f>
        <v>0</v>
      </c>
      <c r="G23" s="40">
        <f>B23-$C$13</f>
        <v>0</v>
      </c>
      <c r="H23" s="40">
        <f>B23-$C$14</f>
        <v>0</v>
      </c>
      <c r="I23" s="39"/>
      <c r="J23" s="40">
        <f>F23-$I$3</f>
        <v>-13.166889666666668</v>
      </c>
      <c r="K23" s="40">
        <f>G23-$I$3</f>
        <v>-13.166889666666668</v>
      </c>
      <c r="L23" s="40">
        <f>H23-$I$3</f>
        <v>-13.166889666666668</v>
      </c>
      <c r="M23" s="41"/>
      <c r="N23" s="40">
        <f>2^-(J23)</f>
        <v>9196.6305298215393</v>
      </c>
      <c r="O23" s="40">
        <f>2^-(K23)</f>
        <v>9196.6305298215393</v>
      </c>
      <c r="P23" s="40">
        <f>2^-(L23)</f>
        <v>9196.6305298215393</v>
      </c>
      <c r="Q23" s="39"/>
      <c r="R23" s="39"/>
      <c r="S23" s="39"/>
    </row>
    <row r="24" spans="1:19">
      <c r="A24" s="36" t="s">
        <v>39</v>
      </c>
      <c r="B24" s="49"/>
      <c r="C24" s="48"/>
      <c r="E24" s="39" t="s">
        <v>39</v>
      </c>
      <c r="F24" s="40">
        <f>B24-$C$12</f>
        <v>0</v>
      </c>
      <c r="G24" s="40">
        <f>B24-$C$13</f>
        <v>0</v>
      </c>
      <c r="H24" s="40">
        <f>B24-$C$14</f>
        <v>0</v>
      </c>
      <c r="I24" s="39">
        <f>AVERAGE(F24:H26)</f>
        <v>0</v>
      </c>
      <c r="J24" s="40">
        <f>F24-$I$3</f>
        <v>-13.166889666666668</v>
      </c>
      <c r="K24" s="40">
        <f>G24-$I$3</f>
        <v>-13.166889666666668</v>
      </c>
      <c r="L24" s="40">
        <f>H24-$I$3</f>
        <v>-13.166889666666668</v>
      </c>
      <c r="M24" s="47">
        <f>AVERAGE(J24:L26)</f>
        <v>-13.166889666666666</v>
      </c>
      <c r="N24" s="40">
        <f>2^-(J24)</f>
        <v>9196.6305298215393</v>
      </c>
      <c r="O24" s="40">
        <f>2^-(K24)</f>
        <v>9196.6305298215393</v>
      </c>
      <c r="P24" s="40">
        <f>2^-(L24)</f>
        <v>9196.6305298215393</v>
      </c>
      <c r="Q24" s="39">
        <f>AVERAGE(N24:P26)</f>
        <v>9196.6305298215393</v>
      </c>
      <c r="R24" s="39">
        <f>STDEV(N24:P26)</f>
        <v>0</v>
      </c>
      <c r="S24" s="39">
        <f>2^-(M24)</f>
        <v>9196.6305298215229</v>
      </c>
    </row>
    <row r="25" spans="1:19">
      <c r="A25" s="36" t="s">
        <v>39</v>
      </c>
      <c r="B25" s="46"/>
      <c r="C25" s="45"/>
      <c r="E25" s="39"/>
      <c r="F25" s="40">
        <f>B25-$C$12</f>
        <v>0</v>
      </c>
      <c r="G25" s="40">
        <f>B25-$C$13</f>
        <v>0</v>
      </c>
      <c r="H25" s="40">
        <f>B25-$C$14</f>
        <v>0</v>
      </c>
      <c r="I25" s="39"/>
      <c r="J25" s="40">
        <f>F25-$I$3</f>
        <v>-13.166889666666668</v>
      </c>
      <c r="K25" s="40">
        <f>G25-$I$3</f>
        <v>-13.166889666666668</v>
      </c>
      <c r="L25" s="40">
        <f>H25-$I$3</f>
        <v>-13.166889666666668</v>
      </c>
      <c r="M25" s="44"/>
      <c r="N25" s="40">
        <f>2^-(J25)</f>
        <v>9196.6305298215393</v>
      </c>
      <c r="O25" s="40">
        <f>2^-(K25)</f>
        <v>9196.6305298215393</v>
      </c>
      <c r="P25" s="40">
        <f>2^-(L25)</f>
        <v>9196.6305298215393</v>
      </c>
      <c r="Q25" s="39"/>
      <c r="R25" s="39"/>
      <c r="S25" s="39"/>
    </row>
    <row r="26" spans="1:19">
      <c r="A26" s="36" t="s">
        <v>39</v>
      </c>
      <c r="B26" s="43"/>
      <c r="C26" s="42"/>
      <c r="E26" s="39"/>
      <c r="F26" s="40">
        <f>B26-$C$12</f>
        <v>0</v>
      </c>
      <c r="G26" s="40">
        <f>B26-$C$13</f>
        <v>0</v>
      </c>
      <c r="H26" s="40">
        <f>B26-$C$14</f>
        <v>0</v>
      </c>
      <c r="I26" s="39"/>
      <c r="J26" s="40">
        <f>F26-$I$3</f>
        <v>-13.166889666666668</v>
      </c>
      <c r="K26" s="40">
        <f>G26-$I$3</f>
        <v>-13.166889666666668</v>
      </c>
      <c r="L26" s="40">
        <f>H26-$I$3</f>
        <v>-13.166889666666668</v>
      </c>
      <c r="M26" s="41"/>
      <c r="N26" s="40">
        <f>2^-(J26)</f>
        <v>9196.6305298215393</v>
      </c>
      <c r="O26" s="40">
        <f>2^-(K26)</f>
        <v>9196.6305298215393</v>
      </c>
      <c r="P26" s="40">
        <f>2^-(L26)</f>
        <v>9196.6305298215393</v>
      </c>
      <c r="Q26" s="39"/>
      <c r="R26" s="39"/>
      <c r="S26" s="39"/>
    </row>
    <row r="27" spans="1:19">
      <c r="A27" s="36" t="s">
        <v>38</v>
      </c>
      <c r="B27" s="49"/>
      <c r="C27" s="48"/>
      <c r="E27" s="39" t="s">
        <v>38</v>
      </c>
      <c r="F27" s="40">
        <f>B27-$C$12</f>
        <v>0</v>
      </c>
      <c r="G27" s="40">
        <f>B27-$C$13</f>
        <v>0</v>
      </c>
      <c r="H27" s="40">
        <f>B27-$C$14</f>
        <v>0</v>
      </c>
      <c r="I27" s="39">
        <f>AVERAGE(F27:H29)</f>
        <v>0</v>
      </c>
      <c r="J27" s="40">
        <f>F27-$I$3</f>
        <v>-13.166889666666668</v>
      </c>
      <c r="K27" s="40">
        <f>G27-$I$3</f>
        <v>-13.166889666666668</v>
      </c>
      <c r="L27" s="40">
        <f>H27-$I$3</f>
        <v>-13.166889666666668</v>
      </c>
      <c r="M27" s="47">
        <f>AVERAGE(J27:L29)</f>
        <v>-13.166889666666666</v>
      </c>
      <c r="N27" s="40">
        <f>2^-(J27)</f>
        <v>9196.6305298215393</v>
      </c>
      <c r="O27" s="40">
        <f>2^-(K27)</f>
        <v>9196.6305298215393</v>
      </c>
      <c r="P27" s="40">
        <f>2^-(L27)</f>
        <v>9196.6305298215393</v>
      </c>
      <c r="Q27" s="39">
        <f>AVERAGE(N27:P29)</f>
        <v>9196.6305298215393</v>
      </c>
      <c r="R27" s="39">
        <f>STDEV(N27:P29)</f>
        <v>0</v>
      </c>
      <c r="S27" s="39">
        <f>2^-(M27)</f>
        <v>9196.6305298215229</v>
      </c>
    </row>
    <row r="28" spans="1:19">
      <c r="A28" s="36" t="s">
        <v>38</v>
      </c>
      <c r="B28" s="46"/>
      <c r="C28" s="45"/>
      <c r="E28" s="39"/>
      <c r="F28" s="40">
        <f>B28-$C$12</f>
        <v>0</v>
      </c>
      <c r="G28" s="40">
        <f>B28-$C$13</f>
        <v>0</v>
      </c>
      <c r="H28" s="40">
        <f>B28-$C$14</f>
        <v>0</v>
      </c>
      <c r="I28" s="39"/>
      <c r="J28" s="40">
        <f>F28-$I$3</f>
        <v>-13.166889666666668</v>
      </c>
      <c r="K28" s="40">
        <f>G28-$I$3</f>
        <v>-13.166889666666668</v>
      </c>
      <c r="L28" s="40">
        <f>H28-$I$3</f>
        <v>-13.166889666666668</v>
      </c>
      <c r="M28" s="44"/>
      <c r="N28" s="40">
        <f>2^-(J28)</f>
        <v>9196.6305298215393</v>
      </c>
      <c r="O28" s="40">
        <f>2^-(K28)</f>
        <v>9196.6305298215393</v>
      </c>
      <c r="P28" s="40">
        <f>2^-(L28)</f>
        <v>9196.6305298215393</v>
      </c>
      <c r="Q28" s="39"/>
      <c r="R28" s="39"/>
      <c r="S28" s="39"/>
    </row>
    <row r="29" spans="1:19">
      <c r="A29" s="36" t="s">
        <v>38</v>
      </c>
      <c r="B29" s="43"/>
      <c r="C29" s="42"/>
      <c r="E29" s="39"/>
      <c r="F29" s="40">
        <f>B29-$C$12</f>
        <v>0</v>
      </c>
      <c r="G29" s="40">
        <f>B29-$C$13</f>
        <v>0</v>
      </c>
      <c r="H29" s="40">
        <f>B29-$C$14</f>
        <v>0</v>
      </c>
      <c r="I29" s="39"/>
      <c r="J29" s="40">
        <f>F29-$I$3</f>
        <v>-13.166889666666668</v>
      </c>
      <c r="K29" s="40">
        <f>G29-$I$3</f>
        <v>-13.166889666666668</v>
      </c>
      <c r="L29" s="40">
        <f>H29-$I$3</f>
        <v>-13.166889666666668</v>
      </c>
      <c r="M29" s="41"/>
      <c r="N29" s="40">
        <f>2^-(J29)</f>
        <v>9196.6305298215393</v>
      </c>
      <c r="O29" s="40">
        <f>2^-(K29)</f>
        <v>9196.6305298215393</v>
      </c>
      <c r="P29" s="40">
        <f>2^-(L29)</f>
        <v>9196.6305298215393</v>
      </c>
      <c r="Q29" s="39"/>
      <c r="R29" s="39"/>
      <c r="S29" s="39"/>
    </row>
    <row r="30" spans="1:19">
      <c r="A30" s="34"/>
      <c r="B30" s="33"/>
      <c r="C30" s="33"/>
      <c r="E30" s="38"/>
      <c r="I30" s="38"/>
      <c r="M30" s="38"/>
      <c r="Q30" s="38"/>
      <c r="R30" s="38"/>
      <c r="S30" s="38"/>
    </row>
    <row r="32" spans="1:19">
      <c r="A32" s="33"/>
      <c r="B32" s="37" t="s">
        <v>37</v>
      </c>
      <c r="C32" s="37" t="s">
        <v>36</v>
      </c>
      <c r="D32" s="37" t="s">
        <v>35</v>
      </c>
    </row>
    <row r="33" spans="1:4">
      <c r="A33" s="36" t="s">
        <v>31</v>
      </c>
      <c r="B33" s="33">
        <f>S3</f>
        <v>1.0000000000000009</v>
      </c>
      <c r="C33" s="33">
        <f>R3</f>
        <v>0.12890334935971995</v>
      </c>
      <c r="D33" s="33"/>
    </row>
    <row r="34" spans="1:4">
      <c r="A34" s="36" t="s">
        <v>53</v>
      </c>
      <c r="B34" s="33">
        <f>S6</f>
        <v>1.4609420975279985</v>
      </c>
      <c r="C34" s="33">
        <f>R6</f>
        <v>0.18282133355744953</v>
      </c>
      <c r="D34" s="60">
        <f>TTEST(N3:P5,N6:P8,1,3)</f>
        <v>9.9509525180271584E-6</v>
      </c>
    </row>
    <row r="35" spans="1:4">
      <c r="A35" s="36" t="s">
        <v>52</v>
      </c>
      <c r="B35" s="33">
        <f>S9</f>
        <v>4.3904292554616342</v>
      </c>
      <c r="C35" s="33">
        <f>R9</f>
        <v>0.7396039708941835</v>
      </c>
      <c r="D35" s="60">
        <f>TTEST(N3:P5,N9:P11,1,3)</f>
        <v>2.1725194585273973E-7</v>
      </c>
    </row>
    <row r="36" spans="1:4">
      <c r="A36" s="34" t="s">
        <v>34</v>
      </c>
      <c r="B36" s="33">
        <f>S12</f>
        <v>9196.6305298215229</v>
      </c>
      <c r="C36" s="33">
        <f>R12</f>
        <v>0</v>
      </c>
      <c r="D36" s="33">
        <f>TTEST(N3:P5,N12:P14,1,3)</f>
        <v>1.2725718716324212E-40</v>
      </c>
    </row>
    <row r="37" spans="1:4">
      <c r="A37" s="34" t="s">
        <v>23</v>
      </c>
      <c r="B37" s="33">
        <f>S15</f>
        <v>9196.6305298215229</v>
      </c>
      <c r="C37" s="33">
        <f>R15</f>
        <v>0</v>
      </c>
      <c r="D37" s="33">
        <f>TTEST(N3:P5,N15:P17,1,3)</f>
        <v>1.2725718716324212E-40</v>
      </c>
    </row>
    <row r="38" spans="1:4">
      <c r="A38" s="34" t="s">
        <v>24</v>
      </c>
      <c r="B38" s="33">
        <f>S18</f>
        <v>9196.6305298215229</v>
      </c>
      <c r="C38" s="33">
        <f>R18</f>
        <v>0</v>
      </c>
      <c r="D38" s="33">
        <f>TTEST(N3:P5,N18:P20,1,3)</f>
        <v>1.2725718716324212E-40</v>
      </c>
    </row>
    <row r="39" spans="1:4">
      <c r="A39" s="34" t="s">
        <v>25</v>
      </c>
      <c r="B39" s="33">
        <f>S21</f>
        <v>9196.6305298215229</v>
      </c>
      <c r="C39" s="33">
        <f>R21</f>
        <v>0</v>
      </c>
      <c r="D39" s="33">
        <f>TTEST(N3:P5,N21:P23,1,3)</f>
        <v>1.2725718716324212E-40</v>
      </c>
    </row>
    <row r="40" spans="1:4">
      <c r="A40" s="34" t="s">
        <v>26</v>
      </c>
      <c r="B40" s="33">
        <f>S24</f>
        <v>9196.6305298215229</v>
      </c>
      <c r="C40" s="33">
        <f>R24</f>
        <v>0</v>
      </c>
      <c r="D40" s="33">
        <f>TTEST(N3:P5,N24:P26,1,3)</f>
        <v>1.2725718716324212E-40</v>
      </c>
    </row>
    <row r="41" spans="1:4">
      <c r="A41" s="34" t="s">
        <v>27</v>
      </c>
      <c r="B41" s="33">
        <f>S27</f>
        <v>9196.6305298215229</v>
      </c>
      <c r="C41" s="33">
        <f>R27</f>
        <v>0</v>
      </c>
      <c r="D41" s="33">
        <f>TTEST(N3:P5,N27:P29,1,3)</f>
        <v>1.2725718716324212E-40</v>
      </c>
    </row>
  </sheetData>
  <mergeCells count="58">
    <mergeCell ref="I27:I29"/>
    <mergeCell ref="M27:M29"/>
    <mergeCell ref="Q27:Q29"/>
    <mergeCell ref="R27:R29"/>
    <mergeCell ref="Q21:Q23"/>
    <mergeCell ref="R21:R23"/>
    <mergeCell ref="S27:S29"/>
    <mergeCell ref="E24:E26"/>
    <mergeCell ref="I24:I26"/>
    <mergeCell ref="M24:M26"/>
    <mergeCell ref="Q24:Q26"/>
    <mergeCell ref="R24:R26"/>
    <mergeCell ref="S24:S26"/>
    <mergeCell ref="E27:E29"/>
    <mergeCell ref="S21:S23"/>
    <mergeCell ref="E18:E20"/>
    <mergeCell ref="I18:I20"/>
    <mergeCell ref="M18:M20"/>
    <mergeCell ref="Q18:Q20"/>
    <mergeCell ref="R18:R20"/>
    <mergeCell ref="S18:S20"/>
    <mergeCell ref="E21:E23"/>
    <mergeCell ref="I21:I23"/>
    <mergeCell ref="M21:M23"/>
    <mergeCell ref="R12:R14"/>
    <mergeCell ref="S12:S14"/>
    <mergeCell ref="E15:E17"/>
    <mergeCell ref="I15:I17"/>
    <mergeCell ref="M15:M17"/>
    <mergeCell ref="Q15:Q17"/>
    <mergeCell ref="R15:R17"/>
    <mergeCell ref="E9:E11"/>
    <mergeCell ref="I9:I11"/>
    <mergeCell ref="M9:M11"/>
    <mergeCell ref="Q9:Q11"/>
    <mergeCell ref="R9:R11"/>
    <mergeCell ref="S15:S17"/>
    <mergeCell ref="E12:E14"/>
    <mergeCell ref="I12:I14"/>
    <mergeCell ref="M12:M14"/>
    <mergeCell ref="Q12:Q14"/>
    <mergeCell ref="S9:S11"/>
    <mergeCell ref="Q3:Q5"/>
    <mergeCell ref="R3:R5"/>
    <mergeCell ref="S3:S5"/>
    <mergeCell ref="E6:E8"/>
    <mergeCell ref="I6:I8"/>
    <mergeCell ref="M6:M8"/>
    <mergeCell ref="Q6:Q8"/>
    <mergeCell ref="R6:R8"/>
    <mergeCell ref="S6:S8"/>
    <mergeCell ref="B1:C1"/>
    <mergeCell ref="F2:H2"/>
    <mergeCell ref="J2:L2"/>
    <mergeCell ref="N2:P2"/>
    <mergeCell ref="E3:E5"/>
    <mergeCell ref="I3:I5"/>
    <mergeCell ref="M3:M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51EF8-4DCA-0943-8D43-E5A0773D4590}">
  <dimension ref="A1:S41"/>
  <sheetViews>
    <sheetView topLeftCell="A21" workbookViewId="0">
      <selection activeCell="A33" sqref="A33:A35"/>
    </sheetView>
  </sheetViews>
  <sheetFormatPr baseColWidth="10" defaultRowHeight="16"/>
  <cols>
    <col min="1" max="1" width="10.83203125" style="32"/>
    <col min="2" max="2" width="11" style="32" bestFit="1" customWidth="1"/>
    <col min="3" max="3" width="14.6640625" style="32" customWidth="1"/>
    <col min="4" max="4" width="12.83203125" style="32" bestFit="1" customWidth="1"/>
    <col min="5" max="16384" width="10.83203125" style="32"/>
  </cols>
  <sheetData>
    <row r="1" spans="1:19">
      <c r="A1" s="40"/>
      <c r="B1" s="57" t="s">
        <v>51</v>
      </c>
      <c r="C1" s="57"/>
    </row>
    <row r="2" spans="1:19">
      <c r="A2" s="52"/>
      <c r="B2" s="56" t="s">
        <v>50</v>
      </c>
      <c r="C2" s="55" t="s">
        <v>2</v>
      </c>
      <c r="D2" s="54"/>
      <c r="E2" s="52"/>
      <c r="F2" s="53" t="s">
        <v>3</v>
      </c>
      <c r="G2" s="53"/>
      <c r="H2" s="53"/>
      <c r="I2" s="52" t="s">
        <v>49</v>
      </c>
      <c r="J2" s="53" t="s">
        <v>5</v>
      </c>
      <c r="K2" s="53"/>
      <c r="L2" s="53"/>
      <c r="M2" s="52" t="s">
        <v>48</v>
      </c>
      <c r="N2" s="53" t="s">
        <v>47</v>
      </c>
      <c r="O2" s="53"/>
      <c r="P2" s="53"/>
      <c r="Q2" s="52" t="s">
        <v>46</v>
      </c>
      <c r="R2" s="52" t="s">
        <v>45</v>
      </c>
      <c r="S2" s="51" t="s">
        <v>44</v>
      </c>
    </row>
    <row r="3" spans="1:19">
      <c r="A3" s="36" t="s">
        <v>31</v>
      </c>
      <c r="B3" s="32">
        <v>23.535242</v>
      </c>
      <c r="C3" s="32">
        <v>9.0300130000000003</v>
      </c>
      <c r="E3" s="39" t="s">
        <v>11</v>
      </c>
      <c r="F3" s="40">
        <f>B3-$C$3</f>
        <v>14.505229</v>
      </c>
      <c r="G3" s="40">
        <f>B3-$C$4</f>
        <v>14.756277000000001</v>
      </c>
      <c r="H3" s="40">
        <f>B3-$C$5</f>
        <v>14.346673000000001</v>
      </c>
      <c r="I3" s="39">
        <f>AVERAGE(F3:H5)</f>
        <v>14.652273333333333</v>
      </c>
      <c r="J3" s="40">
        <f>F3-$I$3</f>
        <v>-0.14704433333333355</v>
      </c>
      <c r="K3" s="40">
        <f>G3-$I$3</f>
        <v>0.10400366666666727</v>
      </c>
      <c r="L3" s="40">
        <f>H3-$I$3</f>
        <v>-0.30560033333333259</v>
      </c>
      <c r="M3" s="47">
        <f>AVERAGE(J3:L5)</f>
        <v>5.9211894646675012E-16</v>
      </c>
      <c r="N3" s="40">
        <f>2^-(J3)</f>
        <v>1.1072986107218235</v>
      </c>
      <c r="O3" s="40">
        <f>2^-(K3)</f>
        <v>0.93044729293131134</v>
      </c>
      <c r="P3" s="40">
        <f>2^-(L3)</f>
        <v>1.2359328257108171</v>
      </c>
      <c r="Q3" s="39">
        <f>AVERAGE(N3:P5)</f>
        <v>1.0084777699415806</v>
      </c>
      <c r="R3" s="39">
        <f>STDEV(N3:P5)</f>
        <v>0.13813733989946375</v>
      </c>
      <c r="S3" s="39">
        <f>2^-(M3)</f>
        <v>0.99999999999999956</v>
      </c>
    </row>
    <row r="4" spans="1:19">
      <c r="A4" s="36" t="s">
        <v>31</v>
      </c>
      <c r="B4" s="32">
        <v>23.691545000000001</v>
      </c>
      <c r="C4" s="32">
        <v>8.7789649999999995</v>
      </c>
      <c r="E4" s="50"/>
      <c r="F4" s="40">
        <f>B4-$C$3</f>
        <v>14.661532000000001</v>
      </c>
      <c r="G4" s="40">
        <f>B4-$C$4</f>
        <v>14.912580000000002</v>
      </c>
      <c r="H4" s="40">
        <f>B4-$C$5</f>
        <v>14.502976000000002</v>
      </c>
      <c r="I4" s="39"/>
      <c r="J4" s="40">
        <f>F4-$I$3</f>
        <v>9.2586666666676365E-3</v>
      </c>
      <c r="K4" s="40">
        <f>G4-$I$3</f>
        <v>0.26030666666666846</v>
      </c>
      <c r="L4" s="40">
        <f>H4-$I$3</f>
        <v>-0.14929733333333139</v>
      </c>
      <c r="M4" s="44"/>
      <c r="N4" s="40">
        <f>2^-(J4)</f>
        <v>0.99360293023721269</v>
      </c>
      <c r="O4" s="40">
        <f>2^-(K4)</f>
        <v>0.8349104277166709</v>
      </c>
      <c r="P4" s="40">
        <f>2^-(L4)</f>
        <v>1.1090291862662978</v>
      </c>
      <c r="Q4" s="39"/>
      <c r="R4" s="39"/>
      <c r="S4" s="39"/>
    </row>
    <row r="5" spans="1:19">
      <c r="A5" s="36" t="s">
        <v>31</v>
      </c>
      <c r="B5" s="32">
        <v>23.72758</v>
      </c>
      <c r="C5" s="32">
        <v>9.1885689999999993</v>
      </c>
      <c r="E5" s="50"/>
      <c r="F5" s="40">
        <f>B5-$C$3</f>
        <v>14.697566999999999</v>
      </c>
      <c r="G5" s="40">
        <f>B5-$C$4</f>
        <v>14.948615</v>
      </c>
      <c r="H5" s="40">
        <f>B5-$C$5</f>
        <v>14.539011</v>
      </c>
      <c r="I5" s="39"/>
      <c r="J5" s="40">
        <f>F5-$I$3</f>
        <v>4.5293666666665899E-2</v>
      </c>
      <c r="K5" s="40">
        <f>G5-$I$3</f>
        <v>0.29634166666666673</v>
      </c>
      <c r="L5" s="40">
        <f>H5-$I$3</f>
        <v>-0.11326233333333313</v>
      </c>
      <c r="M5" s="41"/>
      <c r="N5" s="40">
        <f>2^-(J5)</f>
        <v>0.96909253398003359</v>
      </c>
      <c r="O5" s="40">
        <f>2^-(K5)</f>
        <v>0.8143146899225997</v>
      </c>
      <c r="P5" s="40">
        <f>2^-(L5)</f>
        <v>1.081671431987459</v>
      </c>
      <c r="Q5" s="39"/>
      <c r="R5" s="39"/>
      <c r="S5" s="39"/>
    </row>
    <row r="6" spans="1:19">
      <c r="A6" s="36" t="s">
        <v>53</v>
      </c>
      <c r="B6" s="32">
        <v>23.896715</v>
      </c>
      <c r="C6" s="32">
        <v>9.7422190000000004</v>
      </c>
      <c r="E6" s="39" t="s">
        <v>12</v>
      </c>
      <c r="F6" s="40">
        <f>B6-$C$6</f>
        <v>14.154496</v>
      </c>
      <c r="G6" s="40">
        <f>B6-$C$7</f>
        <v>13.922061000000001</v>
      </c>
      <c r="H6" s="40">
        <f>B6-$C$8</f>
        <v>13.73718</v>
      </c>
      <c r="I6" s="39">
        <f>AVERAGE(F6:H8)</f>
        <v>13.980844333333335</v>
      </c>
      <c r="J6" s="40">
        <f>F6-$I$3</f>
        <v>-0.49777733333333352</v>
      </c>
      <c r="K6" s="40">
        <f>G6-$I$3</f>
        <v>-0.73021233333333235</v>
      </c>
      <c r="L6" s="40">
        <f>H6-$I$3</f>
        <v>-0.91509333333333309</v>
      </c>
      <c r="M6" s="47">
        <f>AVERAGE(J6:L8)</f>
        <v>-0.67142899999999928</v>
      </c>
      <c r="N6" s="40">
        <f>2^-(J6)</f>
        <v>1.4120364527692759</v>
      </c>
      <c r="O6" s="40">
        <f>2^-(K6)</f>
        <v>1.6588832251951255</v>
      </c>
      <c r="P6" s="40">
        <f>2^-(L6)</f>
        <v>1.8856910602917307</v>
      </c>
      <c r="Q6" s="39">
        <f>AVERAGE(N6:P8)</f>
        <v>1.6042322346637645</v>
      </c>
      <c r="R6" s="39">
        <f>STDEV(N6:P8)</f>
        <v>0.20348239215097602</v>
      </c>
      <c r="S6" s="39">
        <f>2^-(M6)</f>
        <v>1.59264971769482</v>
      </c>
    </row>
    <row r="7" spans="1:19">
      <c r="A7" s="36" t="s">
        <v>53</v>
      </c>
      <c r="B7" s="32">
        <v>23.982344000000001</v>
      </c>
      <c r="C7" s="32">
        <v>9.9746539999999992</v>
      </c>
      <c r="E7" s="39"/>
      <c r="F7" s="40">
        <f>B7-$C$6</f>
        <v>14.240125000000001</v>
      </c>
      <c r="G7" s="40">
        <f>B7-$C$7</f>
        <v>14.007690000000002</v>
      </c>
      <c r="H7" s="40">
        <f>B7-$C$8</f>
        <v>13.822809000000001</v>
      </c>
      <c r="I7" s="39"/>
      <c r="J7" s="40">
        <f>F7-$I$3</f>
        <v>-0.41214833333333267</v>
      </c>
      <c r="K7" s="40">
        <f>G7-$I$3</f>
        <v>-0.64458333333333151</v>
      </c>
      <c r="L7" s="40">
        <f>H7-$I$3</f>
        <v>-0.82946433333333225</v>
      </c>
      <c r="M7" s="44"/>
      <c r="N7" s="40">
        <f>2^-(J7)</f>
        <v>1.3306658488942373</v>
      </c>
      <c r="O7" s="40">
        <f>2^-(K7)</f>
        <v>1.5632877258526201</v>
      </c>
      <c r="P7" s="40">
        <f>2^-(L7)</f>
        <v>1.7770254376749952</v>
      </c>
      <c r="Q7" s="39"/>
      <c r="R7" s="39"/>
      <c r="S7" s="39"/>
    </row>
    <row r="8" spans="1:19">
      <c r="A8" s="36" t="s">
        <v>53</v>
      </c>
      <c r="B8" s="32">
        <v>23.939882000000001</v>
      </c>
      <c r="C8" s="32">
        <v>10.159535</v>
      </c>
      <c r="E8" s="39"/>
      <c r="F8" s="40">
        <f>B8-$C$6</f>
        <v>14.197663</v>
      </c>
      <c r="G8" s="40">
        <f>B8-$C$7</f>
        <v>13.965228000000002</v>
      </c>
      <c r="H8" s="40">
        <f>B8-$C$8</f>
        <v>13.780347000000001</v>
      </c>
      <c r="I8" s="39"/>
      <c r="J8" s="40">
        <f>F8-$I$3</f>
        <v>-0.45461033333333312</v>
      </c>
      <c r="K8" s="40">
        <f>G8-$I$3</f>
        <v>-0.68704533333333195</v>
      </c>
      <c r="L8" s="40">
        <f>H8-$I$3</f>
        <v>-0.87192633333333269</v>
      </c>
      <c r="M8" s="41"/>
      <c r="N8" s="40">
        <f>2^-(J8)</f>
        <v>1.3704126115417725</v>
      </c>
      <c r="O8" s="40">
        <f>2^-(K8)</f>
        <v>1.6099828644111869</v>
      </c>
      <c r="P8" s="40">
        <f>2^-(L8)</f>
        <v>1.8301048853429382</v>
      </c>
      <c r="Q8" s="39"/>
      <c r="R8" s="39"/>
      <c r="S8" s="39"/>
    </row>
    <row r="9" spans="1:19">
      <c r="A9" s="36" t="s">
        <v>54</v>
      </c>
      <c r="B9" s="32">
        <v>22.445582999999999</v>
      </c>
      <c r="C9" s="32">
        <v>10.309752</v>
      </c>
      <c r="E9" s="39" t="s">
        <v>43</v>
      </c>
      <c r="F9" s="40">
        <f>B9-$C$9</f>
        <v>12.135831</v>
      </c>
      <c r="G9" s="40">
        <f>B9-$C$10</f>
        <v>12.476944999999999</v>
      </c>
      <c r="H9" s="40">
        <f>B9-$C$11</f>
        <v>12.646208999999999</v>
      </c>
      <c r="I9" s="39">
        <f>AVERAGE(F9:H11)</f>
        <v>12.481844666666667</v>
      </c>
      <c r="J9" s="40">
        <f>F9-$I$3</f>
        <v>-2.5164423333333339</v>
      </c>
      <c r="K9" s="40">
        <f>G9-$I$3</f>
        <v>-2.1753283333333346</v>
      </c>
      <c r="L9" s="40">
        <f>H9-$I$3</f>
        <v>-2.0060643333333346</v>
      </c>
      <c r="M9" s="47">
        <f>AVERAGE(J9:L11)</f>
        <v>-2.170428666666667</v>
      </c>
      <c r="N9" s="40">
        <f>2^-(J9)</f>
        <v>5.7216939599408407</v>
      </c>
      <c r="O9" s="40">
        <f>2^-(K9)</f>
        <v>4.5168854700699237</v>
      </c>
      <c r="P9" s="40">
        <f>2^-(L9)</f>
        <v>4.0168492901881345</v>
      </c>
      <c r="Q9" s="39">
        <f>AVERAGE(N9:P11)</f>
        <v>4.553495284474165</v>
      </c>
      <c r="R9" s="39">
        <f>STDEV(N9:P11)</f>
        <v>0.74279241162675336</v>
      </c>
      <c r="S9" s="39">
        <f>2^-(M9)</f>
        <v>4.5015712878493703</v>
      </c>
    </row>
    <row r="10" spans="1:19">
      <c r="A10" s="36" t="s">
        <v>54</v>
      </c>
      <c r="B10" s="32">
        <v>22.533888000000001</v>
      </c>
      <c r="C10" s="32">
        <v>9.9686380000000003</v>
      </c>
      <c r="E10" s="50"/>
      <c r="F10" s="40">
        <f>B10-$C$9</f>
        <v>12.224136000000001</v>
      </c>
      <c r="G10" s="40">
        <f>B10-$C$10</f>
        <v>12.565250000000001</v>
      </c>
      <c r="H10" s="40">
        <f>B10-$C$11</f>
        <v>12.734514000000001</v>
      </c>
      <c r="I10" s="39"/>
      <c r="J10" s="40">
        <f>F10-$I$3</f>
        <v>-2.428137333333332</v>
      </c>
      <c r="K10" s="40">
        <f>G10-$I$3</f>
        <v>-2.0870233333333328</v>
      </c>
      <c r="L10" s="40">
        <f>H10-$I$3</f>
        <v>-1.9177593333333327</v>
      </c>
      <c r="M10" s="44"/>
      <c r="N10" s="40">
        <f>2^-(J10)</f>
        <v>5.3819811323967315</v>
      </c>
      <c r="O10" s="40">
        <f>2^-(K10)</f>
        <v>4.2487054615840769</v>
      </c>
      <c r="P10" s="40">
        <f>2^-(L10)</f>
        <v>3.7783578155056143</v>
      </c>
      <c r="Q10" s="39"/>
      <c r="R10" s="39"/>
      <c r="S10" s="39"/>
    </row>
    <row r="11" spans="1:19">
      <c r="A11" s="36" t="s">
        <v>54</v>
      </c>
      <c r="B11" s="32">
        <v>22.543827</v>
      </c>
      <c r="C11" s="32">
        <v>9.7993740000000003</v>
      </c>
      <c r="E11" s="50"/>
      <c r="F11" s="40">
        <f>B11-$C$9</f>
        <v>12.234075000000001</v>
      </c>
      <c r="G11" s="40">
        <f>B11-$C$10</f>
        <v>12.575189</v>
      </c>
      <c r="H11" s="40">
        <f>B11-$C$11</f>
        <v>12.744453</v>
      </c>
      <c r="I11" s="39"/>
      <c r="J11" s="40">
        <f>F11-$I$3</f>
        <v>-2.4181983333333328</v>
      </c>
      <c r="K11" s="40">
        <f>G11-$I$3</f>
        <v>-2.0770843333333335</v>
      </c>
      <c r="L11" s="40">
        <f>H11-$I$3</f>
        <v>-1.9078203333333335</v>
      </c>
      <c r="M11" s="41"/>
      <c r="N11" s="40">
        <f>2^-(J11)</f>
        <v>5.3450310668752081</v>
      </c>
      <c r="O11" s="40">
        <f>2^-(K11)</f>
        <v>4.2195359157745989</v>
      </c>
      <c r="P11" s="40">
        <f>2^-(L11)</f>
        <v>3.7524174479323587</v>
      </c>
      <c r="Q11" s="39"/>
      <c r="R11" s="39"/>
      <c r="S11" s="39"/>
    </row>
    <row r="12" spans="1:19">
      <c r="A12" s="36" t="s">
        <v>34</v>
      </c>
      <c r="B12" s="49"/>
      <c r="C12" s="48"/>
      <c r="E12" s="39" t="s">
        <v>34</v>
      </c>
      <c r="F12" s="40">
        <f>B12-$C$12</f>
        <v>0</v>
      </c>
      <c r="G12" s="40">
        <f>B12-$C$13</f>
        <v>0</v>
      </c>
      <c r="H12" s="40">
        <f>B12-$C$14</f>
        <v>0</v>
      </c>
      <c r="I12" s="39">
        <f>AVERAGE(F12:H14)</f>
        <v>0</v>
      </c>
      <c r="J12" s="40">
        <f>F12-$I$3</f>
        <v>-14.652273333333333</v>
      </c>
      <c r="K12" s="40">
        <f>G12-$I$3</f>
        <v>-14.652273333333333</v>
      </c>
      <c r="L12" s="40">
        <f>H12-$I$3</f>
        <v>-14.652273333333333</v>
      </c>
      <c r="M12" s="47">
        <f>AVERAGE(J12:L14)</f>
        <v>-14.652273333333337</v>
      </c>
      <c r="N12" s="40">
        <f>2^-(J12)</f>
        <v>25749.79512613609</v>
      </c>
      <c r="O12" s="40">
        <f>2^-(K12)</f>
        <v>25749.79512613609</v>
      </c>
      <c r="P12" s="40">
        <f>2^-(L12)</f>
        <v>25749.79512613609</v>
      </c>
      <c r="Q12" s="39">
        <f>AVERAGE(N12:P14)</f>
        <v>25749.795126136094</v>
      </c>
      <c r="R12" s="39">
        <f>STDEV(N12:P14)</f>
        <v>3.8586592264612452E-12</v>
      </c>
      <c r="S12" s="39">
        <f>2^-(M12)</f>
        <v>25749.795126136138</v>
      </c>
    </row>
    <row r="13" spans="1:19">
      <c r="A13" s="36" t="s">
        <v>34</v>
      </c>
      <c r="B13" s="46"/>
      <c r="C13" s="45"/>
      <c r="E13" s="39"/>
      <c r="F13" s="40">
        <f>B13-$C$12</f>
        <v>0</v>
      </c>
      <c r="G13" s="40">
        <f>B13-$C$13</f>
        <v>0</v>
      </c>
      <c r="H13" s="40">
        <f>B13-$C$14</f>
        <v>0</v>
      </c>
      <c r="I13" s="39"/>
      <c r="J13" s="40">
        <f>F13-$I$3</f>
        <v>-14.652273333333333</v>
      </c>
      <c r="K13" s="40">
        <f>G13-$I$3</f>
        <v>-14.652273333333333</v>
      </c>
      <c r="L13" s="40">
        <f>H13-$I$3</f>
        <v>-14.652273333333333</v>
      </c>
      <c r="M13" s="44"/>
      <c r="N13" s="40">
        <f>2^-(J13)</f>
        <v>25749.79512613609</v>
      </c>
      <c r="O13" s="40">
        <f>2^-(K13)</f>
        <v>25749.79512613609</v>
      </c>
      <c r="P13" s="40">
        <f>2^-(L13)</f>
        <v>25749.79512613609</v>
      </c>
      <c r="Q13" s="39"/>
      <c r="R13" s="39"/>
      <c r="S13" s="39"/>
    </row>
    <row r="14" spans="1:19">
      <c r="A14" s="36" t="s">
        <v>34</v>
      </c>
      <c r="B14" s="43"/>
      <c r="C14" s="42"/>
      <c r="E14" s="39"/>
      <c r="F14" s="40">
        <f>B14-$C$12</f>
        <v>0</v>
      </c>
      <c r="G14" s="40">
        <f>B14-$C$13</f>
        <v>0</v>
      </c>
      <c r="H14" s="40">
        <f>B14-$C$14</f>
        <v>0</v>
      </c>
      <c r="I14" s="39"/>
      <c r="J14" s="40">
        <f>F14-$I$3</f>
        <v>-14.652273333333333</v>
      </c>
      <c r="K14" s="40">
        <f>G14-$I$3</f>
        <v>-14.652273333333333</v>
      </c>
      <c r="L14" s="40">
        <f>H14-$I$3</f>
        <v>-14.652273333333333</v>
      </c>
      <c r="M14" s="41"/>
      <c r="N14" s="40">
        <f>2^-(J14)</f>
        <v>25749.79512613609</v>
      </c>
      <c r="O14" s="40">
        <f>2^-(K14)</f>
        <v>25749.79512613609</v>
      </c>
      <c r="P14" s="40">
        <f>2^-(L14)</f>
        <v>25749.79512613609</v>
      </c>
      <c r="Q14" s="39"/>
      <c r="R14" s="39"/>
      <c r="S14" s="39"/>
    </row>
    <row r="15" spans="1:19">
      <c r="A15" s="36" t="s">
        <v>42</v>
      </c>
      <c r="B15" s="49"/>
      <c r="C15" s="48"/>
      <c r="E15" s="39" t="s">
        <v>42</v>
      </c>
      <c r="F15" s="40">
        <f>B15-$C$12</f>
        <v>0</v>
      </c>
      <c r="G15" s="40">
        <f>B15-$C$13</f>
        <v>0</v>
      </c>
      <c r="H15" s="40">
        <f>B15-$C$14</f>
        <v>0</v>
      </c>
      <c r="I15" s="39">
        <f>AVERAGE(F15:H17)</f>
        <v>0</v>
      </c>
      <c r="J15" s="40">
        <f>F15-$I$3</f>
        <v>-14.652273333333333</v>
      </c>
      <c r="K15" s="40">
        <f>G15-$I$3</f>
        <v>-14.652273333333333</v>
      </c>
      <c r="L15" s="40">
        <f>H15-$I$3</f>
        <v>-14.652273333333333</v>
      </c>
      <c r="M15" s="47">
        <f>AVERAGE(J15:L17)</f>
        <v>-14.652273333333337</v>
      </c>
      <c r="N15" s="40">
        <f>2^-(J15)</f>
        <v>25749.79512613609</v>
      </c>
      <c r="O15" s="40">
        <f>2^-(K15)</f>
        <v>25749.79512613609</v>
      </c>
      <c r="P15" s="40">
        <f>2^-(L15)</f>
        <v>25749.79512613609</v>
      </c>
      <c r="Q15" s="39">
        <f>AVERAGE(N15:P17)</f>
        <v>25749.795126136094</v>
      </c>
      <c r="R15" s="39">
        <f>STDEV(N15:P17)</f>
        <v>3.8586592264612452E-12</v>
      </c>
      <c r="S15" s="39">
        <f>2^-(M15)</f>
        <v>25749.795126136138</v>
      </c>
    </row>
    <row r="16" spans="1:19">
      <c r="A16" s="36" t="s">
        <v>42</v>
      </c>
      <c r="B16" s="46"/>
      <c r="C16" s="45"/>
      <c r="E16" s="39"/>
      <c r="F16" s="40">
        <f>B16-$C$12</f>
        <v>0</v>
      </c>
      <c r="G16" s="40">
        <f>B16-$C$13</f>
        <v>0</v>
      </c>
      <c r="H16" s="40">
        <f>B16-$C$14</f>
        <v>0</v>
      </c>
      <c r="I16" s="39"/>
      <c r="J16" s="40">
        <f>F16-$I$3</f>
        <v>-14.652273333333333</v>
      </c>
      <c r="K16" s="40">
        <f>G16-$I$3</f>
        <v>-14.652273333333333</v>
      </c>
      <c r="L16" s="40">
        <f>H16-$I$3</f>
        <v>-14.652273333333333</v>
      </c>
      <c r="M16" s="44"/>
      <c r="N16" s="40">
        <f>2^-(J16)</f>
        <v>25749.79512613609</v>
      </c>
      <c r="O16" s="40">
        <f>2^-(K16)</f>
        <v>25749.79512613609</v>
      </c>
      <c r="P16" s="40">
        <f>2^-(L16)</f>
        <v>25749.79512613609</v>
      </c>
      <c r="Q16" s="39"/>
      <c r="R16" s="39"/>
      <c r="S16" s="39"/>
    </row>
    <row r="17" spans="1:19">
      <c r="A17" s="36" t="s">
        <v>42</v>
      </c>
      <c r="B17" s="43"/>
      <c r="C17" s="42"/>
      <c r="E17" s="39"/>
      <c r="F17" s="40">
        <f>B17-$C$12</f>
        <v>0</v>
      </c>
      <c r="G17" s="40">
        <f>B17-$C$13</f>
        <v>0</v>
      </c>
      <c r="H17" s="40">
        <f>B17-$C$14</f>
        <v>0</v>
      </c>
      <c r="I17" s="39"/>
      <c r="J17" s="40">
        <f>F17-$I$3</f>
        <v>-14.652273333333333</v>
      </c>
      <c r="K17" s="40">
        <f>G17-$I$3</f>
        <v>-14.652273333333333</v>
      </c>
      <c r="L17" s="40">
        <f>H17-$I$3</f>
        <v>-14.652273333333333</v>
      </c>
      <c r="M17" s="41"/>
      <c r="N17" s="40">
        <f>2^-(J17)</f>
        <v>25749.79512613609</v>
      </c>
      <c r="O17" s="40">
        <f>2^-(K17)</f>
        <v>25749.79512613609</v>
      </c>
      <c r="P17" s="40">
        <f>2^-(L17)</f>
        <v>25749.79512613609</v>
      </c>
      <c r="Q17" s="39"/>
      <c r="R17" s="39"/>
      <c r="S17" s="39"/>
    </row>
    <row r="18" spans="1:19">
      <c r="A18" s="36" t="s">
        <v>41</v>
      </c>
      <c r="B18" s="49"/>
      <c r="C18" s="48"/>
      <c r="E18" s="39" t="s">
        <v>41</v>
      </c>
      <c r="F18" s="40">
        <f>B18-$C$12</f>
        <v>0</v>
      </c>
      <c r="G18" s="40">
        <f>B18-$C$13</f>
        <v>0</v>
      </c>
      <c r="H18" s="40">
        <f>B18-$C$14</f>
        <v>0</v>
      </c>
      <c r="I18" s="39">
        <f>AVERAGE(F18:H20)</f>
        <v>0</v>
      </c>
      <c r="J18" s="40">
        <f>F18-$I$3</f>
        <v>-14.652273333333333</v>
      </c>
      <c r="K18" s="40">
        <f>G18-$I$3</f>
        <v>-14.652273333333333</v>
      </c>
      <c r="L18" s="40">
        <f>H18-$I$3</f>
        <v>-14.652273333333333</v>
      </c>
      <c r="M18" s="47">
        <f>AVERAGE(J18:L20)</f>
        <v>-14.652273333333337</v>
      </c>
      <c r="N18" s="40">
        <f>2^-(J18)</f>
        <v>25749.79512613609</v>
      </c>
      <c r="O18" s="40">
        <f>2^-(K18)</f>
        <v>25749.79512613609</v>
      </c>
      <c r="P18" s="40">
        <f>2^-(L18)</f>
        <v>25749.79512613609</v>
      </c>
      <c r="Q18" s="39">
        <f>AVERAGE(N18:P20)</f>
        <v>25749.795126136094</v>
      </c>
      <c r="R18" s="39">
        <f>STDEV(N18:P20)</f>
        <v>3.8586592264612452E-12</v>
      </c>
      <c r="S18" s="39">
        <f>2^-(M18)</f>
        <v>25749.795126136138</v>
      </c>
    </row>
    <row r="19" spans="1:19">
      <c r="A19" s="36" t="s">
        <v>41</v>
      </c>
      <c r="B19" s="46"/>
      <c r="C19" s="45"/>
      <c r="E19" s="39"/>
      <c r="F19" s="40">
        <f>B19-$C$12</f>
        <v>0</v>
      </c>
      <c r="G19" s="40">
        <f>B19-$C$13</f>
        <v>0</v>
      </c>
      <c r="H19" s="40">
        <f>B19-$C$14</f>
        <v>0</v>
      </c>
      <c r="I19" s="39"/>
      <c r="J19" s="40">
        <f>F19-$I$3</f>
        <v>-14.652273333333333</v>
      </c>
      <c r="K19" s="40">
        <f>G19-$I$3</f>
        <v>-14.652273333333333</v>
      </c>
      <c r="L19" s="40">
        <f>H19-$I$3</f>
        <v>-14.652273333333333</v>
      </c>
      <c r="M19" s="44"/>
      <c r="N19" s="40">
        <f>2^-(J19)</f>
        <v>25749.79512613609</v>
      </c>
      <c r="O19" s="40">
        <f>2^-(K19)</f>
        <v>25749.79512613609</v>
      </c>
      <c r="P19" s="40">
        <f>2^-(L19)</f>
        <v>25749.79512613609</v>
      </c>
      <c r="Q19" s="39"/>
      <c r="R19" s="39"/>
      <c r="S19" s="39"/>
    </row>
    <row r="20" spans="1:19">
      <c r="A20" s="36" t="s">
        <v>41</v>
      </c>
      <c r="B20" s="43"/>
      <c r="C20" s="42"/>
      <c r="E20" s="39"/>
      <c r="F20" s="40">
        <f>B20-$C$12</f>
        <v>0</v>
      </c>
      <c r="G20" s="40">
        <f>B20-$C$13</f>
        <v>0</v>
      </c>
      <c r="H20" s="40">
        <f>B20-$C$14</f>
        <v>0</v>
      </c>
      <c r="I20" s="39"/>
      <c r="J20" s="40">
        <f>F20-$I$3</f>
        <v>-14.652273333333333</v>
      </c>
      <c r="K20" s="40">
        <f>G20-$I$3</f>
        <v>-14.652273333333333</v>
      </c>
      <c r="L20" s="40">
        <f>H20-$I$3</f>
        <v>-14.652273333333333</v>
      </c>
      <c r="M20" s="41"/>
      <c r="N20" s="40">
        <f>2^-(J20)</f>
        <v>25749.79512613609</v>
      </c>
      <c r="O20" s="40">
        <f>2^-(K20)</f>
        <v>25749.79512613609</v>
      </c>
      <c r="P20" s="40">
        <f>2^-(L20)</f>
        <v>25749.79512613609</v>
      </c>
      <c r="Q20" s="39"/>
      <c r="R20" s="39"/>
      <c r="S20" s="39"/>
    </row>
    <row r="21" spans="1:19">
      <c r="A21" s="36" t="s">
        <v>40</v>
      </c>
      <c r="B21" s="49"/>
      <c r="C21" s="48"/>
      <c r="E21" s="39" t="s">
        <v>40</v>
      </c>
      <c r="F21" s="40">
        <f>B21-$C$12</f>
        <v>0</v>
      </c>
      <c r="G21" s="40">
        <f>B21-$C$13</f>
        <v>0</v>
      </c>
      <c r="H21" s="40">
        <f>B21-$C$14</f>
        <v>0</v>
      </c>
      <c r="I21" s="39">
        <f>AVERAGE(F21:H23)</f>
        <v>0</v>
      </c>
      <c r="J21" s="40">
        <f>F21-$I$3</f>
        <v>-14.652273333333333</v>
      </c>
      <c r="K21" s="40">
        <f>G21-$I$3</f>
        <v>-14.652273333333333</v>
      </c>
      <c r="L21" s="40">
        <f>H21-$I$3</f>
        <v>-14.652273333333333</v>
      </c>
      <c r="M21" s="47">
        <f>AVERAGE(J21:L23)</f>
        <v>-14.652273333333337</v>
      </c>
      <c r="N21" s="40">
        <f>2^-(J21)</f>
        <v>25749.79512613609</v>
      </c>
      <c r="O21" s="40">
        <f>2^-(K21)</f>
        <v>25749.79512613609</v>
      </c>
      <c r="P21" s="40">
        <f>2^-(L21)</f>
        <v>25749.79512613609</v>
      </c>
      <c r="Q21" s="39">
        <f>AVERAGE(N21:P23)</f>
        <v>25749.795126136094</v>
      </c>
      <c r="R21" s="39">
        <f>STDEV(N21:P23)</f>
        <v>3.8586592264612452E-12</v>
      </c>
      <c r="S21" s="39">
        <f>2^-(M21)</f>
        <v>25749.795126136138</v>
      </c>
    </row>
    <row r="22" spans="1:19">
      <c r="A22" s="36" t="s">
        <v>40</v>
      </c>
      <c r="B22" s="46"/>
      <c r="C22" s="45"/>
      <c r="E22" s="39"/>
      <c r="F22" s="40">
        <f>B22-$C$12</f>
        <v>0</v>
      </c>
      <c r="G22" s="40">
        <f>B22-$C$13</f>
        <v>0</v>
      </c>
      <c r="H22" s="40">
        <f>B22-$C$14</f>
        <v>0</v>
      </c>
      <c r="I22" s="39"/>
      <c r="J22" s="40">
        <f>F22-$I$3</f>
        <v>-14.652273333333333</v>
      </c>
      <c r="K22" s="40">
        <f>G22-$I$3</f>
        <v>-14.652273333333333</v>
      </c>
      <c r="L22" s="40">
        <f>H22-$I$3</f>
        <v>-14.652273333333333</v>
      </c>
      <c r="M22" s="44"/>
      <c r="N22" s="40">
        <f>2^-(J22)</f>
        <v>25749.79512613609</v>
      </c>
      <c r="O22" s="40">
        <f>2^-(K22)</f>
        <v>25749.79512613609</v>
      </c>
      <c r="P22" s="40">
        <f>2^-(L22)</f>
        <v>25749.79512613609</v>
      </c>
      <c r="Q22" s="39"/>
      <c r="R22" s="39"/>
      <c r="S22" s="39"/>
    </row>
    <row r="23" spans="1:19">
      <c r="A23" s="36" t="s">
        <v>40</v>
      </c>
      <c r="B23" s="43"/>
      <c r="C23" s="42"/>
      <c r="E23" s="39"/>
      <c r="F23" s="40">
        <f>B23-$C$12</f>
        <v>0</v>
      </c>
      <c r="G23" s="40">
        <f>B23-$C$13</f>
        <v>0</v>
      </c>
      <c r="H23" s="40">
        <f>B23-$C$14</f>
        <v>0</v>
      </c>
      <c r="I23" s="39"/>
      <c r="J23" s="40">
        <f>F23-$I$3</f>
        <v>-14.652273333333333</v>
      </c>
      <c r="K23" s="40">
        <f>G23-$I$3</f>
        <v>-14.652273333333333</v>
      </c>
      <c r="L23" s="40">
        <f>H23-$I$3</f>
        <v>-14.652273333333333</v>
      </c>
      <c r="M23" s="41"/>
      <c r="N23" s="40">
        <f>2^-(J23)</f>
        <v>25749.79512613609</v>
      </c>
      <c r="O23" s="40">
        <f>2^-(K23)</f>
        <v>25749.79512613609</v>
      </c>
      <c r="P23" s="40">
        <f>2^-(L23)</f>
        <v>25749.79512613609</v>
      </c>
      <c r="Q23" s="39"/>
      <c r="R23" s="39"/>
      <c r="S23" s="39"/>
    </row>
    <row r="24" spans="1:19">
      <c r="A24" s="36" t="s">
        <v>39</v>
      </c>
      <c r="B24" s="49"/>
      <c r="C24" s="48"/>
      <c r="E24" s="39" t="s">
        <v>39</v>
      </c>
      <c r="F24" s="40">
        <f>B24-$C$12</f>
        <v>0</v>
      </c>
      <c r="G24" s="40">
        <f>B24-$C$13</f>
        <v>0</v>
      </c>
      <c r="H24" s="40">
        <f>B24-$C$14</f>
        <v>0</v>
      </c>
      <c r="I24" s="39">
        <f>AVERAGE(F24:H26)</f>
        <v>0</v>
      </c>
      <c r="J24" s="40">
        <f>F24-$I$3</f>
        <v>-14.652273333333333</v>
      </c>
      <c r="K24" s="40">
        <f>G24-$I$3</f>
        <v>-14.652273333333333</v>
      </c>
      <c r="L24" s="40">
        <f>H24-$I$3</f>
        <v>-14.652273333333333</v>
      </c>
      <c r="M24" s="47">
        <f>AVERAGE(J24:L26)</f>
        <v>-14.652273333333337</v>
      </c>
      <c r="N24" s="40">
        <f>2^-(J24)</f>
        <v>25749.79512613609</v>
      </c>
      <c r="O24" s="40">
        <f>2^-(K24)</f>
        <v>25749.79512613609</v>
      </c>
      <c r="P24" s="40">
        <f>2^-(L24)</f>
        <v>25749.79512613609</v>
      </c>
      <c r="Q24" s="39">
        <f>AVERAGE(N24:P26)</f>
        <v>25749.795126136094</v>
      </c>
      <c r="R24" s="39">
        <f>STDEV(N24:P26)</f>
        <v>3.8586592264612452E-12</v>
      </c>
      <c r="S24" s="39">
        <f>2^-(M24)</f>
        <v>25749.795126136138</v>
      </c>
    </row>
    <row r="25" spans="1:19">
      <c r="A25" s="36" t="s">
        <v>39</v>
      </c>
      <c r="B25" s="46"/>
      <c r="C25" s="45"/>
      <c r="E25" s="39"/>
      <c r="F25" s="40">
        <f>B25-$C$12</f>
        <v>0</v>
      </c>
      <c r="G25" s="40">
        <f>B25-$C$13</f>
        <v>0</v>
      </c>
      <c r="H25" s="40">
        <f>B25-$C$14</f>
        <v>0</v>
      </c>
      <c r="I25" s="39"/>
      <c r="J25" s="40">
        <f>F25-$I$3</f>
        <v>-14.652273333333333</v>
      </c>
      <c r="K25" s="40">
        <f>G25-$I$3</f>
        <v>-14.652273333333333</v>
      </c>
      <c r="L25" s="40">
        <f>H25-$I$3</f>
        <v>-14.652273333333333</v>
      </c>
      <c r="M25" s="44"/>
      <c r="N25" s="40">
        <f>2^-(J25)</f>
        <v>25749.79512613609</v>
      </c>
      <c r="O25" s="40">
        <f>2^-(K25)</f>
        <v>25749.79512613609</v>
      </c>
      <c r="P25" s="40">
        <f>2^-(L25)</f>
        <v>25749.79512613609</v>
      </c>
      <c r="Q25" s="39"/>
      <c r="R25" s="39"/>
      <c r="S25" s="39"/>
    </row>
    <row r="26" spans="1:19">
      <c r="A26" s="36" t="s">
        <v>39</v>
      </c>
      <c r="B26" s="43"/>
      <c r="C26" s="42"/>
      <c r="E26" s="39"/>
      <c r="F26" s="40">
        <f>B26-$C$12</f>
        <v>0</v>
      </c>
      <c r="G26" s="40">
        <f>B26-$C$13</f>
        <v>0</v>
      </c>
      <c r="H26" s="40">
        <f>B26-$C$14</f>
        <v>0</v>
      </c>
      <c r="I26" s="39"/>
      <c r="J26" s="40">
        <f>F26-$I$3</f>
        <v>-14.652273333333333</v>
      </c>
      <c r="K26" s="40">
        <f>G26-$I$3</f>
        <v>-14.652273333333333</v>
      </c>
      <c r="L26" s="40">
        <f>H26-$I$3</f>
        <v>-14.652273333333333</v>
      </c>
      <c r="M26" s="41"/>
      <c r="N26" s="40">
        <f>2^-(J26)</f>
        <v>25749.79512613609</v>
      </c>
      <c r="O26" s="40">
        <f>2^-(K26)</f>
        <v>25749.79512613609</v>
      </c>
      <c r="P26" s="40">
        <f>2^-(L26)</f>
        <v>25749.79512613609</v>
      </c>
      <c r="Q26" s="39"/>
      <c r="R26" s="39"/>
      <c r="S26" s="39"/>
    </row>
    <row r="27" spans="1:19">
      <c r="A27" s="36" t="s">
        <v>38</v>
      </c>
      <c r="B27" s="49"/>
      <c r="C27" s="48"/>
      <c r="E27" s="39" t="s">
        <v>38</v>
      </c>
      <c r="F27" s="40">
        <f>B27-$C$12</f>
        <v>0</v>
      </c>
      <c r="G27" s="40">
        <f>B27-$C$13</f>
        <v>0</v>
      </c>
      <c r="H27" s="40">
        <f>B27-$C$14</f>
        <v>0</v>
      </c>
      <c r="I27" s="39">
        <f>AVERAGE(F27:H29)</f>
        <v>0</v>
      </c>
      <c r="J27" s="40">
        <f>F27-$I$3</f>
        <v>-14.652273333333333</v>
      </c>
      <c r="K27" s="40">
        <f>G27-$I$3</f>
        <v>-14.652273333333333</v>
      </c>
      <c r="L27" s="40">
        <f>H27-$I$3</f>
        <v>-14.652273333333333</v>
      </c>
      <c r="M27" s="47">
        <f>AVERAGE(J27:L29)</f>
        <v>-14.652273333333337</v>
      </c>
      <c r="N27" s="40">
        <f>2^-(J27)</f>
        <v>25749.79512613609</v>
      </c>
      <c r="O27" s="40">
        <f>2^-(K27)</f>
        <v>25749.79512613609</v>
      </c>
      <c r="P27" s="40">
        <f>2^-(L27)</f>
        <v>25749.79512613609</v>
      </c>
      <c r="Q27" s="39">
        <f>AVERAGE(N27:P29)</f>
        <v>25749.795126136094</v>
      </c>
      <c r="R27" s="39">
        <f>STDEV(N27:P29)</f>
        <v>3.8586592264612452E-12</v>
      </c>
      <c r="S27" s="39">
        <f>2^-(M27)</f>
        <v>25749.795126136138</v>
      </c>
    </row>
    <row r="28" spans="1:19">
      <c r="A28" s="36" t="s">
        <v>38</v>
      </c>
      <c r="B28" s="46"/>
      <c r="C28" s="45"/>
      <c r="E28" s="39"/>
      <c r="F28" s="40">
        <f>B28-$C$12</f>
        <v>0</v>
      </c>
      <c r="G28" s="40">
        <f>B28-$C$13</f>
        <v>0</v>
      </c>
      <c r="H28" s="40">
        <f>B28-$C$14</f>
        <v>0</v>
      </c>
      <c r="I28" s="39"/>
      <c r="J28" s="40">
        <f>F28-$I$3</f>
        <v>-14.652273333333333</v>
      </c>
      <c r="K28" s="40">
        <f>G28-$I$3</f>
        <v>-14.652273333333333</v>
      </c>
      <c r="L28" s="40">
        <f>H28-$I$3</f>
        <v>-14.652273333333333</v>
      </c>
      <c r="M28" s="44"/>
      <c r="N28" s="40">
        <f>2^-(J28)</f>
        <v>25749.79512613609</v>
      </c>
      <c r="O28" s="40">
        <f>2^-(K28)</f>
        <v>25749.79512613609</v>
      </c>
      <c r="P28" s="40">
        <f>2^-(L28)</f>
        <v>25749.79512613609</v>
      </c>
      <c r="Q28" s="39"/>
      <c r="R28" s="39"/>
      <c r="S28" s="39"/>
    </row>
    <row r="29" spans="1:19">
      <c r="A29" s="36" t="s">
        <v>38</v>
      </c>
      <c r="B29" s="43"/>
      <c r="C29" s="42"/>
      <c r="E29" s="39"/>
      <c r="F29" s="40">
        <f>B29-$C$12</f>
        <v>0</v>
      </c>
      <c r="G29" s="40">
        <f>B29-$C$13</f>
        <v>0</v>
      </c>
      <c r="H29" s="40">
        <f>B29-$C$14</f>
        <v>0</v>
      </c>
      <c r="I29" s="39"/>
      <c r="J29" s="40">
        <f>F29-$I$3</f>
        <v>-14.652273333333333</v>
      </c>
      <c r="K29" s="40">
        <f>G29-$I$3</f>
        <v>-14.652273333333333</v>
      </c>
      <c r="L29" s="40">
        <f>H29-$I$3</f>
        <v>-14.652273333333333</v>
      </c>
      <c r="M29" s="41"/>
      <c r="N29" s="40">
        <f>2^-(J29)</f>
        <v>25749.79512613609</v>
      </c>
      <c r="O29" s="40">
        <f>2^-(K29)</f>
        <v>25749.79512613609</v>
      </c>
      <c r="P29" s="40">
        <f>2^-(L29)</f>
        <v>25749.79512613609</v>
      </c>
      <c r="Q29" s="39"/>
      <c r="R29" s="39"/>
      <c r="S29" s="39"/>
    </row>
    <row r="30" spans="1:19">
      <c r="A30" s="34"/>
      <c r="B30" s="33"/>
      <c r="C30" s="33"/>
      <c r="E30" s="38"/>
      <c r="I30" s="38"/>
      <c r="M30" s="38"/>
      <c r="Q30" s="38"/>
      <c r="R30" s="38"/>
      <c r="S30" s="38"/>
    </row>
    <row r="32" spans="1:19">
      <c r="A32" s="33"/>
      <c r="B32" s="37" t="s">
        <v>37</v>
      </c>
      <c r="C32" s="37" t="s">
        <v>36</v>
      </c>
      <c r="D32" s="37" t="s">
        <v>35</v>
      </c>
    </row>
    <row r="33" spans="1:4">
      <c r="A33" s="36" t="s">
        <v>31</v>
      </c>
      <c r="B33" s="33">
        <f>S3</f>
        <v>0.99999999999999956</v>
      </c>
      <c r="C33" s="33">
        <f>R3</f>
        <v>0.13813733989946375</v>
      </c>
      <c r="D33" s="33"/>
    </row>
    <row r="34" spans="1:4">
      <c r="A34" s="36" t="s">
        <v>53</v>
      </c>
      <c r="B34" s="33">
        <f>S6</f>
        <v>1.59264971769482</v>
      </c>
      <c r="C34" s="33">
        <f>R6</f>
        <v>0.20348239215097602</v>
      </c>
      <c r="D34" s="61">
        <f>TTEST(N3:P5,N6:P8,1,3)</f>
        <v>1.9885676388089902E-6</v>
      </c>
    </row>
    <row r="35" spans="1:4">
      <c r="A35" s="36" t="s">
        <v>52</v>
      </c>
      <c r="B35" s="33">
        <f>S9</f>
        <v>4.5015712878493703</v>
      </c>
      <c r="C35" s="33">
        <f>R9</f>
        <v>0.74279241162675336</v>
      </c>
      <c r="D35" s="61">
        <f>TTEST(N3:P5,N9:P11,1,3)</f>
        <v>1.6384825763015737E-7</v>
      </c>
    </row>
    <row r="36" spans="1:4">
      <c r="A36" s="34" t="s">
        <v>34</v>
      </c>
      <c r="B36" s="33">
        <f>S12</f>
        <v>25749.795126136138</v>
      </c>
      <c r="C36" s="33">
        <f>R12</f>
        <v>3.8586592264612452E-12</v>
      </c>
      <c r="D36" s="33">
        <f>TTEST(N3:P5,N12:P14,1,3)</f>
        <v>5.856694191687276E-44</v>
      </c>
    </row>
    <row r="37" spans="1:4">
      <c r="A37" s="34" t="s">
        <v>23</v>
      </c>
      <c r="B37" s="33">
        <f>S15</f>
        <v>25749.795126136138</v>
      </c>
      <c r="C37" s="33">
        <f>R15</f>
        <v>3.8586592264612452E-12</v>
      </c>
      <c r="D37" s="33">
        <f>TTEST(N3:P5,N15:P17,1,3)</f>
        <v>5.856694191687276E-44</v>
      </c>
    </row>
    <row r="38" spans="1:4">
      <c r="A38" s="34" t="s">
        <v>24</v>
      </c>
      <c r="B38" s="33">
        <f>S18</f>
        <v>25749.795126136138</v>
      </c>
      <c r="C38" s="33">
        <f>R18</f>
        <v>3.8586592264612452E-12</v>
      </c>
      <c r="D38" s="33">
        <f>TTEST(N3:P5,N18:P20,1,3)</f>
        <v>5.856694191687276E-44</v>
      </c>
    </row>
    <row r="39" spans="1:4">
      <c r="A39" s="34" t="s">
        <v>25</v>
      </c>
      <c r="B39" s="33">
        <f>S21</f>
        <v>25749.795126136138</v>
      </c>
      <c r="C39" s="33">
        <f>R21</f>
        <v>3.8586592264612452E-12</v>
      </c>
      <c r="D39" s="33">
        <f>TTEST(N3:P5,N21:P23,1,3)</f>
        <v>5.856694191687276E-44</v>
      </c>
    </row>
    <row r="40" spans="1:4">
      <c r="A40" s="34" t="s">
        <v>26</v>
      </c>
      <c r="B40" s="33">
        <f>S24</f>
        <v>25749.795126136138</v>
      </c>
      <c r="C40" s="33">
        <f>R24</f>
        <v>3.8586592264612452E-12</v>
      </c>
      <c r="D40" s="33">
        <f>TTEST(N3:P5,N24:P26,1,3)</f>
        <v>5.856694191687276E-44</v>
      </c>
    </row>
    <row r="41" spans="1:4">
      <c r="A41" s="34" t="s">
        <v>27</v>
      </c>
      <c r="B41" s="33">
        <f>S27</f>
        <v>25749.795126136138</v>
      </c>
      <c r="C41" s="33">
        <f>R27</f>
        <v>3.8586592264612452E-12</v>
      </c>
      <c r="D41" s="33">
        <f>TTEST(N3:P5,N27:P29,1,3)</f>
        <v>5.856694191687276E-44</v>
      </c>
    </row>
  </sheetData>
  <mergeCells count="58">
    <mergeCell ref="I27:I29"/>
    <mergeCell ref="M27:M29"/>
    <mergeCell ref="Q27:Q29"/>
    <mergeCell ref="R27:R29"/>
    <mergeCell ref="Q21:Q23"/>
    <mergeCell ref="R21:R23"/>
    <mergeCell ref="S27:S29"/>
    <mergeCell ref="E24:E26"/>
    <mergeCell ref="I24:I26"/>
    <mergeCell ref="M24:M26"/>
    <mergeCell ref="Q24:Q26"/>
    <mergeCell ref="R24:R26"/>
    <mergeCell ref="S24:S26"/>
    <mergeCell ref="E27:E29"/>
    <mergeCell ref="S21:S23"/>
    <mergeCell ref="E18:E20"/>
    <mergeCell ref="I18:I20"/>
    <mergeCell ref="M18:M20"/>
    <mergeCell ref="Q18:Q20"/>
    <mergeCell ref="R18:R20"/>
    <mergeCell ref="S18:S20"/>
    <mergeCell ref="E21:E23"/>
    <mergeCell ref="I21:I23"/>
    <mergeCell ref="M21:M23"/>
    <mergeCell ref="R12:R14"/>
    <mergeCell ref="S12:S14"/>
    <mergeCell ref="E15:E17"/>
    <mergeCell ref="I15:I17"/>
    <mergeCell ref="M15:M17"/>
    <mergeCell ref="Q15:Q17"/>
    <mergeCell ref="R15:R17"/>
    <mergeCell ref="E9:E11"/>
    <mergeCell ref="I9:I11"/>
    <mergeCell ref="M9:M11"/>
    <mergeCell ref="Q9:Q11"/>
    <mergeCell ref="R9:R11"/>
    <mergeCell ref="S15:S17"/>
    <mergeCell ref="E12:E14"/>
    <mergeCell ref="I12:I14"/>
    <mergeCell ref="M12:M14"/>
    <mergeCell ref="Q12:Q14"/>
    <mergeCell ref="S9:S11"/>
    <mergeCell ref="Q3:Q5"/>
    <mergeCell ref="R3:R5"/>
    <mergeCell ref="S3:S5"/>
    <mergeCell ref="E6:E8"/>
    <mergeCell ref="I6:I8"/>
    <mergeCell ref="M6:M8"/>
    <mergeCell ref="Q6:Q8"/>
    <mergeCell ref="R6:R8"/>
    <mergeCell ref="S6:S8"/>
    <mergeCell ref="B1:C1"/>
    <mergeCell ref="F2:H2"/>
    <mergeCell ref="J2:L2"/>
    <mergeCell ref="N2:P2"/>
    <mergeCell ref="E3:E5"/>
    <mergeCell ref="I3:I5"/>
    <mergeCell ref="M3:M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3BE8D-0AB7-6E40-AA61-75B4D2CD3AF2}">
  <dimension ref="A1:S41"/>
  <sheetViews>
    <sheetView workbookViewId="0">
      <selection activeCell="A33" sqref="A33:A35"/>
    </sheetView>
  </sheetViews>
  <sheetFormatPr baseColWidth="10" defaultRowHeight="16"/>
  <cols>
    <col min="1" max="1" width="10.83203125" style="32"/>
    <col min="2" max="2" width="11" style="32" bestFit="1" customWidth="1"/>
    <col min="3" max="3" width="14.6640625" style="32" customWidth="1"/>
    <col min="4" max="4" width="13.6640625" style="32" bestFit="1" customWidth="1"/>
    <col min="5" max="16384" width="10.83203125" style="32"/>
  </cols>
  <sheetData>
    <row r="1" spans="1:19">
      <c r="A1" s="40"/>
      <c r="B1" s="57" t="s">
        <v>51</v>
      </c>
      <c r="C1" s="57"/>
    </row>
    <row r="2" spans="1:19">
      <c r="A2" s="52"/>
      <c r="B2" s="56" t="s">
        <v>50</v>
      </c>
      <c r="C2" s="55" t="s">
        <v>2</v>
      </c>
      <c r="D2" s="54"/>
      <c r="E2" s="52"/>
      <c r="F2" s="53" t="s">
        <v>3</v>
      </c>
      <c r="G2" s="53"/>
      <c r="H2" s="53"/>
      <c r="I2" s="52" t="s">
        <v>49</v>
      </c>
      <c r="J2" s="53" t="s">
        <v>5</v>
      </c>
      <c r="K2" s="53"/>
      <c r="L2" s="53"/>
      <c r="M2" s="52" t="s">
        <v>48</v>
      </c>
      <c r="N2" s="53" t="s">
        <v>47</v>
      </c>
      <c r="O2" s="53"/>
      <c r="P2" s="53"/>
      <c r="Q2" s="52" t="s">
        <v>46</v>
      </c>
      <c r="R2" s="52" t="s">
        <v>45</v>
      </c>
      <c r="S2" s="51" t="s">
        <v>44</v>
      </c>
    </row>
    <row r="3" spans="1:19">
      <c r="A3" s="36" t="s">
        <v>31</v>
      </c>
      <c r="B3" s="32">
        <v>24.737929999999999</v>
      </c>
      <c r="C3" s="32">
        <v>9.0300130000000003</v>
      </c>
      <c r="E3" s="39" t="s">
        <v>11</v>
      </c>
      <c r="F3" s="40">
        <f>B3-$C$3</f>
        <v>15.707916999999998</v>
      </c>
      <c r="G3" s="40">
        <f>B3-$C$4</f>
        <v>15.958964999999999</v>
      </c>
      <c r="H3" s="40">
        <f>B3-$C$5</f>
        <v>15.549360999999999</v>
      </c>
      <c r="I3" s="39">
        <f>AVERAGE(F3:H5)</f>
        <v>15.794262</v>
      </c>
      <c r="J3" s="40">
        <f>F3-$I$3</f>
        <v>-8.6345000000001448E-2</v>
      </c>
      <c r="K3" s="40">
        <f>G3-$I$3</f>
        <v>0.16470299999999938</v>
      </c>
      <c r="L3" s="40">
        <f>H3-$I$3</f>
        <v>-0.24490100000000048</v>
      </c>
      <c r="M3" s="47">
        <f>AVERAGE(J3:L5)</f>
        <v>5.9211894646675012E-16</v>
      </c>
      <c r="N3" s="40">
        <f>2^-(J3)</f>
        <v>1.0616770635655555</v>
      </c>
      <c r="O3" s="40">
        <f>2^-(K3)</f>
        <v>0.89211215492981377</v>
      </c>
      <c r="P3" s="40">
        <f>2^-(L3)</f>
        <v>1.1850114508041971</v>
      </c>
      <c r="Q3" s="39">
        <f>AVERAGE(N3:P5)</f>
        <v>1.0092504701247424</v>
      </c>
      <c r="R3" s="39">
        <f>STDEV(N3:P5)</f>
        <v>0.14358398368710357</v>
      </c>
      <c r="S3" s="39">
        <f>2^-(M3)</f>
        <v>0.99999999999999956</v>
      </c>
    </row>
    <row r="4" spans="1:19">
      <c r="A4" s="36" t="s">
        <v>31</v>
      </c>
      <c r="B4" s="32">
        <v>24.936499000000001</v>
      </c>
      <c r="C4" s="32">
        <v>8.7789649999999995</v>
      </c>
      <c r="E4" s="50"/>
      <c r="F4" s="40">
        <f>B4-$C$3</f>
        <v>15.906486000000001</v>
      </c>
      <c r="G4" s="40">
        <f>B4-$C$4</f>
        <v>16.157534000000002</v>
      </c>
      <c r="H4" s="40">
        <f>B4-$C$5</f>
        <v>15.747930000000002</v>
      </c>
      <c r="I4" s="39"/>
      <c r="J4" s="40">
        <f>F4-$I$3</f>
        <v>0.11222400000000121</v>
      </c>
      <c r="K4" s="40">
        <f>G4-$I$3</f>
        <v>0.36327200000000204</v>
      </c>
      <c r="L4" s="40">
        <f>H4-$I$3</f>
        <v>-4.6331999999997819E-2</v>
      </c>
      <c r="M4" s="44"/>
      <c r="N4" s="40">
        <f>2^-(J4)</f>
        <v>0.92516077182770684</v>
      </c>
      <c r="O4" s="40">
        <f>2^-(K4)</f>
        <v>0.77739945425578316</v>
      </c>
      <c r="P4" s="40">
        <f>2^-(L4)</f>
        <v>1.0326361433944518</v>
      </c>
      <c r="Q4" s="39"/>
      <c r="R4" s="39"/>
      <c r="S4" s="39"/>
    </row>
    <row r="5" spans="1:19">
      <c r="A5" s="36" t="s">
        <v>31</v>
      </c>
      <c r="B5" s="32">
        <v>24.705904</v>
      </c>
      <c r="C5" s="32">
        <v>9.1885689999999993</v>
      </c>
      <c r="E5" s="50"/>
      <c r="F5" s="40">
        <f>B5-$C$3</f>
        <v>15.675891</v>
      </c>
      <c r="G5" s="40">
        <f>B5-$C$4</f>
        <v>15.926939000000001</v>
      </c>
      <c r="H5" s="40">
        <f>B5-$C$5</f>
        <v>15.517335000000001</v>
      </c>
      <c r="I5" s="39"/>
      <c r="J5" s="40">
        <f>F5-$I$3</f>
        <v>-0.11837099999999978</v>
      </c>
      <c r="K5" s="40">
        <f>G5-$I$3</f>
        <v>0.13267700000000104</v>
      </c>
      <c r="L5" s="40">
        <f>H5-$I$3</f>
        <v>-0.27692699999999881</v>
      </c>
      <c r="M5" s="41"/>
      <c r="N5" s="40">
        <f>2^-(J5)</f>
        <v>1.0855084827530606</v>
      </c>
      <c r="O5" s="40">
        <f>2^-(K5)</f>
        <v>0.91213735793740236</v>
      </c>
      <c r="P5" s="40">
        <f>2^-(L5)</f>
        <v>1.2116113516547107</v>
      </c>
      <c r="Q5" s="39"/>
      <c r="R5" s="39"/>
      <c r="S5" s="39"/>
    </row>
    <row r="6" spans="1:19">
      <c r="A6" s="36" t="s">
        <v>53</v>
      </c>
      <c r="B6" s="32">
        <v>24.848112</v>
      </c>
      <c r="C6" s="32">
        <v>9.7422190000000004</v>
      </c>
      <c r="E6" s="39" t="s">
        <v>12</v>
      </c>
      <c r="F6" s="40">
        <f>B6-$C$6</f>
        <v>15.105893</v>
      </c>
      <c r="G6" s="40">
        <f>B6-$C$7</f>
        <v>14.873458000000001</v>
      </c>
      <c r="H6" s="40">
        <f>B6-$C$8</f>
        <v>14.688577</v>
      </c>
      <c r="I6" s="39">
        <f>AVERAGE(F6:H8)</f>
        <v>14.854569333333334</v>
      </c>
      <c r="J6" s="40">
        <f>F6-$I$3</f>
        <v>-0.68836899999999979</v>
      </c>
      <c r="K6" s="40">
        <f>G6-$I$3</f>
        <v>-0.92080399999999862</v>
      </c>
      <c r="L6" s="40">
        <f>H6-$I$3</f>
        <v>-1.1056849999999994</v>
      </c>
      <c r="M6" s="47">
        <f>AVERAGE(J6:L8)</f>
        <v>-0.9396926666666664</v>
      </c>
      <c r="N6" s="40">
        <f>2^-(J6)</f>
        <v>1.611460694804272</v>
      </c>
      <c r="O6" s="40">
        <f>2^-(K6)</f>
        <v>1.8931700448875655</v>
      </c>
      <c r="P6" s="40">
        <f>2^-(L6)</f>
        <v>2.1520103254022986</v>
      </c>
      <c r="Q6" s="39">
        <f>AVERAGE(N6:P8)</f>
        <v>1.9318124118082389</v>
      </c>
      <c r="R6" s="39">
        <f>STDEV(N6:P8)</f>
        <v>0.24270064833175076</v>
      </c>
      <c r="S6" s="39">
        <f>2^-(M6)</f>
        <v>1.9181195834163645</v>
      </c>
    </row>
    <row r="7" spans="1:19">
      <c r="A7" s="36" t="s">
        <v>53</v>
      </c>
      <c r="B7" s="32">
        <v>24.806047</v>
      </c>
      <c r="C7" s="32">
        <v>9.9746539999999992</v>
      </c>
      <c r="E7" s="39"/>
      <c r="F7" s="40">
        <f>B7-$C$6</f>
        <v>15.063827999999999</v>
      </c>
      <c r="G7" s="40">
        <f>B7-$C$7</f>
        <v>14.831393</v>
      </c>
      <c r="H7" s="40">
        <f>B7-$C$8</f>
        <v>14.646512</v>
      </c>
      <c r="I7" s="39"/>
      <c r="J7" s="40">
        <f>F7-$I$3</f>
        <v>-0.73043400000000069</v>
      </c>
      <c r="K7" s="40">
        <f>G7-$I$3</f>
        <v>-0.96286899999999953</v>
      </c>
      <c r="L7" s="40">
        <f>H7-$I$3</f>
        <v>-1.1477500000000003</v>
      </c>
      <c r="M7" s="44"/>
      <c r="N7" s="40">
        <f>2^-(J7)</f>
        <v>1.6591381282449937</v>
      </c>
      <c r="O7" s="40">
        <f>2^-(K7)</f>
        <v>1.9491822635523577</v>
      </c>
      <c r="P7" s="40">
        <f>2^-(L7)</f>
        <v>2.2156807142513273</v>
      </c>
      <c r="Q7" s="39"/>
      <c r="R7" s="39"/>
      <c r="S7" s="39"/>
    </row>
    <row r="8" spans="1:19">
      <c r="A8" s="36" t="s">
        <v>53</v>
      </c>
      <c r="B8" s="32">
        <v>24.785957</v>
      </c>
      <c r="C8" s="32">
        <v>10.159535</v>
      </c>
      <c r="E8" s="39"/>
      <c r="F8" s="40">
        <f>B8-$C$6</f>
        <v>15.043737999999999</v>
      </c>
      <c r="G8" s="40">
        <f>B8-$C$7</f>
        <v>14.811303000000001</v>
      </c>
      <c r="H8" s="40">
        <f>B8-$C$8</f>
        <v>14.626422</v>
      </c>
      <c r="I8" s="39"/>
      <c r="J8" s="40">
        <f>F8-$I$3</f>
        <v>-0.75052400000000041</v>
      </c>
      <c r="K8" s="40">
        <f>G8-$I$3</f>
        <v>-0.98295899999999925</v>
      </c>
      <c r="L8" s="40">
        <f>H8-$I$3</f>
        <v>-1.16784</v>
      </c>
      <c r="M8" s="41"/>
      <c r="N8" s="40">
        <f>2^-(J8)</f>
        <v>1.6824037839510313</v>
      </c>
      <c r="O8" s="40">
        <f>2^-(K8)</f>
        <v>1.976515131551777</v>
      </c>
      <c r="P8" s="40">
        <f>2^-(L8)</f>
        <v>2.2467506196285285</v>
      </c>
      <c r="Q8" s="39"/>
      <c r="R8" s="39"/>
      <c r="S8" s="39"/>
    </row>
    <row r="9" spans="1:19">
      <c r="A9" s="36" t="s">
        <v>54</v>
      </c>
      <c r="B9" s="32">
        <v>25.130783000000001</v>
      </c>
      <c r="C9" s="32">
        <v>10.309752</v>
      </c>
      <c r="E9" s="39" t="s">
        <v>43</v>
      </c>
      <c r="F9" s="40">
        <f>B9-$C$9</f>
        <v>14.821031000000001</v>
      </c>
      <c r="G9" s="40">
        <f>B9-$C$10</f>
        <v>15.162145000000001</v>
      </c>
      <c r="H9" s="40">
        <f>B9-$C$11</f>
        <v>15.331409000000001</v>
      </c>
      <c r="I9" s="39">
        <f>AVERAGE(F9:H11)</f>
        <v>15.149846</v>
      </c>
      <c r="J9" s="40">
        <f>F9-$I$3</f>
        <v>-0.9732309999999984</v>
      </c>
      <c r="K9" s="40">
        <f>G9-$I$3</f>
        <v>-0.63211699999999915</v>
      </c>
      <c r="L9" s="40">
        <f>H9-$I$3</f>
        <v>-0.46285299999999907</v>
      </c>
      <c r="M9" s="47">
        <f>AVERAGE(J9:L11)</f>
        <v>-0.6444159999999991</v>
      </c>
      <c r="N9" s="40">
        <f>2^-(J9)</f>
        <v>1.9632324494297309</v>
      </c>
      <c r="O9" s="40">
        <f>2^-(K9)</f>
        <v>1.5498375458883553</v>
      </c>
      <c r="P9" s="40">
        <f>2^-(L9)</f>
        <v>1.3782647107968815</v>
      </c>
      <c r="Q9" s="39">
        <f>AVERAGE(N9:P11)</f>
        <v>1.5807777207928291</v>
      </c>
      <c r="R9" s="39">
        <f>STDEV(N9:P11)</f>
        <v>0.25528045441471725</v>
      </c>
      <c r="S9" s="39">
        <f>2^-(M9)</f>
        <v>1.5631064158953401</v>
      </c>
    </row>
    <row r="10" spans="1:19">
      <c r="A10" s="36" t="s">
        <v>54</v>
      </c>
      <c r="B10" s="32">
        <v>25.196503</v>
      </c>
      <c r="C10" s="32">
        <v>9.9686380000000003</v>
      </c>
      <c r="E10" s="50"/>
      <c r="F10" s="40">
        <f>B10-$C$9</f>
        <v>14.886751</v>
      </c>
      <c r="G10" s="40">
        <f>B10-$C$10</f>
        <v>15.227865</v>
      </c>
      <c r="H10" s="40">
        <f>B10-$C$11</f>
        <v>15.397129</v>
      </c>
      <c r="I10" s="39"/>
      <c r="J10" s="40">
        <f>F10-$I$3</f>
        <v>-0.90751099999999951</v>
      </c>
      <c r="K10" s="40">
        <f>G10-$I$3</f>
        <v>-0.56639700000000026</v>
      </c>
      <c r="L10" s="40">
        <f>H10-$I$3</f>
        <v>-0.39713300000000018</v>
      </c>
      <c r="M10" s="44"/>
      <c r="N10" s="40">
        <f>2^-(J10)</f>
        <v>1.8758064825592249</v>
      </c>
      <c r="O10" s="40">
        <f>2^-(K10)</f>
        <v>1.4808207333449095</v>
      </c>
      <c r="P10" s="40">
        <f>2^-(L10)</f>
        <v>1.3168883185210116</v>
      </c>
      <c r="Q10" s="39"/>
      <c r="R10" s="39"/>
      <c r="S10" s="39"/>
    </row>
    <row r="11" spans="1:19">
      <c r="A11" s="36" t="s">
        <v>54</v>
      </c>
      <c r="B11" s="32">
        <v>25.200016000000002</v>
      </c>
      <c r="C11" s="32">
        <v>9.7993740000000003</v>
      </c>
      <c r="E11" s="50"/>
      <c r="F11" s="40">
        <f>B11-$C$9</f>
        <v>14.890264000000002</v>
      </c>
      <c r="G11" s="40">
        <f>B11-$C$10</f>
        <v>15.231378000000001</v>
      </c>
      <c r="H11" s="40">
        <f>B11-$C$11</f>
        <v>15.400642000000001</v>
      </c>
      <c r="I11" s="39"/>
      <c r="J11" s="40">
        <f>F11-$I$3</f>
        <v>-0.90399799999999786</v>
      </c>
      <c r="K11" s="40">
        <f>G11-$I$3</f>
        <v>-0.56288399999999861</v>
      </c>
      <c r="L11" s="40">
        <f>H11-$I$3</f>
        <v>-0.39361999999999853</v>
      </c>
      <c r="M11" s="41"/>
      <c r="N11" s="40">
        <f>2^-(J11)</f>
        <v>1.8712444015654373</v>
      </c>
      <c r="O11" s="40">
        <f>2^-(K11)</f>
        <v>1.4772192828831419</v>
      </c>
      <c r="P11" s="40">
        <f>2^-(L11)</f>
        <v>1.3136855621467671</v>
      </c>
      <c r="Q11" s="39"/>
      <c r="R11" s="39"/>
      <c r="S11" s="39"/>
    </row>
    <row r="12" spans="1:19">
      <c r="A12" s="36" t="s">
        <v>34</v>
      </c>
      <c r="B12" s="49"/>
      <c r="C12" s="48"/>
      <c r="E12" s="39" t="s">
        <v>34</v>
      </c>
      <c r="F12" s="40">
        <f>B12-$C$12</f>
        <v>0</v>
      </c>
      <c r="G12" s="40">
        <f>B12-$C$13</f>
        <v>0</v>
      </c>
      <c r="H12" s="40">
        <f>B12-$C$14</f>
        <v>0</v>
      </c>
      <c r="I12" s="39">
        <f>AVERAGE(F12:H14)</f>
        <v>0</v>
      </c>
      <c r="J12" s="40">
        <f>F12-$I$3</f>
        <v>-15.794262</v>
      </c>
      <c r="K12" s="40">
        <f>G12-$I$3</f>
        <v>-15.794262</v>
      </c>
      <c r="L12" s="40">
        <f>H12-$I$3</f>
        <v>-15.794262</v>
      </c>
      <c r="M12" s="47">
        <f>AVERAGE(J12:L14)</f>
        <v>-15.794262</v>
      </c>
      <c r="N12" s="40">
        <f>2^-(J12)</f>
        <v>56825.939075225942</v>
      </c>
      <c r="O12" s="40">
        <f>2^-(K12)</f>
        <v>56825.939075225942</v>
      </c>
      <c r="P12" s="40">
        <f>2^-(L12)</f>
        <v>56825.939075225942</v>
      </c>
      <c r="Q12" s="39">
        <f>AVERAGE(N12:P14)</f>
        <v>56825.93907522595</v>
      </c>
      <c r="R12" s="39">
        <f>STDEV(N12:P14)</f>
        <v>7.7173184529224905E-12</v>
      </c>
      <c r="S12" s="39">
        <f>2^-(M12)</f>
        <v>56825.939075225942</v>
      </c>
    </row>
    <row r="13" spans="1:19">
      <c r="A13" s="36" t="s">
        <v>34</v>
      </c>
      <c r="B13" s="46"/>
      <c r="C13" s="45"/>
      <c r="E13" s="39"/>
      <c r="F13" s="40">
        <f>B13-$C$12</f>
        <v>0</v>
      </c>
      <c r="G13" s="40">
        <f>B13-$C$13</f>
        <v>0</v>
      </c>
      <c r="H13" s="40">
        <f>B13-$C$14</f>
        <v>0</v>
      </c>
      <c r="I13" s="39"/>
      <c r="J13" s="40">
        <f>F13-$I$3</f>
        <v>-15.794262</v>
      </c>
      <c r="K13" s="40">
        <f>G13-$I$3</f>
        <v>-15.794262</v>
      </c>
      <c r="L13" s="40">
        <f>H13-$I$3</f>
        <v>-15.794262</v>
      </c>
      <c r="M13" s="44"/>
      <c r="N13" s="40">
        <f>2^-(J13)</f>
        <v>56825.939075225942</v>
      </c>
      <c r="O13" s="40">
        <f>2^-(K13)</f>
        <v>56825.939075225942</v>
      </c>
      <c r="P13" s="40">
        <f>2^-(L13)</f>
        <v>56825.939075225942</v>
      </c>
      <c r="Q13" s="39"/>
      <c r="R13" s="39"/>
      <c r="S13" s="39"/>
    </row>
    <row r="14" spans="1:19">
      <c r="A14" s="36" t="s">
        <v>34</v>
      </c>
      <c r="B14" s="43"/>
      <c r="C14" s="42"/>
      <c r="E14" s="39"/>
      <c r="F14" s="40">
        <f>B14-$C$12</f>
        <v>0</v>
      </c>
      <c r="G14" s="40">
        <f>B14-$C$13</f>
        <v>0</v>
      </c>
      <c r="H14" s="40">
        <f>B14-$C$14</f>
        <v>0</v>
      </c>
      <c r="I14" s="39"/>
      <c r="J14" s="40">
        <f>F14-$I$3</f>
        <v>-15.794262</v>
      </c>
      <c r="K14" s="40">
        <f>G14-$I$3</f>
        <v>-15.794262</v>
      </c>
      <c r="L14" s="40">
        <f>H14-$I$3</f>
        <v>-15.794262</v>
      </c>
      <c r="M14" s="41"/>
      <c r="N14" s="40">
        <f>2^-(J14)</f>
        <v>56825.939075225942</v>
      </c>
      <c r="O14" s="40">
        <f>2^-(K14)</f>
        <v>56825.939075225942</v>
      </c>
      <c r="P14" s="40">
        <f>2^-(L14)</f>
        <v>56825.939075225942</v>
      </c>
      <c r="Q14" s="39"/>
      <c r="R14" s="39"/>
      <c r="S14" s="39"/>
    </row>
    <row r="15" spans="1:19">
      <c r="A15" s="36" t="s">
        <v>42</v>
      </c>
      <c r="B15" s="49"/>
      <c r="C15" s="48"/>
      <c r="E15" s="39" t="s">
        <v>42</v>
      </c>
      <c r="F15" s="40">
        <f>B15-$C$12</f>
        <v>0</v>
      </c>
      <c r="G15" s="40">
        <f>B15-$C$13</f>
        <v>0</v>
      </c>
      <c r="H15" s="40">
        <f>B15-$C$14</f>
        <v>0</v>
      </c>
      <c r="I15" s="39">
        <f>AVERAGE(F15:H17)</f>
        <v>0</v>
      </c>
      <c r="J15" s="40">
        <f>F15-$I$3</f>
        <v>-15.794262</v>
      </c>
      <c r="K15" s="40">
        <f>G15-$I$3</f>
        <v>-15.794262</v>
      </c>
      <c r="L15" s="40">
        <f>H15-$I$3</f>
        <v>-15.794262</v>
      </c>
      <c r="M15" s="47">
        <f>AVERAGE(J15:L17)</f>
        <v>-15.794262</v>
      </c>
      <c r="N15" s="40">
        <f>2^-(J15)</f>
        <v>56825.939075225942</v>
      </c>
      <c r="O15" s="40">
        <f>2^-(K15)</f>
        <v>56825.939075225942</v>
      </c>
      <c r="P15" s="40">
        <f>2^-(L15)</f>
        <v>56825.939075225942</v>
      </c>
      <c r="Q15" s="39">
        <f>AVERAGE(N15:P17)</f>
        <v>56825.93907522595</v>
      </c>
      <c r="R15" s="39">
        <f>STDEV(N15:P17)</f>
        <v>7.7173184529224905E-12</v>
      </c>
      <c r="S15" s="39">
        <f>2^-(M15)</f>
        <v>56825.939075225942</v>
      </c>
    </row>
    <row r="16" spans="1:19">
      <c r="A16" s="36" t="s">
        <v>42</v>
      </c>
      <c r="B16" s="46"/>
      <c r="C16" s="45"/>
      <c r="E16" s="39"/>
      <c r="F16" s="40">
        <f>B16-$C$12</f>
        <v>0</v>
      </c>
      <c r="G16" s="40">
        <f>B16-$C$13</f>
        <v>0</v>
      </c>
      <c r="H16" s="40">
        <f>B16-$C$14</f>
        <v>0</v>
      </c>
      <c r="I16" s="39"/>
      <c r="J16" s="40">
        <f>F16-$I$3</f>
        <v>-15.794262</v>
      </c>
      <c r="K16" s="40">
        <f>G16-$I$3</f>
        <v>-15.794262</v>
      </c>
      <c r="L16" s="40">
        <f>H16-$I$3</f>
        <v>-15.794262</v>
      </c>
      <c r="M16" s="44"/>
      <c r="N16" s="40">
        <f>2^-(J16)</f>
        <v>56825.939075225942</v>
      </c>
      <c r="O16" s="40">
        <f>2^-(K16)</f>
        <v>56825.939075225942</v>
      </c>
      <c r="P16" s="40">
        <f>2^-(L16)</f>
        <v>56825.939075225942</v>
      </c>
      <c r="Q16" s="39"/>
      <c r="R16" s="39"/>
      <c r="S16" s="39"/>
    </row>
    <row r="17" spans="1:19">
      <c r="A17" s="36" t="s">
        <v>42</v>
      </c>
      <c r="B17" s="43"/>
      <c r="C17" s="42"/>
      <c r="E17" s="39"/>
      <c r="F17" s="40">
        <f>B17-$C$12</f>
        <v>0</v>
      </c>
      <c r="G17" s="40">
        <f>B17-$C$13</f>
        <v>0</v>
      </c>
      <c r="H17" s="40">
        <f>B17-$C$14</f>
        <v>0</v>
      </c>
      <c r="I17" s="39"/>
      <c r="J17" s="40">
        <f>F17-$I$3</f>
        <v>-15.794262</v>
      </c>
      <c r="K17" s="40">
        <f>G17-$I$3</f>
        <v>-15.794262</v>
      </c>
      <c r="L17" s="40">
        <f>H17-$I$3</f>
        <v>-15.794262</v>
      </c>
      <c r="M17" s="41"/>
      <c r="N17" s="40">
        <f>2^-(J17)</f>
        <v>56825.939075225942</v>
      </c>
      <c r="O17" s="40">
        <f>2^-(K17)</f>
        <v>56825.939075225942</v>
      </c>
      <c r="P17" s="40">
        <f>2^-(L17)</f>
        <v>56825.939075225942</v>
      </c>
      <c r="Q17" s="39"/>
      <c r="R17" s="39"/>
      <c r="S17" s="39"/>
    </row>
    <row r="18" spans="1:19">
      <c r="A18" s="36" t="s">
        <v>41</v>
      </c>
      <c r="B18" s="49"/>
      <c r="C18" s="48"/>
      <c r="E18" s="39" t="s">
        <v>41</v>
      </c>
      <c r="F18" s="40">
        <f>B18-$C$12</f>
        <v>0</v>
      </c>
      <c r="G18" s="40">
        <f>B18-$C$13</f>
        <v>0</v>
      </c>
      <c r="H18" s="40">
        <f>B18-$C$14</f>
        <v>0</v>
      </c>
      <c r="I18" s="39">
        <f>AVERAGE(F18:H20)</f>
        <v>0</v>
      </c>
      <c r="J18" s="40">
        <f>F18-$I$3</f>
        <v>-15.794262</v>
      </c>
      <c r="K18" s="40">
        <f>G18-$I$3</f>
        <v>-15.794262</v>
      </c>
      <c r="L18" s="40">
        <f>H18-$I$3</f>
        <v>-15.794262</v>
      </c>
      <c r="M18" s="47">
        <f>AVERAGE(J18:L20)</f>
        <v>-15.794262</v>
      </c>
      <c r="N18" s="40">
        <f>2^-(J18)</f>
        <v>56825.939075225942</v>
      </c>
      <c r="O18" s="40">
        <f>2^-(K18)</f>
        <v>56825.939075225942</v>
      </c>
      <c r="P18" s="40">
        <f>2^-(L18)</f>
        <v>56825.939075225942</v>
      </c>
      <c r="Q18" s="39">
        <f>AVERAGE(N18:P20)</f>
        <v>56825.93907522595</v>
      </c>
      <c r="R18" s="39">
        <f>STDEV(N18:P20)</f>
        <v>7.7173184529224905E-12</v>
      </c>
      <c r="S18" s="39">
        <f>2^-(M18)</f>
        <v>56825.939075225942</v>
      </c>
    </row>
    <row r="19" spans="1:19">
      <c r="A19" s="36" t="s">
        <v>41</v>
      </c>
      <c r="B19" s="46"/>
      <c r="C19" s="45"/>
      <c r="E19" s="39"/>
      <c r="F19" s="40">
        <f>B19-$C$12</f>
        <v>0</v>
      </c>
      <c r="G19" s="40">
        <f>B19-$C$13</f>
        <v>0</v>
      </c>
      <c r="H19" s="40">
        <f>B19-$C$14</f>
        <v>0</v>
      </c>
      <c r="I19" s="39"/>
      <c r="J19" s="40">
        <f>F19-$I$3</f>
        <v>-15.794262</v>
      </c>
      <c r="K19" s="40">
        <f>G19-$I$3</f>
        <v>-15.794262</v>
      </c>
      <c r="L19" s="40">
        <f>H19-$I$3</f>
        <v>-15.794262</v>
      </c>
      <c r="M19" s="44"/>
      <c r="N19" s="40">
        <f>2^-(J19)</f>
        <v>56825.939075225942</v>
      </c>
      <c r="O19" s="40">
        <f>2^-(K19)</f>
        <v>56825.939075225942</v>
      </c>
      <c r="P19" s="40">
        <f>2^-(L19)</f>
        <v>56825.939075225942</v>
      </c>
      <c r="Q19" s="39"/>
      <c r="R19" s="39"/>
      <c r="S19" s="39"/>
    </row>
    <row r="20" spans="1:19">
      <c r="A20" s="36" t="s">
        <v>41</v>
      </c>
      <c r="B20" s="43"/>
      <c r="C20" s="42"/>
      <c r="E20" s="39"/>
      <c r="F20" s="40">
        <f>B20-$C$12</f>
        <v>0</v>
      </c>
      <c r="G20" s="40">
        <f>B20-$C$13</f>
        <v>0</v>
      </c>
      <c r="H20" s="40">
        <f>B20-$C$14</f>
        <v>0</v>
      </c>
      <c r="I20" s="39"/>
      <c r="J20" s="40">
        <f>F20-$I$3</f>
        <v>-15.794262</v>
      </c>
      <c r="K20" s="40">
        <f>G20-$I$3</f>
        <v>-15.794262</v>
      </c>
      <c r="L20" s="40">
        <f>H20-$I$3</f>
        <v>-15.794262</v>
      </c>
      <c r="M20" s="41"/>
      <c r="N20" s="40">
        <f>2^-(J20)</f>
        <v>56825.939075225942</v>
      </c>
      <c r="O20" s="40">
        <f>2^-(K20)</f>
        <v>56825.939075225942</v>
      </c>
      <c r="P20" s="40">
        <f>2^-(L20)</f>
        <v>56825.939075225942</v>
      </c>
      <c r="Q20" s="39"/>
      <c r="R20" s="39"/>
      <c r="S20" s="39"/>
    </row>
    <row r="21" spans="1:19">
      <c r="A21" s="36" t="s">
        <v>40</v>
      </c>
      <c r="B21" s="49"/>
      <c r="C21" s="48"/>
      <c r="E21" s="39" t="s">
        <v>40</v>
      </c>
      <c r="F21" s="40">
        <f>B21-$C$12</f>
        <v>0</v>
      </c>
      <c r="G21" s="40">
        <f>B21-$C$13</f>
        <v>0</v>
      </c>
      <c r="H21" s="40">
        <f>B21-$C$14</f>
        <v>0</v>
      </c>
      <c r="I21" s="39">
        <f>AVERAGE(F21:H23)</f>
        <v>0</v>
      </c>
      <c r="J21" s="40">
        <f>F21-$I$3</f>
        <v>-15.794262</v>
      </c>
      <c r="K21" s="40">
        <f>G21-$I$3</f>
        <v>-15.794262</v>
      </c>
      <c r="L21" s="40">
        <f>H21-$I$3</f>
        <v>-15.794262</v>
      </c>
      <c r="M21" s="47">
        <f>AVERAGE(J21:L23)</f>
        <v>-15.794262</v>
      </c>
      <c r="N21" s="40">
        <f>2^-(J21)</f>
        <v>56825.939075225942</v>
      </c>
      <c r="O21" s="40">
        <f>2^-(K21)</f>
        <v>56825.939075225942</v>
      </c>
      <c r="P21" s="40">
        <f>2^-(L21)</f>
        <v>56825.939075225942</v>
      </c>
      <c r="Q21" s="39">
        <f>AVERAGE(N21:P23)</f>
        <v>56825.93907522595</v>
      </c>
      <c r="R21" s="39">
        <f>STDEV(N21:P23)</f>
        <v>7.7173184529224905E-12</v>
      </c>
      <c r="S21" s="39">
        <f>2^-(M21)</f>
        <v>56825.939075225942</v>
      </c>
    </row>
    <row r="22" spans="1:19">
      <c r="A22" s="36" t="s">
        <v>40</v>
      </c>
      <c r="B22" s="46"/>
      <c r="C22" s="45"/>
      <c r="E22" s="39"/>
      <c r="F22" s="40">
        <f>B22-$C$12</f>
        <v>0</v>
      </c>
      <c r="G22" s="40">
        <f>B22-$C$13</f>
        <v>0</v>
      </c>
      <c r="H22" s="40">
        <f>B22-$C$14</f>
        <v>0</v>
      </c>
      <c r="I22" s="39"/>
      <c r="J22" s="40">
        <f>F22-$I$3</f>
        <v>-15.794262</v>
      </c>
      <c r="K22" s="40">
        <f>G22-$I$3</f>
        <v>-15.794262</v>
      </c>
      <c r="L22" s="40">
        <f>H22-$I$3</f>
        <v>-15.794262</v>
      </c>
      <c r="M22" s="44"/>
      <c r="N22" s="40">
        <f>2^-(J22)</f>
        <v>56825.939075225942</v>
      </c>
      <c r="O22" s="40">
        <f>2^-(K22)</f>
        <v>56825.939075225942</v>
      </c>
      <c r="P22" s="40">
        <f>2^-(L22)</f>
        <v>56825.939075225942</v>
      </c>
      <c r="Q22" s="39"/>
      <c r="R22" s="39"/>
      <c r="S22" s="39"/>
    </row>
    <row r="23" spans="1:19">
      <c r="A23" s="36" t="s">
        <v>40</v>
      </c>
      <c r="B23" s="43"/>
      <c r="C23" s="42"/>
      <c r="E23" s="39"/>
      <c r="F23" s="40">
        <f>B23-$C$12</f>
        <v>0</v>
      </c>
      <c r="G23" s="40">
        <f>B23-$C$13</f>
        <v>0</v>
      </c>
      <c r="H23" s="40">
        <f>B23-$C$14</f>
        <v>0</v>
      </c>
      <c r="I23" s="39"/>
      <c r="J23" s="40">
        <f>F23-$I$3</f>
        <v>-15.794262</v>
      </c>
      <c r="K23" s="40">
        <f>G23-$I$3</f>
        <v>-15.794262</v>
      </c>
      <c r="L23" s="40">
        <f>H23-$I$3</f>
        <v>-15.794262</v>
      </c>
      <c r="M23" s="41"/>
      <c r="N23" s="40">
        <f>2^-(J23)</f>
        <v>56825.939075225942</v>
      </c>
      <c r="O23" s="40">
        <f>2^-(K23)</f>
        <v>56825.939075225942</v>
      </c>
      <c r="P23" s="40">
        <f>2^-(L23)</f>
        <v>56825.939075225942</v>
      </c>
      <c r="Q23" s="39"/>
      <c r="R23" s="39"/>
      <c r="S23" s="39"/>
    </row>
    <row r="24" spans="1:19">
      <c r="A24" s="36" t="s">
        <v>39</v>
      </c>
      <c r="B24" s="49"/>
      <c r="C24" s="48"/>
      <c r="E24" s="39" t="s">
        <v>39</v>
      </c>
      <c r="F24" s="40">
        <f>B24-$C$12</f>
        <v>0</v>
      </c>
      <c r="G24" s="40">
        <f>B24-$C$13</f>
        <v>0</v>
      </c>
      <c r="H24" s="40">
        <f>B24-$C$14</f>
        <v>0</v>
      </c>
      <c r="I24" s="39">
        <f>AVERAGE(F24:H26)</f>
        <v>0</v>
      </c>
      <c r="J24" s="40">
        <f>F24-$I$3</f>
        <v>-15.794262</v>
      </c>
      <c r="K24" s="40">
        <f>G24-$I$3</f>
        <v>-15.794262</v>
      </c>
      <c r="L24" s="40">
        <f>H24-$I$3</f>
        <v>-15.794262</v>
      </c>
      <c r="M24" s="47">
        <f>AVERAGE(J24:L26)</f>
        <v>-15.794262</v>
      </c>
      <c r="N24" s="40">
        <f>2^-(J24)</f>
        <v>56825.939075225942</v>
      </c>
      <c r="O24" s="40">
        <f>2^-(K24)</f>
        <v>56825.939075225942</v>
      </c>
      <c r="P24" s="40">
        <f>2^-(L24)</f>
        <v>56825.939075225942</v>
      </c>
      <c r="Q24" s="39">
        <f>AVERAGE(N24:P26)</f>
        <v>56825.93907522595</v>
      </c>
      <c r="R24" s="39">
        <f>STDEV(N24:P26)</f>
        <v>7.7173184529224905E-12</v>
      </c>
      <c r="S24" s="39">
        <f>2^-(M24)</f>
        <v>56825.939075225942</v>
      </c>
    </row>
    <row r="25" spans="1:19">
      <c r="A25" s="36" t="s">
        <v>39</v>
      </c>
      <c r="B25" s="46"/>
      <c r="C25" s="45"/>
      <c r="E25" s="39"/>
      <c r="F25" s="40">
        <f>B25-$C$12</f>
        <v>0</v>
      </c>
      <c r="G25" s="40">
        <f>B25-$C$13</f>
        <v>0</v>
      </c>
      <c r="H25" s="40">
        <f>B25-$C$14</f>
        <v>0</v>
      </c>
      <c r="I25" s="39"/>
      <c r="J25" s="40">
        <f>F25-$I$3</f>
        <v>-15.794262</v>
      </c>
      <c r="K25" s="40">
        <f>G25-$I$3</f>
        <v>-15.794262</v>
      </c>
      <c r="L25" s="40">
        <f>H25-$I$3</f>
        <v>-15.794262</v>
      </c>
      <c r="M25" s="44"/>
      <c r="N25" s="40">
        <f>2^-(J25)</f>
        <v>56825.939075225942</v>
      </c>
      <c r="O25" s="40">
        <f>2^-(K25)</f>
        <v>56825.939075225942</v>
      </c>
      <c r="P25" s="40">
        <f>2^-(L25)</f>
        <v>56825.939075225942</v>
      </c>
      <c r="Q25" s="39"/>
      <c r="R25" s="39"/>
      <c r="S25" s="39"/>
    </row>
    <row r="26" spans="1:19">
      <c r="A26" s="36" t="s">
        <v>39</v>
      </c>
      <c r="B26" s="43"/>
      <c r="C26" s="42"/>
      <c r="E26" s="39"/>
      <c r="F26" s="40">
        <f>B26-$C$12</f>
        <v>0</v>
      </c>
      <c r="G26" s="40">
        <f>B26-$C$13</f>
        <v>0</v>
      </c>
      <c r="H26" s="40">
        <f>B26-$C$14</f>
        <v>0</v>
      </c>
      <c r="I26" s="39"/>
      <c r="J26" s="40">
        <f>F26-$I$3</f>
        <v>-15.794262</v>
      </c>
      <c r="K26" s="40">
        <f>G26-$I$3</f>
        <v>-15.794262</v>
      </c>
      <c r="L26" s="40">
        <f>H26-$I$3</f>
        <v>-15.794262</v>
      </c>
      <c r="M26" s="41"/>
      <c r="N26" s="40">
        <f>2^-(J26)</f>
        <v>56825.939075225942</v>
      </c>
      <c r="O26" s="40">
        <f>2^-(K26)</f>
        <v>56825.939075225942</v>
      </c>
      <c r="P26" s="40">
        <f>2^-(L26)</f>
        <v>56825.939075225942</v>
      </c>
      <c r="Q26" s="39"/>
      <c r="R26" s="39"/>
      <c r="S26" s="39"/>
    </row>
    <row r="27" spans="1:19">
      <c r="A27" s="36" t="s">
        <v>38</v>
      </c>
      <c r="B27" s="49"/>
      <c r="C27" s="48"/>
      <c r="E27" s="39" t="s">
        <v>38</v>
      </c>
      <c r="F27" s="40">
        <f>B27-$C$12</f>
        <v>0</v>
      </c>
      <c r="G27" s="40">
        <f>B27-$C$13</f>
        <v>0</v>
      </c>
      <c r="H27" s="40">
        <f>B27-$C$14</f>
        <v>0</v>
      </c>
      <c r="I27" s="39">
        <f>AVERAGE(F27:H29)</f>
        <v>0</v>
      </c>
      <c r="J27" s="40">
        <f>F27-$I$3</f>
        <v>-15.794262</v>
      </c>
      <c r="K27" s="40">
        <f>G27-$I$3</f>
        <v>-15.794262</v>
      </c>
      <c r="L27" s="40">
        <f>H27-$I$3</f>
        <v>-15.794262</v>
      </c>
      <c r="M27" s="47">
        <f>AVERAGE(J27:L29)</f>
        <v>-15.794262</v>
      </c>
      <c r="N27" s="40">
        <f>2^-(J27)</f>
        <v>56825.939075225942</v>
      </c>
      <c r="O27" s="40">
        <f>2^-(K27)</f>
        <v>56825.939075225942</v>
      </c>
      <c r="P27" s="40">
        <f>2^-(L27)</f>
        <v>56825.939075225942</v>
      </c>
      <c r="Q27" s="39">
        <f>AVERAGE(N27:P29)</f>
        <v>56825.93907522595</v>
      </c>
      <c r="R27" s="39">
        <f>STDEV(N27:P29)</f>
        <v>7.7173184529224905E-12</v>
      </c>
      <c r="S27" s="39">
        <f>2^-(M27)</f>
        <v>56825.939075225942</v>
      </c>
    </row>
    <row r="28" spans="1:19">
      <c r="A28" s="36" t="s">
        <v>38</v>
      </c>
      <c r="B28" s="46"/>
      <c r="C28" s="45"/>
      <c r="E28" s="39"/>
      <c r="F28" s="40">
        <f>B28-$C$12</f>
        <v>0</v>
      </c>
      <c r="G28" s="40">
        <f>B28-$C$13</f>
        <v>0</v>
      </c>
      <c r="H28" s="40">
        <f>B28-$C$14</f>
        <v>0</v>
      </c>
      <c r="I28" s="39"/>
      <c r="J28" s="40">
        <f>F28-$I$3</f>
        <v>-15.794262</v>
      </c>
      <c r="K28" s="40">
        <f>G28-$I$3</f>
        <v>-15.794262</v>
      </c>
      <c r="L28" s="40">
        <f>H28-$I$3</f>
        <v>-15.794262</v>
      </c>
      <c r="M28" s="44"/>
      <c r="N28" s="40">
        <f>2^-(J28)</f>
        <v>56825.939075225942</v>
      </c>
      <c r="O28" s="40">
        <f>2^-(K28)</f>
        <v>56825.939075225942</v>
      </c>
      <c r="P28" s="40">
        <f>2^-(L28)</f>
        <v>56825.939075225942</v>
      </c>
      <c r="Q28" s="39"/>
      <c r="R28" s="39"/>
      <c r="S28" s="39"/>
    </row>
    <row r="29" spans="1:19">
      <c r="A29" s="36" t="s">
        <v>38</v>
      </c>
      <c r="B29" s="43"/>
      <c r="C29" s="42"/>
      <c r="E29" s="39"/>
      <c r="F29" s="40">
        <f>B29-$C$12</f>
        <v>0</v>
      </c>
      <c r="G29" s="40">
        <f>B29-$C$13</f>
        <v>0</v>
      </c>
      <c r="H29" s="40">
        <f>B29-$C$14</f>
        <v>0</v>
      </c>
      <c r="I29" s="39"/>
      <c r="J29" s="40">
        <f>F29-$I$3</f>
        <v>-15.794262</v>
      </c>
      <c r="K29" s="40">
        <f>G29-$I$3</f>
        <v>-15.794262</v>
      </c>
      <c r="L29" s="40">
        <f>H29-$I$3</f>
        <v>-15.794262</v>
      </c>
      <c r="M29" s="41"/>
      <c r="N29" s="40">
        <f>2^-(J29)</f>
        <v>56825.939075225942</v>
      </c>
      <c r="O29" s="40">
        <f>2^-(K29)</f>
        <v>56825.939075225942</v>
      </c>
      <c r="P29" s="40">
        <f>2^-(L29)</f>
        <v>56825.939075225942</v>
      </c>
      <c r="Q29" s="39"/>
      <c r="R29" s="39"/>
      <c r="S29" s="39"/>
    </row>
    <row r="30" spans="1:19">
      <c r="A30" s="34"/>
      <c r="B30" s="33"/>
      <c r="C30" s="33"/>
      <c r="E30" s="38"/>
      <c r="I30" s="38"/>
      <c r="M30" s="38"/>
      <c r="Q30" s="38"/>
      <c r="R30" s="38"/>
      <c r="S30" s="38"/>
    </row>
    <row r="32" spans="1:19">
      <c r="A32" s="33"/>
      <c r="B32" s="37" t="s">
        <v>37</v>
      </c>
      <c r="C32" s="37" t="s">
        <v>36</v>
      </c>
      <c r="D32" s="37" t="s">
        <v>35</v>
      </c>
    </row>
    <row r="33" spans="1:4">
      <c r="A33" s="36" t="s">
        <v>31</v>
      </c>
      <c r="B33" s="33">
        <f>S3</f>
        <v>0.99999999999999956</v>
      </c>
      <c r="C33" s="33">
        <f>R3</f>
        <v>0.14358398368710357</v>
      </c>
      <c r="D33" s="33"/>
    </row>
    <row r="34" spans="1:4">
      <c r="A34" s="36" t="s">
        <v>53</v>
      </c>
      <c r="B34" s="33">
        <f>S6</f>
        <v>1.9181195834163645</v>
      </c>
      <c r="C34" s="33">
        <f>R6</f>
        <v>0.24270064833175076</v>
      </c>
      <c r="D34" s="62">
        <f>TTEST(N3:P5,N6:P8,1,3)</f>
        <v>1.1253063462229237E-7</v>
      </c>
    </row>
    <row r="35" spans="1:4">
      <c r="A35" s="36" t="s">
        <v>52</v>
      </c>
      <c r="B35" s="33">
        <f>S9</f>
        <v>1.5631064158953401</v>
      </c>
      <c r="C35" s="33">
        <f>R9</f>
        <v>0.25528045441471725</v>
      </c>
      <c r="D35" s="62">
        <f>TTEST(N3:P5,N9:P11,1,3)</f>
        <v>3.2008741694618052E-5</v>
      </c>
    </row>
    <row r="36" spans="1:4">
      <c r="A36" s="34" t="s">
        <v>34</v>
      </c>
      <c r="B36" s="33">
        <f>S12</f>
        <v>56825.939075225942</v>
      </c>
      <c r="C36" s="33">
        <f>R12</f>
        <v>7.7173184529224905E-12</v>
      </c>
      <c r="D36" s="33">
        <f>TTEST(N3:P5,N12:P14,1,3)</f>
        <v>1.4182562717822361E-46</v>
      </c>
    </row>
    <row r="37" spans="1:4">
      <c r="A37" s="34" t="s">
        <v>23</v>
      </c>
      <c r="B37" s="33">
        <f>S15</f>
        <v>56825.939075225942</v>
      </c>
      <c r="C37" s="33">
        <f>R15</f>
        <v>7.7173184529224905E-12</v>
      </c>
      <c r="D37" s="33">
        <f>TTEST(N3:P5,N15:P17,1,3)</f>
        <v>1.4182562717822361E-46</v>
      </c>
    </row>
    <row r="38" spans="1:4">
      <c r="A38" s="34" t="s">
        <v>24</v>
      </c>
      <c r="B38" s="33">
        <f>S18</f>
        <v>56825.939075225942</v>
      </c>
      <c r="C38" s="33">
        <f>R18</f>
        <v>7.7173184529224905E-12</v>
      </c>
      <c r="D38" s="33">
        <f>TTEST(N3:P5,N18:P20,1,3)</f>
        <v>1.4182562717822361E-46</v>
      </c>
    </row>
    <row r="39" spans="1:4">
      <c r="A39" s="34" t="s">
        <v>25</v>
      </c>
      <c r="B39" s="33">
        <f>S21</f>
        <v>56825.939075225942</v>
      </c>
      <c r="C39" s="33">
        <f>R21</f>
        <v>7.7173184529224905E-12</v>
      </c>
      <c r="D39" s="33">
        <f>TTEST(N3:P5,N21:P23,1,3)</f>
        <v>1.4182562717822361E-46</v>
      </c>
    </row>
    <row r="40" spans="1:4">
      <c r="A40" s="34" t="s">
        <v>26</v>
      </c>
      <c r="B40" s="33">
        <f>S24</f>
        <v>56825.939075225942</v>
      </c>
      <c r="C40" s="33">
        <f>R24</f>
        <v>7.7173184529224905E-12</v>
      </c>
      <c r="D40" s="33">
        <f>TTEST(N3:P5,N24:P26,1,3)</f>
        <v>1.4182562717822361E-46</v>
      </c>
    </row>
    <row r="41" spans="1:4">
      <c r="A41" s="34" t="s">
        <v>27</v>
      </c>
      <c r="B41" s="33">
        <f>S27</f>
        <v>56825.939075225942</v>
      </c>
      <c r="C41" s="33">
        <f>R27</f>
        <v>7.7173184529224905E-12</v>
      </c>
      <c r="D41" s="33">
        <f>TTEST(N3:P5,N27:P29,1,3)</f>
        <v>1.4182562717822361E-46</v>
      </c>
    </row>
  </sheetData>
  <mergeCells count="58">
    <mergeCell ref="I27:I29"/>
    <mergeCell ref="M27:M29"/>
    <mergeCell ref="Q27:Q29"/>
    <mergeCell ref="R27:R29"/>
    <mergeCell ref="Q21:Q23"/>
    <mergeCell ref="R21:R23"/>
    <mergeCell ref="S27:S29"/>
    <mergeCell ref="E24:E26"/>
    <mergeCell ref="I24:I26"/>
    <mergeCell ref="M24:M26"/>
    <mergeCell ref="Q24:Q26"/>
    <mergeCell ref="R24:R26"/>
    <mergeCell ref="S24:S26"/>
    <mergeCell ref="E27:E29"/>
    <mergeCell ref="S21:S23"/>
    <mergeCell ref="E18:E20"/>
    <mergeCell ref="I18:I20"/>
    <mergeCell ref="M18:M20"/>
    <mergeCell ref="Q18:Q20"/>
    <mergeCell ref="R18:R20"/>
    <mergeCell ref="S18:S20"/>
    <mergeCell ref="E21:E23"/>
    <mergeCell ref="I21:I23"/>
    <mergeCell ref="M21:M23"/>
    <mergeCell ref="R12:R14"/>
    <mergeCell ref="S12:S14"/>
    <mergeCell ref="E15:E17"/>
    <mergeCell ref="I15:I17"/>
    <mergeCell ref="M15:M17"/>
    <mergeCell ref="Q15:Q17"/>
    <mergeCell ref="R15:R17"/>
    <mergeCell ref="E9:E11"/>
    <mergeCell ref="I9:I11"/>
    <mergeCell ref="M9:M11"/>
    <mergeCell ref="Q9:Q11"/>
    <mergeCell ref="R9:R11"/>
    <mergeCell ref="S15:S17"/>
    <mergeCell ref="E12:E14"/>
    <mergeCell ref="I12:I14"/>
    <mergeCell ref="M12:M14"/>
    <mergeCell ref="Q12:Q14"/>
    <mergeCell ref="S9:S11"/>
    <mergeCell ref="Q3:Q5"/>
    <mergeCell ref="R3:R5"/>
    <mergeCell ref="S3:S5"/>
    <mergeCell ref="E6:E8"/>
    <mergeCell ref="I6:I8"/>
    <mergeCell ref="M6:M8"/>
    <mergeCell ref="Q6:Q8"/>
    <mergeCell ref="R6:R8"/>
    <mergeCell ref="S6:S8"/>
    <mergeCell ref="B1:C1"/>
    <mergeCell ref="F2:H2"/>
    <mergeCell ref="J2:L2"/>
    <mergeCell ref="N2:P2"/>
    <mergeCell ref="E3:E5"/>
    <mergeCell ref="I3:I5"/>
    <mergeCell ref="M3:M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BE867-BF41-974D-9FC2-487AC5778823}">
  <dimension ref="A1:S41"/>
  <sheetViews>
    <sheetView topLeftCell="A9" workbookViewId="0">
      <selection activeCell="D12" sqref="D12"/>
    </sheetView>
  </sheetViews>
  <sheetFormatPr baseColWidth="10" defaultRowHeight="16"/>
  <cols>
    <col min="1" max="1" width="21.33203125" customWidth="1"/>
    <col min="2" max="2" width="11" bestFit="1" customWidth="1"/>
    <col min="3" max="3" width="14.6640625" customWidth="1"/>
    <col min="4" max="4" width="12.83203125" bestFit="1" customWidth="1"/>
  </cols>
  <sheetData>
    <row r="1" spans="1:19">
      <c r="A1" s="9" t="s">
        <v>31</v>
      </c>
      <c r="B1" s="30" t="s">
        <v>0</v>
      </c>
      <c r="C1" s="30"/>
      <c r="D1" s="2"/>
    </row>
    <row r="2" spans="1:19">
      <c r="A2" s="9" t="s">
        <v>32</v>
      </c>
      <c r="B2" s="4" t="s">
        <v>1</v>
      </c>
      <c r="C2" s="5" t="s">
        <v>2</v>
      </c>
      <c r="D2" s="6"/>
      <c r="E2" s="3"/>
      <c r="F2" s="31" t="s">
        <v>3</v>
      </c>
      <c r="G2" s="31"/>
      <c r="H2" s="31"/>
      <c r="I2" s="3" t="s">
        <v>4</v>
      </c>
      <c r="J2" s="31" t="s">
        <v>5</v>
      </c>
      <c r="K2" s="31"/>
      <c r="L2" s="31"/>
      <c r="M2" s="3" t="s">
        <v>6</v>
      </c>
      <c r="N2" s="31" t="s">
        <v>7</v>
      </c>
      <c r="O2" s="31"/>
      <c r="P2" s="31"/>
      <c r="Q2" s="3" t="s">
        <v>8</v>
      </c>
      <c r="R2" s="7" t="s">
        <v>9</v>
      </c>
      <c r="S2" s="8" t="s">
        <v>10</v>
      </c>
    </row>
    <row r="3" spans="1:19">
      <c r="A3" s="9" t="s">
        <v>33</v>
      </c>
      <c r="B3">
        <v>22.807960000000001</v>
      </c>
      <c r="C3">
        <v>11.297347</v>
      </c>
      <c r="E3" s="25" t="s">
        <v>11</v>
      </c>
      <c r="F3" s="1">
        <f>B3-$C$3</f>
        <v>11.510613000000001</v>
      </c>
      <c r="G3" s="1">
        <f>B3-$C$4</f>
        <v>12.124618000000002</v>
      </c>
      <c r="H3" s="1">
        <f>B3-$C$5</f>
        <v>12.067872000000001</v>
      </c>
      <c r="I3" s="25">
        <f>AVERAGE(F3:H5)</f>
        <v>11.924194999999999</v>
      </c>
      <c r="J3" s="1">
        <f>F3-$I$3</f>
        <v>-0.41358199999999812</v>
      </c>
      <c r="K3" s="1">
        <f t="shared" ref="J3:L18" si="0">G3-$I$3</f>
        <v>0.20042300000000246</v>
      </c>
      <c r="L3" s="1">
        <f t="shared" si="0"/>
        <v>0.14367700000000205</v>
      </c>
      <c r="M3" s="26">
        <f>AVERAGE(J3:L5)</f>
        <v>1.1842378929335002E-15</v>
      </c>
      <c r="N3" s="1">
        <f>2^-(J3)</f>
        <v>1.3319888446960888</v>
      </c>
      <c r="O3" s="1">
        <f>2^-(K3)</f>
        <v>0.87029535419199744</v>
      </c>
      <c r="P3" s="1">
        <f>2^-(L3)</f>
        <v>0.90520910433144186</v>
      </c>
      <c r="Q3" s="25">
        <f>AVERAGE(N3:P5)</f>
        <v>1.0216149240451911</v>
      </c>
      <c r="R3" s="25">
        <f>STDEV(N3:P5)</f>
        <v>0.23148514850642521</v>
      </c>
      <c r="S3" s="25">
        <f>2^-(M3)</f>
        <v>0.99999999999999911</v>
      </c>
    </row>
    <row r="4" spans="1:19">
      <c r="A4" s="24" t="s">
        <v>28</v>
      </c>
      <c r="B4">
        <v>22.725802999999999</v>
      </c>
      <c r="C4">
        <v>10.683342</v>
      </c>
      <c r="E4" s="29"/>
      <c r="F4" s="1">
        <f>B4-$C$3</f>
        <v>11.428455999999999</v>
      </c>
      <c r="G4" s="1">
        <f>B4-$C$4</f>
        <v>12.042460999999999</v>
      </c>
      <c r="H4" s="1">
        <f>B4-$C$5</f>
        <v>11.985714999999999</v>
      </c>
      <c r="I4" s="25"/>
      <c r="J4" s="1">
        <f>F4-$I$3</f>
        <v>-0.49573900000000037</v>
      </c>
      <c r="K4" s="1">
        <f t="shared" si="0"/>
        <v>0.1182660000000002</v>
      </c>
      <c r="L4" s="1">
        <f t="shared" si="0"/>
        <v>6.1519999999999797E-2</v>
      </c>
      <c r="M4" s="27"/>
      <c r="N4" s="1">
        <f>2^-(J4)</f>
        <v>1.4100428445634063</v>
      </c>
      <c r="O4" s="1">
        <f t="shared" ref="N4:P8" si="1">2^-(K4)</f>
        <v>0.92129430491979314</v>
      </c>
      <c r="P4" s="1">
        <f t="shared" si="1"/>
        <v>0.95825398649447668</v>
      </c>
      <c r="Q4" s="25"/>
      <c r="R4" s="25"/>
      <c r="S4" s="25"/>
    </row>
    <row r="5" spans="1:19">
      <c r="A5" s="24" t="s">
        <v>28</v>
      </c>
      <c r="B5">
        <v>22.959599000000001</v>
      </c>
      <c r="C5">
        <v>10.740088</v>
      </c>
      <c r="E5" s="29"/>
      <c r="F5" s="1">
        <f>B5-$C$3</f>
        <v>11.662252000000001</v>
      </c>
      <c r="G5" s="1">
        <f>B5-$C$4</f>
        <v>12.276257000000001</v>
      </c>
      <c r="H5" s="1">
        <f>B5-$C$5</f>
        <v>12.219511000000001</v>
      </c>
      <c r="I5" s="25"/>
      <c r="J5" s="1">
        <f t="shared" si="0"/>
        <v>-0.2619429999999987</v>
      </c>
      <c r="K5" s="1">
        <f t="shared" si="0"/>
        <v>0.35206200000000187</v>
      </c>
      <c r="L5" s="1">
        <f t="shared" si="0"/>
        <v>0.29531600000000147</v>
      </c>
      <c r="M5" s="28"/>
      <c r="N5" s="1">
        <f t="shared" si="1"/>
        <v>1.1990925374413537</v>
      </c>
      <c r="O5" s="1">
        <f t="shared" si="1"/>
        <v>0.78346351678313586</v>
      </c>
      <c r="P5" s="1">
        <f t="shared" si="1"/>
        <v>0.81489382298502588</v>
      </c>
      <c r="Q5" s="25"/>
      <c r="R5" s="25"/>
      <c r="S5" s="25"/>
    </row>
    <row r="6" spans="1:19">
      <c r="A6" s="24" t="s">
        <v>29</v>
      </c>
      <c r="B6">
        <v>22.528079999999999</v>
      </c>
      <c r="C6">
        <v>10.41506</v>
      </c>
      <c r="E6" s="25" t="s">
        <v>12</v>
      </c>
      <c r="F6" s="1">
        <f>B6-$C$6</f>
        <v>12.113019999999999</v>
      </c>
      <c r="G6" s="1">
        <f>B6-$C$7</f>
        <v>11.895448999999999</v>
      </c>
      <c r="H6" s="1">
        <f>B6-$C$8</f>
        <v>11.557269999999999</v>
      </c>
      <c r="I6" s="25">
        <f>AVERAGE(F6:H8)</f>
        <v>11.809788666666666</v>
      </c>
      <c r="J6" s="1">
        <f>F6-$I$3</f>
        <v>0.18882499999999958</v>
      </c>
      <c r="K6" s="1">
        <f t="shared" si="0"/>
        <v>-2.8745999999999938E-2</v>
      </c>
      <c r="L6" s="1">
        <f t="shared" si="0"/>
        <v>-0.36692500000000017</v>
      </c>
      <c r="M6" s="26">
        <f>AVERAGE(J6:L8)</f>
        <v>-0.11440633333333199</v>
      </c>
      <c r="N6" s="1">
        <f t="shared" si="1"/>
        <v>0.8773199618538472</v>
      </c>
      <c r="O6" s="1">
        <f t="shared" si="1"/>
        <v>1.0201250408510147</v>
      </c>
      <c r="P6" s="1">
        <f t="shared" si="1"/>
        <v>1.2896012076551662</v>
      </c>
      <c r="Q6" s="25">
        <f>AVERAGE(N6:P8)</f>
        <v>1.0971505255051128</v>
      </c>
      <c r="R6" s="25">
        <f>STDEV(N6:P8)</f>
        <v>0.19264182613048189</v>
      </c>
      <c r="S6" s="25">
        <f>2^-(M6)</f>
        <v>1.0825294947312343</v>
      </c>
    </row>
    <row r="7" spans="1:19">
      <c r="A7" s="24" t="s">
        <v>29</v>
      </c>
      <c r="B7">
        <v>22.405657000000001</v>
      </c>
      <c r="C7">
        <v>10.632631</v>
      </c>
      <c r="E7" s="25"/>
      <c r="F7" s="1">
        <f>B7-$C$6</f>
        <v>11.990597000000001</v>
      </c>
      <c r="G7" s="1">
        <f>B7-$C$7</f>
        <v>11.773026000000002</v>
      </c>
      <c r="H7" s="1">
        <f>B7-$C$8</f>
        <v>11.434847000000001</v>
      </c>
      <c r="I7" s="25"/>
      <c r="J7" s="1">
        <f>F7-$I$3</f>
        <v>6.6402000000001848E-2</v>
      </c>
      <c r="K7" s="1">
        <f>G7-$I$3</f>
        <v>-0.15116899999999767</v>
      </c>
      <c r="L7" s="1">
        <f t="shared" si="0"/>
        <v>-0.4893479999999979</v>
      </c>
      <c r="M7" s="27"/>
      <c r="N7" s="1">
        <f t="shared" si="1"/>
        <v>0.95501678849162563</v>
      </c>
      <c r="O7" s="1">
        <f t="shared" si="1"/>
        <v>1.1104689084182982</v>
      </c>
      <c r="P7" s="1">
        <f t="shared" si="1"/>
        <v>1.4038103056122295</v>
      </c>
      <c r="Q7" s="25"/>
      <c r="R7" s="25"/>
      <c r="S7" s="25"/>
    </row>
    <row r="8" spans="1:19">
      <c r="A8" s="24" t="s">
        <v>29</v>
      </c>
      <c r="B8">
        <v>22.514130000000002</v>
      </c>
      <c r="C8">
        <v>10.97081</v>
      </c>
      <c r="E8" s="25"/>
      <c r="F8" s="1">
        <f>B8-$C$6</f>
        <v>12.099070000000001</v>
      </c>
      <c r="G8" s="1">
        <f>B8-$C$7</f>
        <v>11.881499000000002</v>
      </c>
      <c r="H8" s="1">
        <f>B8-$C$8</f>
        <v>11.543320000000001</v>
      </c>
      <c r="I8" s="25"/>
      <c r="J8" s="1">
        <f t="shared" si="0"/>
        <v>0.17487500000000189</v>
      </c>
      <c r="K8" s="1">
        <f t="shared" si="0"/>
        <v>-4.2695999999997625E-2</v>
      </c>
      <c r="L8" s="1">
        <f t="shared" si="0"/>
        <v>-0.38087499999999785</v>
      </c>
      <c r="M8" s="28"/>
      <c r="N8" s="1">
        <f t="shared" si="1"/>
        <v>0.88584426833453067</v>
      </c>
      <c r="O8" s="1">
        <f t="shared" si="1"/>
        <v>1.0300368847334438</v>
      </c>
      <c r="P8" s="1">
        <f t="shared" si="1"/>
        <v>1.3021313635958598</v>
      </c>
      <c r="Q8" s="25"/>
      <c r="R8" s="25"/>
      <c r="S8" s="25"/>
    </row>
    <row r="9" spans="1:19">
      <c r="A9" s="24" t="s">
        <v>30</v>
      </c>
      <c r="B9">
        <v>21.358371999999999</v>
      </c>
      <c r="C9">
        <v>11.001742999999999</v>
      </c>
      <c r="E9" s="25" t="s">
        <v>13</v>
      </c>
      <c r="F9" s="1">
        <f>B9-$C$9</f>
        <v>10.356629</v>
      </c>
      <c r="G9" s="1">
        <f>B9-$C$10</f>
        <v>10.372255999999998</v>
      </c>
      <c r="H9" s="1">
        <f>B9-$C$11</f>
        <v>10.753902999999999</v>
      </c>
      <c r="I9" s="25">
        <f>AVERAGE(F9:H11)</f>
        <v>10.557182000000001</v>
      </c>
      <c r="J9" s="1">
        <f t="shared" si="0"/>
        <v>-1.5675659999999993</v>
      </c>
      <c r="K9" s="1">
        <f t="shared" si="0"/>
        <v>-1.5519390000000008</v>
      </c>
      <c r="L9" s="1">
        <f t="shared" si="0"/>
        <v>-1.1702919999999999</v>
      </c>
      <c r="M9" s="26">
        <f>AVERAGE(J9:L11)</f>
        <v>-1.3670129999999989</v>
      </c>
      <c r="N9" s="1">
        <f>2^-(J9)</f>
        <v>2.9640422248750538</v>
      </c>
      <c r="O9" s="1">
        <f>2^-(K9)</f>
        <v>2.9321095363664686</v>
      </c>
      <c r="P9" s="1">
        <f>2^-(L9)</f>
        <v>2.2505724368412481</v>
      </c>
      <c r="Q9" s="25">
        <f>AVERAGE(N9:P11)</f>
        <v>2.6059513545326292</v>
      </c>
      <c r="R9" s="25">
        <f>STDEV(N9:P11)</f>
        <v>0.38500337552057695</v>
      </c>
      <c r="S9" s="25">
        <f>2^-(M9)</f>
        <v>2.5793597435941935</v>
      </c>
    </row>
    <row r="10" spans="1:19">
      <c r="A10" s="24" t="s">
        <v>30</v>
      </c>
      <c r="B10">
        <v>21.341785000000002</v>
      </c>
      <c r="C10">
        <v>10.986116000000001</v>
      </c>
      <c r="E10" s="29"/>
      <c r="F10" s="1">
        <f>B10-$C$9</f>
        <v>10.340042000000002</v>
      </c>
      <c r="G10" s="1">
        <f>B10-$C$10</f>
        <v>10.355669000000001</v>
      </c>
      <c r="H10" s="1">
        <f>B10-$C$11</f>
        <v>10.737316000000002</v>
      </c>
      <c r="I10" s="25"/>
      <c r="J10" s="1">
        <f t="shared" si="0"/>
        <v>-1.584152999999997</v>
      </c>
      <c r="K10" s="1">
        <f t="shared" si="0"/>
        <v>-1.5685259999999985</v>
      </c>
      <c r="L10" s="1">
        <f t="shared" si="0"/>
        <v>-1.1868789999999976</v>
      </c>
      <c r="M10" s="27"/>
      <c r="N10" s="1">
        <f>2^-(J10)</f>
        <v>2.9983171627391911</v>
      </c>
      <c r="O10" s="1">
        <f t="shared" ref="O10:P25" si="2">2^-(K10)</f>
        <v>2.9660152180488688</v>
      </c>
      <c r="P10" s="1">
        <f t="shared" si="2"/>
        <v>2.2765971101013354</v>
      </c>
      <c r="Q10" s="25"/>
      <c r="R10" s="25"/>
      <c r="S10" s="25"/>
    </row>
    <row r="11" spans="1:19">
      <c r="A11" s="24" t="s">
        <v>30</v>
      </c>
      <c r="B11">
        <v>21.563717</v>
      </c>
      <c r="C11">
        <v>10.604469</v>
      </c>
      <c r="E11" s="29"/>
      <c r="F11" s="1">
        <f>B11-$C$9</f>
        <v>10.561974000000001</v>
      </c>
      <c r="G11" s="1">
        <f>B11-$C$10</f>
        <v>10.577601</v>
      </c>
      <c r="H11" s="1">
        <f>B11-$C$11</f>
        <v>10.959248000000001</v>
      </c>
      <c r="I11" s="25"/>
      <c r="J11" s="1">
        <f t="shared" si="0"/>
        <v>-1.3622209999999981</v>
      </c>
      <c r="K11" s="1">
        <f t="shared" si="0"/>
        <v>-1.3465939999999996</v>
      </c>
      <c r="L11" s="1">
        <f t="shared" si="0"/>
        <v>-0.96494699999999867</v>
      </c>
      <c r="M11" s="28"/>
      <c r="N11" s="1">
        <f t="shared" ref="N11:P26" si="3">2^-(J11)</f>
        <v>2.5708064551186554</v>
      </c>
      <c r="O11" s="1">
        <f t="shared" si="2"/>
        <v>2.5431102364014531</v>
      </c>
      <c r="P11" s="1">
        <f t="shared" si="2"/>
        <v>1.9519918103013858</v>
      </c>
      <c r="Q11" s="25"/>
      <c r="R11" s="25"/>
      <c r="S11" s="25"/>
    </row>
    <row r="12" spans="1:19">
      <c r="A12" s="9" t="s">
        <v>14</v>
      </c>
      <c r="B12" s="10"/>
      <c r="C12" s="11"/>
      <c r="E12" s="25" t="s">
        <v>14</v>
      </c>
      <c r="F12" s="1">
        <f>B12-$C$12</f>
        <v>0</v>
      </c>
      <c r="G12" s="1">
        <f>B12-$C$13</f>
        <v>0</v>
      </c>
      <c r="H12" s="1">
        <f>B12-$C$14</f>
        <v>0</v>
      </c>
      <c r="I12" s="25">
        <f>AVERAGE(F12:H14)</f>
        <v>0</v>
      </c>
      <c r="J12" s="1">
        <f t="shared" si="0"/>
        <v>-11.924194999999999</v>
      </c>
      <c r="K12" s="1">
        <f t="shared" si="0"/>
        <v>-11.924194999999999</v>
      </c>
      <c r="L12" s="1">
        <f t="shared" si="0"/>
        <v>-11.924194999999999</v>
      </c>
      <c r="M12" s="26">
        <f>AVERAGE(J12:L14)</f>
        <v>-11.924194999999999</v>
      </c>
      <c r="N12" s="1">
        <f t="shared" si="3"/>
        <v>3886.3362108992442</v>
      </c>
      <c r="O12" s="1">
        <f t="shared" si="2"/>
        <v>3886.3362108992442</v>
      </c>
      <c r="P12" s="1">
        <f t="shared" si="2"/>
        <v>3886.3362108992442</v>
      </c>
      <c r="Q12" s="25">
        <f>AVERAGE(N12:P14)</f>
        <v>3886.3362108992442</v>
      </c>
      <c r="R12" s="25">
        <f>STDEV(N12:P14)</f>
        <v>0</v>
      </c>
      <c r="S12" s="25">
        <f>2^-(M12)</f>
        <v>3886.3362108992442</v>
      </c>
    </row>
    <row r="13" spans="1:19">
      <c r="A13" s="9" t="s">
        <v>14</v>
      </c>
      <c r="B13" s="12"/>
      <c r="C13" s="13"/>
      <c r="E13" s="25"/>
      <c r="F13" s="1">
        <f t="shared" ref="F13:F14" si="4">B13-$C$12</f>
        <v>0</v>
      </c>
      <c r="G13" s="1">
        <f t="shared" ref="G13:G14" si="5">B13-$C$13</f>
        <v>0</v>
      </c>
      <c r="H13" s="1">
        <f t="shared" ref="H13:H14" si="6">B13-$C$14</f>
        <v>0</v>
      </c>
      <c r="I13" s="25"/>
      <c r="J13" s="1">
        <f t="shared" si="0"/>
        <v>-11.924194999999999</v>
      </c>
      <c r="K13" s="1">
        <f t="shared" si="0"/>
        <v>-11.924194999999999</v>
      </c>
      <c r="L13" s="1">
        <f t="shared" si="0"/>
        <v>-11.924194999999999</v>
      </c>
      <c r="M13" s="27"/>
      <c r="N13" s="1">
        <f t="shared" si="3"/>
        <v>3886.3362108992442</v>
      </c>
      <c r="O13" s="1">
        <f t="shared" si="2"/>
        <v>3886.3362108992442</v>
      </c>
      <c r="P13" s="1">
        <f t="shared" si="2"/>
        <v>3886.3362108992442</v>
      </c>
      <c r="Q13" s="25"/>
      <c r="R13" s="25"/>
      <c r="S13" s="25"/>
    </row>
    <row r="14" spans="1:19">
      <c r="A14" s="9" t="s">
        <v>14</v>
      </c>
      <c r="B14" s="14"/>
      <c r="C14" s="15"/>
      <c r="E14" s="25"/>
      <c r="F14" s="1">
        <f t="shared" si="4"/>
        <v>0</v>
      </c>
      <c r="G14" s="1">
        <f t="shared" si="5"/>
        <v>0</v>
      </c>
      <c r="H14" s="1">
        <f t="shared" si="6"/>
        <v>0</v>
      </c>
      <c r="I14" s="25"/>
      <c r="J14" s="1">
        <f t="shared" si="0"/>
        <v>-11.924194999999999</v>
      </c>
      <c r="K14" s="1">
        <f t="shared" si="0"/>
        <v>-11.924194999999999</v>
      </c>
      <c r="L14" s="1">
        <f t="shared" si="0"/>
        <v>-11.924194999999999</v>
      </c>
      <c r="M14" s="28"/>
      <c r="N14" s="1">
        <f t="shared" si="3"/>
        <v>3886.3362108992442</v>
      </c>
      <c r="O14" s="1">
        <f t="shared" si="2"/>
        <v>3886.3362108992442</v>
      </c>
      <c r="P14" s="1">
        <f t="shared" si="2"/>
        <v>3886.3362108992442</v>
      </c>
      <c r="Q14" s="25"/>
      <c r="R14" s="25"/>
      <c r="S14" s="25"/>
    </row>
    <row r="15" spans="1:19">
      <c r="A15" s="9" t="s">
        <v>15</v>
      </c>
      <c r="B15" s="10"/>
      <c r="C15" s="11"/>
      <c r="E15" s="25" t="s">
        <v>15</v>
      </c>
      <c r="F15" s="1">
        <f>B15-$C$12</f>
        <v>0</v>
      </c>
      <c r="G15" s="1">
        <f>B15-$C$13</f>
        <v>0</v>
      </c>
      <c r="H15" s="1">
        <f>B15-$C$14</f>
        <v>0</v>
      </c>
      <c r="I15" s="25">
        <f>AVERAGE(F15:H17)</f>
        <v>0</v>
      </c>
      <c r="J15" s="1">
        <f t="shared" si="0"/>
        <v>-11.924194999999999</v>
      </c>
      <c r="K15" s="1">
        <f t="shared" si="0"/>
        <v>-11.924194999999999</v>
      </c>
      <c r="L15" s="1">
        <f t="shared" si="0"/>
        <v>-11.924194999999999</v>
      </c>
      <c r="M15" s="26">
        <f>AVERAGE(J15:L17)</f>
        <v>-11.924194999999999</v>
      </c>
      <c r="N15" s="1">
        <f t="shared" si="3"/>
        <v>3886.3362108992442</v>
      </c>
      <c r="O15" s="1">
        <f t="shared" si="2"/>
        <v>3886.3362108992442</v>
      </c>
      <c r="P15" s="1">
        <f t="shared" si="2"/>
        <v>3886.3362108992442</v>
      </c>
      <c r="Q15" s="25">
        <f>AVERAGE(N15:P17)</f>
        <v>3886.3362108992442</v>
      </c>
      <c r="R15" s="25">
        <f>STDEV(N15:P17)</f>
        <v>0</v>
      </c>
      <c r="S15" s="25">
        <f>2^-(M15)</f>
        <v>3886.3362108992442</v>
      </c>
    </row>
    <row r="16" spans="1:19">
      <c r="A16" s="9" t="s">
        <v>15</v>
      </c>
      <c r="B16" s="12"/>
      <c r="C16" s="13"/>
      <c r="E16" s="25"/>
      <c r="F16" s="1">
        <f t="shared" ref="F16:F17" si="7">B16-$C$12</f>
        <v>0</v>
      </c>
      <c r="G16" s="1">
        <f t="shared" ref="G16:G17" si="8">B16-$C$13</f>
        <v>0</v>
      </c>
      <c r="H16" s="1">
        <f t="shared" ref="H16:H17" si="9">B16-$C$14</f>
        <v>0</v>
      </c>
      <c r="I16" s="25"/>
      <c r="J16" s="1">
        <f t="shared" si="0"/>
        <v>-11.924194999999999</v>
      </c>
      <c r="K16" s="1">
        <f t="shared" si="0"/>
        <v>-11.924194999999999</v>
      </c>
      <c r="L16" s="1">
        <f t="shared" si="0"/>
        <v>-11.924194999999999</v>
      </c>
      <c r="M16" s="27"/>
      <c r="N16" s="1">
        <f t="shared" si="3"/>
        <v>3886.3362108992442</v>
      </c>
      <c r="O16" s="1">
        <f t="shared" si="2"/>
        <v>3886.3362108992442</v>
      </c>
      <c r="P16" s="1">
        <f t="shared" si="2"/>
        <v>3886.3362108992442</v>
      </c>
      <c r="Q16" s="25"/>
      <c r="R16" s="25"/>
      <c r="S16" s="25"/>
    </row>
    <row r="17" spans="1:19">
      <c r="A17" s="9" t="s">
        <v>15</v>
      </c>
      <c r="B17" s="14"/>
      <c r="C17" s="15"/>
      <c r="E17" s="25"/>
      <c r="F17" s="1">
        <f t="shared" si="7"/>
        <v>0</v>
      </c>
      <c r="G17" s="1">
        <f t="shared" si="8"/>
        <v>0</v>
      </c>
      <c r="H17" s="1">
        <f t="shared" si="9"/>
        <v>0</v>
      </c>
      <c r="I17" s="25"/>
      <c r="J17" s="1">
        <f t="shared" si="0"/>
        <v>-11.924194999999999</v>
      </c>
      <c r="K17" s="1">
        <f t="shared" si="0"/>
        <v>-11.924194999999999</v>
      </c>
      <c r="L17" s="1">
        <f t="shared" si="0"/>
        <v>-11.924194999999999</v>
      </c>
      <c r="M17" s="28"/>
      <c r="N17" s="1">
        <f t="shared" si="3"/>
        <v>3886.3362108992442</v>
      </c>
      <c r="O17" s="1">
        <f t="shared" si="2"/>
        <v>3886.3362108992442</v>
      </c>
      <c r="P17" s="1">
        <f t="shared" si="2"/>
        <v>3886.3362108992442</v>
      </c>
      <c r="Q17" s="25"/>
      <c r="R17" s="25"/>
      <c r="S17" s="25"/>
    </row>
    <row r="18" spans="1:19">
      <c r="A18" s="9" t="s">
        <v>16</v>
      </c>
      <c r="B18" s="10"/>
      <c r="C18" s="11"/>
      <c r="E18" s="25" t="s">
        <v>16</v>
      </c>
      <c r="F18" s="1">
        <f>B18-$C$12</f>
        <v>0</v>
      </c>
      <c r="G18" s="1">
        <f>B18-$C$13</f>
        <v>0</v>
      </c>
      <c r="H18" s="1">
        <f>B18-$C$14</f>
        <v>0</v>
      </c>
      <c r="I18" s="25">
        <f>AVERAGE(F18:H20)</f>
        <v>0</v>
      </c>
      <c r="J18" s="1">
        <f t="shared" si="0"/>
        <v>-11.924194999999999</v>
      </c>
      <c r="K18" s="1">
        <f t="shared" si="0"/>
        <v>-11.924194999999999</v>
      </c>
      <c r="L18" s="1">
        <f t="shared" si="0"/>
        <v>-11.924194999999999</v>
      </c>
      <c r="M18" s="26">
        <f>AVERAGE(J18:L20)</f>
        <v>-11.924194999999999</v>
      </c>
      <c r="N18" s="1">
        <f t="shared" si="3"/>
        <v>3886.3362108992442</v>
      </c>
      <c r="O18" s="1">
        <f t="shared" si="2"/>
        <v>3886.3362108992442</v>
      </c>
      <c r="P18" s="1">
        <f t="shared" si="2"/>
        <v>3886.3362108992442</v>
      </c>
      <c r="Q18" s="25">
        <f>AVERAGE(N18:P20)</f>
        <v>3886.3362108992442</v>
      </c>
      <c r="R18" s="25">
        <f>STDEV(N18:P20)</f>
        <v>0</v>
      </c>
      <c r="S18" s="25">
        <f>2^-(M18)</f>
        <v>3886.3362108992442</v>
      </c>
    </row>
    <row r="19" spans="1:19">
      <c r="A19" s="9" t="s">
        <v>16</v>
      </c>
      <c r="B19" s="12"/>
      <c r="C19" s="13"/>
      <c r="E19" s="25"/>
      <c r="F19" s="1">
        <f t="shared" ref="F19:F20" si="10">B19-$C$12</f>
        <v>0</v>
      </c>
      <c r="G19" s="1">
        <f t="shared" ref="G19:G20" si="11">B19-$C$13</f>
        <v>0</v>
      </c>
      <c r="H19" s="1">
        <f t="shared" ref="H19:H20" si="12">B19-$C$14</f>
        <v>0</v>
      </c>
      <c r="I19" s="25"/>
      <c r="J19" s="1">
        <f t="shared" ref="J19:L29" si="13">F19-$I$3</f>
        <v>-11.924194999999999</v>
      </c>
      <c r="K19" s="1">
        <f t="shared" si="13"/>
        <v>-11.924194999999999</v>
      </c>
      <c r="L19" s="1">
        <f t="shared" si="13"/>
        <v>-11.924194999999999</v>
      </c>
      <c r="M19" s="27"/>
      <c r="N19" s="1">
        <f t="shared" si="3"/>
        <v>3886.3362108992442</v>
      </c>
      <c r="O19" s="1">
        <f t="shared" si="2"/>
        <v>3886.3362108992442</v>
      </c>
      <c r="P19" s="1">
        <f t="shared" si="2"/>
        <v>3886.3362108992442</v>
      </c>
      <c r="Q19" s="25"/>
      <c r="R19" s="25"/>
      <c r="S19" s="25"/>
    </row>
    <row r="20" spans="1:19">
      <c r="A20" s="9" t="s">
        <v>16</v>
      </c>
      <c r="B20" s="14"/>
      <c r="C20" s="15"/>
      <c r="E20" s="25"/>
      <c r="F20" s="1">
        <f t="shared" si="10"/>
        <v>0</v>
      </c>
      <c r="G20" s="1">
        <f t="shared" si="11"/>
        <v>0</v>
      </c>
      <c r="H20" s="1">
        <f t="shared" si="12"/>
        <v>0</v>
      </c>
      <c r="I20" s="25"/>
      <c r="J20" s="1">
        <f t="shared" si="13"/>
        <v>-11.924194999999999</v>
      </c>
      <c r="K20" s="1">
        <f t="shared" si="13"/>
        <v>-11.924194999999999</v>
      </c>
      <c r="L20" s="1">
        <f t="shared" si="13"/>
        <v>-11.924194999999999</v>
      </c>
      <c r="M20" s="28"/>
      <c r="N20" s="1">
        <f t="shared" si="3"/>
        <v>3886.3362108992442</v>
      </c>
      <c r="O20" s="1">
        <f t="shared" si="2"/>
        <v>3886.3362108992442</v>
      </c>
      <c r="P20" s="1">
        <f t="shared" si="2"/>
        <v>3886.3362108992442</v>
      </c>
      <c r="Q20" s="25"/>
      <c r="R20" s="25"/>
      <c r="S20" s="25"/>
    </row>
    <row r="21" spans="1:19">
      <c r="A21" s="9" t="s">
        <v>17</v>
      </c>
      <c r="B21" s="10"/>
      <c r="C21" s="11"/>
      <c r="E21" s="25" t="s">
        <v>17</v>
      </c>
      <c r="F21" s="1">
        <f>B21-$C$12</f>
        <v>0</v>
      </c>
      <c r="G21" s="1">
        <f>B21-$C$13</f>
        <v>0</v>
      </c>
      <c r="H21" s="1">
        <f>B21-$C$14</f>
        <v>0</v>
      </c>
      <c r="I21" s="25">
        <f>AVERAGE(F21:H23)</f>
        <v>0</v>
      </c>
      <c r="J21" s="1">
        <f t="shared" si="13"/>
        <v>-11.924194999999999</v>
      </c>
      <c r="K21" s="1">
        <f t="shared" si="13"/>
        <v>-11.924194999999999</v>
      </c>
      <c r="L21" s="1">
        <f t="shared" si="13"/>
        <v>-11.924194999999999</v>
      </c>
      <c r="M21" s="26">
        <f>AVERAGE(J21:L23)</f>
        <v>-11.924194999999999</v>
      </c>
      <c r="N21" s="1">
        <f t="shared" si="3"/>
        <v>3886.3362108992442</v>
      </c>
      <c r="O21" s="1">
        <f t="shared" si="2"/>
        <v>3886.3362108992442</v>
      </c>
      <c r="P21" s="1">
        <f t="shared" si="2"/>
        <v>3886.3362108992442</v>
      </c>
      <c r="Q21" s="25">
        <f>AVERAGE(N21:P23)</f>
        <v>3886.3362108992442</v>
      </c>
      <c r="R21" s="25">
        <f>STDEV(N21:P23)</f>
        <v>0</v>
      </c>
      <c r="S21" s="25">
        <f>2^-(M21)</f>
        <v>3886.3362108992442</v>
      </c>
    </row>
    <row r="22" spans="1:19">
      <c r="A22" s="9" t="s">
        <v>17</v>
      </c>
      <c r="B22" s="12"/>
      <c r="C22" s="13"/>
      <c r="E22" s="25"/>
      <c r="F22" s="1">
        <f t="shared" ref="F22:F23" si="14">B22-$C$12</f>
        <v>0</v>
      </c>
      <c r="G22" s="1">
        <f t="shared" ref="G22:G23" si="15">B22-$C$13</f>
        <v>0</v>
      </c>
      <c r="H22" s="1">
        <f t="shared" ref="H22:H23" si="16">B22-$C$14</f>
        <v>0</v>
      </c>
      <c r="I22" s="25"/>
      <c r="J22" s="1">
        <f t="shared" si="13"/>
        <v>-11.924194999999999</v>
      </c>
      <c r="K22" s="1">
        <f t="shared" si="13"/>
        <v>-11.924194999999999</v>
      </c>
      <c r="L22" s="1">
        <f t="shared" si="13"/>
        <v>-11.924194999999999</v>
      </c>
      <c r="M22" s="27"/>
      <c r="N22" s="1">
        <f t="shared" si="3"/>
        <v>3886.3362108992442</v>
      </c>
      <c r="O22" s="1">
        <f t="shared" si="2"/>
        <v>3886.3362108992442</v>
      </c>
      <c r="P22" s="1">
        <f t="shared" si="2"/>
        <v>3886.3362108992442</v>
      </c>
      <c r="Q22" s="25"/>
      <c r="R22" s="25"/>
      <c r="S22" s="25"/>
    </row>
    <row r="23" spans="1:19">
      <c r="A23" s="9" t="s">
        <v>17</v>
      </c>
      <c r="B23" s="14"/>
      <c r="C23" s="15"/>
      <c r="E23" s="25"/>
      <c r="F23" s="1">
        <f t="shared" si="14"/>
        <v>0</v>
      </c>
      <c r="G23" s="1">
        <f t="shared" si="15"/>
        <v>0</v>
      </c>
      <c r="H23" s="1">
        <f t="shared" si="16"/>
        <v>0</v>
      </c>
      <c r="I23" s="25"/>
      <c r="J23" s="1">
        <f t="shared" si="13"/>
        <v>-11.924194999999999</v>
      </c>
      <c r="K23" s="1">
        <f t="shared" si="13"/>
        <v>-11.924194999999999</v>
      </c>
      <c r="L23" s="1">
        <f t="shared" si="13"/>
        <v>-11.924194999999999</v>
      </c>
      <c r="M23" s="28"/>
      <c r="N23" s="1">
        <f t="shared" si="3"/>
        <v>3886.3362108992442</v>
      </c>
      <c r="O23" s="1">
        <f t="shared" si="2"/>
        <v>3886.3362108992442</v>
      </c>
      <c r="P23" s="1">
        <f t="shared" si="2"/>
        <v>3886.3362108992442</v>
      </c>
      <c r="Q23" s="25"/>
      <c r="R23" s="25"/>
      <c r="S23" s="25"/>
    </row>
    <row r="24" spans="1:19">
      <c r="A24" s="9" t="s">
        <v>18</v>
      </c>
      <c r="B24" s="10"/>
      <c r="C24" s="11"/>
      <c r="E24" s="25" t="s">
        <v>18</v>
      </c>
      <c r="F24" s="1">
        <f>B24-$C$12</f>
        <v>0</v>
      </c>
      <c r="G24" s="1">
        <f>B24-$C$13</f>
        <v>0</v>
      </c>
      <c r="H24" s="1">
        <f>B24-$C$14</f>
        <v>0</v>
      </c>
      <c r="I24" s="25">
        <f>AVERAGE(F24:H26)</f>
        <v>0</v>
      </c>
      <c r="J24" s="1">
        <f t="shared" si="13"/>
        <v>-11.924194999999999</v>
      </c>
      <c r="K24" s="1">
        <f t="shared" si="13"/>
        <v>-11.924194999999999</v>
      </c>
      <c r="L24" s="1">
        <f t="shared" si="13"/>
        <v>-11.924194999999999</v>
      </c>
      <c r="M24" s="26">
        <f>AVERAGE(J24:L26)</f>
        <v>-11.924194999999999</v>
      </c>
      <c r="N24" s="1">
        <f t="shared" si="3"/>
        <v>3886.3362108992442</v>
      </c>
      <c r="O24" s="1">
        <f t="shared" si="2"/>
        <v>3886.3362108992442</v>
      </c>
      <c r="P24" s="1">
        <f t="shared" si="2"/>
        <v>3886.3362108992442</v>
      </c>
      <c r="Q24" s="25">
        <f>AVERAGE(N24:P26)</f>
        <v>3886.3362108992442</v>
      </c>
      <c r="R24" s="25">
        <f>STDEV(N24:P26)</f>
        <v>0</v>
      </c>
      <c r="S24" s="25">
        <f>2^-(M24)</f>
        <v>3886.3362108992442</v>
      </c>
    </row>
    <row r="25" spans="1:19">
      <c r="A25" s="9" t="s">
        <v>18</v>
      </c>
      <c r="B25" s="12"/>
      <c r="C25" s="13"/>
      <c r="E25" s="25"/>
      <c r="F25" s="1">
        <f t="shared" ref="F25:F26" si="17">B25-$C$12</f>
        <v>0</v>
      </c>
      <c r="G25" s="1">
        <f t="shared" ref="G25:G26" si="18">B25-$C$13</f>
        <v>0</v>
      </c>
      <c r="H25" s="1">
        <f t="shared" ref="H25:H26" si="19">B25-$C$14</f>
        <v>0</v>
      </c>
      <c r="I25" s="25"/>
      <c r="J25" s="1">
        <f t="shared" si="13"/>
        <v>-11.924194999999999</v>
      </c>
      <c r="K25" s="1">
        <f t="shared" si="13"/>
        <v>-11.924194999999999</v>
      </c>
      <c r="L25" s="1">
        <f t="shared" si="13"/>
        <v>-11.924194999999999</v>
      </c>
      <c r="M25" s="27"/>
      <c r="N25" s="1">
        <f t="shared" si="3"/>
        <v>3886.3362108992442</v>
      </c>
      <c r="O25" s="1">
        <f t="shared" si="2"/>
        <v>3886.3362108992442</v>
      </c>
      <c r="P25" s="1">
        <f t="shared" si="2"/>
        <v>3886.3362108992442</v>
      </c>
      <c r="Q25" s="25"/>
      <c r="R25" s="25"/>
      <c r="S25" s="25"/>
    </row>
    <row r="26" spans="1:19">
      <c r="A26" s="9" t="s">
        <v>18</v>
      </c>
      <c r="B26" s="14"/>
      <c r="C26" s="15"/>
      <c r="E26" s="25"/>
      <c r="F26" s="1">
        <f t="shared" si="17"/>
        <v>0</v>
      </c>
      <c r="G26" s="1">
        <f t="shared" si="18"/>
        <v>0</v>
      </c>
      <c r="H26" s="1">
        <f t="shared" si="19"/>
        <v>0</v>
      </c>
      <c r="I26" s="25"/>
      <c r="J26" s="1">
        <f t="shared" si="13"/>
        <v>-11.924194999999999</v>
      </c>
      <c r="K26" s="1">
        <f t="shared" si="13"/>
        <v>-11.924194999999999</v>
      </c>
      <c r="L26" s="1">
        <f t="shared" si="13"/>
        <v>-11.924194999999999</v>
      </c>
      <c r="M26" s="28"/>
      <c r="N26" s="1">
        <f t="shared" si="3"/>
        <v>3886.3362108992442</v>
      </c>
      <c r="O26" s="1">
        <f t="shared" si="3"/>
        <v>3886.3362108992442</v>
      </c>
      <c r="P26" s="1">
        <f t="shared" si="3"/>
        <v>3886.3362108992442</v>
      </c>
      <c r="Q26" s="25"/>
      <c r="R26" s="25"/>
      <c r="S26" s="25"/>
    </row>
    <row r="27" spans="1:19">
      <c r="A27" s="9" t="s">
        <v>19</v>
      </c>
      <c r="B27" s="10"/>
      <c r="C27" s="11"/>
      <c r="E27" s="25" t="s">
        <v>19</v>
      </c>
      <c r="F27" s="1">
        <f>B27-$C$12</f>
        <v>0</v>
      </c>
      <c r="G27" s="1">
        <f>B27-$C$13</f>
        <v>0</v>
      </c>
      <c r="H27" s="1">
        <f>B27-$C$14</f>
        <v>0</v>
      </c>
      <c r="I27" s="25">
        <f>AVERAGE(F27:H29)</f>
        <v>0</v>
      </c>
      <c r="J27" s="1">
        <f t="shared" si="13"/>
        <v>-11.924194999999999</v>
      </c>
      <c r="K27" s="1">
        <f t="shared" si="13"/>
        <v>-11.924194999999999</v>
      </c>
      <c r="L27" s="1">
        <f t="shared" si="13"/>
        <v>-11.924194999999999</v>
      </c>
      <c r="M27" s="26">
        <f>AVERAGE(J27:L29)</f>
        <v>-11.924194999999999</v>
      </c>
      <c r="N27" s="1">
        <f t="shared" ref="N27:P29" si="20">2^-(J27)</f>
        <v>3886.3362108992442</v>
      </c>
      <c r="O27" s="1">
        <f t="shared" si="20"/>
        <v>3886.3362108992442</v>
      </c>
      <c r="P27" s="1">
        <f t="shared" si="20"/>
        <v>3886.3362108992442</v>
      </c>
      <c r="Q27" s="25">
        <f>AVERAGE(N27:P29)</f>
        <v>3886.3362108992442</v>
      </c>
      <c r="R27" s="25">
        <f>STDEV(N27:P29)</f>
        <v>0</v>
      </c>
      <c r="S27" s="25">
        <f>2^-(M27)</f>
        <v>3886.3362108992442</v>
      </c>
    </row>
    <row r="28" spans="1:19">
      <c r="A28" s="9" t="s">
        <v>19</v>
      </c>
      <c r="B28" s="12"/>
      <c r="C28" s="13"/>
      <c r="E28" s="25"/>
      <c r="F28" s="1">
        <f t="shared" ref="F28:F29" si="21">B28-$C$12</f>
        <v>0</v>
      </c>
      <c r="G28" s="1">
        <f t="shared" ref="G28:G29" si="22">B28-$C$13</f>
        <v>0</v>
      </c>
      <c r="H28" s="1">
        <f t="shared" ref="H28:H29" si="23">B28-$C$14</f>
        <v>0</v>
      </c>
      <c r="I28" s="25"/>
      <c r="J28" s="1">
        <f t="shared" si="13"/>
        <v>-11.924194999999999</v>
      </c>
      <c r="K28" s="1">
        <f t="shared" si="13"/>
        <v>-11.924194999999999</v>
      </c>
      <c r="L28" s="1">
        <f t="shared" si="13"/>
        <v>-11.924194999999999</v>
      </c>
      <c r="M28" s="27"/>
      <c r="N28" s="1">
        <f t="shared" si="20"/>
        <v>3886.3362108992442</v>
      </c>
      <c r="O28" s="1">
        <f t="shared" si="20"/>
        <v>3886.3362108992442</v>
      </c>
      <c r="P28" s="1">
        <f t="shared" si="20"/>
        <v>3886.3362108992442</v>
      </c>
      <c r="Q28" s="25"/>
      <c r="R28" s="25"/>
      <c r="S28" s="25"/>
    </row>
    <row r="29" spans="1:19">
      <c r="A29" s="9" t="s">
        <v>19</v>
      </c>
      <c r="B29" s="14"/>
      <c r="C29" s="15"/>
      <c r="E29" s="25"/>
      <c r="F29" s="1">
        <f t="shared" si="21"/>
        <v>0</v>
      </c>
      <c r="G29" s="1">
        <f t="shared" si="22"/>
        <v>0</v>
      </c>
      <c r="H29" s="1">
        <f t="shared" si="23"/>
        <v>0</v>
      </c>
      <c r="I29" s="25"/>
      <c r="J29" s="1">
        <f t="shared" si="13"/>
        <v>-11.924194999999999</v>
      </c>
      <c r="K29" s="1">
        <f t="shared" si="13"/>
        <v>-11.924194999999999</v>
      </c>
      <c r="L29" s="1">
        <f t="shared" si="13"/>
        <v>-11.924194999999999</v>
      </c>
      <c r="M29" s="28"/>
      <c r="N29" s="1">
        <f t="shared" si="20"/>
        <v>3886.3362108992442</v>
      </c>
      <c r="O29" s="1">
        <f t="shared" si="20"/>
        <v>3886.3362108992442</v>
      </c>
      <c r="P29" s="1">
        <f t="shared" si="20"/>
        <v>3886.3362108992442</v>
      </c>
      <c r="Q29" s="25"/>
      <c r="R29" s="25"/>
      <c r="S29" s="25"/>
    </row>
    <row r="30" spans="1:19">
      <c r="A30" s="16"/>
      <c r="B30" s="17"/>
      <c r="C30" s="17"/>
      <c r="E30" s="18"/>
      <c r="F30" s="19"/>
      <c r="G30" s="19"/>
      <c r="H30" s="19"/>
      <c r="I30" s="18"/>
      <c r="J30" s="19"/>
      <c r="K30" s="19"/>
      <c r="L30" s="19"/>
      <c r="M30" s="18"/>
      <c r="N30" s="19"/>
      <c r="O30" s="19"/>
      <c r="P30" s="19"/>
      <c r="Q30" s="18"/>
      <c r="R30" s="18"/>
      <c r="S30" s="18"/>
    </row>
    <row r="32" spans="1:19">
      <c r="A32" s="20"/>
      <c r="B32" s="21" t="s">
        <v>20</v>
      </c>
      <c r="C32" s="21" t="s">
        <v>21</v>
      </c>
      <c r="D32" s="21" t="s">
        <v>22</v>
      </c>
    </row>
    <row r="33" spans="1:4">
      <c r="A33" s="24" t="s">
        <v>28</v>
      </c>
      <c r="B33" s="20">
        <f>S3</f>
        <v>0.99999999999999911</v>
      </c>
      <c r="C33" s="20">
        <f>R3</f>
        <v>0.23148514850642521</v>
      </c>
      <c r="D33" s="20"/>
    </row>
    <row r="34" spans="1:4">
      <c r="A34" s="24" t="s">
        <v>29</v>
      </c>
      <c r="B34" s="20">
        <f>S6</f>
        <v>1.0825294947312343</v>
      </c>
      <c r="C34" s="20">
        <f>R6</f>
        <v>0.19264182613048189</v>
      </c>
      <c r="D34" s="20">
        <f>TTEST(N3:P5,N6:P8,1,3)</f>
        <v>0.23153138243059662</v>
      </c>
    </row>
    <row r="35" spans="1:4">
      <c r="A35" s="24" t="s">
        <v>30</v>
      </c>
      <c r="B35" s="20">
        <f>S9</f>
        <v>2.5793597435941935</v>
      </c>
      <c r="C35" s="20">
        <f>R9</f>
        <v>0.38500337552057695</v>
      </c>
      <c r="D35" s="23">
        <f>TTEST(N3:P5,N9:P11,1,3)</f>
        <v>4.2887528148889415E-8</v>
      </c>
    </row>
    <row r="36" spans="1:4">
      <c r="A36" s="22" t="s">
        <v>14</v>
      </c>
      <c r="B36" s="20">
        <f>S12</f>
        <v>3886.3362108992442</v>
      </c>
      <c r="C36" s="20">
        <f>R12</f>
        <v>0</v>
      </c>
      <c r="D36" s="20">
        <f>TTEST(N3:P5,N12:P14,1,3)</f>
        <v>1.3551692283176726E-35</v>
      </c>
    </row>
    <row r="37" spans="1:4">
      <c r="A37" s="22" t="s">
        <v>23</v>
      </c>
      <c r="B37" s="20">
        <f>S15</f>
        <v>3886.3362108992442</v>
      </c>
      <c r="C37" s="20">
        <f>R15</f>
        <v>0</v>
      </c>
      <c r="D37" s="20">
        <f>TTEST(N3:P5,N15:P17,1,3)</f>
        <v>1.3551692283176726E-35</v>
      </c>
    </row>
    <row r="38" spans="1:4">
      <c r="A38" s="22" t="s">
        <v>24</v>
      </c>
      <c r="B38" s="20">
        <f>S18</f>
        <v>3886.3362108992442</v>
      </c>
      <c r="C38" s="20">
        <f>R18</f>
        <v>0</v>
      </c>
      <c r="D38" s="20">
        <f>TTEST(N3:P5,N18:P20,1,3)</f>
        <v>1.3551692283176726E-35</v>
      </c>
    </row>
    <row r="39" spans="1:4">
      <c r="A39" s="22" t="s">
        <v>25</v>
      </c>
      <c r="B39" s="20">
        <f>S21</f>
        <v>3886.3362108992442</v>
      </c>
      <c r="C39" s="20">
        <f>R21</f>
        <v>0</v>
      </c>
      <c r="D39" s="20">
        <f>TTEST(N3:P5,N21:P23,1,3)</f>
        <v>1.3551692283176726E-35</v>
      </c>
    </row>
    <row r="40" spans="1:4">
      <c r="A40" s="22" t="s">
        <v>26</v>
      </c>
      <c r="B40" s="20">
        <f>S24</f>
        <v>3886.3362108992442</v>
      </c>
      <c r="C40" s="20">
        <f>R24</f>
        <v>0</v>
      </c>
      <c r="D40" s="20">
        <f>TTEST(N3:P5,N24:P26,1,3)</f>
        <v>1.3551692283176726E-35</v>
      </c>
    </row>
    <row r="41" spans="1:4">
      <c r="A41" s="22" t="s">
        <v>27</v>
      </c>
      <c r="B41" s="20">
        <f>S27</f>
        <v>3886.3362108992442</v>
      </c>
      <c r="C41" s="20">
        <f>R27</f>
        <v>0</v>
      </c>
      <c r="D41" s="20">
        <f>TTEST(N3:P5,N27:P29,1,3)</f>
        <v>1.3551692283176726E-35</v>
      </c>
    </row>
  </sheetData>
  <mergeCells count="58">
    <mergeCell ref="B1:C1"/>
    <mergeCell ref="F2:H2"/>
    <mergeCell ref="J2:L2"/>
    <mergeCell ref="N2:P2"/>
    <mergeCell ref="E3:E5"/>
    <mergeCell ref="I3:I5"/>
    <mergeCell ref="M3:M5"/>
    <mergeCell ref="S9:S11"/>
    <mergeCell ref="Q3:Q5"/>
    <mergeCell ref="R3:R5"/>
    <mergeCell ref="S3:S5"/>
    <mergeCell ref="E6:E8"/>
    <mergeCell ref="I6:I8"/>
    <mergeCell ref="M6:M8"/>
    <mergeCell ref="Q6:Q8"/>
    <mergeCell ref="R6:R8"/>
    <mergeCell ref="S6:S8"/>
    <mergeCell ref="E9:E11"/>
    <mergeCell ref="I9:I11"/>
    <mergeCell ref="M9:M11"/>
    <mergeCell ref="Q9:Q11"/>
    <mergeCell ref="R9:R11"/>
    <mergeCell ref="S15:S17"/>
    <mergeCell ref="E12:E14"/>
    <mergeCell ref="I12:I14"/>
    <mergeCell ref="M12:M14"/>
    <mergeCell ref="Q12:Q14"/>
    <mergeCell ref="R12:R14"/>
    <mergeCell ref="S12:S14"/>
    <mergeCell ref="E15:E17"/>
    <mergeCell ref="I15:I17"/>
    <mergeCell ref="M15:M17"/>
    <mergeCell ref="Q15:Q17"/>
    <mergeCell ref="R15:R17"/>
    <mergeCell ref="S21:S23"/>
    <mergeCell ref="E18:E20"/>
    <mergeCell ref="I18:I20"/>
    <mergeCell ref="M18:M20"/>
    <mergeCell ref="Q18:Q20"/>
    <mergeCell ref="R18:R20"/>
    <mergeCell ref="S18:S20"/>
    <mergeCell ref="E21:E23"/>
    <mergeCell ref="I21:I23"/>
    <mergeCell ref="M21:M23"/>
    <mergeCell ref="Q21:Q23"/>
    <mergeCell ref="R21:R23"/>
    <mergeCell ref="S27:S29"/>
    <mergeCell ref="E24:E26"/>
    <mergeCell ref="I24:I26"/>
    <mergeCell ref="M24:M26"/>
    <mergeCell ref="Q24:Q26"/>
    <mergeCell ref="R24:R26"/>
    <mergeCell ref="S24:S26"/>
    <mergeCell ref="E27:E29"/>
    <mergeCell ref="I27:I29"/>
    <mergeCell ref="M27:M29"/>
    <mergeCell ref="Q27:Q29"/>
    <mergeCell ref="R27:R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894DF-0F43-184F-8235-79C17C82BE4B}">
  <dimension ref="A1:S41"/>
  <sheetViews>
    <sheetView topLeftCell="A7" workbookViewId="0">
      <selection activeCell="D12" sqref="D12"/>
    </sheetView>
  </sheetViews>
  <sheetFormatPr baseColWidth="10" defaultRowHeight="16"/>
  <cols>
    <col min="2" max="2" width="11" bestFit="1" customWidth="1"/>
    <col min="3" max="3" width="14.6640625" customWidth="1"/>
    <col min="4" max="4" width="12.83203125" bestFit="1" customWidth="1"/>
  </cols>
  <sheetData>
    <row r="1" spans="1:19">
      <c r="A1" s="9" t="s">
        <v>31</v>
      </c>
      <c r="B1" s="30" t="s">
        <v>0</v>
      </c>
      <c r="C1" s="30"/>
      <c r="D1" s="2"/>
    </row>
    <row r="2" spans="1:19">
      <c r="A2" s="9" t="s">
        <v>32</v>
      </c>
      <c r="B2" s="4" t="s">
        <v>1</v>
      </c>
      <c r="C2" s="5" t="s">
        <v>2</v>
      </c>
      <c r="D2" s="6"/>
      <c r="E2" s="3"/>
      <c r="F2" s="31" t="s">
        <v>3</v>
      </c>
      <c r="G2" s="31"/>
      <c r="H2" s="31"/>
      <c r="I2" s="3" t="s">
        <v>4</v>
      </c>
      <c r="J2" s="31" t="s">
        <v>5</v>
      </c>
      <c r="K2" s="31"/>
      <c r="L2" s="31"/>
      <c r="M2" s="3" t="s">
        <v>6</v>
      </c>
      <c r="N2" s="31" t="s">
        <v>7</v>
      </c>
      <c r="O2" s="31"/>
      <c r="P2" s="31"/>
      <c r="Q2" s="3" t="s">
        <v>8</v>
      </c>
      <c r="R2" s="7" t="s">
        <v>9</v>
      </c>
      <c r="S2" s="8" t="s">
        <v>10</v>
      </c>
    </row>
    <row r="3" spans="1:19">
      <c r="A3" s="9" t="s">
        <v>33</v>
      </c>
      <c r="B3">
        <v>24.104246</v>
      </c>
      <c r="C3">
        <v>11.297347</v>
      </c>
      <c r="E3" s="25" t="s">
        <v>11</v>
      </c>
      <c r="F3" s="1">
        <f>B3-$C$3</f>
        <v>12.806899</v>
      </c>
      <c r="G3" s="1">
        <f>B3-$C$4</f>
        <v>13.420904</v>
      </c>
      <c r="H3" s="1">
        <f>B3-$C$5</f>
        <v>13.364158</v>
      </c>
      <c r="I3" s="25">
        <f>AVERAGE(F3:H5)</f>
        <v>13.247075333333335</v>
      </c>
      <c r="J3" s="1">
        <f>F3-$I$3</f>
        <v>-0.44017633333333528</v>
      </c>
      <c r="K3" s="1">
        <f t="shared" ref="J3:L18" si="0">G3-$I$3</f>
        <v>0.1738286666666653</v>
      </c>
      <c r="L3" s="1">
        <f t="shared" si="0"/>
        <v>0.11708266666666489</v>
      </c>
      <c r="M3" s="26">
        <f>AVERAGE(J3:L5)</f>
        <v>-1.7763568394002505E-15</v>
      </c>
      <c r="N3" s="1">
        <f>2^-(J3)</f>
        <v>1.3567701484811443</v>
      </c>
      <c r="O3" s="1">
        <f>2^-(K3)</f>
        <v>0.88648697144227206</v>
      </c>
      <c r="P3" s="1">
        <f>2^-(L3)</f>
        <v>0.92205028276379852</v>
      </c>
      <c r="Q3" s="25">
        <f>AVERAGE(N3:P5)</f>
        <v>1.0208808104132923</v>
      </c>
      <c r="R3" s="25">
        <f>STDEV(N3:P5)</f>
        <v>0.22747694420947717</v>
      </c>
      <c r="S3" s="25">
        <f>2^-(M3)</f>
        <v>1.0000000000000013</v>
      </c>
    </row>
    <row r="4" spans="1:19">
      <c r="A4" s="24" t="s">
        <v>28</v>
      </c>
      <c r="B4">
        <v>24.090945999999999</v>
      </c>
      <c r="C4">
        <v>10.683342</v>
      </c>
      <c r="E4" s="29"/>
      <c r="F4" s="1">
        <f>B4-$C$3</f>
        <v>12.793598999999999</v>
      </c>
      <c r="G4" s="1">
        <f>B4-$C$4</f>
        <v>13.407603999999999</v>
      </c>
      <c r="H4" s="1">
        <f>B4-$C$5</f>
        <v>13.350857999999999</v>
      </c>
      <c r="I4" s="25"/>
      <c r="J4" s="1">
        <f>F4-$I$3</f>
        <v>-0.45347633333333626</v>
      </c>
      <c r="K4" s="1">
        <f t="shared" si="0"/>
        <v>0.16052866666666432</v>
      </c>
      <c r="L4" s="1">
        <f t="shared" si="0"/>
        <v>0.10378266666666391</v>
      </c>
      <c r="M4" s="27"/>
      <c r="N4" s="1">
        <f>2^-(J4)</f>
        <v>1.369335850858352</v>
      </c>
      <c r="O4" s="1">
        <f t="shared" ref="N4:P8" si="1">2^-(K4)</f>
        <v>0.89469715461654498</v>
      </c>
      <c r="P4" s="1">
        <f t="shared" si="1"/>
        <v>0.93058983490754255</v>
      </c>
      <c r="Q4" s="25"/>
      <c r="R4" s="25"/>
      <c r="S4" s="25"/>
    </row>
    <row r="5" spans="1:19">
      <c r="A5" s="24" t="s">
        <v>28</v>
      </c>
      <c r="B5">
        <v>24.266811000000001</v>
      </c>
      <c r="C5">
        <v>10.740088</v>
      </c>
      <c r="E5" s="29"/>
      <c r="F5" s="1">
        <f>B5-$C$3</f>
        <v>12.969464</v>
      </c>
      <c r="G5" s="1">
        <f>B5-$C$4</f>
        <v>13.583469000000001</v>
      </c>
      <c r="H5" s="1">
        <f>B5-$C$5</f>
        <v>13.526723</v>
      </c>
      <c r="I5" s="25"/>
      <c r="J5" s="1">
        <f t="shared" si="0"/>
        <v>-0.27761133333333454</v>
      </c>
      <c r="K5" s="1">
        <f t="shared" si="0"/>
        <v>0.33639366666666604</v>
      </c>
      <c r="L5" s="1">
        <f t="shared" si="0"/>
        <v>0.27964766666666563</v>
      </c>
      <c r="M5" s="28"/>
      <c r="N5" s="1">
        <f t="shared" si="1"/>
        <v>1.2121862082201555</v>
      </c>
      <c r="O5" s="1">
        <f t="shared" si="1"/>
        <v>0.79201866414303035</v>
      </c>
      <c r="P5" s="1">
        <f t="shared" si="1"/>
        <v>0.82379217828678841</v>
      </c>
      <c r="Q5" s="25"/>
      <c r="R5" s="25"/>
      <c r="S5" s="25"/>
    </row>
    <row r="6" spans="1:19">
      <c r="A6" s="24" t="s">
        <v>29</v>
      </c>
      <c r="B6">
        <v>24.177689000000001</v>
      </c>
      <c r="C6">
        <v>10.41506</v>
      </c>
      <c r="E6" s="25" t="s">
        <v>12</v>
      </c>
      <c r="F6" s="1">
        <f>B6-$C$6</f>
        <v>13.762629</v>
      </c>
      <c r="G6" s="1">
        <f>B6-$C$7</f>
        <v>13.545058000000001</v>
      </c>
      <c r="H6" s="1">
        <f>B6-$C$8</f>
        <v>13.206879000000001</v>
      </c>
      <c r="I6" s="25">
        <f>AVERAGE(F6:H8)</f>
        <v>13.580541999999999</v>
      </c>
      <c r="J6" s="1">
        <f>F6-$I$3</f>
        <v>0.51555366666666558</v>
      </c>
      <c r="K6" s="1">
        <f t="shared" si="0"/>
        <v>0.29798266666666606</v>
      </c>
      <c r="L6" s="1">
        <f t="shared" si="0"/>
        <v>-4.0196333333334167E-2</v>
      </c>
      <c r="M6" s="26">
        <f>AVERAGE(J6:L8)</f>
        <v>0.33346666666666519</v>
      </c>
      <c r="N6" s="1">
        <f t="shared" si="1"/>
        <v>0.69952442304863793</v>
      </c>
      <c r="O6" s="1">
        <f t="shared" si="1"/>
        <v>0.81338897057679571</v>
      </c>
      <c r="P6" s="1">
        <f t="shared" si="1"/>
        <v>1.0282537500247704</v>
      </c>
      <c r="Q6" s="25">
        <f>AVERAGE(N6:P8)</f>
        <v>0.80572517290710666</v>
      </c>
      <c r="R6" s="25">
        <f>STDEV(N6:P8)</f>
        <v>0.1497882366622787</v>
      </c>
      <c r="S6" s="25">
        <f>2^-(M6)</f>
        <v>0.79362717586940845</v>
      </c>
    </row>
    <row r="7" spans="1:19">
      <c r="A7" s="24" t="s">
        <v>29</v>
      </c>
      <c r="B7">
        <v>24.397017999999999</v>
      </c>
      <c r="C7">
        <v>10.632631</v>
      </c>
      <c r="E7" s="25"/>
      <c r="F7" s="1">
        <f>B7-$C$6</f>
        <v>13.981957999999999</v>
      </c>
      <c r="G7" s="1">
        <f>B7-$C$7</f>
        <v>13.764386999999999</v>
      </c>
      <c r="H7" s="1">
        <f>B7-$C$8</f>
        <v>13.426207999999999</v>
      </c>
      <c r="I7" s="25"/>
      <c r="J7" s="1">
        <f>F7-$I$3</f>
        <v>0.73488266666666391</v>
      </c>
      <c r="K7" s="1">
        <f>G7-$I$3</f>
        <v>0.51731166666666439</v>
      </c>
      <c r="L7" s="1">
        <f t="shared" si="0"/>
        <v>0.17913266666666416</v>
      </c>
      <c r="M7" s="27"/>
      <c r="N7" s="1">
        <f t="shared" si="1"/>
        <v>0.60086689084138833</v>
      </c>
      <c r="O7" s="1">
        <f t="shared" si="1"/>
        <v>0.69867253478464286</v>
      </c>
      <c r="P7" s="1">
        <f t="shared" si="1"/>
        <v>0.88323382774931825</v>
      </c>
      <c r="Q7" s="25"/>
      <c r="R7" s="25"/>
      <c r="S7" s="25"/>
    </row>
    <row r="8" spans="1:19">
      <c r="A8" s="24" t="s">
        <v>29</v>
      </c>
      <c r="B8">
        <v>24.185420000000001</v>
      </c>
      <c r="C8">
        <v>10.97081</v>
      </c>
      <c r="E8" s="25"/>
      <c r="F8" s="1">
        <f>B8-$C$6</f>
        <v>13.77036</v>
      </c>
      <c r="G8" s="1">
        <f>B8-$C$7</f>
        <v>13.552789000000001</v>
      </c>
      <c r="H8" s="1">
        <f>B8-$C$8</f>
        <v>13.21461</v>
      </c>
      <c r="I8" s="25"/>
      <c r="J8" s="1">
        <f t="shared" si="0"/>
        <v>0.52328466666666529</v>
      </c>
      <c r="K8" s="1">
        <f t="shared" si="0"/>
        <v>0.30571366666666577</v>
      </c>
      <c r="L8" s="1">
        <f t="shared" si="0"/>
        <v>-3.2465333333334456E-2</v>
      </c>
      <c r="M8" s="28"/>
      <c r="N8" s="1">
        <f t="shared" si="1"/>
        <v>0.69578589275212199</v>
      </c>
      <c r="O8" s="1">
        <f t="shared" si="1"/>
        <v>0.80904190389955144</v>
      </c>
      <c r="P8" s="1">
        <f t="shared" si="1"/>
        <v>1.0227583624867338</v>
      </c>
      <c r="Q8" s="25"/>
      <c r="R8" s="25"/>
      <c r="S8" s="25"/>
    </row>
    <row r="9" spans="1:19">
      <c r="A9" s="24" t="s">
        <v>30</v>
      </c>
      <c r="B9">
        <v>22.35876</v>
      </c>
      <c r="C9">
        <v>11.001742999999999</v>
      </c>
      <c r="E9" s="25" t="s">
        <v>13</v>
      </c>
      <c r="F9" s="1">
        <f>B9-$C$9</f>
        <v>11.357017000000001</v>
      </c>
      <c r="G9" s="1">
        <f>B9-$C$10</f>
        <v>11.372643999999999</v>
      </c>
      <c r="H9" s="1">
        <f>B9-$C$11</f>
        <v>11.754291</v>
      </c>
      <c r="I9" s="25">
        <f>AVERAGE(F9:H11)</f>
        <v>11.893313666666666</v>
      </c>
      <c r="J9" s="1">
        <f t="shared" si="0"/>
        <v>-1.8900583333333341</v>
      </c>
      <c r="K9" s="1">
        <f t="shared" si="0"/>
        <v>-1.8744313333333356</v>
      </c>
      <c r="L9" s="1">
        <f t="shared" si="0"/>
        <v>-1.4927843333333346</v>
      </c>
      <c r="M9" s="26">
        <f>AVERAGE(J9:L11)</f>
        <v>-1.3537616666666679</v>
      </c>
      <c r="N9" s="1">
        <f>2^-(J9)</f>
        <v>3.7065021117018531</v>
      </c>
      <c r="O9" s="1">
        <f>2^-(K9)</f>
        <v>3.6665706369083804</v>
      </c>
      <c r="P9" s="1">
        <f>2^-(L9)</f>
        <v>2.814316010643779</v>
      </c>
      <c r="Q9" s="25">
        <f>AVERAGE(N9:P11)</f>
        <v>2.6277560933670525</v>
      </c>
      <c r="R9" s="25">
        <f>STDEV(N9:P11)</f>
        <v>0.67196271100985416</v>
      </c>
      <c r="S9" s="25">
        <f>2^-(M9)</f>
        <v>2.5557764770558067</v>
      </c>
    </row>
    <row r="10" spans="1:19">
      <c r="A10" s="24" t="s">
        <v>30</v>
      </c>
      <c r="B10">
        <v>22.936121</v>
      </c>
      <c r="C10">
        <v>10.986116000000001</v>
      </c>
      <c r="E10" s="29"/>
      <c r="F10" s="1">
        <f>B10-$C$9</f>
        <v>11.934378000000001</v>
      </c>
      <c r="G10" s="1">
        <f>B10-$C$10</f>
        <v>11.950004999999999</v>
      </c>
      <c r="H10" s="1">
        <f>B10-$C$11</f>
        <v>12.331652</v>
      </c>
      <c r="I10" s="25"/>
      <c r="J10" s="1">
        <f t="shared" si="0"/>
        <v>-1.3126973333333343</v>
      </c>
      <c r="K10" s="1">
        <f t="shared" si="0"/>
        <v>-1.2970703333333358</v>
      </c>
      <c r="L10" s="1">
        <f t="shared" si="0"/>
        <v>-0.91542333333333481</v>
      </c>
      <c r="M10" s="27"/>
      <c r="N10" s="1">
        <f>2^-(J10)</f>
        <v>2.4840553725971661</v>
      </c>
      <c r="O10" s="1">
        <f t="shared" ref="O10:P25" si="2">2^-(K10)</f>
        <v>2.4572937543632811</v>
      </c>
      <c r="P10" s="1">
        <f t="shared" si="2"/>
        <v>1.8861224399022396</v>
      </c>
      <c r="Q10" s="25"/>
      <c r="R10" s="25"/>
      <c r="S10" s="25"/>
    </row>
    <row r="11" spans="1:19">
      <c r="A11" s="24" t="s">
        <v>30</v>
      </c>
      <c r="B11">
        <v>22.977388000000001</v>
      </c>
      <c r="C11">
        <v>10.604469</v>
      </c>
      <c r="E11" s="29"/>
      <c r="F11" s="1">
        <f>B11-$C$9</f>
        <v>11.975645000000002</v>
      </c>
      <c r="G11" s="1">
        <f>B11-$C$10</f>
        <v>11.991272</v>
      </c>
      <c r="H11" s="1">
        <f>B11-$C$11</f>
        <v>12.372919000000001</v>
      </c>
      <c r="I11" s="25"/>
      <c r="J11" s="1">
        <f t="shared" si="0"/>
        <v>-1.271430333333333</v>
      </c>
      <c r="K11" s="1">
        <f t="shared" si="0"/>
        <v>-1.2558033333333345</v>
      </c>
      <c r="L11" s="1">
        <f t="shared" si="0"/>
        <v>-0.87415633333333354</v>
      </c>
      <c r="M11" s="28"/>
      <c r="N11" s="1">
        <f t="shared" ref="N11:P26" si="3">2^-(J11)</f>
        <v>2.4140077927740444</v>
      </c>
      <c r="O11" s="1">
        <f t="shared" si="2"/>
        <v>2.3880008222062754</v>
      </c>
      <c r="P11" s="1">
        <f t="shared" si="2"/>
        <v>1.8329358992064504</v>
      </c>
      <c r="Q11" s="25"/>
      <c r="R11" s="25"/>
      <c r="S11" s="25"/>
    </row>
    <row r="12" spans="1:19">
      <c r="A12" s="9" t="s">
        <v>14</v>
      </c>
      <c r="B12" s="10"/>
      <c r="C12" s="11"/>
      <c r="E12" s="25" t="s">
        <v>14</v>
      </c>
      <c r="F12" s="1">
        <f>B12-$C$12</f>
        <v>0</v>
      </c>
      <c r="G12" s="1">
        <f>B12-$C$13</f>
        <v>0</v>
      </c>
      <c r="H12" s="1">
        <f>B12-$C$14</f>
        <v>0</v>
      </c>
      <c r="I12" s="25">
        <f>AVERAGE(F12:H14)</f>
        <v>0</v>
      </c>
      <c r="J12" s="1">
        <f t="shared" si="0"/>
        <v>-13.247075333333335</v>
      </c>
      <c r="K12" s="1">
        <f t="shared" si="0"/>
        <v>-13.247075333333335</v>
      </c>
      <c r="L12" s="1">
        <f t="shared" si="0"/>
        <v>-13.247075333333335</v>
      </c>
      <c r="M12" s="26">
        <f>AVERAGE(J12:L14)</f>
        <v>-13.247075333333331</v>
      </c>
      <c r="N12" s="1">
        <f t="shared" si="3"/>
        <v>9722.2555010152682</v>
      </c>
      <c r="O12" s="1">
        <f t="shared" si="2"/>
        <v>9722.2555010152682</v>
      </c>
      <c r="P12" s="1">
        <f t="shared" si="2"/>
        <v>9722.2555010152682</v>
      </c>
      <c r="Q12" s="25">
        <f>AVERAGE(N12:P14)</f>
        <v>9722.2555010152701</v>
      </c>
      <c r="R12" s="25">
        <f>STDEV(N12:P14)</f>
        <v>1.9293296132306226E-12</v>
      </c>
      <c r="S12" s="25">
        <f>2^-(M12)</f>
        <v>9722.25550101525</v>
      </c>
    </row>
    <row r="13" spans="1:19">
      <c r="A13" s="9" t="s">
        <v>14</v>
      </c>
      <c r="B13" s="12"/>
      <c r="C13" s="13"/>
      <c r="E13" s="25"/>
      <c r="F13" s="1">
        <f t="shared" ref="F13:F14" si="4">B13-$C$12</f>
        <v>0</v>
      </c>
      <c r="G13" s="1">
        <f t="shared" ref="G13:G14" si="5">B13-$C$13</f>
        <v>0</v>
      </c>
      <c r="H13" s="1">
        <f t="shared" ref="H13:H14" si="6">B13-$C$14</f>
        <v>0</v>
      </c>
      <c r="I13" s="25"/>
      <c r="J13" s="1">
        <f t="shared" si="0"/>
        <v>-13.247075333333335</v>
      </c>
      <c r="K13" s="1">
        <f t="shared" si="0"/>
        <v>-13.247075333333335</v>
      </c>
      <c r="L13" s="1">
        <f t="shared" si="0"/>
        <v>-13.247075333333335</v>
      </c>
      <c r="M13" s="27"/>
      <c r="N13" s="1">
        <f t="shared" si="3"/>
        <v>9722.2555010152682</v>
      </c>
      <c r="O13" s="1">
        <f t="shared" si="2"/>
        <v>9722.2555010152682</v>
      </c>
      <c r="P13" s="1">
        <f t="shared" si="2"/>
        <v>9722.2555010152682</v>
      </c>
      <c r="Q13" s="25"/>
      <c r="R13" s="25"/>
      <c r="S13" s="25"/>
    </row>
    <row r="14" spans="1:19">
      <c r="A14" s="9" t="s">
        <v>14</v>
      </c>
      <c r="B14" s="14"/>
      <c r="C14" s="15"/>
      <c r="E14" s="25"/>
      <c r="F14" s="1">
        <f t="shared" si="4"/>
        <v>0</v>
      </c>
      <c r="G14" s="1">
        <f t="shared" si="5"/>
        <v>0</v>
      </c>
      <c r="H14" s="1">
        <f t="shared" si="6"/>
        <v>0</v>
      </c>
      <c r="I14" s="25"/>
      <c r="J14" s="1">
        <f t="shared" si="0"/>
        <v>-13.247075333333335</v>
      </c>
      <c r="K14" s="1">
        <f t="shared" si="0"/>
        <v>-13.247075333333335</v>
      </c>
      <c r="L14" s="1">
        <f t="shared" si="0"/>
        <v>-13.247075333333335</v>
      </c>
      <c r="M14" s="28"/>
      <c r="N14" s="1">
        <f t="shared" si="3"/>
        <v>9722.2555010152682</v>
      </c>
      <c r="O14" s="1">
        <f t="shared" si="2"/>
        <v>9722.2555010152682</v>
      </c>
      <c r="P14" s="1">
        <f t="shared" si="2"/>
        <v>9722.2555010152682</v>
      </c>
      <c r="Q14" s="25"/>
      <c r="R14" s="25"/>
      <c r="S14" s="25"/>
    </row>
    <row r="15" spans="1:19">
      <c r="A15" s="9" t="s">
        <v>15</v>
      </c>
      <c r="B15" s="10"/>
      <c r="C15" s="11"/>
      <c r="E15" s="25" t="s">
        <v>15</v>
      </c>
      <c r="F15" s="1">
        <f>B15-$C$12</f>
        <v>0</v>
      </c>
      <c r="G15" s="1">
        <f>B15-$C$13</f>
        <v>0</v>
      </c>
      <c r="H15" s="1">
        <f>B15-$C$14</f>
        <v>0</v>
      </c>
      <c r="I15" s="25">
        <f>AVERAGE(F15:H17)</f>
        <v>0</v>
      </c>
      <c r="J15" s="1">
        <f t="shared" si="0"/>
        <v>-13.247075333333335</v>
      </c>
      <c r="K15" s="1">
        <f t="shared" si="0"/>
        <v>-13.247075333333335</v>
      </c>
      <c r="L15" s="1">
        <f t="shared" si="0"/>
        <v>-13.247075333333335</v>
      </c>
      <c r="M15" s="26">
        <f>AVERAGE(J15:L17)</f>
        <v>-13.247075333333331</v>
      </c>
      <c r="N15" s="1">
        <f t="shared" si="3"/>
        <v>9722.2555010152682</v>
      </c>
      <c r="O15" s="1">
        <f t="shared" si="2"/>
        <v>9722.2555010152682</v>
      </c>
      <c r="P15" s="1">
        <f t="shared" si="2"/>
        <v>9722.2555010152682</v>
      </c>
      <c r="Q15" s="25">
        <f>AVERAGE(N15:P17)</f>
        <v>9722.2555010152701</v>
      </c>
      <c r="R15" s="25">
        <f>STDEV(N15:P17)</f>
        <v>1.9293296132306226E-12</v>
      </c>
      <c r="S15" s="25">
        <f>2^-(M15)</f>
        <v>9722.25550101525</v>
      </c>
    </row>
    <row r="16" spans="1:19">
      <c r="A16" s="9" t="s">
        <v>15</v>
      </c>
      <c r="B16" s="12"/>
      <c r="C16" s="13"/>
      <c r="E16" s="25"/>
      <c r="F16" s="1">
        <f t="shared" ref="F16:F17" si="7">B16-$C$12</f>
        <v>0</v>
      </c>
      <c r="G16" s="1">
        <f t="shared" ref="G16:G17" si="8">B16-$C$13</f>
        <v>0</v>
      </c>
      <c r="H16" s="1">
        <f t="shared" ref="H16:H17" si="9">B16-$C$14</f>
        <v>0</v>
      </c>
      <c r="I16" s="25"/>
      <c r="J16" s="1">
        <f t="shared" si="0"/>
        <v>-13.247075333333335</v>
      </c>
      <c r="K16" s="1">
        <f t="shared" si="0"/>
        <v>-13.247075333333335</v>
      </c>
      <c r="L16" s="1">
        <f t="shared" si="0"/>
        <v>-13.247075333333335</v>
      </c>
      <c r="M16" s="27"/>
      <c r="N16" s="1">
        <f t="shared" si="3"/>
        <v>9722.2555010152682</v>
      </c>
      <c r="O16" s="1">
        <f t="shared" si="2"/>
        <v>9722.2555010152682</v>
      </c>
      <c r="P16" s="1">
        <f t="shared" si="2"/>
        <v>9722.2555010152682</v>
      </c>
      <c r="Q16" s="25"/>
      <c r="R16" s="25"/>
      <c r="S16" s="25"/>
    </row>
    <row r="17" spans="1:19">
      <c r="A17" s="9" t="s">
        <v>15</v>
      </c>
      <c r="B17" s="14"/>
      <c r="C17" s="15"/>
      <c r="E17" s="25"/>
      <c r="F17" s="1">
        <f t="shared" si="7"/>
        <v>0</v>
      </c>
      <c r="G17" s="1">
        <f t="shared" si="8"/>
        <v>0</v>
      </c>
      <c r="H17" s="1">
        <f t="shared" si="9"/>
        <v>0</v>
      </c>
      <c r="I17" s="25"/>
      <c r="J17" s="1">
        <f t="shared" si="0"/>
        <v>-13.247075333333335</v>
      </c>
      <c r="K17" s="1">
        <f t="shared" si="0"/>
        <v>-13.247075333333335</v>
      </c>
      <c r="L17" s="1">
        <f t="shared" si="0"/>
        <v>-13.247075333333335</v>
      </c>
      <c r="M17" s="28"/>
      <c r="N17" s="1">
        <f t="shared" si="3"/>
        <v>9722.2555010152682</v>
      </c>
      <c r="O17" s="1">
        <f t="shared" si="2"/>
        <v>9722.2555010152682</v>
      </c>
      <c r="P17" s="1">
        <f t="shared" si="2"/>
        <v>9722.2555010152682</v>
      </c>
      <c r="Q17" s="25"/>
      <c r="R17" s="25"/>
      <c r="S17" s="25"/>
    </row>
    <row r="18" spans="1:19">
      <c r="A18" s="9" t="s">
        <v>16</v>
      </c>
      <c r="B18" s="10"/>
      <c r="C18" s="11"/>
      <c r="E18" s="25" t="s">
        <v>16</v>
      </c>
      <c r="F18" s="1">
        <f>B18-$C$12</f>
        <v>0</v>
      </c>
      <c r="G18" s="1">
        <f>B18-$C$13</f>
        <v>0</v>
      </c>
      <c r="H18" s="1">
        <f>B18-$C$14</f>
        <v>0</v>
      </c>
      <c r="I18" s="25">
        <f>AVERAGE(F18:H20)</f>
        <v>0</v>
      </c>
      <c r="J18" s="1">
        <f t="shared" si="0"/>
        <v>-13.247075333333335</v>
      </c>
      <c r="K18" s="1">
        <f t="shared" si="0"/>
        <v>-13.247075333333335</v>
      </c>
      <c r="L18" s="1">
        <f t="shared" si="0"/>
        <v>-13.247075333333335</v>
      </c>
      <c r="M18" s="26">
        <f>AVERAGE(J18:L20)</f>
        <v>-13.247075333333331</v>
      </c>
      <c r="N18" s="1">
        <f t="shared" si="3"/>
        <v>9722.2555010152682</v>
      </c>
      <c r="O18" s="1">
        <f t="shared" si="2"/>
        <v>9722.2555010152682</v>
      </c>
      <c r="P18" s="1">
        <f t="shared" si="2"/>
        <v>9722.2555010152682</v>
      </c>
      <c r="Q18" s="25">
        <f>AVERAGE(N18:P20)</f>
        <v>9722.2555010152701</v>
      </c>
      <c r="R18" s="25">
        <f>STDEV(N18:P20)</f>
        <v>1.9293296132306226E-12</v>
      </c>
      <c r="S18" s="25">
        <f>2^-(M18)</f>
        <v>9722.25550101525</v>
      </c>
    </row>
    <row r="19" spans="1:19">
      <c r="A19" s="9" t="s">
        <v>16</v>
      </c>
      <c r="B19" s="12"/>
      <c r="C19" s="13"/>
      <c r="E19" s="25"/>
      <c r="F19" s="1">
        <f t="shared" ref="F19:F20" si="10">B19-$C$12</f>
        <v>0</v>
      </c>
      <c r="G19" s="1">
        <f t="shared" ref="G19:G20" si="11">B19-$C$13</f>
        <v>0</v>
      </c>
      <c r="H19" s="1">
        <f t="shared" ref="H19:H20" si="12">B19-$C$14</f>
        <v>0</v>
      </c>
      <c r="I19" s="25"/>
      <c r="J19" s="1">
        <f t="shared" ref="J19:L29" si="13">F19-$I$3</f>
        <v>-13.247075333333335</v>
      </c>
      <c r="K19" s="1">
        <f t="shared" si="13"/>
        <v>-13.247075333333335</v>
      </c>
      <c r="L19" s="1">
        <f t="shared" si="13"/>
        <v>-13.247075333333335</v>
      </c>
      <c r="M19" s="27"/>
      <c r="N19" s="1">
        <f t="shared" si="3"/>
        <v>9722.2555010152682</v>
      </c>
      <c r="O19" s="1">
        <f t="shared" si="2"/>
        <v>9722.2555010152682</v>
      </c>
      <c r="P19" s="1">
        <f t="shared" si="2"/>
        <v>9722.2555010152682</v>
      </c>
      <c r="Q19" s="25"/>
      <c r="R19" s="25"/>
      <c r="S19" s="25"/>
    </row>
    <row r="20" spans="1:19">
      <c r="A20" s="9" t="s">
        <v>16</v>
      </c>
      <c r="B20" s="14"/>
      <c r="C20" s="15"/>
      <c r="E20" s="25"/>
      <c r="F20" s="1">
        <f t="shared" si="10"/>
        <v>0</v>
      </c>
      <c r="G20" s="1">
        <f t="shared" si="11"/>
        <v>0</v>
      </c>
      <c r="H20" s="1">
        <f t="shared" si="12"/>
        <v>0</v>
      </c>
      <c r="I20" s="25"/>
      <c r="J20" s="1">
        <f t="shared" si="13"/>
        <v>-13.247075333333335</v>
      </c>
      <c r="K20" s="1">
        <f t="shared" si="13"/>
        <v>-13.247075333333335</v>
      </c>
      <c r="L20" s="1">
        <f t="shared" si="13"/>
        <v>-13.247075333333335</v>
      </c>
      <c r="M20" s="28"/>
      <c r="N20" s="1">
        <f t="shared" si="3"/>
        <v>9722.2555010152682</v>
      </c>
      <c r="O20" s="1">
        <f t="shared" si="2"/>
        <v>9722.2555010152682</v>
      </c>
      <c r="P20" s="1">
        <f t="shared" si="2"/>
        <v>9722.2555010152682</v>
      </c>
      <c r="Q20" s="25"/>
      <c r="R20" s="25"/>
      <c r="S20" s="25"/>
    </row>
    <row r="21" spans="1:19">
      <c r="A21" s="9" t="s">
        <v>17</v>
      </c>
      <c r="B21" s="10"/>
      <c r="C21" s="11"/>
      <c r="E21" s="25" t="s">
        <v>17</v>
      </c>
      <c r="F21" s="1">
        <f>B21-$C$12</f>
        <v>0</v>
      </c>
      <c r="G21" s="1">
        <f>B21-$C$13</f>
        <v>0</v>
      </c>
      <c r="H21" s="1">
        <f>B21-$C$14</f>
        <v>0</v>
      </c>
      <c r="I21" s="25">
        <f>AVERAGE(F21:H23)</f>
        <v>0</v>
      </c>
      <c r="J21" s="1">
        <f t="shared" si="13"/>
        <v>-13.247075333333335</v>
      </c>
      <c r="K21" s="1">
        <f t="shared" si="13"/>
        <v>-13.247075333333335</v>
      </c>
      <c r="L21" s="1">
        <f t="shared" si="13"/>
        <v>-13.247075333333335</v>
      </c>
      <c r="M21" s="26">
        <f>AVERAGE(J21:L23)</f>
        <v>-13.247075333333331</v>
      </c>
      <c r="N21" s="1">
        <f t="shared" si="3"/>
        <v>9722.2555010152682</v>
      </c>
      <c r="O21" s="1">
        <f t="shared" si="2"/>
        <v>9722.2555010152682</v>
      </c>
      <c r="P21" s="1">
        <f t="shared" si="2"/>
        <v>9722.2555010152682</v>
      </c>
      <c r="Q21" s="25">
        <f>AVERAGE(N21:P23)</f>
        <v>9722.2555010152701</v>
      </c>
      <c r="R21" s="25">
        <f>STDEV(N21:P23)</f>
        <v>1.9293296132306226E-12</v>
      </c>
      <c r="S21" s="25">
        <f>2^-(M21)</f>
        <v>9722.25550101525</v>
      </c>
    </row>
    <row r="22" spans="1:19">
      <c r="A22" s="9" t="s">
        <v>17</v>
      </c>
      <c r="B22" s="12"/>
      <c r="C22" s="13"/>
      <c r="E22" s="25"/>
      <c r="F22" s="1">
        <f t="shared" ref="F22:F23" si="14">B22-$C$12</f>
        <v>0</v>
      </c>
      <c r="G22" s="1">
        <f t="shared" ref="G22:G23" si="15">B22-$C$13</f>
        <v>0</v>
      </c>
      <c r="H22" s="1">
        <f t="shared" ref="H22:H23" si="16">B22-$C$14</f>
        <v>0</v>
      </c>
      <c r="I22" s="25"/>
      <c r="J22" s="1">
        <f t="shared" si="13"/>
        <v>-13.247075333333335</v>
      </c>
      <c r="K22" s="1">
        <f t="shared" si="13"/>
        <v>-13.247075333333335</v>
      </c>
      <c r="L22" s="1">
        <f t="shared" si="13"/>
        <v>-13.247075333333335</v>
      </c>
      <c r="M22" s="27"/>
      <c r="N22" s="1">
        <f t="shared" si="3"/>
        <v>9722.2555010152682</v>
      </c>
      <c r="O22" s="1">
        <f t="shared" si="2"/>
        <v>9722.2555010152682</v>
      </c>
      <c r="P22" s="1">
        <f t="shared" si="2"/>
        <v>9722.2555010152682</v>
      </c>
      <c r="Q22" s="25"/>
      <c r="R22" s="25"/>
      <c r="S22" s="25"/>
    </row>
    <row r="23" spans="1:19">
      <c r="A23" s="9" t="s">
        <v>17</v>
      </c>
      <c r="B23" s="14"/>
      <c r="C23" s="15"/>
      <c r="E23" s="25"/>
      <c r="F23" s="1">
        <f t="shared" si="14"/>
        <v>0</v>
      </c>
      <c r="G23" s="1">
        <f t="shared" si="15"/>
        <v>0</v>
      </c>
      <c r="H23" s="1">
        <f t="shared" si="16"/>
        <v>0</v>
      </c>
      <c r="I23" s="25"/>
      <c r="J23" s="1">
        <f t="shared" si="13"/>
        <v>-13.247075333333335</v>
      </c>
      <c r="K23" s="1">
        <f t="shared" si="13"/>
        <v>-13.247075333333335</v>
      </c>
      <c r="L23" s="1">
        <f t="shared" si="13"/>
        <v>-13.247075333333335</v>
      </c>
      <c r="M23" s="28"/>
      <c r="N23" s="1">
        <f t="shared" si="3"/>
        <v>9722.2555010152682</v>
      </c>
      <c r="O23" s="1">
        <f t="shared" si="2"/>
        <v>9722.2555010152682</v>
      </c>
      <c r="P23" s="1">
        <f t="shared" si="2"/>
        <v>9722.2555010152682</v>
      </c>
      <c r="Q23" s="25"/>
      <c r="R23" s="25"/>
      <c r="S23" s="25"/>
    </row>
    <row r="24" spans="1:19">
      <c r="A24" s="9" t="s">
        <v>18</v>
      </c>
      <c r="B24" s="10"/>
      <c r="C24" s="11"/>
      <c r="E24" s="25" t="s">
        <v>18</v>
      </c>
      <c r="F24" s="1">
        <f>B24-$C$12</f>
        <v>0</v>
      </c>
      <c r="G24" s="1">
        <f>B24-$C$13</f>
        <v>0</v>
      </c>
      <c r="H24" s="1">
        <f>B24-$C$14</f>
        <v>0</v>
      </c>
      <c r="I24" s="25">
        <f>AVERAGE(F24:H26)</f>
        <v>0</v>
      </c>
      <c r="J24" s="1">
        <f t="shared" si="13"/>
        <v>-13.247075333333335</v>
      </c>
      <c r="K24" s="1">
        <f t="shared" si="13"/>
        <v>-13.247075333333335</v>
      </c>
      <c r="L24" s="1">
        <f t="shared" si="13"/>
        <v>-13.247075333333335</v>
      </c>
      <c r="M24" s="26">
        <f>AVERAGE(J24:L26)</f>
        <v>-13.247075333333331</v>
      </c>
      <c r="N24" s="1">
        <f t="shared" si="3"/>
        <v>9722.2555010152682</v>
      </c>
      <c r="O24" s="1">
        <f t="shared" si="2"/>
        <v>9722.2555010152682</v>
      </c>
      <c r="P24" s="1">
        <f t="shared" si="2"/>
        <v>9722.2555010152682</v>
      </c>
      <c r="Q24" s="25">
        <f>AVERAGE(N24:P26)</f>
        <v>9722.2555010152701</v>
      </c>
      <c r="R24" s="25">
        <f>STDEV(N24:P26)</f>
        <v>1.9293296132306226E-12</v>
      </c>
      <c r="S24" s="25">
        <f>2^-(M24)</f>
        <v>9722.25550101525</v>
      </c>
    </row>
    <row r="25" spans="1:19">
      <c r="A25" s="9" t="s">
        <v>18</v>
      </c>
      <c r="B25" s="12"/>
      <c r="C25" s="13"/>
      <c r="E25" s="25"/>
      <c r="F25" s="1">
        <f t="shared" ref="F25:F26" si="17">B25-$C$12</f>
        <v>0</v>
      </c>
      <c r="G25" s="1">
        <f t="shared" ref="G25:G26" si="18">B25-$C$13</f>
        <v>0</v>
      </c>
      <c r="H25" s="1">
        <f t="shared" ref="H25:H26" si="19">B25-$C$14</f>
        <v>0</v>
      </c>
      <c r="I25" s="25"/>
      <c r="J25" s="1">
        <f t="shared" si="13"/>
        <v>-13.247075333333335</v>
      </c>
      <c r="K25" s="1">
        <f t="shared" si="13"/>
        <v>-13.247075333333335</v>
      </c>
      <c r="L25" s="1">
        <f t="shared" si="13"/>
        <v>-13.247075333333335</v>
      </c>
      <c r="M25" s="27"/>
      <c r="N25" s="1">
        <f t="shared" si="3"/>
        <v>9722.2555010152682</v>
      </c>
      <c r="O25" s="1">
        <f t="shared" si="2"/>
        <v>9722.2555010152682</v>
      </c>
      <c r="P25" s="1">
        <f t="shared" si="2"/>
        <v>9722.2555010152682</v>
      </c>
      <c r="Q25" s="25"/>
      <c r="R25" s="25"/>
      <c r="S25" s="25"/>
    </row>
    <row r="26" spans="1:19">
      <c r="A26" s="9" t="s">
        <v>18</v>
      </c>
      <c r="B26" s="14"/>
      <c r="C26" s="15"/>
      <c r="E26" s="25"/>
      <c r="F26" s="1">
        <f t="shared" si="17"/>
        <v>0</v>
      </c>
      <c r="G26" s="1">
        <f t="shared" si="18"/>
        <v>0</v>
      </c>
      <c r="H26" s="1">
        <f t="shared" si="19"/>
        <v>0</v>
      </c>
      <c r="I26" s="25"/>
      <c r="J26" s="1">
        <f t="shared" si="13"/>
        <v>-13.247075333333335</v>
      </c>
      <c r="K26" s="1">
        <f t="shared" si="13"/>
        <v>-13.247075333333335</v>
      </c>
      <c r="L26" s="1">
        <f t="shared" si="13"/>
        <v>-13.247075333333335</v>
      </c>
      <c r="M26" s="28"/>
      <c r="N26" s="1">
        <f t="shared" si="3"/>
        <v>9722.2555010152682</v>
      </c>
      <c r="O26" s="1">
        <f t="shared" si="3"/>
        <v>9722.2555010152682</v>
      </c>
      <c r="P26" s="1">
        <f t="shared" si="3"/>
        <v>9722.2555010152682</v>
      </c>
      <c r="Q26" s="25"/>
      <c r="R26" s="25"/>
      <c r="S26" s="25"/>
    </row>
    <row r="27" spans="1:19">
      <c r="A27" s="9" t="s">
        <v>19</v>
      </c>
      <c r="B27" s="10"/>
      <c r="C27" s="11"/>
      <c r="E27" s="25" t="s">
        <v>19</v>
      </c>
      <c r="F27" s="1">
        <f>B27-$C$12</f>
        <v>0</v>
      </c>
      <c r="G27" s="1">
        <f>B27-$C$13</f>
        <v>0</v>
      </c>
      <c r="H27" s="1">
        <f>B27-$C$14</f>
        <v>0</v>
      </c>
      <c r="I27" s="25">
        <f>AVERAGE(F27:H29)</f>
        <v>0</v>
      </c>
      <c r="J27" s="1">
        <f t="shared" si="13"/>
        <v>-13.247075333333335</v>
      </c>
      <c r="K27" s="1">
        <f t="shared" si="13"/>
        <v>-13.247075333333335</v>
      </c>
      <c r="L27" s="1">
        <f t="shared" si="13"/>
        <v>-13.247075333333335</v>
      </c>
      <c r="M27" s="26">
        <f>AVERAGE(J27:L29)</f>
        <v>-13.247075333333331</v>
      </c>
      <c r="N27" s="1">
        <f t="shared" ref="N27:P29" si="20">2^-(J27)</f>
        <v>9722.2555010152682</v>
      </c>
      <c r="O27" s="1">
        <f t="shared" si="20"/>
        <v>9722.2555010152682</v>
      </c>
      <c r="P27" s="1">
        <f t="shared" si="20"/>
        <v>9722.2555010152682</v>
      </c>
      <c r="Q27" s="25">
        <f>AVERAGE(N27:P29)</f>
        <v>9722.2555010152701</v>
      </c>
      <c r="R27" s="25">
        <f>STDEV(N27:P29)</f>
        <v>1.9293296132306226E-12</v>
      </c>
      <c r="S27" s="25">
        <f>2^-(M27)</f>
        <v>9722.25550101525</v>
      </c>
    </row>
    <row r="28" spans="1:19">
      <c r="A28" s="9" t="s">
        <v>19</v>
      </c>
      <c r="B28" s="12"/>
      <c r="C28" s="13"/>
      <c r="E28" s="25"/>
      <c r="F28" s="1">
        <f t="shared" ref="F28:F29" si="21">B28-$C$12</f>
        <v>0</v>
      </c>
      <c r="G28" s="1">
        <f t="shared" ref="G28:G29" si="22">B28-$C$13</f>
        <v>0</v>
      </c>
      <c r="H28" s="1">
        <f t="shared" ref="H28:H29" si="23">B28-$C$14</f>
        <v>0</v>
      </c>
      <c r="I28" s="25"/>
      <c r="J28" s="1">
        <f t="shared" si="13"/>
        <v>-13.247075333333335</v>
      </c>
      <c r="K28" s="1">
        <f t="shared" si="13"/>
        <v>-13.247075333333335</v>
      </c>
      <c r="L28" s="1">
        <f t="shared" si="13"/>
        <v>-13.247075333333335</v>
      </c>
      <c r="M28" s="27"/>
      <c r="N28" s="1">
        <f t="shared" si="20"/>
        <v>9722.2555010152682</v>
      </c>
      <c r="O28" s="1">
        <f t="shared" si="20"/>
        <v>9722.2555010152682</v>
      </c>
      <c r="P28" s="1">
        <f t="shared" si="20"/>
        <v>9722.2555010152682</v>
      </c>
      <c r="Q28" s="25"/>
      <c r="R28" s="25"/>
      <c r="S28" s="25"/>
    </row>
    <row r="29" spans="1:19">
      <c r="A29" s="9" t="s">
        <v>19</v>
      </c>
      <c r="B29" s="14"/>
      <c r="C29" s="15"/>
      <c r="E29" s="25"/>
      <c r="F29" s="1">
        <f t="shared" si="21"/>
        <v>0</v>
      </c>
      <c r="G29" s="1">
        <f t="shared" si="22"/>
        <v>0</v>
      </c>
      <c r="H29" s="1">
        <f t="shared" si="23"/>
        <v>0</v>
      </c>
      <c r="I29" s="25"/>
      <c r="J29" s="1">
        <f t="shared" si="13"/>
        <v>-13.247075333333335</v>
      </c>
      <c r="K29" s="1">
        <f t="shared" si="13"/>
        <v>-13.247075333333335</v>
      </c>
      <c r="L29" s="1">
        <f t="shared" si="13"/>
        <v>-13.247075333333335</v>
      </c>
      <c r="M29" s="28"/>
      <c r="N29" s="1">
        <f t="shared" si="20"/>
        <v>9722.2555010152682</v>
      </c>
      <c r="O29" s="1">
        <f t="shared" si="20"/>
        <v>9722.2555010152682</v>
      </c>
      <c r="P29" s="1">
        <f t="shared" si="20"/>
        <v>9722.2555010152682</v>
      </c>
      <c r="Q29" s="25"/>
      <c r="R29" s="25"/>
      <c r="S29" s="25"/>
    </row>
    <row r="30" spans="1:19">
      <c r="A30" s="16"/>
      <c r="B30" s="17"/>
      <c r="C30" s="17"/>
      <c r="E30" s="18"/>
      <c r="F30" s="19"/>
      <c r="G30" s="19"/>
      <c r="H30" s="19"/>
      <c r="I30" s="18"/>
      <c r="J30" s="19"/>
      <c r="K30" s="19"/>
      <c r="L30" s="19"/>
      <c r="M30" s="18"/>
      <c r="N30" s="19"/>
      <c r="O30" s="19"/>
      <c r="P30" s="19"/>
      <c r="Q30" s="18"/>
      <c r="R30" s="18"/>
      <c r="S30" s="18"/>
    </row>
    <row r="32" spans="1:19">
      <c r="A32" s="20"/>
      <c r="B32" s="21" t="s">
        <v>20</v>
      </c>
      <c r="C32" s="21" t="s">
        <v>21</v>
      </c>
      <c r="D32" s="21" t="s">
        <v>22</v>
      </c>
    </row>
    <row r="33" spans="1:4">
      <c r="A33" s="24" t="s">
        <v>28</v>
      </c>
      <c r="B33" s="20">
        <f>S3</f>
        <v>1.0000000000000013</v>
      </c>
      <c r="C33" s="20">
        <f>R3</f>
        <v>0.22747694420947717</v>
      </c>
      <c r="D33" s="20"/>
    </row>
    <row r="34" spans="1:4">
      <c r="A34" s="24" t="s">
        <v>29</v>
      </c>
      <c r="B34" s="20">
        <f>S6</f>
        <v>0.79362717586940845</v>
      </c>
      <c r="C34" s="20">
        <f>R6</f>
        <v>0.1497882366622787</v>
      </c>
      <c r="D34" s="20">
        <f>TTEST(N3:P5,N6:P8,1,3)</f>
        <v>1.6443458846259543E-2</v>
      </c>
    </row>
    <row r="35" spans="1:4">
      <c r="A35" s="24" t="s">
        <v>30</v>
      </c>
      <c r="B35" s="20">
        <f>S9</f>
        <v>2.5557764770558067</v>
      </c>
      <c r="C35" s="20">
        <f>R9</f>
        <v>0.67196271100985416</v>
      </c>
      <c r="D35" s="20">
        <f>TTEST(N3:P5,N9:P11,1,3)</f>
        <v>2.6196308026562096E-5</v>
      </c>
    </row>
    <row r="36" spans="1:4">
      <c r="A36" s="22" t="s">
        <v>14</v>
      </c>
      <c r="B36" s="20">
        <f>S12</f>
        <v>9722.25550101525</v>
      </c>
      <c r="C36" s="20">
        <f>R12</f>
        <v>1.9293296132306226E-12</v>
      </c>
      <c r="D36" s="20">
        <f>TTEST(N3:P5,N12:P14,1,3)</f>
        <v>7.672655059548019E-39</v>
      </c>
    </row>
    <row r="37" spans="1:4">
      <c r="A37" s="22" t="s">
        <v>23</v>
      </c>
      <c r="B37" s="20">
        <f>S15</f>
        <v>9722.25550101525</v>
      </c>
      <c r="C37" s="20">
        <f>R15</f>
        <v>1.9293296132306226E-12</v>
      </c>
      <c r="D37" s="20">
        <f>TTEST(N3:P5,N15:P17,1,3)</f>
        <v>7.672655059548019E-39</v>
      </c>
    </row>
    <row r="38" spans="1:4">
      <c r="A38" s="22" t="s">
        <v>24</v>
      </c>
      <c r="B38" s="20">
        <f>S18</f>
        <v>9722.25550101525</v>
      </c>
      <c r="C38" s="20">
        <f>R18</f>
        <v>1.9293296132306226E-12</v>
      </c>
      <c r="D38" s="20">
        <f>TTEST(N3:P5,N18:P20,1,3)</f>
        <v>7.672655059548019E-39</v>
      </c>
    </row>
    <row r="39" spans="1:4">
      <c r="A39" s="22" t="s">
        <v>25</v>
      </c>
      <c r="B39" s="20">
        <f>S21</f>
        <v>9722.25550101525</v>
      </c>
      <c r="C39" s="20">
        <f>R21</f>
        <v>1.9293296132306226E-12</v>
      </c>
      <c r="D39" s="20">
        <f>TTEST(N3:P5,N21:P23,1,3)</f>
        <v>7.672655059548019E-39</v>
      </c>
    </row>
    <row r="40" spans="1:4">
      <c r="A40" s="22" t="s">
        <v>26</v>
      </c>
      <c r="B40" s="20">
        <f>S24</f>
        <v>9722.25550101525</v>
      </c>
      <c r="C40" s="20">
        <f>R24</f>
        <v>1.9293296132306226E-12</v>
      </c>
      <c r="D40" s="20">
        <f>TTEST(N3:P5,N24:P26,1,3)</f>
        <v>7.672655059548019E-39</v>
      </c>
    </row>
    <row r="41" spans="1:4">
      <c r="A41" s="22" t="s">
        <v>27</v>
      </c>
      <c r="B41" s="20">
        <f>S27</f>
        <v>9722.25550101525</v>
      </c>
      <c r="C41" s="20">
        <f>R27</f>
        <v>1.9293296132306226E-12</v>
      </c>
      <c r="D41" s="20">
        <f>TTEST(N3:P5,N27:P29,1,3)</f>
        <v>7.672655059548019E-39</v>
      </c>
    </row>
  </sheetData>
  <mergeCells count="58">
    <mergeCell ref="B1:C1"/>
    <mergeCell ref="F2:H2"/>
    <mergeCell ref="J2:L2"/>
    <mergeCell ref="N2:P2"/>
    <mergeCell ref="E3:E5"/>
    <mergeCell ref="I3:I5"/>
    <mergeCell ref="M3:M5"/>
    <mergeCell ref="S9:S11"/>
    <mergeCell ref="Q3:Q5"/>
    <mergeCell ref="R3:R5"/>
    <mergeCell ref="S3:S5"/>
    <mergeCell ref="E6:E8"/>
    <mergeCell ref="I6:I8"/>
    <mergeCell ref="M6:M8"/>
    <mergeCell ref="Q6:Q8"/>
    <mergeCell ref="R6:R8"/>
    <mergeCell ref="S6:S8"/>
    <mergeCell ref="E9:E11"/>
    <mergeCell ref="I9:I11"/>
    <mergeCell ref="M9:M11"/>
    <mergeCell ref="Q9:Q11"/>
    <mergeCell ref="R9:R11"/>
    <mergeCell ref="S15:S17"/>
    <mergeCell ref="E12:E14"/>
    <mergeCell ref="I12:I14"/>
    <mergeCell ref="M12:M14"/>
    <mergeCell ref="Q12:Q14"/>
    <mergeCell ref="R12:R14"/>
    <mergeCell ref="S12:S14"/>
    <mergeCell ref="E15:E17"/>
    <mergeCell ref="I15:I17"/>
    <mergeCell ref="M15:M17"/>
    <mergeCell ref="Q15:Q17"/>
    <mergeCell ref="R15:R17"/>
    <mergeCell ref="S21:S23"/>
    <mergeCell ref="E18:E20"/>
    <mergeCell ref="I18:I20"/>
    <mergeCell ref="M18:M20"/>
    <mergeCell ref="Q18:Q20"/>
    <mergeCell ref="R18:R20"/>
    <mergeCell ref="S18:S20"/>
    <mergeCell ref="E21:E23"/>
    <mergeCell ref="I21:I23"/>
    <mergeCell ref="M21:M23"/>
    <mergeCell ref="Q21:Q23"/>
    <mergeCell ref="R21:R23"/>
    <mergeCell ref="S27:S29"/>
    <mergeCell ref="E24:E26"/>
    <mergeCell ref="I24:I26"/>
    <mergeCell ref="M24:M26"/>
    <mergeCell ref="Q24:Q26"/>
    <mergeCell ref="R24:R26"/>
    <mergeCell ref="S24:S26"/>
    <mergeCell ref="E27:E29"/>
    <mergeCell ref="I27:I29"/>
    <mergeCell ref="M27:M29"/>
    <mergeCell ref="Q27:Q29"/>
    <mergeCell ref="R27:R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6DA31-E8FB-4C40-B484-5354136C8FF3}">
  <dimension ref="A1:S41"/>
  <sheetViews>
    <sheetView topLeftCell="A11" workbookViewId="0">
      <selection activeCell="D12" sqref="D12"/>
    </sheetView>
  </sheetViews>
  <sheetFormatPr baseColWidth="10" defaultRowHeight="16"/>
  <cols>
    <col min="1" max="1" width="22.6640625" customWidth="1"/>
    <col min="2" max="2" width="11" bestFit="1" customWidth="1"/>
    <col min="3" max="3" width="14.6640625" customWidth="1"/>
    <col min="4" max="4" width="12.83203125" bestFit="1" customWidth="1"/>
  </cols>
  <sheetData>
    <row r="1" spans="1:19">
      <c r="A1" s="9" t="s">
        <v>31</v>
      </c>
      <c r="B1" s="30" t="s">
        <v>0</v>
      </c>
      <c r="C1" s="30"/>
      <c r="D1" s="2"/>
    </row>
    <row r="2" spans="1:19">
      <c r="A2" s="9" t="s">
        <v>32</v>
      </c>
      <c r="B2" s="4" t="s">
        <v>1</v>
      </c>
      <c r="C2" s="5" t="s">
        <v>2</v>
      </c>
      <c r="D2" s="6"/>
      <c r="E2" s="3"/>
      <c r="F2" s="31" t="s">
        <v>3</v>
      </c>
      <c r="G2" s="31"/>
      <c r="H2" s="31"/>
      <c r="I2" s="3" t="s">
        <v>4</v>
      </c>
      <c r="J2" s="31" t="s">
        <v>5</v>
      </c>
      <c r="K2" s="31"/>
      <c r="L2" s="31"/>
      <c r="M2" s="3" t="s">
        <v>6</v>
      </c>
      <c r="N2" s="31" t="s">
        <v>7</v>
      </c>
      <c r="O2" s="31"/>
      <c r="P2" s="31"/>
      <c r="Q2" s="3" t="s">
        <v>8</v>
      </c>
      <c r="R2" s="7" t="s">
        <v>9</v>
      </c>
      <c r="S2" s="8" t="s">
        <v>10</v>
      </c>
    </row>
    <row r="3" spans="1:19">
      <c r="A3" s="9" t="s">
        <v>33</v>
      </c>
      <c r="B3">
        <v>25.759284999999998</v>
      </c>
      <c r="C3">
        <v>11.297347</v>
      </c>
      <c r="E3" s="25" t="s">
        <v>11</v>
      </c>
      <c r="F3" s="1">
        <f>B3-$C$3</f>
        <v>14.461937999999998</v>
      </c>
      <c r="G3" s="1">
        <f>B3-$C$4</f>
        <v>15.075942999999999</v>
      </c>
      <c r="H3" s="1">
        <f>B3-$C$5</f>
        <v>15.019196999999998</v>
      </c>
      <c r="I3" s="25">
        <f>AVERAGE(F3:H5)</f>
        <v>14.906091</v>
      </c>
      <c r="J3" s="1">
        <f>F3-$I$3</f>
        <v>-0.4441530000000018</v>
      </c>
      <c r="K3" s="1">
        <f t="shared" ref="J3:L18" si="0">G3-$I$3</f>
        <v>0.16985199999999878</v>
      </c>
      <c r="L3" s="1">
        <f t="shared" si="0"/>
        <v>0.11310599999999837</v>
      </c>
      <c r="M3" s="26">
        <f>AVERAGE(J3:L5)</f>
        <v>-5.9211894646675012E-16</v>
      </c>
      <c r="N3" s="1">
        <f>2^-(J3)</f>
        <v>1.3605151294510129</v>
      </c>
      <c r="O3" s="1">
        <f>2^-(K3)</f>
        <v>0.88893386846591615</v>
      </c>
      <c r="P3" s="1">
        <f>2^-(L3)</f>
        <v>0.9245953422685923</v>
      </c>
      <c r="Q3" s="25">
        <f>AVERAGE(N3:P5)</f>
        <v>1.0207554585124348</v>
      </c>
      <c r="R3" s="25">
        <f>STDEV(N3:P5)</f>
        <v>0.22681142636753901</v>
      </c>
      <c r="S3" s="25">
        <f>2^-(M3)</f>
        <v>1.0000000000000004</v>
      </c>
    </row>
    <row r="4" spans="1:19">
      <c r="A4" s="24" t="s">
        <v>28</v>
      </c>
      <c r="B4">
        <v>25.921392000000001</v>
      </c>
      <c r="C4">
        <v>10.683342</v>
      </c>
      <c r="E4" s="29"/>
      <c r="F4" s="1">
        <f>B4-$C$3</f>
        <v>14.624045000000001</v>
      </c>
      <c r="G4" s="1">
        <f>B4-$C$4</f>
        <v>15.238050000000001</v>
      </c>
      <c r="H4" s="1">
        <f>B4-$C$5</f>
        <v>15.181304000000001</v>
      </c>
      <c r="I4" s="25"/>
      <c r="J4" s="1">
        <f>F4-$I$3</f>
        <v>-0.28204599999999935</v>
      </c>
      <c r="K4" s="1">
        <f t="shared" si="0"/>
        <v>0.33195900000000123</v>
      </c>
      <c r="L4" s="1">
        <f t="shared" si="0"/>
        <v>0.27521300000000082</v>
      </c>
      <c r="M4" s="27"/>
      <c r="N4" s="1">
        <f>2^-(J4)</f>
        <v>1.2159180518328219</v>
      </c>
      <c r="O4" s="1">
        <f t="shared" ref="N4:P8" si="1">2^-(K4)</f>
        <v>0.7944569774754634</v>
      </c>
      <c r="P4" s="1">
        <f t="shared" si="1"/>
        <v>0.82632830974733174</v>
      </c>
      <c r="Q4" s="25"/>
      <c r="R4" s="25"/>
      <c r="S4" s="25"/>
    </row>
    <row r="5" spans="1:19">
      <c r="A5" s="24" t="s">
        <v>28</v>
      </c>
      <c r="B5">
        <v>25.758372999999999</v>
      </c>
      <c r="C5">
        <v>10.740088</v>
      </c>
      <c r="E5" s="29"/>
      <c r="F5" s="1">
        <f>B5-$C$3</f>
        <v>14.461025999999999</v>
      </c>
      <c r="G5" s="1">
        <f>B5-$C$4</f>
        <v>15.075030999999999</v>
      </c>
      <c r="H5" s="1">
        <f>B5-$C$5</f>
        <v>15.018284999999999</v>
      </c>
      <c r="I5" s="25"/>
      <c r="J5" s="1">
        <f t="shared" si="0"/>
        <v>-0.44506500000000138</v>
      </c>
      <c r="K5" s="1">
        <f t="shared" si="0"/>
        <v>0.1689399999999992</v>
      </c>
      <c r="L5" s="1">
        <f t="shared" si="0"/>
        <v>0.11219399999999879</v>
      </c>
      <c r="M5" s="28"/>
      <c r="N5" s="1">
        <f t="shared" si="1"/>
        <v>1.3613754512988816</v>
      </c>
      <c r="O5" s="1">
        <f t="shared" si="1"/>
        <v>0.88949598586674239</v>
      </c>
      <c r="P5" s="1">
        <f t="shared" si="1"/>
        <v>0.92518001020514984</v>
      </c>
      <c r="Q5" s="25"/>
      <c r="R5" s="25"/>
      <c r="S5" s="25"/>
    </row>
    <row r="6" spans="1:19">
      <c r="A6" s="24" t="s">
        <v>29</v>
      </c>
      <c r="B6">
        <v>25.409483000000002</v>
      </c>
      <c r="C6">
        <v>10.41506</v>
      </c>
      <c r="E6" s="25" t="s">
        <v>12</v>
      </c>
      <c r="F6" s="1">
        <f>B6-$C$6</f>
        <v>14.994423000000001</v>
      </c>
      <c r="G6" s="1">
        <f>B6-$C$7</f>
        <v>14.776852000000002</v>
      </c>
      <c r="H6" s="1">
        <f>B6-$C$8</f>
        <v>14.438673000000001</v>
      </c>
      <c r="I6" s="25">
        <f>AVERAGE(F6:H8)</f>
        <v>14.855825333333334</v>
      </c>
      <c r="J6" s="1">
        <f>F6-$I$3</f>
        <v>8.8332000000001187E-2</v>
      </c>
      <c r="K6" s="1">
        <f t="shared" si="0"/>
        <v>-0.12923899999999833</v>
      </c>
      <c r="L6" s="1">
        <f t="shared" si="0"/>
        <v>-0.46741799999999856</v>
      </c>
      <c r="M6" s="26">
        <f>AVERAGE(J6:L8)</f>
        <v>-5.026566666666691E-2</v>
      </c>
      <c r="N6" s="1">
        <f t="shared" si="1"/>
        <v>0.94060962494376499</v>
      </c>
      <c r="O6" s="1">
        <f t="shared" si="1"/>
        <v>1.0937166299545178</v>
      </c>
      <c r="P6" s="1">
        <f t="shared" si="1"/>
        <v>1.3826327463202388</v>
      </c>
      <c r="Q6" s="25">
        <f>AVERAGE(N6:P8)</f>
        <v>1.0505051181543692</v>
      </c>
      <c r="R6" s="25">
        <f>STDEV(N6:P8)</f>
        <v>0.19153907382898819</v>
      </c>
      <c r="S6" s="25">
        <f>2^-(M6)</f>
        <v>1.0354555813944566</v>
      </c>
    </row>
    <row r="7" spans="1:19">
      <c r="A7" s="24" t="s">
        <v>29</v>
      </c>
      <c r="B7">
        <v>25.580074</v>
      </c>
      <c r="C7">
        <v>10.632631</v>
      </c>
      <c r="E7" s="25"/>
      <c r="F7" s="1">
        <f>B7-$C$6</f>
        <v>15.165013999999999</v>
      </c>
      <c r="G7" s="1">
        <f>B7-$C$7</f>
        <v>14.947443</v>
      </c>
      <c r="H7" s="1">
        <f>B7-$C$8</f>
        <v>14.609264</v>
      </c>
      <c r="I7" s="25"/>
      <c r="J7" s="1">
        <f>F7-$I$3</f>
        <v>0.25892299999999935</v>
      </c>
      <c r="K7" s="1">
        <f>G7-$I$3</f>
        <v>4.1351999999999833E-2</v>
      </c>
      <c r="L7" s="1">
        <f t="shared" si="0"/>
        <v>-0.2968270000000004</v>
      </c>
      <c r="M7" s="27"/>
      <c r="N7" s="1">
        <f t="shared" si="1"/>
        <v>0.8357115616072458</v>
      </c>
      <c r="O7" s="1">
        <f t="shared" si="1"/>
        <v>0.97174386539979374</v>
      </c>
      <c r="P7" s="1">
        <f t="shared" si="1"/>
        <v>1.2284396639314457</v>
      </c>
      <c r="Q7" s="25"/>
      <c r="R7" s="25"/>
      <c r="S7" s="25"/>
    </row>
    <row r="8" spans="1:19">
      <c r="A8" s="24" t="s">
        <v>29</v>
      </c>
      <c r="B8">
        <v>25.596419999999998</v>
      </c>
      <c r="C8">
        <v>10.97081</v>
      </c>
      <c r="E8" s="25"/>
      <c r="F8" s="1">
        <f>B8-$C$6</f>
        <v>15.181359999999998</v>
      </c>
      <c r="G8" s="1">
        <f>B8-$C$7</f>
        <v>14.963788999999998</v>
      </c>
      <c r="H8" s="1">
        <f>B8-$C$8</f>
        <v>14.625609999999998</v>
      </c>
      <c r="I8" s="25"/>
      <c r="J8" s="1">
        <f t="shared" si="0"/>
        <v>0.27526899999999799</v>
      </c>
      <c r="K8" s="1">
        <f t="shared" si="0"/>
        <v>5.7697999999998473E-2</v>
      </c>
      <c r="L8" s="1">
        <f t="shared" si="0"/>
        <v>-0.28048100000000176</v>
      </c>
      <c r="M8" s="28"/>
      <c r="N8" s="1">
        <f t="shared" si="1"/>
        <v>0.82629623541010544</v>
      </c>
      <c r="O8" s="1">
        <f t="shared" si="1"/>
        <v>0.96079596675493928</v>
      </c>
      <c r="P8" s="1">
        <f t="shared" si="1"/>
        <v>1.2145997690672705</v>
      </c>
      <c r="Q8" s="25"/>
      <c r="R8" s="25"/>
      <c r="S8" s="25"/>
    </row>
    <row r="9" spans="1:19">
      <c r="A9" s="24" t="s">
        <v>30</v>
      </c>
      <c r="B9">
        <v>25.772072000000001</v>
      </c>
      <c r="C9">
        <v>11.001742999999999</v>
      </c>
      <c r="E9" s="25" t="s">
        <v>13</v>
      </c>
      <c r="F9" s="1">
        <f>B9-$C$9</f>
        <v>14.770329000000002</v>
      </c>
      <c r="G9" s="1">
        <f>B9-$C$10</f>
        <v>14.785956000000001</v>
      </c>
      <c r="H9" s="1">
        <f>B9-$C$11</f>
        <v>15.167603000000002</v>
      </c>
      <c r="I9" s="25">
        <f>AVERAGE(F9:H11)</f>
        <v>14.922265666666666</v>
      </c>
      <c r="J9" s="1">
        <f t="shared" si="0"/>
        <v>-0.13576199999999794</v>
      </c>
      <c r="K9" s="1">
        <f t="shared" si="0"/>
        <v>-0.12013499999999944</v>
      </c>
      <c r="L9" s="1">
        <f t="shared" si="0"/>
        <v>0.26151200000000152</v>
      </c>
      <c r="M9" s="26">
        <f>AVERAGE(J9:L11)</f>
        <v>1.6174666666666226E-2</v>
      </c>
      <c r="N9" s="1">
        <f>2^-(J9)</f>
        <v>1.0986729556153372</v>
      </c>
      <c r="O9" s="1">
        <f>2^-(K9)</f>
        <v>1.0868365583568773</v>
      </c>
      <c r="P9" s="1">
        <f>2^-(L9)</f>
        <v>0.83421317357077052</v>
      </c>
      <c r="Q9" s="25">
        <f>AVERAGE(N9:P11)</f>
        <v>0.99674394128058397</v>
      </c>
      <c r="R9" s="25">
        <f>STDEV(N9:P11)</f>
        <v>0.12898518175515647</v>
      </c>
      <c r="S9" s="25">
        <f>2^-(M9)</f>
        <v>0.98885118920913517</v>
      </c>
    </row>
    <row r="10" spans="1:19">
      <c r="A10" s="24" t="s">
        <v>30</v>
      </c>
      <c r="B10">
        <v>25.771775999999999</v>
      </c>
      <c r="C10">
        <v>10.986116000000001</v>
      </c>
      <c r="E10" s="29"/>
      <c r="F10" s="1">
        <f>B10-$C$9</f>
        <v>14.770033</v>
      </c>
      <c r="G10" s="1">
        <f>B10-$C$10</f>
        <v>14.785659999999998</v>
      </c>
      <c r="H10" s="1">
        <f>B10-$C$11</f>
        <v>15.167306999999999</v>
      </c>
      <c r="I10" s="25"/>
      <c r="J10" s="1">
        <f t="shared" si="0"/>
        <v>-0.13605800000000023</v>
      </c>
      <c r="K10" s="1">
        <f t="shared" si="0"/>
        <v>-0.12043100000000173</v>
      </c>
      <c r="L10" s="1">
        <f t="shared" si="0"/>
        <v>0.26121599999999923</v>
      </c>
      <c r="M10" s="27"/>
      <c r="N10" s="1">
        <f>2^-(J10)</f>
        <v>1.09889839519166</v>
      </c>
      <c r="O10" s="1">
        <f t="shared" ref="O10:P25" si="2">2^-(K10)</f>
        <v>1.0870595691918996</v>
      </c>
      <c r="P10" s="1">
        <f t="shared" si="2"/>
        <v>0.83438434795296634</v>
      </c>
      <c r="Q10" s="25"/>
      <c r="R10" s="25"/>
      <c r="S10" s="25"/>
    </row>
    <row r="11" spans="1:19">
      <c r="A11" s="24" t="s">
        <v>30</v>
      </c>
      <c r="B11">
        <v>25.815276999999998</v>
      </c>
      <c r="C11">
        <v>10.604469</v>
      </c>
      <c r="E11" s="29"/>
      <c r="F11" s="1">
        <f>B11-$C$9</f>
        <v>14.813533999999999</v>
      </c>
      <c r="G11" s="1">
        <f>B11-$C$10</f>
        <v>14.829160999999997</v>
      </c>
      <c r="H11" s="1">
        <f>B11-$C$11</f>
        <v>15.210807999999998</v>
      </c>
      <c r="I11" s="25"/>
      <c r="J11" s="1">
        <f t="shared" si="0"/>
        <v>-9.2557000000001111E-2</v>
      </c>
      <c r="K11" s="1">
        <f t="shared" si="0"/>
        <v>-7.6930000000002607E-2</v>
      </c>
      <c r="L11" s="1">
        <f t="shared" si="0"/>
        <v>0.30471699999999835</v>
      </c>
      <c r="M11" s="28"/>
      <c r="N11" s="1">
        <f t="shared" ref="N11:P26" si="3">2^-(J11)</f>
        <v>1.0662583207993885</v>
      </c>
      <c r="O11" s="1">
        <f t="shared" si="2"/>
        <v>1.0547711380116302</v>
      </c>
      <c r="P11" s="1">
        <f t="shared" si="2"/>
        <v>0.80960101283472574</v>
      </c>
      <c r="Q11" s="25"/>
      <c r="R11" s="25"/>
      <c r="S11" s="25"/>
    </row>
    <row r="12" spans="1:19">
      <c r="A12" s="9" t="s">
        <v>14</v>
      </c>
      <c r="B12" s="10"/>
      <c r="C12" s="11"/>
      <c r="E12" s="25" t="s">
        <v>14</v>
      </c>
      <c r="F12" s="1">
        <f>B12-$C$12</f>
        <v>0</v>
      </c>
      <c r="G12" s="1">
        <f>B12-$C$13</f>
        <v>0</v>
      </c>
      <c r="H12" s="1">
        <f>B12-$C$14</f>
        <v>0</v>
      </c>
      <c r="I12" s="25">
        <f>AVERAGE(F12:H14)</f>
        <v>0</v>
      </c>
      <c r="J12" s="1">
        <f t="shared" si="0"/>
        <v>-14.906091</v>
      </c>
      <c r="K12" s="1">
        <f t="shared" si="0"/>
        <v>-14.906091</v>
      </c>
      <c r="L12" s="1">
        <f t="shared" si="0"/>
        <v>-14.906091</v>
      </c>
      <c r="M12" s="26">
        <f>AVERAGE(J12:L14)</f>
        <v>-14.906091</v>
      </c>
      <c r="N12" s="1">
        <f t="shared" si="3"/>
        <v>30702.978543193116</v>
      </c>
      <c r="O12" s="1">
        <f t="shared" si="2"/>
        <v>30702.978543193116</v>
      </c>
      <c r="P12" s="1">
        <f t="shared" si="2"/>
        <v>30702.978543193116</v>
      </c>
      <c r="Q12" s="25">
        <f>AVERAGE(N12:P14)</f>
        <v>30702.978543193112</v>
      </c>
      <c r="R12" s="25">
        <f>STDEV(N12:P14)</f>
        <v>3.8586592264612452E-12</v>
      </c>
      <c r="S12" s="25">
        <f>2^-(M12)</f>
        <v>30702.978543193116</v>
      </c>
    </row>
    <row r="13" spans="1:19">
      <c r="A13" s="9" t="s">
        <v>14</v>
      </c>
      <c r="B13" s="12"/>
      <c r="C13" s="13"/>
      <c r="E13" s="25"/>
      <c r="F13" s="1">
        <f t="shared" ref="F13:F14" si="4">B13-$C$12</f>
        <v>0</v>
      </c>
      <c r="G13" s="1">
        <f t="shared" ref="G13:G14" si="5">B13-$C$13</f>
        <v>0</v>
      </c>
      <c r="H13" s="1">
        <f t="shared" ref="H13:H14" si="6">B13-$C$14</f>
        <v>0</v>
      </c>
      <c r="I13" s="25"/>
      <c r="J13" s="1">
        <f t="shared" si="0"/>
        <v>-14.906091</v>
      </c>
      <c r="K13" s="1">
        <f t="shared" si="0"/>
        <v>-14.906091</v>
      </c>
      <c r="L13" s="1">
        <f t="shared" si="0"/>
        <v>-14.906091</v>
      </c>
      <c r="M13" s="27"/>
      <c r="N13" s="1">
        <f t="shared" si="3"/>
        <v>30702.978543193116</v>
      </c>
      <c r="O13" s="1">
        <f t="shared" si="2"/>
        <v>30702.978543193116</v>
      </c>
      <c r="P13" s="1">
        <f t="shared" si="2"/>
        <v>30702.978543193116</v>
      </c>
      <c r="Q13" s="25"/>
      <c r="R13" s="25"/>
      <c r="S13" s="25"/>
    </row>
    <row r="14" spans="1:19">
      <c r="A14" s="9" t="s">
        <v>14</v>
      </c>
      <c r="B14" s="14"/>
      <c r="C14" s="15"/>
      <c r="E14" s="25"/>
      <c r="F14" s="1">
        <f t="shared" si="4"/>
        <v>0</v>
      </c>
      <c r="G14" s="1">
        <f t="shared" si="5"/>
        <v>0</v>
      </c>
      <c r="H14" s="1">
        <f t="shared" si="6"/>
        <v>0</v>
      </c>
      <c r="I14" s="25"/>
      <c r="J14" s="1">
        <f t="shared" si="0"/>
        <v>-14.906091</v>
      </c>
      <c r="K14" s="1">
        <f t="shared" si="0"/>
        <v>-14.906091</v>
      </c>
      <c r="L14" s="1">
        <f t="shared" si="0"/>
        <v>-14.906091</v>
      </c>
      <c r="M14" s="28"/>
      <c r="N14" s="1">
        <f t="shared" si="3"/>
        <v>30702.978543193116</v>
      </c>
      <c r="O14" s="1">
        <f t="shared" si="2"/>
        <v>30702.978543193116</v>
      </c>
      <c r="P14" s="1">
        <f t="shared" si="2"/>
        <v>30702.978543193116</v>
      </c>
      <c r="Q14" s="25"/>
      <c r="R14" s="25"/>
      <c r="S14" s="25"/>
    </row>
    <row r="15" spans="1:19">
      <c r="A15" s="9" t="s">
        <v>15</v>
      </c>
      <c r="B15" s="10"/>
      <c r="C15" s="11"/>
      <c r="E15" s="25" t="s">
        <v>15</v>
      </c>
      <c r="F15" s="1">
        <f>B15-$C$12</f>
        <v>0</v>
      </c>
      <c r="G15" s="1">
        <f>B15-$C$13</f>
        <v>0</v>
      </c>
      <c r="H15" s="1">
        <f>B15-$C$14</f>
        <v>0</v>
      </c>
      <c r="I15" s="25">
        <f>AVERAGE(F15:H17)</f>
        <v>0</v>
      </c>
      <c r="J15" s="1">
        <f t="shared" si="0"/>
        <v>-14.906091</v>
      </c>
      <c r="K15" s="1">
        <f t="shared" si="0"/>
        <v>-14.906091</v>
      </c>
      <c r="L15" s="1">
        <f t="shared" si="0"/>
        <v>-14.906091</v>
      </c>
      <c r="M15" s="26">
        <f>AVERAGE(J15:L17)</f>
        <v>-14.906091</v>
      </c>
      <c r="N15" s="1">
        <f t="shared" si="3"/>
        <v>30702.978543193116</v>
      </c>
      <c r="O15" s="1">
        <f t="shared" si="2"/>
        <v>30702.978543193116</v>
      </c>
      <c r="P15" s="1">
        <f t="shared" si="2"/>
        <v>30702.978543193116</v>
      </c>
      <c r="Q15" s="25">
        <f>AVERAGE(N15:P17)</f>
        <v>30702.978543193112</v>
      </c>
      <c r="R15" s="25">
        <f>STDEV(N15:P17)</f>
        <v>3.8586592264612452E-12</v>
      </c>
      <c r="S15" s="25">
        <f>2^-(M15)</f>
        <v>30702.978543193116</v>
      </c>
    </row>
    <row r="16" spans="1:19">
      <c r="A16" s="9" t="s">
        <v>15</v>
      </c>
      <c r="B16" s="12"/>
      <c r="C16" s="13"/>
      <c r="E16" s="25"/>
      <c r="F16" s="1">
        <f t="shared" ref="F16:F17" si="7">B16-$C$12</f>
        <v>0</v>
      </c>
      <c r="G16" s="1">
        <f t="shared" ref="G16:G17" si="8">B16-$C$13</f>
        <v>0</v>
      </c>
      <c r="H16" s="1">
        <f t="shared" ref="H16:H17" si="9">B16-$C$14</f>
        <v>0</v>
      </c>
      <c r="I16" s="25"/>
      <c r="J16" s="1">
        <f t="shared" si="0"/>
        <v>-14.906091</v>
      </c>
      <c r="K16" s="1">
        <f t="shared" si="0"/>
        <v>-14.906091</v>
      </c>
      <c r="L16" s="1">
        <f t="shared" si="0"/>
        <v>-14.906091</v>
      </c>
      <c r="M16" s="27"/>
      <c r="N16" s="1">
        <f t="shared" si="3"/>
        <v>30702.978543193116</v>
      </c>
      <c r="O16" s="1">
        <f t="shared" si="2"/>
        <v>30702.978543193116</v>
      </c>
      <c r="P16" s="1">
        <f t="shared" si="2"/>
        <v>30702.978543193116</v>
      </c>
      <c r="Q16" s="25"/>
      <c r="R16" s="25"/>
      <c r="S16" s="25"/>
    </row>
    <row r="17" spans="1:19">
      <c r="A17" s="9" t="s">
        <v>15</v>
      </c>
      <c r="B17" s="14"/>
      <c r="C17" s="15"/>
      <c r="E17" s="25"/>
      <c r="F17" s="1">
        <f t="shared" si="7"/>
        <v>0</v>
      </c>
      <c r="G17" s="1">
        <f t="shared" si="8"/>
        <v>0</v>
      </c>
      <c r="H17" s="1">
        <f t="shared" si="9"/>
        <v>0</v>
      </c>
      <c r="I17" s="25"/>
      <c r="J17" s="1">
        <f t="shared" si="0"/>
        <v>-14.906091</v>
      </c>
      <c r="K17" s="1">
        <f t="shared" si="0"/>
        <v>-14.906091</v>
      </c>
      <c r="L17" s="1">
        <f t="shared" si="0"/>
        <v>-14.906091</v>
      </c>
      <c r="M17" s="28"/>
      <c r="N17" s="1">
        <f t="shared" si="3"/>
        <v>30702.978543193116</v>
      </c>
      <c r="O17" s="1">
        <f t="shared" si="2"/>
        <v>30702.978543193116</v>
      </c>
      <c r="P17" s="1">
        <f t="shared" si="2"/>
        <v>30702.978543193116</v>
      </c>
      <c r="Q17" s="25"/>
      <c r="R17" s="25"/>
      <c r="S17" s="25"/>
    </row>
    <row r="18" spans="1:19">
      <c r="A18" s="9" t="s">
        <v>16</v>
      </c>
      <c r="B18" s="10"/>
      <c r="C18" s="11"/>
      <c r="E18" s="25" t="s">
        <v>16</v>
      </c>
      <c r="F18" s="1">
        <f>B18-$C$12</f>
        <v>0</v>
      </c>
      <c r="G18" s="1">
        <f>B18-$C$13</f>
        <v>0</v>
      </c>
      <c r="H18" s="1">
        <f>B18-$C$14</f>
        <v>0</v>
      </c>
      <c r="I18" s="25">
        <f>AVERAGE(F18:H20)</f>
        <v>0</v>
      </c>
      <c r="J18" s="1">
        <f t="shared" si="0"/>
        <v>-14.906091</v>
      </c>
      <c r="K18" s="1">
        <f t="shared" si="0"/>
        <v>-14.906091</v>
      </c>
      <c r="L18" s="1">
        <f t="shared" si="0"/>
        <v>-14.906091</v>
      </c>
      <c r="M18" s="26">
        <f>AVERAGE(J18:L20)</f>
        <v>-14.906091</v>
      </c>
      <c r="N18" s="1">
        <f t="shared" si="3"/>
        <v>30702.978543193116</v>
      </c>
      <c r="O18" s="1">
        <f t="shared" si="2"/>
        <v>30702.978543193116</v>
      </c>
      <c r="P18" s="1">
        <f t="shared" si="2"/>
        <v>30702.978543193116</v>
      </c>
      <c r="Q18" s="25">
        <f>AVERAGE(N18:P20)</f>
        <v>30702.978543193112</v>
      </c>
      <c r="R18" s="25">
        <f>STDEV(N18:P20)</f>
        <v>3.8586592264612452E-12</v>
      </c>
      <c r="S18" s="25">
        <f>2^-(M18)</f>
        <v>30702.978543193116</v>
      </c>
    </row>
    <row r="19" spans="1:19">
      <c r="A19" s="9" t="s">
        <v>16</v>
      </c>
      <c r="B19" s="12"/>
      <c r="C19" s="13"/>
      <c r="E19" s="25"/>
      <c r="F19" s="1">
        <f t="shared" ref="F19:F20" si="10">B19-$C$12</f>
        <v>0</v>
      </c>
      <c r="G19" s="1">
        <f t="shared" ref="G19:G20" si="11">B19-$C$13</f>
        <v>0</v>
      </c>
      <c r="H19" s="1">
        <f t="shared" ref="H19:H20" si="12">B19-$C$14</f>
        <v>0</v>
      </c>
      <c r="I19" s="25"/>
      <c r="J19" s="1">
        <f t="shared" ref="J19:L29" si="13">F19-$I$3</f>
        <v>-14.906091</v>
      </c>
      <c r="K19" s="1">
        <f t="shared" si="13"/>
        <v>-14.906091</v>
      </c>
      <c r="L19" s="1">
        <f t="shared" si="13"/>
        <v>-14.906091</v>
      </c>
      <c r="M19" s="27"/>
      <c r="N19" s="1">
        <f t="shared" si="3"/>
        <v>30702.978543193116</v>
      </c>
      <c r="O19" s="1">
        <f t="shared" si="2"/>
        <v>30702.978543193116</v>
      </c>
      <c r="P19" s="1">
        <f t="shared" si="2"/>
        <v>30702.978543193116</v>
      </c>
      <c r="Q19" s="25"/>
      <c r="R19" s="25"/>
      <c r="S19" s="25"/>
    </row>
    <row r="20" spans="1:19">
      <c r="A20" s="9" t="s">
        <v>16</v>
      </c>
      <c r="B20" s="14"/>
      <c r="C20" s="15"/>
      <c r="E20" s="25"/>
      <c r="F20" s="1">
        <f t="shared" si="10"/>
        <v>0</v>
      </c>
      <c r="G20" s="1">
        <f t="shared" si="11"/>
        <v>0</v>
      </c>
      <c r="H20" s="1">
        <f t="shared" si="12"/>
        <v>0</v>
      </c>
      <c r="I20" s="25"/>
      <c r="J20" s="1">
        <f t="shared" si="13"/>
        <v>-14.906091</v>
      </c>
      <c r="K20" s="1">
        <f t="shared" si="13"/>
        <v>-14.906091</v>
      </c>
      <c r="L20" s="1">
        <f t="shared" si="13"/>
        <v>-14.906091</v>
      </c>
      <c r="M20" s="28"/>
      <c r="N20" s="1">
        <f t="shared" si="3"/>
        <v>30702.978543193116</v>
      </c>
      <c r="O20" s="1">
        <f t="shared" si="2"/>
        <v>30702.978543193116</v>
      </c>
      <c r="P20" s="1">
        <f t="shared" si="2"/>
        <v>30702.978543193116</v>
      </c>
      <c r="Q20" s="25"/>
      <c r="R20" s="25"/>
      <c r="S20" s="25"/>
    </row>
    <row r="21" spans="1:19">
      <c r="A21" s="9" t="s">
        <v>17</v>
      </c>
      <c r="B21" s="10"/>
      <c r="C21" s="11"/>
      <c r="E21" s="25" t="s">
        <v>17</v>
      </c>
      <c r="F21" s="1">
        <f>B21-$C$12</f>
        <v>0</v>
      </c>
      <c r="G21" s="1">
        <f>B21-$C$13</f>
        <v>0</v>
      </c>
      <c r="H21" s="1">
        <f>B21-$C$14</f>
        <v>0</v>
      </c>
      <c r="I21" s="25">
        <f>AVERAGE(F21:H23)</f>
        <v>0</v>
      </c>
      <c r="J21" s="1">
        <f t="shared" si="13"/>
        <v>-14.906091</v>
      </c>
      <c r="K21" s="1">
        <f t="shared" si="13"/>
        <v>-14.906091</v>
      </c>
      <c r="L21" s="1">
        <f t="shared" si="13"/>
        <v>-14.906091</v>
      </c>
      <c r="M21" s="26">
        <f>AVERAGE(J21:L23)</f>
        <v>-14.906091</v>
      </c>
      <c r="N21" s="1">
        <f t="shared" si="3"/>
        <v>30702.978543193116</v>
      </c>
      <c r="O21" s="1">
        <f t="shared" si="2"/>
        <v>30702.978543193116</v>
      </c>
      <c r="P21" s="1">
        <f t="shared" si="2"/>
        <v>30702.978543193116</v>
      </c>
      <c r="Q21" s="25">
        <f>AVERAGE(N21:P23)</f>
        <v>30702.978543193112</v>
      </c>
      <c r="R21" s="25">
        <f>STDEV(N21:P23)</f>
        <v>3.8586592264612452E-12</v>
      </c>
      <c r="S21" s="25">
        <f>2^-(M21)</f>
        <v>30702.978543193116</v>
      </c>
    </row>
    <row r="22" spans="1:19">
      <c r="A22" s="9" t="s">
        <v>17</v>
      </c>
      <c r="B22" s="12"/>
      <c r="C22" s="13"/>
      <c r="E22" s="25"/>
      <c r="F22" s="1">
        <f t="shared" ref="F22:F23" si="14">B22-$C$12</f>
        <v>0</v>
      </c>
      <c r="G22" s="1">
        <f t="shared" ref="G22:G23" si="15">B22-$C$13</f>
        <v>0</v>
      </c>
      <c r="H22" s="1">
        <f t="shared" ref="H22:H23" si="16">B22-$C$14</f>
        <v>0</v>
      </c>
      <c r="I22" s="25"/>
      <c r="J22" s="1">
        <f t="shared" si="13"/>
        <v>-14.906091</v>
      </c>
      <c r="K22" s="1">
        <f t="shared" si="13"/>
        <v>-14.906091</v>
      </c>
      <c r="L22" s="1">
        <f t="shared" si="13"/>
        <v>-14.906091</v>
      </c>
      <c r="M22" s="27"/>
      <c r="N22" s="1">
        <f t="shared" si="3"/>
        <v>30702.978543193116</v>
      </c>
      <c r="O22" s="1">
        <f t="shared" si="2"/>
        <v>30702.978543193116</v>
      </c>
      <c r="P22" s="1">
        <f t="shared" si="2"/>
        <v>30702.978543193116</v>
      </c>
      <c r="Q22" s="25"/>
      <c r="R22" s="25"/>
      <c r="S22" s="25"/>
    </row>
    <row r="23" spans="1:19">
      <c r="A23" s="9" t="s">
        <v>17</v>
      </c>
      <c r="B23" s="14"/>
      <c r="C23" s="15"/>
      <c r="E23" s="25"/>
      <c r="F23" s="1">
        <f t="shared" si="14"/>
        <v>0</v>
      </c>
      <c r="G23" s="1">
        <f t="shared" si="15"/>
        <v>0</v>
      </c>
      <c r="H23" s="1">
        <f t="shared" si="16"/>
        <v>0</v>
      </c>
      <c r="I23" s="25"/>
      <c r="J23" s="1">
        <f t="shared" si="13"/>
        <v>-14.906091</v>
      </c>
      <c r="K23" s="1">
        <f t="shared" si="13"/>
        <v>-14.906091</v>
      </c>
      <c r="L23" s="1">
        <f t="shared" si="13"/>
        <v>-14.906091</v>
      </c>
      <c r="M23" s="28"/>
      <c r="N23" s="1">
        <f t="shared" si="3"/>
        <v>30702.978543193116</v>
      </c>
      <c r="O23" s="1">
        <f t="shared" si="2"/>
        <v>30702.978543193116</v>
      </c>
      <c r="P23" s="1">
        <f t="shared" si="2"/>
        <v>30702.978543193116</v>
      </c>
      <c r="Q23" s="25"/>
      <c r="R23" s="25"/>
      <c r="S23" s="25"/>
    </row>
    <row r="24" spans="1:19">
      <c r="A24" s="9" t="s">
        <v>18</v>
      </c>
      <c r="B24" s="10"/>
      <c r="C24" s="11"/>
      <c r="E24" s="25" t="s">
        <v>18</v>
      </c>
      <c r="F24" s="1">
        <f>B24-$C$12</f>
        <v>0</v>
      </c>
      <c r="G24" s="1">
        <f>B24-$C$13</f>
        <v>0</v>
      </c>
      <c r="H24" s="1">
        <f>B24-$C$14</f>
        <v>0</v>
      </c>
      <c r="I24" s="25">
        <f>AVERAGE(F24:H26)</f>
        <v>0</v>
      </c>
      <c r="J24" s="1">
        <f t="shared" si="13"/>
        <v>-14.906091</v>
      </c>
      <c r="K24" s="1">
        <f t="shared" si="13"/>
        <v>-14.906091</v>
      </c>
      <c r="L24" s="1">
        <f t="shared" si="13"/>
        <v>-14.906091</v>
      </c>
      <c r="M24" s="26">
        <f>AVERAGE(J24:L26)</f>
        <v>-14.906091</v>
      </c>
      <c r="N24" s="1">
        <f t="shared" si="3"/>
        <v>30702.978543193116</v>
      </c>
      <c r="O24" s="1">
        <f t="shared" si="2"/>
        <v>30702.978543193116</v>
      </c>
      <c r="P24" s="1">
        <f t="shared" si="2"/>
        <v>30702.978543193116</v>
      </c>
      <c r="Q24" s="25">
        <f>AVERAGE(N24:P26)</f>
        <v>30702.978543193112</v>
      </c>
      <c r="R24" s="25">
        <f>STDEV(N24:P26)</f>
        <v>3.8586592264612452E-12</v>
      </c>
      <c r="S24" s="25">
        <f>2^-(M24)</f>
        <v>30702.978543193116</v>
      </c>
    </row>
    <row r="25" spans="1:19">
      <c r="A25" s="9" t="s">
        <v>18</v>
      </c>
      <c r="B25" s="12"/>
      <c r="C25" s="13"/>
      <c r="E25" s="25"/>
      <c r="F25" s="1">
        <f t="shared" ref="F25:F26" si="17">B25-$C$12</f>
        <v>0</v>
      </c>
      <c r="G25" s="1">
        <f t="shared" ref="G25:G26" si="18">B25-$C$13</f>
        <v>0</v>
      </c>
      <c r="H25" s="1">
        <f t="shared" ref="H25:H26" si="19">B25-$C$14</f>
        <v>0</v>
      </c>
      <c r="I25" s="25"/>
      <c r="J25" s="1">
        <f t="shared" si="13"/>
        <v>-14.906091</v>
      </c>
      <c r="K25" s="1">
        <f t="shared" si="13"/>
        <v>-14.906091</v>
      </c>
      <c r="L25" s="1">
        <f t="shared" si="13"/>
        <v>-14.906091</v>
      </c>
      <c r="M25" s="27"/>
      <c r="N25" s="1">
        <f t="shared" si="3"/>
        <v>30702.978543193116</v>
      </c>
      <c r="O25" s="1">
        <f t="shared" si="2"/>
        <v>30702.978543193116</v>
      </c>
      <c r="P25" s="1">
        <f t="shared" si="2"/>
        <v>30702.978543193116</v>
      </c>
      <c r="Q25" s="25"/>
      <c r="R25" s="25"/>
      <c r="S25" s="25"/>
    </row>
    <row r="26" spans="1:19">
      <c r="A26" s="9" t="s">
        <v>18</v>
      </c>
      <c r="B26" s="14"/>
      <c r="C26" s="15"/>
      <c r="E26" s="25"/>
      <c r="F26" s="1">
        <f t="shared" si="17"/>
        <v>0</v>
      </c>
      <c r="G26" s="1">
        <f t="shared" si="18"/>
        <v>0</v>
      </c>
      <c r="H26" s="1">
        <f t="shared" si="19"/>
        <v>0</v>
      </c>
      <c r="I26" s="25"/>
      <c r="J26" s="1">
        <f t="shared" si="13"/>
        <v>-14.906091</v>
      </c>
      <c r="K26" s="1">
        <f t="shared" si="13"/>
        <v>-14.906091</v>
      </c>
      <c r="L26" s="1">
        <f t="shared" si="13"/>
        <v>-14.906091</v>
      </c>
      <c r="M26" s="28"/>
      <c r="N26" s="1">
        <f t="shared" si="3"/>
        <v>30702.978543193116</v>
      </c>
      <c r="O26" s="1">
        <f t="shared" si="3"/>
        <v>30702.978543193116</v>
      </c>
      <c r="P26" s="1">
        <f t="shared" si="3"/>
        <v>30702.978543193116</v>
      </c>
      <c r="Q26" s="25"/>
      <c r="R26" s="25"/>
      <c r="S26" s="25"/>
    </row>
    <row r="27" spans="1:19">
      <c r="A27" s="9" t="s">
        <v>19</v>
      </c>
      <c r="B27" s="10"/>
      <c r="C27" s="11"/>
      <c r="E27" s="25" t="s">
        <v>19</v>
      </c>
      <c r="F27" s="1">
        <f>B27-$C$12</f>
        <v>0</v>
      </c>
      <c r="G27" s="1">
        <f>B27-$C$13</f>
        <v>0</v>
      </c>
      <c r="H27" s="1">
        <f>B27-$C$14</f>
        <v>0</v>
      </c>
      <c r="I27" s="25">
        <f>AVERAGE(F27:H29)</f>
        <v>0</v>
      </c>
      <c r="J27" s="1">
        <f t="shared" si="13"/>
        <v>-14.906091</v>
      </c>
      <c r="K27" s="1">
        <f t="shared" si="13"/>
        <v>-14.906091</v>
      </c>
      <c r="L27" s="1">
        <f t="shared" si="13"/>
        <v>-14.906091</v>
      </c>
      <c r="M27" s="26">
        <f>AVERAGE(J27:L29)</f>
        <v>-14.906091</v>
      </c>
      <c r="N27" s="1">
        <f t="shared" ref="N27:P29" si="20">2^-(J27)</f>
        <v>30702.978543193116</v>
      </c>
      <c r="O27" s="1">
        <f t="shared" si="20"/>
        <v>30702.978543193116</v>
      </c>
      <c r="P27" s="1">
        <f t="shared" si="20"/>
        <v>30702.978543193116</v>
      </c>
      <c r="Q27" s="25">
        <f>AVERAGE(N27:P29)</f>
        <v>30702.978543193112</v>
      </c>
      <c r="R27" s="25">
        <f>STDEV(N27:P29)</f>
        <v>3.8586592264612452E-12</v>
      </c>
      <c r="S27" s="25">
        <f>2^-(M27)</f>
        <v>30702.978543193116</v>
      </c>
    </row>
    <row r="28" spans="1:19">
      <c r="A28" s="9" t="s">
        <v>19</v>
      </c>
      <c r="B28" s="12"/>
      <c r="C28" s="13"/>
      <c r="E28" s="25"/>
      <c r="F28" s="1">
        <f t="shared" ref="F28:F29" si="21">B28-$C$12</f>
        <v>0</v>
      </c>
      <c r="G28" s="1">
        <f t="shared" ref="G28:G29" si="22">B28-$C$13</f>
        <v>0</v>
      </c>
      <c r="H28" s="1">
        <f t="shared" ref="H28:H29" si="23">B28-$C$14</f>
        <v>0</v>
      </c>
      <c r="I28" s="25"/>
      <c r="J28" s="1">
        <f t="shared" si="13"/>
        <v>-14.906091</v>
      </c>
      <c r="K28" s="1">
        <f t="shared" si="13"/>
        <v>-14.906091</v>
      </c>
      <c r="L28" s="1">
        <f t="shared" si="13"/>
        <v>-14.906091</v>
      </c>
      <c r="M28" s="27"/>
      <c r="N28" s="1">
        <f t="shared" si="20"/>
        <v>30702.978543193116</v>
      </c>
      <c r="O28" s="1">
        <f t="shared" si="20"/>
        <v>30702.978543193116</v>
      </c>
      <c r="P28" s="1">
        <f t="shared" si="20"/>
        <v>30702.978543193116</v>
      </c>
      <c r="Q28" s="25"/>
      <c r="R28" s="25"/>
      <c r="S28" s="25"/>
    </row>
    <row r="29" spans="1:19">
      <c r="A29" s="9" t="s">
        <v>19</v>
      </c>
      <c r="B29" s="14"/>
      <c r="C29" s="15"/>
      <c r="E29" s="25"/>
      <c r="F29" s="1">
        <f t="shared" si="21"/>
        <v>0</v>
      </c>
      <c r="G29" s="1">
        <f t="shared" si="22"/>
        <v>0</v>
      </c>
      <c r="H29" s="1">
        <f t="shared" si="23"/>
        <v>0</v>
      </c>
      <c r="I29" s="25"/>
      <c r="J29" s="1">
        <f t="shared" si="13"/>
        <v>-14.906091</v>
      </c>
      <c r="K29" s="1">
        <f t="shared" si="13"/>
        <v>-14.906091</v>
      </c>
      <c r="L29" s="1">
        <f t="shared" si="13"/>
        <v>-14.906091</v>
      </c>
      <c r="M29" s="28"/>
      <c r="N29" s="1">
        <f t="shared" si="20"/>
        <v>30702.978543193116</v>
      </c>
      <c r="O29" s="1">
        <f t="shared" si="20"/>
        <v>30702.978543193116</v>
      </c>
      <c r="P29" s="1">
        <f t="shared" si="20"/>
        <v>30702.978543193116</v>
      </c>
      <c r="Q29" s="25"/>
      <c r="R29" s="25"/>
      <c r="S29" s="25"/>
    </row>
    <row r="30" spans="1:19">
      <c r="A30" s="16"/>
      <c r="B30" s="17"/>
      <c r="C30" s="17"/>
      <c r="E30" s="18"/>
      <c r="F30" s="19"/>
      <c r="G30" s="19"/>
      <c r="H30" s="19"/>
      <c r="I30" s="18"/>
      <c r="J30" s="19"/>
      <c r="K30" s="19"/>
      <c r="L30" s="19"/>
      <c r="M30" s="18"/>
      <c r="N30" s="19"/>
      <c r="O30" s="19"/>
      <c r="P30" s="19"/>
      <c r="Q30" s="18"/>
      <c r="R30" s="18"/>
      <c r="S30" s="18"/>
    </row>
    <row r="32" spans="1:19">
      <c r="A32" s="20"/>
      <c r="B32" s="21" t="s">
        <v>20</v>
      </c>
      <c r="C32" s="21" t="s">
        <v>21</v>
      </c>
      <c r="D32" s="21" t="s">
        <v>22</v>
      </c>
    </row>
    <row r="33" spans="1:4">
      <c r="A33" s="24" t="s">
        <v>28</v>
      </c>
      <c r="B33" s="20">
        <f>S3</f>
        <v>1.0000000000000004</v>
      </c>
      <c r="C33" s="20">
        <f>R3</f>
        <v>0.22681142636753901</v>
      </c>
      <c r="D33" s="20"/>
    </row>
    <row r="34" spans="1:4">
      <c r="A34" s="24" t="s">
        <v>29</v>
      </c>
      <c r="B34" s="20">
        <f>S6</f>
        <v>1.0354555813944566</v>
      </c>
      <c r="C34" s="20">
        <f>R6</f>
        <v>0.19153907382898819</v>
      </c>
      <c r="D34" s="20">
        <f>TTEST(N3:P5,N6:P8,1,3)</f>
        <v>0.38383573180564368</v>
      </c>
    </row>
    <row r="35" spans="1:4">
      <c r="A35" s="24" t="s">
        <v>30</v>
      </c>
      <c r="B35" s="20">
        <f>S9</f>
        <v>0.98885118920913517</v>
      </c>
      <c r="C35" s="20">
        <f>R9</f>
        <v>0.12898518175515647</v>
      </c>
      <c r="D35" s="20">
        <f>TTEST(N3:P5,N9:P11,1,3)</f>
        <v>0.39346806580720384</v>
      </c>
    </row>
    <row r="36" spans="1:4">
      <c r="A36" s="22" t="s">
        <v>14</v>
      </c>
      <c r="B36" s="20">
        <f>S12</f>
        <v>30702.978543193116</v>
      </c>
      <c r="C36" s="20">
        <f>R12</f>
        <v>3.8586592264612452E-12</v>
      </c>
      <c r="D36" s="20">
        <f>TTEST(N3:P5,N12:P14,1,3)</f>
        <v>7.5719696656022088E-43</v>
      </c>
    </row>
    <row r="37" spans="1:4">
      <c r="A37" s="22" t="s">
        <v>23</v>
      </c>
      <c r="B37" s="20">
        <f>S15</f>
        <v>30702.978543193116</v>
      </c>
      <c r="C37" s="20">
        <f>R15</f>
        <v>3.8586592264612452E-12</v>
      </c>
      <c r="D37" s="20">
        <f>TTEST(N3:P5,N15:P17,1,3)</f>
        <v>7.5719696656022088E-43</v>
      </c>
    </row>
    <row r="38" spans="1:4">
      <c r="A38" s="22" t="s">
        <v>24</v>
      </c>
      <c r="B38" s="20">
        <f>S18</f>
        <v>30702.978543193116</v>
      </c>
      <c r="C38" s="20">
        <f>R18</f>
        <v>3.8586592264612452E-12</v>
      </c>
      <c r="D38" s="20">
        <f>TTEST(N3:P5,N18:P20,1,3)</f>
        <v>7.5719696656022088E-43</v>
      </c>
    </row>
    <row r="39" spans="1:4">
      <c r="A39" s="22" t="s">
        <v>25</v>
      </c>
      <c r="B39" s="20">
        <f>S21</f>
        <v>30702.978543193116</v>
      </c>
      <c r="C39" s="20">
        <f>R21</f>
        <v>3.8586592264612452E-12</v>
      </c>
      <c r="D39" s="20">
        <f>TTEST(N3:P5,N21:P23,1,3)</f>
        <v>7.5719696656022088E-43</v>
      </c>
    </row>
    <row r="40" spans="1:4">
      <c r="A40" s="22" t="s">
        <v>26</v>
      </c>
      <c r="B40" s="20">
        <f>S24</f>
        <v>30702.978543193116</v>
      </c>
      <c r="C40" s="20">
        <f>R24</f>
        <v>3.8586592264612452E-12</v>
      </c>
      <c r="D40" s="20">
        <f>TTEST(N3:P5,N24:P26,1,3)</f>
        <v>7.5719696656022088E-43</v>
      </c>
    </row>
    <row r="41" spans="1:4">
      <c r="A41" s="22" t="s">
        <v>27</v>
      </c>
      <c r="B41" s="20">
        <f>S27</f>
        <v>30702.978543193116</v>
      </c>
      <c r="C41" s="20">
        <f>R27</f>
        <v>3.8586592264612452E-12</v>
      </c>
      <c r="D41" s="20">
        <f>TTEST(N3:P5,N27:P29,1,3)</f>
        <v>7.5719696656022088E-43</v>
      </c>
    </row>
  </sheetData>
  <mergeCells count="58">
    <mergeCell ref="B1:C1"/>
    <mergeCell ref="F2:H2"/>
    <mergeCell ref="J2:L2"/>
    <mergeCell ref="N2:P2"/>
    <mergeCell ref="E3:E5"/>
    <mergeCell ref="I3:I5"/>
    <mergeCell ref="M3:M5"/>
    <mergeCell ref="S9:S11"/>
    <mergeCell ref="Q3:Q5"/>
    <mergeCell ref="R3:R5"/>
    <mergeCell ref="S3:S5"/>
    <mergeCell ref="E6:E8"/>
    <mergeCell ref="I6:I8"/>
    <mergeCell ref="M6:M8"/>
    <mergeCell ref="Q6:Q8"/>
    <mergeCell ref="R6:R8"/>
    <mergeCell ref="S6:S8"/>
    <mergeCell ref="E9:E11"/>
    <mergeCell ref="I9:I11"/>
    <mergeCell ref="M9:M11"/>
    <mergeCell ref="Q9:Q11"/>
    <mergeCell ref="R9:R11"/>
    <mergeCell ref="S15:S17"/>
    <mergeCell ref="E12:E14"/>
    <mergeCell ref="I12:I14"/>
    <mergeCell ref="M12:M14"/>
    <mergeCell ref="Q12:Q14"/>
    <mergeCell ref="R12:R14"/>
    <mergeCell ref="S12:S14"/>
    <mergeCell ref="E15:E17"/>
    <mergeCell ref="I15:I17"/>
    <mergeCell ref="M15:M17"/>
    <mergeCell ref="Q15:Q17"/>
    <mergeCell ref="R15:R17"/>
    <mergeCell ref="S21:S23"/>
    <mergeCell ref="E18:E20"/>
    <mergeCell ref="I18:I20"/>
    <mergeCell ref="M18:M20"/>
    <mergeCell ref="Q18:Q20"/>
    <mergeCell ref="R18:R20"/>
    <mergeCell ref="S18:S20"/>
    <mergeCell ref="E21:E23"/>
    <mergeCell ref="I21:I23"/>
    <mergeCell ref="M21:M23"/>
    <mergeCell ref="Q21:Q23"/>
    <mergeCell ref="R21:R23"/>
    <mergeCell ref="S27:S29"/>
    <mergeCell ref="E24:E26"/>
    <mergeCell ref="I24:I26"/>
    <mergeCell ref="M24:M26"/>
    <mergeCell ref="Q24:Q26"/>
    <mergeCell ref="R24:R26"/>
    <mergeCell ref="S24:S26"/>
    <mergeCell ref="E27:E29"/>
    <mergeCell ref="I27:I29"/>
    <mergeCell ref="M27:M29"/>
    <mergeCell ref="Q27:Q29"/>
    <mergeCell ref="R27:R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5A638-57B4-3744-BC09-83465F606A40}">
  <dimension ref="A1:S41"/>
  <sheetViews>
    <sheetView topLeftCell="A13" workbookViewId="0">
      <selection sqref="A1:XFD1048576"/>
    </sheetView>
  </sheetViews>
  <sheetFormatPr baseColWidth="10" defaultRowHeight="16"/>
  <cols>
    <col min="1" max="1" width="25.83203125" style="32" customWidth="1"/>
    <col min="2" max="2" width="11" style="32" bestFit="1" customWidth="1"/>
    <col min="3" max="3" width="14.6640625" style="32" customWidth="1"/>
    <col min="4" max="4" width="12.83203125" style="32" bestFit="1" customWidth="1"/>
    <col min="5" max="16384" width="10.83203125" style="32"/>
  </cols>
  <sheetData>
    <row r="1" spans="1:19">
      <c r="A1" s="40"/>
      <c r="B1" s="57" t="s">
        <v>51</v>
      </c>
      <c r="C1" s="57"/>
    </row>
    <row r="2" spans="1:19">
      <c r="A2" s="52"/>
      <c r="B2" s="56" t="s">
        <v>50</v>
      </c>
      <c r="C2" s="55" t="s">
        <v>2</v>
      </c>
      <c r="D2" s="54"/>
      <c r="E2" s="52"/>
      <c r="F2" s="53" t="s">
        <v>3</v>
      </c>
      <c r="G2" s="53"/>
      <c r="H2" s="53"/>
      <c r="I2" s="52" t="s">
        <v>49</v>
      </c>
      <c r="J2" s="53" t="s">
        <v>5</v>
      </c>
      <c r="K2" s="53"/>
      <c r="L2" s="53"/>
      <c r="M2" s="52" t="s">
        <v>48</v>
      </c>
      <c r="N2" s="53" t="s">
        <v>47</v>
      </c>
      <c r="O2" s="53"/>
      <c r="P2" s="53"/>
      <c r="Q2" s="52" t="s">
        <v>46</v>
      </c>
      <c r="R2" s="52" t="s">
        <v>45</v>
      </c>
      <c r="S2" s="51" t="s">
        <v>44</v>
      </c>
    </row>
    <row r="3" spans="1:19">
      <c r="A3" s="36" t="s">
        <v>31</v>
      </c>
      <c r="B3" s="32">
        <v>20.439587</v>
      </c>
      <c r="C3" s="32">
        <v>9.9987729999999999</v>
      </c>
      <c r="E3" s="39" t="s">
        <v>11</v>
      </c>
      <c r="F3" s="40">
        <f>B3-$C$3</f>
        <v>10.440814</v>
      </c>
      <c r="G3" s="40">
        <f>B3-$C$4</f>
        <v>10.625413999999999</v>
      </c>
      <c r="H3" s="40">
        <f>B3-$C$5</f>
        <v>10.8636135</v>
      </c>
      <c r="I3" s="39">
        <f>AVERAGE(F3:H5)</f>
        <v>10.571527166666666</v>
      </c>
      <c r="J3" s="40">
        <f>F3-$I$3</f>
        <v>-0.13071316666666632</v>
      </c>
      <c r="K3" s="40">
        <f>G3-$I$3</f>
        <v>5.3886833333333328E-2</v>
      </c>
      <c r="L3" s="40">
        <f>H3-$I$3</f>
        <v>0.29208633333333367</v>
      </c>
      <c r="M3" s="47">
        <f>AVERAGE(J3:L5)</f>
        <v>0</v>
      </c>
      <c r="N3" s="40">
        <f>2^-(J3)</f>
        <v>1.0948347766035609</v>
      </c>
      <c r="O3" s="40">
        <f>2^-(K3)</f>
        <v>0.96333745636014123</v>
      </c>
      <c r="P3" s="40">
        <f>2^-(L3)</f>
        <v>0.81672011572211412</v>
      </c>
      <c r="Q3" s="39">
        <f>AVERAGE(N3:P5)</f>
        <v>1.0083389665961322</v>
      </c>
      <c r="R3" s="39">
        <f>STDEV(N3:P5)</f>
        <v>0.13716426605042398</v>
      </c>
      <c r="S3" s="39">
        <f>2^-(M3)</f>
        <v>1</v>
      </c>
    </row>
    <row r="4" spans="1:19">
      <c r="A4" s="36" t="s">
        <v>31</v>
      </c>
      <c r="B4" s="32">
        <v>20.389996</v>
      </c>
      <c r="C4" s="32">
        <v>9.8141730000000003</v>
      </c>
      <c r="E4" s="50"/>
      <c r="F4" s="40">
        <f>B4-$C$3</f>
        <v>10.391223</v>
      </c>
      <c r="G4" s="40">
        <f>B4-$C$4</f>
        <v>10.575823</v>
      </c>
      <c r="H4" s="40">
        <f>B4-$C$5</f>
        <v>10.8140225</v>
      </c>
      <c r="I4" s="39"/>
      <c r="J4" s="40">
        <f>F4-$I$3</f>
        <v>-0.18030416666666582</v>
      </c>
      <c r="K4" s="40">
        <f>G4-$I$3</f>
        <v>4.2958333333338317E-3</v>
      </c>
      <c r="L4" s="40">
        <f>H4-$I$3</f>
        <v>0.24249533333333417</v>
      </c>
      <c r="M4" s="44"/>
      <c r="N4" s="40">
        <f>2^-(J4)</f>
        <v>1.1331227589543116</v>
      </c>
      <c r="O4" s="40">
        <f>2^-(K4)</f>
        <v>0.99702678402413636</v>
      </c>
      <c r="P4" s="40">
        <f>2^-(L4)</f>
        <v>0.84528201934859559</v>
      </c>
      <c r="Q4" s="39"/>
      <c r="R4" s="39"/>
      <c r="S4" s="39"/>
    </row>
    <row r="5" spans="1:19">
      <c r="A5" s="36" t="s">
        <v>31</v>
      </c>
      <c r="B5" s="32">
        <v>20.273917999999998</v>
      </c>
      <c r="C5" s="32">
        <v>9.5759734999999999</v>
      </c>
      <c r="E5" s="50"/>
      <c r="F5" s="40">
        <f>B5-$C$3</f>
        <v>10.275144999999998</v>
      </c>
      <c r="G5" s="40">
        <f>B5-$C$4</f>
        <v>10.459744999999998</v>
      </c>
      <c r="H5" s="40">
        <f>B5-$C$5</f>
        <v>10.697944499999998</v>
      </c>
      <c r="I5" s="39"/>
      <c r="J5" s="40">
        <f>F5-$I$3</f>
        <v>-0.2963821666666675</v>
      </c>
      <c r="K5" s="40">
        <f>G5-$I$3</f>
        <v>-0.11178216666666785</v>
      </c>
      <c r="L5" s="40">
        <f>H5-$I$3</f>
        <v>0.12641733333333249</v>
      </c>
      <c r="M5" s="41"/>
      <c r="N5" s="40">
        <f>2^-(J5)</f>
        <v>1.228060951411672</v>
      </c>
      <c r="O5" s="40">
        <f>2^-(K5)</f>
        <v>1.0805622350234427</v>
      </c>
      <c r="P5" s="40">
        <f>2^-(L5)</f>
        <v>0.91610360191721385</v>
      </c>
      <c r="Q5" s="39"/>
      <c r="R5" s="39"/>
      <c r="S5" s="39"/>
    </row>
    <row r="6" spans="1:19">
      <c r="A6" s="36" t="s">
        <v>32</v>
      </c>
      <c r="B6" s="32">
        <v>19.937142999999999</v>
      </c>
      <c r="C6" s="32">
        <v>9.3756599999999999</v>
      </c>
      <c r="E6" s="39" t="s">
        <v>12</v>
      </c>
      <c r="F6" s="40">
        <f>B6-$C$6</f>
        <v>10.561482999999999</v>
      </c>
      <c r="G6" s="40">
        <f>B6-$C$7</f>
        <v>10.267270999999999</v>
      </c>
      <c r="H6" s="40">
        <f>B6-$C$8</f>
        <v>10.135421999999998</v>
      </c>
      <c r="I6" s="39">
        <f>AVERAGE(F6:H8)</f>
        <v>10.280391333333334</v>
      </c>
      <c r="J6" s="40">
        <f>F6-$I$3</f>
        <v>-1.0044166666666854E-2</v>
      </c>
      <c r="K6" s="40">
        <f>G6-$I$3</f>
        <v>-0.30425616666666677</v>
      </c>
      <c r="L6" s="40">
        <f>H6-$I$3</f>
        <v>-0.43610516666666754</v>
      </c>
      <c r="M6" s="47">
        <f>AVERAGE(J6:L8)</f>
        <v>-0.29113583333333243</v>
      </c>
      <c r="N6" s="40">
        <f>2^-(J6)</f>
        <v>1.0069863774662791</v>
      </c>
      <c r="O6" s="40">
        <f>2^-(K6)</f>
        <v>1.2347818367776777</v>
      </c>
      <c r="P6" s="40">
        <f>2^-(L6)</f>
        <v>1.3529468518403105</v>
      </c>
      <c r="Q6" s="39">
        <f>AVERAGE(N6:P8)</f>
        <v>1.2335209940672309</v>
      </c>
      <c r="R6" s="39">
        <f>STDEV(N6:P8)</f>
        <v>0.1633907786242744</v>
      </c>
      <c r="S6" s="39">
        <f>2^-(M6)</f>
        <v>1.2236032410029944</v>
      </c>
    </row>
    <row r="7" spans="1:19">
      <c r="A7" s="36" t="s">
        <v>32</v>
      </c>
      <c r="B7" s="32">
        <v>19.925259</v>
      </c>
      <c r="C7" s="32">
        <v>9.6698719999999998</v>
      </c>
      <c r="E7" s="39"/>
      <c r="F7" s="40">
        <f>B7-$C$6</f>
        <v>10.549599000000001</v>
      </c>
      <c r="G7" s="40">
        <f>B7-$C$7</f>
        <v>10.255387000000001</v>
      </c>
      <c r="H7" s="40">
        <f>B7-$C$8</f>
        <v>10.123538</v>
      </c>
      <c r="I7" s="39"/>
      <c r="J7" s="40">
        <f>F7-$I$3</f>
        <v>-2.1928166666665305E-2</v>
      </c>
      <c r="K7" s="40">
        <f>G7-$I$3</f>
        <v>-0.31614016666666522</v>
      </c>
      <c r="L7" s="40">
        <f>H7-$I$3</f>
        <v>-0.44798916666666599</v>
      </c>
      <c r="M7" s="44"/>
      <c r="N7" s="40">
        <f>2^-(J7)</f>
        <v>1.0153155459609184</v>
      </c>
      <c r="O7" s="40">
        <f>2^-(K7)</f>
        <v>1.2449951884205464</v>
      </c>
      <c r="P7" s="40">
        <f>2^-(L7)</f>
        <v>1.3641375914028693</v>
      </c>
      <c r="Q7" s="39"/>
      <c r="R7" s="39"/>
      <c r="S7" s="39"/>
    </row>
    <row r="8" spans="1:19">
      <c r="A8" s="36" t="s">
        <v>32</v>
      </c>
      <c r="B8" s="32">
        <v>19.826025000000001</v>
      </c>
      <c r="C8" s="32">
        <v>9.8017210000000006</v>
      </c>
      <c r="E8" s="39"/>
      <c r="F8" s="40">
        <f>B8-$C$6</f>
        <v>10.450365000000001</v>
      </c>
      <c r="G8" s="40">
        <f>B8-$C$7</f>
        <v>10.156153000000002</v>
      </c>
      <c r="H8" s="40">
        <f>B8-$C$8</f>
        <v>10.024304000000001</v>
      </c>
      <c r="I8" s="39"/>
      <c r="J8" s="40">
        <f>F8-$I$3</f>
        <v>-0.12116216666666446</v>
      </c>
      <c r="K8" s="40">
        <f>G8-$I$3</f>
        <v>-0.41537416666666438</v>
      </c>
      <c r="L8" s="40">
        <f>H8-$I$3</f>
        <v>-0.54722316666666515</v>
      </c>
      <c r="M8" s="41"/>
      <c r="N8" s="40">
        <f>2^-(J8)</f>
        <v>1.08761063725786</v>
      </c>
      <c r="O8" s="40">
        <f>2^-(K8)</f>
        <v>1.3336445163749722</v>
      </c>
      <c r="P8" s="40">
        <f>2^-(L8)</f>
        <v>1.4612704011036441</v>
      </c>
      <c r="Q8" s="39"/>
      <c r="R8" s="39"/>
      <c r="S8" s="39"/>
    </row>
    <row r="9" spans="1:19">
      <c r="A9" s="36" t="s">
        <v>33</v>
      </c>
      <c r="B9" s="32">
        <v>19.908332999999999</v>
      </c>
      <c r="C9" s="32">
        <v>10.143222</v>
      </c>
      <c r="E9" s="39" t="s">
        <v>43</v>
      </c>
      <c r="F9" s="40">
        <f>B9-$C$9</f>
        <v>9.7651109999999992</v>
      </c>
      <c r="G9" s="40">
        <f>B9-$C$10</f>
        <v>9.9194449999999996</v>
      </c>
      <c r="H9" s="40">
        <f>B9-$C$11</f>
        <v>10.147497999999999</v>
      </c>
      <c r="I9" s="39">
        <f>AVERAGE(F9:H11)</f>
        <v>9.9304443333333339</v>
      </c>
      <c r="J9" s="40">
        <f>F9-$I$3</f>
        <v>-0.80641616666666671</v>
      </c>
      <c r="K9" s="40">
        <f>G9-$I$3</f>
        <v>-0.6520821666666663</v>
      </c>
      <c r="L9" s="40">
        <f>H9-$I$3</f>
        <v>-0.42402916666666712</v>
      </c>
      <c r="M9" s="47">
        <f>AVERAGE(J9:L11)</f>
        <v>-0.6410828333333326</v>
      </c>
      <c r="N9" s="40">
        <f>2^-(J9)</f>
        <v>1.7488616530070733</v>
      </c>
      <c r="O9" s="40">
        <f>2^-(K9)</f>
        <v>1.5714345296297227</v>
      </c>
      <c r="P9" s="40">
        <f>2^-(L9)</f>
        <v>1.3416693488592677</v>
      </c>
      <c r="Q9" s="39">
        <f>AVERAGE(N9:P11)</f>
        <v>1.5689764798941832</v>
      </c>
      <c r="R9" s="39">
        <f>STDEV(N9:P11)</f>
        <v>0.18149069978451882</v>
      </c>
      <c r="S9" s="39">
        <f>2^-(M9)</f>
        <v>1.559499222378381</v>
      </c>
    </row>
    <row r="10" spans="1:19">
      <c r="A10" s="36" t="s">
        <v>33</v>
      </c>
      <c r="B10" s="32">
        <v>19.920283999999999</v>
      </c>
      <c r="C10" s="32">
        <v>9.9888879999999993</v>
      </c>
      <c r="E10" s="50"/>
      <c r="F10" s="40">
        <f>B10-$C$9</f>
        <v>9.777061999999999</v>
      </c>
      <c r="G10" s="40">
        <f>B10-$C$10</f>
        <v>9.9313959999999994</v>
      </c>
      <c r="H10" s="40">
        <f>B10-$C$11</f>
        <v>10.159448999999999</v>
      </c>
      <c r="I10" s="39"/>
      <c r="J10" s="40">
        <f>F10-$I$3</f>
        <v>-0.79446516666666689</v>
      </c>
      <c r="K10" s="40">
        <f>G10-$I$3</f>
        <v>-0.64013116666666647</v>
      </c>
      <c r="L10" s="40">
        <f>H10-$I$3</f>
        <v>-0.4120781666666673</v>
      </c>
      <c r="M10" s="44"/>
      <c r="N10" s="40">
        <f>2^-(J10)</f>
        <v>1.7344342687262984</v>
      </c>
      <c r="O10" s="40">
        <f>2^-(K10)</f>
        <v>1.5584708456287248</v>
      </c>
      <c r="P10" s="40">
        <f>2^-(L10)</f>
        <v>1.3306011324337736</v>
      </c>
      <c r="Q10" s="39"/>
      <c r="R10" s="39"/>
      <c r="S10" s="39"/>
    </row>
    <row r="11" spans="1:19">
      <c r="A11" s="36" t="s">
        <v>33</v>
      </c>
      <c r="B11" s="32">
        <v>19.855661000000001</v>
      </c>
      <c r="C11" s="32">
        <v>9.7608350000000002</v>
      </c>
      <c r="E11" s="50"/>
      <c r="F11" s="40">
        <f>B11-$C$9</f>
        <v>9.7124390000000016</v>
      </c>
      <c r="G11" s="40">
        <f>B11-$C$10</f>
        <v>9.866773000000002</v>
      </c>
      <c r="H11" s="40">
        <f>B11-$C$11</f>
        <v>10.094826000000001</v>
      </c>
      <c r="I11" s="39"/>
      <c r="J11" s="40">
        <f>F11-$I$3</f>
        <v>-0.85908816666666432</v>
      </c>
      <c r="K11" s="40">
        <f>G11-$I$3</f>
        <v>-0.70475416666666391</v>
      </c>
      <c r="L11" s="40">
        <f>H11-$I$3</f>
        <v>-0.47670116666666473</v>
      </c>
      <c r="M11" s="41"/>
      <c r="N11" s="40">
        <f>2^-(J11)</f>
        <v>1.8138915058810308</v>
      </c>
      <c r="O11" s="40">
        <f>2^-(K11)</f>
        <v>1.6298669139679389</v>
      </c>
      <c r="P11" s="40">
        <f>2^-(L11)</f>
        <v>1.3915581209138193</v>
      </c>
      <c r="Q11" s="39"/>
      <c r="R11" s="39"/>
      <c r="S11" s="39"/>
    </row>
    <row r="12" spans="1:19">
      <c r="A12" s="36" t="s">
        <v>34</v>
      </c>
      <c r="B12" s="49"/>
      <c r="C12" s="48"/>
      <c r="E12" s="39" t="s">
        <v>34</v>
      </c>
      <c r="F12" s="40">
        <f>B12-$C$12</f>
        <v>0</v>
      </c>
      <c r="G12" s="40">
        <f>B12-$C$13</f>
        <v>0</v>
      </c>
      <c r="H12" s="40">
        <f>B12-$C$14</f>
        <v>0</v>
      </c>
      <c r="I12" s="39">
        <f>AVERAGE(F12:H14)</f>
        <v>0</v>
      </c>
      <c r="J12" s="40">
        <f>F12-$I$3</f>
        <v>-10.571527166666666</v>
      </c>
      <c r="K12" s="40">
        <f>G12-$I$3</f>
        <v>-10.571527166666666</v>
      </c>
      <c r="L12" s="40">
        <f>H12-$I$3</f>
        <v>-10.571527166666666</v>
      </c>
      <c r="M12" s="47">
        <f>AVERAGE(J12:L14)</f>
        <v>-10.571527166666668</v>
      </c>
      <c r="N12" s="40">
        <f>2^-(J12)</f>
        <v>1521.7621472867315</v>
      </c>
      <c r="O12" s="40">
        <f>2^-(K12)</f>
        <v>1521.7621472867315</v>
      </c>
      <c r="P12" s="40">
        <f>2^-(L12)</f>
        <v>1521.7621472867315</v>
      </c>
      <c r="Q12" s="39">
        <f>AVERAGE(N12:P14)</f>
        <v>1521.7621472867318</v>
      </c>
      <c r="R12" s="39">
        <f>STDEV(N12:P14)</f>
        <v>2.4116620165382783E-13</v>
      </c>
      <c r="S12" s="39">
        <f>2^-(M12)</f>
        <v>1521.7621472867343</v>
      </c>
    </row>
    <row r="13" spans="1:19">
      <c r="A13" s="36" t="s">
        <v>34</v>
      </c>
      <c r="B13" s="46"/>
      <c r="C13" s="45"/>
      <c r="E13" s="39"/>
      <c r="F13" s="40">
        <f>B13-$C$12</f>
        <v>0</v>
      </c>
      <c r="G13" s="40">
        <f>B13-$C$13</f>
        <v>0</v>
      </c>
      <c r="H13" s="40">
        <f>B13-$C$14</f>
        <v>0</v>
      </c>
      <c r="I13" s="39"/>
      <c r="J13" s="40">
        <f>F13-$I$3</f>
        <v>-10.571527166666666</v>
      </c>
      <c r="K13" s="40">
        <f>G13-$I$3</f>
        <v>-10.571527166666666</v>
      </c>
      <c r="L13" s="40">
        <f>H13-$I$3</f>
        <v>-10.571527166666666</v>
      </c>
      <c r="M13" s="44"/>
      <c r="N13" s="40">
        <f>2^-(J13)</f>
        <v>1521.7621472867315</v>
      </c>
      <c r="O13" s="40">
        <f>2^-(K13)</f>
        <v>1521.7621472867315</v>
      </c>
      <c r="P13" s="40">
        <f>2^-(L13)</f>
        <v>1521.7621472867315</v>
      </c>
      <c r="Q13" s="39"/>
      <c r="R13" s="39"/>
      <c r="S13" s="39"/>
    </row>
    <row r="14" spans="1:19">
      <c r="A14" s="36" t="s">
        <v>34</v>
      </c>
      <c r="B14" s="43"/>
      <c r="C14" s="42"/>
      <c r="E14" s="39"/>
      <c r="F14" s="40">
        <f>B14-$C$12</f>
        <v>0</v>
      </c>
      <c r="G14" s="40">
        <f>B14-$C$13</f>
        <v>0</v>
      </c>
      <c r="H14" s="40">
        <f>B14-$C$14</f>
        <v>0</v>
      </c>
      <c r="I14" s="39"/>
      <c r="J14" s="40">
        <f>F14-$I$3</f>
        <v>-10.571527166666666</v>
      </c>
      <c r="K14" s="40">
        <f>G14-$I$3</f>
        <v>-10.571527166666666</v>
      </c>
      <c r="L14" s="40">
        <f>H14-$I$3</f>
        <v>-10.571527166666666</v>
      </c>
      <c r="M14" s="41"/>
      <c r="N14" s="40">
        <f>2^-(J14)</f>
        <v>1521.7621472867315</v>
      </c>
      <c r="O14" s="40">
        <f>2^-(K14)</f>
        <v>1521.7621472867315</v>
      </c>
      <c r="P14" s="40">
        <f>2^-(L14)</f>
        <v>1521.7621472867315</v>
      </c>
      <c r="Q14" s="39"/>
      <c r="R14" s="39"/>
      <c r="S14" s="39"/>
    </row>
    <row r="15" spans="1:19">
      <c r="A15" s="36" t="s">
        <v>42</v>
      </c>
      <c r="B15" s="49"/>
      <c r="C15" s="48"/>
      <c r="E15" s="39" t="s">
        <v>42</v>
      </c>
      <c r="F15" s="40">
        <f>B15-$C$12</f>
        <v>0</v>
      </c>
      <c r="G15" s="40">
        <f>B15-$C$13</f>
        <v>0</v>
      </c>
      <c r="H15" s="40">
        <f>B15-$C$14</f>
        <v>0</v>
      </c>
      <c r="I15" s="39">
        <f>AVERAGE(F15:H17)</f>
        <v>0</v>
      </c>
      <c r="J15" s="40">
        <f>F15-$I$3</f>
        <v>-10.571527166666666</v>
      </c>
      <c r="K15" s="40">
        <f>G15-$I$3</f>
        <v>-10.571527166666666</v>
      </c>
      <c r="L15" s="40">
        <f>H15-$I$3</f>
        <v>-10.571527166666666</v>
      </c>
      <c r="M15" s="47">
        <f>AVERAGE(J15:L17)</f>
        <v>-10.571527166666668</v>
      </c>
      <c r="N15" s="40">
        <f>2^-(J15)</f>
        <v>1521.7621472867315</v>
      </c>
      <c r="O15" s="40">
        <f>2^-(K15)</f>
        <v>1521.7621472867315</v>
      </c>
      <c r="P15" s="40">
        <f>2^-(L15)</f>
        <v>1521.7621472867315</v>
      </c>
      <c r="Q15" s="39">
        <f>AVERAGE(N15:P17)</f>
        <v>1521.7621472867318</v>
      </c>
      <c r="R15" s="39">
        <f>STDEV(N15:P17)</f>
        <v>2.4116620165382783E-13</v>
      </c>
      <c r="S15" s="39">
        <f>2^-(M15)</f>
        <v>1521.7621472867343</v>
      </c>
    </row>
    <row r="16" spans="1:19">
      <c r="A16" s="36" t="s">
        <v>42</v>
      </c>
      <c r="B16" s="46"/>
      <c r="C16" s="45"/>
      <c r="E16" s="39"/>
      <c r="F16" s="40">
        <f>B16-$C$12</f>
        <v>0</v>
      </c>
      <c r="G16" s="40">
        <f>B16-$C$13</f>
        <v>0</v>
      </c>
      <c r="H16" s="40">
        <f>B16-$C$14</f>
        <v>0</v>
      </c>
      <c r="I16" s="39"/>
      <c r="J16" s="40">
        <f>F16-$I$3</f>
        <v>-10.571527166666666</v>
      </c>
      <c r="K16" s="40">
        <f>G16-$I$3</f>
        <v>-10.571527166666666</v>
      </c>
      <c r="L16" s="40">
        <f>H16-$I$3</f>
        <v>-10.571527166666666</v>
      </c>
      <c r="M16" s="44"/>
      <c r="N16" s="40">
        <f>2^-(J16)</f>
        <v>1521.7621472867315</v>
      </c>
      <c r="O16" s="40">
        <f>2^-(K16)</f>
        <v>1521.7621472867315</v>
      </c>
      <c r="P16" s="40">
        <f>2^-(L16)</f>
        <v>1521.7621472867315</v>
      </c>
      <c r="Q16" s="39"/>
      <c r="R16" s="39"/>
      <c r="S16" s="39"/>
    </row>
    <row r="17" spans="1:19">
      <c r="A17" s="36" t="s">
        <v>42</v>
      </c>
      <c r="B17" s="43"/>
      <c r="C17" s="42"/>
      <c r="E17" s="39"/>
      <c r="F17" s="40">
        <f>B17-$C$12</f>
        <v>0</v>
      </c>
      <c r="G17" s="40">
        <f>B17-$C$13</f>
        <v>0</v>
      </c>
      <c r="H17" s="40">
        <f>B17-$C$14</f>
        <v>0</v>
      </c>
      <c r="I17" s="39"/>
      <c r="J17" s="40">
        <f>F17-$I$3</f>
        <v>-10.571527166666666</v>
      </c>
      <c r="K17" s="40">
        <f>G17-$I$3</f>
        <v>-10.571527166666666</v>
      </c>
      <c r="L17" s="40">
        <f>H17-$I$3</f>
        <v>-10.571527166666666</v>
      </c>
      <c r="M17" s="41"/>
      <c r="N17" s="40">
        <f>2^-(J17)</f>
        <v>1521.7621472867315</v>
      </c>
      <c r="O17" s="40">
        <f>2^-(K17)</f>
        <v>1521.7621472867315</v>
      </c>
      <c r="P17" s="40">
        <f>2^-(L17)</f>
        <v>1521.7621472867315</v>
      </c>
      <c r="Q17" s="39"/>
      <c r="R17" s="39"/>
      <c r="S17" s="39"/>
    </row>
    <row r="18" spans="1:19">
      <c r="A18" s="36" t="s">
        <v>41</v>
      </c>
      <c r="B18" s="49"/>
      <c r="C18" s="48"/>
      <c r="E18" s="39" t="s">
        <v>41</v>
      </c>
      <c r="F18" s="40">
        <f>B18-$C$12</f>
        <v>0</v>
      </c>
      <c r="G18" s="40">
        <f>B18-$C$13</f>
        <v>0</v>
      </c>
      <c r="H18" s="40">
        <f>B18-$C$14</f>
        <v>0</v>
      </c>
      <c r="I18" s="39">
        <f>AVERAGE(F18:H20)</f>
        <v>0</v>
      </c>
      <c r="J18" s="40">
        <f>F18-$I$3</f>
        <v>-10.571527166666666</v>
      </c>
      <c r="K18" s="40">
        <f>G18-$I$3</f>
        <v>-10.571527166666666</v>
      </c>
      <c r="L18" s="40">
        <f>H18-$I$3</f>
        <v>-10.571527166666666</v>
      </c>
      <c r="M18" s="47">
        <f>AVERAGE(J18:L20)</f>
        <v>-10.571527166666668</v>
      </c>
      <c r="N18" s="40">
        <f>2^-(J18)</f>
        <v>1521.7621472867315</v>
      </c>
      <c r="O18" s="40">
        <f>2^-(K18)</f>
        <v>1521.7621472867315</v>
      </c>
      <c r="P18" s="40">
        <f>2^-(L18)</f>
        <v>1521.7621472867315</v>
      </c>
      <c r="Q18" s="39">
        <f>AVERAGE(N18:P20)</f>
        <v>1521.7621472867318</v>
      </c>
      <c r="R18" s="39">
        <f>STDEV(N18:P20)</f>
        <v>2.4116620165382783E-13</v>
      </c>
      <c r="S18" s="39">
        <f>2^-(M18)</f>
        <v>1521.7621472867343</v>
      </c>
    </row>
    <row r="19" spans="1:19">
      <c r="A19" s="36" t="s">
        <v>41</v>
      </c>
      <c r="B19" s="46"/>
      <c r="C19" s="45"/>
      <c r="E19" s="39"/>
      <c r="F19" s="40">
        <f>B19-$C$12</f>
        <v>0</v>
      </c>
      <c r="G19" s="40">
        <f>B19-$C$13</f>
        <v>0</v>
      </c>
      <c r="H19" s="40">
        <f>B19-$C$14</f>
        <v>0</v>
      </c>
      <c r="I19" s="39"/>
      <c r="J19" s="40">
        <f>F19-$I$3</f>
        <v>-10.571527166666666</v>
      </c>
      <c r="K19" s="40">
        <f>G19-$I$3</f>
        <v>-10.571527166666666</v>
      </c>
      <c r="L19" s="40">
        <f>H19-$I$3</f>
        <v>-10.571527166666666</v>
      </c>
      <c r="M19" s="44"/>
      <c r="N19" s="40">
        <f>2^-(J19)</f>
        <v>1521.7621472867315</v>
      </c>
      <c r="O19" s="40">
        <f>2^-(K19)</f>
        <v>1521.7621472867315</v>
      </c>
      <c r="P19" s="40">
        <f>2^-(L19)</f>
        <v>1521.7621472867315</v>
      </c>
      <c r="Q19" s="39"/>
      <c r="R19" s="39"/>
      <c r="S19" s="39"/>
    </row>
    <row r="20" spans="1:19">
      <c r="A20" s="36" t="s">
        <v>41</v>
      </c>
      <c r="B20" s="43"/>
      <c r="C20" s="42"/>
      <c r="E20" s="39"/>
      <c r="F20" s="40">
        <f>B20-$C$12</f>
        <v>0</v>
      </c>
      <c r="G20" s="40">
        <f>B20-$C$13</f>
        <v>0</v>
      </c>
      <c r="H20" s="40">
        <f>B20-$C$14</f>
        <v>0</v>
      </c>
      <c r="I20" s="39"/>
      <c r="J20" s="40">
        <f>F20-$I$3</f>
        <v>-10.571527166666666</v>
      </c>
      <c r="K20" s="40">
        <f>G20-$I$3</f>
        <v>-10.571527166666666</v>
      </c>
      <c r="L20" s="40">
        <f>H20-$I$3</f>
        <v>-10.571527166666666</v>
      </c>
      <c r="M20" s="41"/>
      <c r="N20" s="40">
        <f>2^-(J20)</f>
        <v>1521.7621472867315</v>
      </c>
      <c r="O20" s="40">
        <f>2^-(K20)</f>
        <v>1521.7621472867315</v>
      </c>
      <c r="P20" s="40">
        <f>2^-(L20)</f>
        <v>1521.7621472867315</v>
      </c>
      <c r="Q20" s="39"/>
      <c r="R20" s="39"/>
      <c r="S20" s="39"/>
    </row>
    <row r="21" spans="1:19">
      <c r="A21" s="36" t="s">
        <v>40</v>
      </c>
      <c r="B21" s="49"/>
      <c r="C21" s="48"/>
      <c r="E21" s="39" t="s">
        <v>40</v>
      </c>
      <c r="F21" s="40">
        <f>B21-$C$12</f>
        <v>0</v>
      </c>
      <c r="G21" s="40">
        <f>B21-$C$13</f>
        <v>0</v>
      </c>
      <c r="H21" s="40">
        <f>B21-$C$14</f>
        <v>0</v>
      </c>
      <c r="I21" s="39">
        <f>AVERAGE(F21:H23)</f>
        <v>0</v>
      </c>
      <c r="J21" s="40">
        <f>F21-$I$3</f>
        <v>-10.571527166666666</v>
      </c>
      <c r="K21" s="40">
        <f>G21-$I$3</f>
        <v>-10.571527166666666</v>
      </c>
      <c r="L21" s="40">
        <f>H21-$I$3</f>
        <v>-10.571527166666666</v>
      </c>
      <c r="M21" s="47">
        <f>AVERAGE(J21:L23)</f>
        <v>-10.571527166666668</v>
      </c>
      <c r="N21" s="40">
        <f>2^-(J21)</f>
        <v>1521.7621472867315</v>
      </c>
      <c r="O21" s="40">
        <f>2^-(K21)</f>
        <v>1521.7621472867315</v>
      </c>
      <c r="P21" s="40">
        <f>2^-(L21)</f>
        <v>1521.7621472867315</v>
      </c>
      <c r="Q21" s="39">
        <f>AVERAGE(N21:P23)</f>
        <v>1521.7621472867318</v>
      </c>
      <c r="R21" s="39">
        <f>STDEV(N21:P23)</f>
        <v>2.4116620165382783E-13</v>
      </c>
      <c r="S21" s="39">
        <f>2^-(M21)</f>
        <v>1521.7621472867343</v>
      </c>
    </row>
    <row r="22" spans="1:19">
      <c r="A22" s="36" t="s">
        <v>40</v>
      </c>
      <c r="B22" s="46"/>
      <c r="C22" s="45"/>
      <c r="E22" s="39"/>
      <c r="F22" s="40">
        <f>B22-$C$12</f>
        <v>0</v>
      </c>
      <c r="G22" s="40">
        <f>B22-$C$13</f>
        <v>0</v>
      </c>
      <c r="H22" s="40">
        <f>B22-$C$14</f>
        <v>0</v>
      </c>
      <c r="I22" s="39"/>
      <c r="J22" s="40">
        <f>F22-$I$3</f>
        <v>-10.571527166666666</v>
      </c>
      <c r="K22" s="40">
        <f>G22-$I$3</f>
        <v>-10.571527166666666</v>
      </c>
      <c r="L22" s="40">
        <f>H22-$I$3</f>
        <v>-10.571527166666666</v>
      </c>
      <c r="M22" s="44"/>
      <c r="N22" s="40">
        <f>2^-(J22)</f>
        <v>1521.7621472867315</v>
      </c>
      <c r="O22" s="40">
        <f>2^-(K22)</f>
        <v>1521.7621472867315</v>
      </c>
      <c r="P22" s="40">
        <f>2^-(L22)</f>
        <v>1521.7621472867315</v>
      </c>
      <c r="Q22" s="39"/>
      <c r="R22" s="39"/>
      <c r="S22" s="39"/>
    </row>
    <row r="23" spans="1:19">
      <c r="A23" s="36" t="s">
        <v>40</v>
      </c>
      <c r="B23" s="43"/>
      <c r="C23" s="42"/>
      <c r="E23" s="39"/>
      <c r="F23" s="40">
        <f>B23-$C$12</f>
        <v>0</v>
      </c>
      <c r="G23" s="40">
        <f>B23-$C$13</f>
        <v>0</v>
      </c>
      <c r="H23" s="40">
        <f>B23-$C$14</f>
        <v>0</v>
      </c>
      <c r="I23" s="39"/>
      <c r="J23" s="40">
        <f>F23-$I$3</f>
        <v>-10.571527166666666</v>
      </c>
      <c r="K23" s="40">
        <f>G23-$I$3</f>
        <v>-10.571527166666666</v>
      </c>
      <c r="L23" s="40">
        <f>H23-$I$3</f>
        <v>-10.571527166666666</v>
      </c>
      <c r="M23" s="41"/>
      <c r="N23" s="40">
        <f>2^-(J23)</f>
        <v>1521.7621472867315</v>
      </c>
      <c r="O23" s="40">
        <f>2^-(K23)</f>
        <v>1521.7621472867315</v>
      </c>
      <c r="P23" s="40">
        <f>2^-(L23)</f>
        <v>1521.7621472867315</v>
      </c>
      <c r="Q23" s="39"/>
      <c r="R23" s="39"/>
      <c r="S23" s="39"/>
    </row>
    <row r="24" spans="1:19">
      <c r="A24" s="36" t="s">
        <v>39</v>
      </c>
      <c r="B24" s="49"/>
      <c r="C24" s="48"/>
      <c r="E24" s="39" t="s">
        <v>39</v>
      </c>
      <c r="F24" s="40">
        <f>B24-$C$12</f>
        <v>0</v>
      </c>
      <c r="G24" s="40">
        <f>B24-$C$13</f>
        <v>0</v>
      </c>
      <c r="H24" s="40">
        <f>B24-$C$14</f>
        <v>0</v>
      </c>
      <c r="I24" s="39">
        <f>AVERAGE(F24:H26)</f>
        <v>0</v>
      </c>
      <c r="J24" s="40">
        <f>F24-$I$3</f>
        <v>-10.571527166666666</v>
      </c>
      <c r="K24" s="40">
        <f>G24-$I$3</f>
        <v>-10.571527166666666</v>
      </c>
      <c r="L24" s="40">
        <f>H24-$I$3</f>
        <v>-10.571527166666666</v>
      </c>
      <c r="M24" s="47">
        <f>AVERAGE(J24:L26)</f>
        <v>-10.571527166666668</v>
      </c>
      <c r="N24" s="40">
        <f>2^-(J24)</f>
        <v>1521.7621472867315</v>
      </c>
      <c r="O24" s="40">
        <f>2^-(K24)</f>
        <v>1521.7621472867315</v>
      </c>
      <c r="P24" s="40">
        <f>2^-(L24)</f>
        <v>1521.7621472867315</v>
      </c>
      <c r="Q24" s="39">
        <f>AVERAGE(N24:P26)</f>
        <v>1521.7621472867318</v>
      </c>
      <c r="R24" s="39">
        <f>STDEV(N24:P26)</f>
        <v>2.4116620165382783E-13</v>
      </c>
      <c r="S24" s="39">
        <f>2^-(M24)</f>
        <v>1521.7621472867343</v>
      </c>
    </row>
    <row r="25" spans="1:19">
      <c r="A25" s="36" t="s">
        <v>39</v>
      </c>
      <c r="B25" s="46"/>
      <c r="C25" s="45"/>
      <c r="E25" s="39"/>
      <c r="F25" s="40">
        <f>B25-$C$12</f>
        <v>0</v>
      </c>
      <c r="G25" s="40">
        <f>B25-$C$13</f>
        <v>0</v>
      </c>
      <c r="H25" s="40">
        <f>B25-$C$14</f>
        <v>0</v>
      </c>
      <c r="I25" s="39"/>
      <c r="J25" s="40">
        <f>F25-$I$3</f>
        <v>-10.571527166666666</v>
      </c>
      <c r="K25" s="40">
        <f>G25-$I$3</f>
        <v>-10.571527166666666</v>
      </c>
      <c r="L25" s="40">
        <f>H25-$I$3</f>
        <v>-10.571527166666666</v>
      </c>
      <c r="M25" s="44"/>
      <c r="N25" s="40">
        <f>2^-(J25)</f>
        <v>1521.7621472867315</v>
      </c>
      <c r="O25" s="40">
        <f>2^-(K25)</f>
        <v>1521.7621472867315</v>
      </c>
      <c r="P25" s="40">
        <f>2^-(L25)</f>
        <v>1521.7621472867315</v>
      </c>
      <c r="Q25" s="39"/>
      <c r="R25" s="39"/>
      <c r="S25" s="39"/>
    </row>
    <row r="26" spans="1:19">
      <c r="A26" s="36" t="s">
        <v>39</v>
      </c>
      <c r="B26" s="43"/>
      <c r="C26" s="42"/>
      <c r="E26" s="39"/>
      <c r="F26" s="40">
        <f>B26-$C$12</f>
        <v>0</v>
      </c>
      <c r="G26" s="40">
        <f>B26-$C$13</f>
        <v>0</v>
      </c>
      <c r="H26" s="40">
        <f>B26-$C$14</f>
        <v>0</v>
      </c>
      <c r="I26" s="39"/>
      <c r="J26" s="40">
        <f>F26-$I$3</f>
        <v>-10.571527166666666</v>
      </c>
      <c r="K26" s="40">
        <f>G26-$I$3</f>
        <v>-10.571527166666666</v>
      </c>
      <c r="L26" s="40">
        <f>H26-$I$3</f>
        <v>-10.571527166666666</v>
      </c>
      <c r="M26" s="41"/>
      <c r="N26" s="40">
        <f>2^-(J26)</f>
        <v>1521.7621472867315</v>
      </c>
      <c r="O26" s="40">
        <f>2^-(K26)</f>
        <v>1521.7621472867315</v>
      </c>
      <c r="P26" s="40">
        <f>2^-(L26)</f>
        <v>1521.7621472867315</v>
      </c>
      <c r="Q26" s="39"/>
      <c r="R26" s="39"/>
      <c r="S26" s="39"/>
    </row>
    <row r="27" spans="1:19">
      <c r="A27" s="36" t="s">
        <v>38</v>
      </c>
      <c r="B27" s="49"/>
      <c r="C27" s="48"/>
      <c r="E27" s="39" t="s">
        <v>38</v>
      </c>
      <c r="F27" s="40">
        <f>B27-$C$12</f>
        <v>0</v>
      </c>
      <c r="G27" s="40">
        <f>B27-$C$13</f>
        <v>0</v>
      </c>
      <c r="H27" s="40">
        <f>B27-$C$14</f>
        <v>0</v>
      </c>
      <c r="I27" s="39">
        <f>AVERAGE(F27:H29)</f>
        <v>0</v>
      </c>
      <c r="J27" s="40">
        <f>F27-$I$3</f>
        <v>-10.571527166666666</v>
      </c>
      <c r="K27" s="40">
        <f>G27-$I$3</f>
        <v>-10.571527166666666</v>
      </c>
      <c r="L27" s="40">
        <f>H27-$I$3</f>
        <v>-10.571527166666666</v>
      </c>
      <c r="M27" s="47">
        <f>AVERAGE(J27:L29)</f>
        <v>-10.571527166666668</v>
      </c>
      <c r="N27" s="40">
        <f>2^-(J27)</f>
        <v>1521.7621472867315</v>
      </c>
      <c r="O27" s="40">
        <f>2^-(K27)</f>
        <v>1521.7621472867315</v>
      </c>
      <c r="P27" s="40">
        <f>2^-(L27)</f>
        <v>1521.7621472867315</v>
      </c>
      <c r="Q27" s="39">
        <f>AVERAGE(N27:P29)</f>
        <v>1521.7621472867318</v>
      </c>
      <c r="R27" s="39">
        <f>STDEV(N27:P29)</f>
        <v>2.4116620165382783E-13</v>
      </c>
      <c r="S27" s="39">
        <f>2^-(M27)</f>
        <v>1521.7621472867343</v>
      </c>
    </row>
    <row r="28" spans="1:19">
      <c r="A28" s="36" t="s">
        <v>38</v>
      </c>
      <c r="B28" s="46"/>
      <c r="C28" s="45"/>
      <c r="E28" s="39"/>
      <c r="F28" s="40">
        <f>B28-$C$12</f>
        <v>0</v>
      </c>
      <c r="G28" s="40">
        <f>B28-$C$13</f>
        <v>0</v>
      </c>
      <c r="H28" s="40">
        <f>B28-$C$14</f>
        <v>0</v>
      </c>
      <c r="I28" s="39"/>
      <c r="J28" s="40">
        <f>F28-$I$3</f>
        <v>-10.571527166666666</v>
      </c>
      <c r="K28" s="40">
        <f>G28-$I$3</f>
        <v>-10.571527166666666</v>
      </c>
      <c r="L28" s="40">
        <f>H28-$I$3</f>
        <v>-10.571527166666666</v>
      </c>
      <c r="M28" s="44"/>
      <c r="N28" s="40">
        <f>2^-(J28)</f>
        <v>1521.7621472867315</v>
      </c>
      <c r="O28" s="40">
        <f>2^-(K28)</f>
        <v>1521.7621472867315</v>
      </c>
      <c r="P28" s="40">
        <f>2^-(L28)</f>
        <v>1521.7621472867315</v>
      </c>
      <c r="Q28" s="39"/>
      <c r="R28" s="39"/>
      <c r="S28" s="39"/>
    </row>
    <row r="29" spans="1:19">
      <c r="A29" s="36" t="s">
        <v>38</v>
      </c>
      <c r="B29" s="43"/>
      <c r="C29" s="42"/>
      <c r="E29" s="39"/>
      <c r="F29" s="40">
        <f>B29-$C$12</f>
        <v>0</v>
      </c>
      <c r="G29" s="40">
        <f>B29-$C$13</f>
        <v>0</v>
      </c>
      <c r="H29" s="40">
        <f>B29-$C$14</f>
        <v>0</v>
      </c>
      <c r="I29" s="39"/>
      <c r="J29" s="40">
        <f>F29-$I$3</f>
        <v>-10.571527166666666</v>
      </c>
      <c r="K29" s="40">
        <f>G29-$I$3</f>
        <v>-10.571527166666666</v>
      </c>
      <c r="L29" s="40">
        <f>H29-$I$3</f>
        <v>-10.571527166666666</v>
      </c>
      <c r="M29" s="41"/>
      <c r="N29" s="40">
        <f>2^-(J29)</f>
        <v>1521.7621472867315</v>
      </c>
      <c r="O29" s="40">
        <f>2^-(K29)</f>
        <v>1521.7621472867315</v>
      </c>
      <c r="P29" s="40">
        <f>2^-(L29)</f>
        <v>1521.7621472867315</v>
      </c>
      <c r="Q29" s="39"/>
      <c r="R29" s="39"/>
      <c r="S29" s="39"/>
    </row>
    <row r="30" spans="1:19">
      <c r="A30" s="34"/>
      <c r="B30" s="33"/>
      <c r="C30" s="33"/>
      <c r="E30" s="38"/>
      <c r="I30" s="38"/>
      <c r="M30" s="38"/>
      <c r="Q30" s="38"/>
      <c r="R30" s="38"/>
      <c r="S30" s="38"/>
    </row>
    <row r="32" spans="1:19">
      <c r="A32" s="33"/>
      <c r="B32" s="37" t="s">
        <v>37</v>
      </c>
      <c r="C32" s="37" t="s">
        <v>36</v>
      </c>
      <c r="D32" s="37" t="s">
        <v>35</v>
      </c>
    </row>
    <row r="33" spans="1:4">
      <c r="A33" s="36" t="s">
        <v>31</v>
      </c>
      <c r="B33" s="33">
        <f>S3</f>
        <v>1</v>
      </c>
      <c r="C33" s="33">
        <f>R3</f>
        <v>0.13716426605042398</v>
      </c>
      <c r="D33" s="33"/>
    </row>
    <row r="34" spans="1:4">
      <c r="A34" s="36" t="s">
        <v>32</v>
      </c>
      <c r="B34" s="33">
        <f>S6</f>
        <v>1.2236032410029944</v>
      </c>
      <c r="C34" s="33">
        <f>R6</f>
        <v>0.1633907786242744</v>
      </c>
      <c r="D34" s="33">
        <f>TTEST(N3:P5,N6:P8,1,3)</f>
        <v>3.0811000852202577E-3</v>
      </c>
    </row>
    <row r="35" spans="1:4">
      <c r="A35" s="36" t="s">
        <v>33</v>
      </c>
      <c r="B35" s="33">
        <f>S9</f>
        <v>1.559499222378381</v>
      </c>
      <c r="C35" s="33">
        <f>R9</f>
        <v>0.18149069978451882</v>
      </c>
      <c r="D35" s="35">
        <f>TTEST(N3:P5,N9:P11,1,3)</f>
        <v>1.1718302221453457E-6</v>
      </c>
    </row>
    <row r="36" spans="1:4">
      <c r="A36" s="34" t="s">
        <v>34</v>
      </c>
      <c r="B36" s="33">
        <f>S12</f>
        <v>1521.7621472867343</v>
      </c>
      <c r="C36" s="33">
        <f>R12</f>
        <v>2.4116620165382783E-13</v>
      </c>
      <c r="D36" s="33">
        <f>TTEST(N3:P5,N12:P14,1,3)</f>
        <v>3.7383034201653883E-34</v>
      </c>
    </row>
    <row r="37" spans="1:4">
      <c r="A37" s="34" t="s">
        <v>23</v>
      </c>
      <c r="B37" s="33">
        <f>S15</f>
        <v>1521.7621472867343</v>
      </c>
      <c r="C37" s="33">
        <f>R15</f>
        <v>2.4116620165382783E-13</v>
      </c>
      <c r="D37" s="33">
        <f>TTEST(N3:P5,N15:P17,1,3)</f>
        <v>3.7383034201653883E-34</v>
      </c>
    </row>
    <row r="38" spans="1:4">
      <c r="A38" s="34" t="s">
        <v>24</v>
      </c>
      <c r="B38" s="33">
        <f>S18</f>
        <v>1521.7621472867343</v>
      </c>
      <c r="C38" s="33">
        <f>R18</f>
        <v>2.4116620165382783E-13</v>
      </c>
      <c r="D38" s="33">
        <f>TTEST(N3:P5,N18:P20,1,3)</f>
        <v>3.7383034201653883E-34</v>
      </c>
    </row>
    <row r="39" spans="1:4">
      <c r="A39" s="34" t="s">
        <v>25</v>
      </c>
      <c r="B39" s="33">
        <f>S21</f>
        <v>1521.7621472867343</v>
      </c>
      <c r="C39" s="33">
        <f>R21</f>
        <v>2.4116620165382783E-13</v>
      </c>
      <c r="D39" s="33">
        <f>TTEST(N3:P5,N21:P23,1,3)</f>
        <v>3.7383034201653883E-34</v>
      </c>
    </row>
    <row r="40" spans="1:4">
      <c r="A40" s="34" t="s">
        <v>26</v>
      </c>
      <c r="B40" s="33">
        <f>S24</f>
        <v>1521.7621472867343</v>
      </c>
      <c r="C40" s="33">
        <f>R24</f>
        <v>2.4116620165382783E-13</v>
      </c>
      <c r="D40" s="33">
        <f>TTEST(N3:P5,N24:P26,1,3)</f>
        <v>3.7383034201653883E-34</v>
      </c>
    </row>
    <row r="41" spans="1:4">
      <c r="A41" s="34" t="s">
        <v>27</v>
      </c>
      <c r="B41" s="33">
        <f>S27</f>
        <v>1521.7621472867343</v>
      </c>
      <c r="C41" s="33">
        <f>R27</f>
        <v>2.4116620165382783E-13</v>
      </c>
      <c r="D41" s="33">
        <f>TTEST(N3:P5,N27:P29,1,3)</f>
        <v>3.7383034201653883E-34</v>
      </c>
    </row>
  </sheetData>
  <mergeCells count="58">
    <mergeCell ref="I3:I5"/>
    <mergeCell ref="M3:M5"/>
    <mergeCell ref="E9:E11"/>
    <mergeCell ref="I9:I11"/>
    <mergeCell ref="M9:M11"/>
    <mergeCell ref="Q9:Q11"/>
    <mergeCell ref="R9:R11"/>
    <mergeCell ref="B1:C1"/>
    <mergeCell ref="F2:H2"/>
    <mergeCell ref="J2:L2"/>
    <mergeCell ref="N2:P2"/>
    <mergeCell ref="E3:E5"/>
    <mergeCell ref="S9:S11"/>
    <mergeCell ref="Q3:Q5"/>
    <mergeCell ref="R3:R5"/>
    <mergeCell ref="S3:S5"/>
    <mergeCell ref="E6:E8"/>
    <mergeCell ref="I6:I8"/>
    <mergeCell ref="M6:M8"/>
    <mergeCell ref="Q6:Q8"/>
    <mergeCell ref="R6:R8"/>
    <mergeCell ref="S6:S8"/>
    <mergeCell ref="S12:S14"/>
    <mergeCell ref="E15:E17"/>
    <mergeCell ref="I15:I17"/>
    <mergeCell ref="M15:M17"/>
    <mergeCell ref="Q15:Q17"/>
    <mergeCell ref="R15:R17"/>
    <mergeCell ref="I21:I23"/>
    <mergeCell ref="M21:M23"/>
    <mergeCell ref="Q21:Q23"/>
    <mergeCell ref="R21:R23"/>
    <mergeCell ref="S15:S17"/>
    <mergeCell ref="E12:E14"/>
    <mergeCell ref="I12:I14"/>
    <mergeCell ref="M12:M14"/>
    <mergeCell ref="Q12:Q14"/>
    <mergeCell ref="R12:R14"/>
    <mergeCell ref="Q27:Q29"/>
    <mergeCell ref="R27:R29"/>
    <mergeCell ref="S21:S23"/>
    <mergeCell ref="E18:E20"/>
    <mergeCell ref="I18:I20"/>
    <mergeCell ref="M18:M20"/>
    <mergeCell ref="Q18:Q20"/>
    <mergeCell ref="R18:R20"/>
    <mergeCell ref="S18:S20"/>
    <mergeCell ref="E21:E23"/>
    <mergeCell ref="S27:S29"/>
    <mergeCell ref="E24:E26"/>
    <mergeCell ref="I24:I26"/>
    <mergeCell ref="M24:M26"/>
    <mergeCell ref="Q24:Q26"/>
    <mergeCell ref="R24:R26"/>
    <mergeCell ref="S24:S26"/>
    <mergeCell ref="E27:E29"/>
    <mergeCell ref="I27:I29"/>
    <mergeCell ref="M27:M29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3DF8D-0736-7241-93FA-871BBEAA7747}">
  <dimension ref="A1:S41"/>
  <sheetViews>
    <sheetView topLeftCell="A15" workbookViewId="0">
      <selection sqref="A1:XFD1048576"/>
    </sheetView>
  </sheetViews>
  <sheetFormatPr baseColWidth="10" defaultRowHeight="16"/>
  <cols>
    <col min="1" max="1" width="10.83203125" style="32"/>
    <col min="2" max="2" width="11" style="32" bestFit="1" customWidth="1"/>
    <col min="3" max="3" width="14.6640625" style="32" customWidth="1"/>
    <col min="4" max="4" width="12.83203125" style="32" bestFit="1" customWidth="1"/>
    <col min="5" max="16384" width="10.83203125" style="32"/>
  </cols>
  <sheetData>
    <row r="1" spans="1:19">
      <c r="A1" s="40"/>
      <c r="B1" s="57" t="s">
        <v>51</v>
      </c>
      <c r="C1" s="57"/>
    </row>
    <row r="2" spans="1:19">
      <c r="A2" s="52"/>
      <c r="B2" s="56" t="s">
        <v>50</v>
      </c>
      <c r="C2" s="55" t="s">
        <v>2</v>
      </c>
      <c r="D2" s="54"/>
      <c r="E2" s="52"/>
      <c r="F2" s="53" t="s">
        <v>3</v>
      </c>
      <c r="G2" s="53"/>
      <c r="H2" s="53"/>
      <c r="I2" s="52" t="s">
        <v>49</v>
      </c>
      <c r="J2" s="53" t="s">
        <v>5</v>
      </c>
      <c r="K2" s="53"/>
      <c r="L2" s="53"/>
      <c r="M2" s="52" t="s">
        <v>48</v>
      </c>
      <c r="N2" s="53" t="s">
        <v>47</v>
      </c>
      <c r="O2" s="53"/>
      <c r="P2" s="53"/>
      <c r="Q2" s="52" t="s">
        <v>46</v>
      </c>
      <c r="R2" s="52" t="s">
        <v>45</v>
      </c>
      <c r="S2" s="51" t="s">
        <v>44</v>
      </c>
    </row>
    <row r="3" spans="1:19">
      <c r="A3" s="36" t="s">
        <v>31</v>
      </c>
      <c r="B3" s="32">
        <v>21.996462000000001</v>
      </c>
      <c r="C3" s="32">
        <v>9.9987729999999999</v>
      </c>
      <c r="E3" s="39" t="s">
        <v>11</v>
      </c>
      <c r="F3" s="40">
        <f>B3-$C$3</f>
        <v>11.997689000000001</v>
      </c>
      <c r="G3" s="40">
        <f>B3-$C$4</f>
        <v>12.182289000000001</v>
      </c>
      <c r="H3" s="40">
        <f>B3-$C$5</f>
        <v>12.420488500000001</v>
      </c>
      <c r="I3" s="39">
        <f>AVERAGE(F3:H5)</f>
        <v>12.239743500000001</v>
      </c>
      <c r="J3" s="40">
        <f>F3-$I$3</f>
        <v>-0.24205450000000006</v>
      </c>
      <c r="K3" s="40">
        <f>G3-$I$3</f>
        <v>-5.7454500000000408E-2</v>
      </c>
      <c r="L3" s="40">
        <f>H3-$I$3</f>
        <v>0.18074499999999993</v>
      </c>
      <c r="M3" s="47">
        <f>AVERAGE(J3:L5)</f>
        <v>-5.9211894646675012E-16</v>
      </c>
      <c r="N3" s="40">
        <f>2^-(J3)</f>
        <v>1.1826756767732181</v>
      </c>
      <c r="O3" s="40">
        <f>2^-(K3)</f>
        <v>1.0406280495547926</v>
      </c>
      <c r="P3" s="40">
        <f>2^-(L3)</f>
        <v>0.88224729085830789</v>
      </c>
      <c r="Q3" s="39">
        <f>AVERAGE(N3:P5)</f>
        <v>1.0073766436817579</v>
      </c>
      <c r="R3" s="39">
        <f>STDEV(N3:P5)</f>
        <v>0.12858124799056944</v>
      </c>
      <c r="S3" s="39">
        <f>2^-(M3)</f>
        <v>1.0000000000000004</v>
      </c>
    </row>
    <row r="4" spans="1:19">
      <c r="A4" s="36" t="s">
        <v>31</v>
      </c>
      <c r="B4" s="32">
        <v>22.067623000000001</v>
      </c>
      <c r="C4" s="32">
        <v>9.8141730000000003</v>
      </c>
      <c r="E4" s="50"/>
      <c r="F4" s="40">
        <f>B4-$C$3</f>
        <v>12.068850000000001</v>
      </c>
      <c r="G4" s="40">
        <f>B4-$C$4</f>
        <v>12.253450000000001</v>
      </c>
      <c r="H4" s="40">
        <f>B4-$C$5</f>
        <v>12.491649500000001</v>
      </c>
      <c r="I4" s="39"/>
      <c r="J4" s="40">
        <f>F4-$I$3</f>
        <v>-0.17089350000000003</v>
      </c>
      <c r="K4" s="40">
        <f>G4-$I$3</f>
        <v>1.3706499999999622E-2</v>
      </c>
      <c r="L4" s="40">
        <f>H4-$I$3</f>
        <v>0.25190599999999996</v>
      </c>
      <c r="M4" s="44"/>
      <c r="N4" s="40">
        <f>2^-(J4)</f>
        <v>1.1257554796031237</v>
      </c>
      <c r="O4" s="40">
        <f>2^-(K4)</f>
        <v>0.99054436649216404</v>
      </c>
      <c r="P4" s="40">
        <f>2^-(L4)</f>
        <v>0.83978620813320337</v>
      </c>
      <c r="Q4" s="39"/>
      <c r="R4" s="39"/>
      <c r="S4" s="39"/>
    </row>
    <row r="5" spans="1:19">
      <c r="A5" s="36" t="s">
        <v>31</v>
      </c>
      <c r="B5" s="32">
        <v>22.044065</v>
      </c>
      <c r="C5" s="32">
        <v>9.5759734999999999</v>
      </c>
      <c r="E5" s="50"/>
      <c r="F5" s="40">
        <f>B5-$C$3</f>
        <v>12.045292</v>
      </c>
      <c r="G5" s="40">
        <f>B5-$C$4</f>
        <v>12.229892</v>
      </c>
      <c r="H5" s="40">
        <f>B5-$C$5</f>
        <v>12.4680915</v>
      </c>
      <c r="I5" s="39"/>
      <c r="J5" s="40">
        <f>F5-$I$3</f>
        <v>-0.19445150000000133</v>
      </c>
      <c r="K5" s="40">
        <f>G5-$I$3</f>
        <v>-9.8515000000016784E-3</v>
      </c>
      <c r="L5" s="40">
        <f>H5-$I$3</f>
        <v>0.22834799999999866</v>
      </c>
      <c r="M5" s="41"/>
      <c r="N5" s="40">
        <f>2^-(J5)</f>
        <v>1.1442890292355368</v>
      </c>
      <c r="O5" s="40">
        <f>2^-(K5)</f>
        <v>1.0068519070834492</v>
      </c>
      <c r="P5" s="40">
        <f>2^-(L5)</f>
        <v>0.85361178540202542</v>
      </c>
      <c r="Q5" s="39"/>
      <c r="R5" s="39"/>
      <c r="S5" s="39"/>
    </row>
    <row r="6" spans="1:19">
      <c r="A6" s="36" t="s">
        <v>32</v>
      </c>
      <c r="B6" s="32">
        <v>21.709166</v>
      </c>
      <c r="C6" s="32">
        <v>9.3756599999999999</v>
      </c>
      <c r="E6" s="39" t="s">
        <v>12</v>
      </c>
      <c r="F6" s="40">
        <f>B6-$C$6</f>
        <v>12.333506</v>
      </c>
      <c r="G6" s="40">
        <f>B6-$C$7</f>
        <v>12.039294</v>
      </c>
      <c r="H6" s="40">
        <f>B6-$C$8</f>
        <v>11.907444999999999</v>
      </c>
      <c r="I6" s="39">
        <f>AVERAGE(F6:H8)</f>
        <v>12.028613333333332</v>
      </c>
      <c r="J6" s="40">
        <f>F6-$I$3</f>
        <v>9.3762499999998639E-2</v>
      </c>
      <c r="K6" s="40">
        <f>G6-$I$3</f>
        <v>-0.20044950000000128</v>
      </c>
      <c r="L6" s="40">
        <f>H6-$I$3</f>
        <v>-0.33229850000000205</v>
      </c>
      <c r="M6" s="47">
        <f>AVERAGE(J6:L8)</f>
        <v>-0.21113016666666815</v>
      </c>
      <c r="N6" s="40">
        <f>2^-(J6)</f>
        <v>0.9370756978777528</v>
      </c>
      <c r="O6" s="40">
        <f>2^-(K6)</f>
        <v>1.1490563103113707</v>
      </c>
      <c r="P6" s="40">
        <f>2^-(L6)</f>
        <v>1.2590176428898341</v>
      </c>
      <c r="Q6" s="39">
        <f>AVERAGE(N6:P8)</f>
        <v>1.1670138257256657</v>
      </c>
      <c r="R6" s="39">
        <f>STDEV(N6:P8)</f>
        <v>0.15478376497545207</v>
      </c>
      <c r="S6" s="39">
        <f>2^-(M6)</f>
        <v>1.1575946558605033</v>
      </c>
    </row>
    <row r="7" spans="1:19">
      <c r="A7" s="36" t="s">
        <v>32</v>
      </c>
      <c r="B7" s="32">
        <v>21.640297</v>
      </c>
      <c r="C7" s="32">
        <v>9.6698719999999998</v>
      </c>
      <c r="E7" s="39"/>
      <c r="F7" s="40">
        <f>B7-$C$6</f>
        <v>12.264637</v>
      </c>
      <c r="G7" s="40">
        <f>B7-$C$7</f>
        <v>11.970425000000001</v>
      </c>
      <c r="H7" s="40">
        <f>B7-$C$8</f>
        <v>11.838576</v>
      </c>
      <c r="I7" s="39"/>
      <c r="J7" s="40">
        <f>F7-$I$3</f>
        <v>2.4893499999999236E-2</v>
      </c>
      <c r="K7" s="40">
        <f>G7-$I$3</f>
        <v>-0.26931850000000068</v>
      </c>
      <c r="L7" s="40">
        <f>H7-$I$3</f>
        <v>-0.40116750000000145</v>
      </c>
      <c r="M7" s="44"/>
      <c r="N7" s="40">
        <f>2^-(J7)</f>
        <v>0.98289315321153026</v>
      </c>
      <c r="O7" s="40">
        <f>2^-(K7)</f>
        <v>1.2052383629384087</v>
      </c>
      <c r="P7" s="40">
        <f>2^-(L7)</f>
        <v>1.3205761538491783</v>
      </c>
      <c r="Q7" s="39"/>
      <c r="R7" s="39"/>
      <c r="S7" s="39"/>
    </row>
    <row r="8" spans="1:19">
      <c r="A8" s="36" t="s">
        <v>32</v>
      </c>
      <c r="B8" s="32">
        <v>21.583629999999999</v>
      </c>
      <c r="C8" s="32">
        <v>9.8017210000000006</v>
      </c>
      <c r="E8" s="39"/>
      <c r="F8" s="40">
        <f>B8-$C$6</f>
        <v>12.20797</v>
      </c>
      <c r="G8" s="40">
        <f>B8-$C$7</f>
        <v>11.913758</v>
      </c>
      <c r="H8" s="40">
        <f>B8-$C$8</f>
        <v>11.781908999999999</v>
      </c>
      <c r="I8" s="39"/>
      <c r="J8" s="40">
        <f>F8-$I$3</f>
        <v>-3.1773500000001675E-2</v>
      </c>
      <c r="K8" s="40">
        <f>G8-$I$3</f>
        <v>-0.32598550000000159</v>
      </c>
      <c r="L8" s="40">
        <f>H8-$I$3</f>
        <v>-0.45783450000000236</v>
      </c>
      <c r="M8" s="41"/>
      <c r="N8" s="40">
        <f>2^-(J8)</f>
        <v>1.0222680241426612</v>
      </c>
      <c r="O8" s="40">
        <f>2^-(K8)</f>
        <v>1.2535204217022611</v>
      </c>
      <c r="P8" s="40">
        <f>2^-(L8)</f>
        <v>1.3734786646079955</v>
      </c>
      <c r="Q8" s="39"/>
      <c r="R8" s="39"/>
      <c r="S8" s="39"/>
    </row>
    <row r="9" spans="1:19">
      <c r="A9" s="36" t="s">
        <v>33</v>
      </c>
      <c r="B9" s="32">
        <v>21.850328000000001</v>
      </c>
      <c r="C9" s="32">
        <v>10.143222</v>
      </c>
      <c r="E9" s="39" t="s">
        <v>43</v>
      </c>
      <c r="F9" s="40">
        <f>B9-$C$9</f>
        <v>11.707106000000001</v>
      </c>
      <c r="G9" s="40">
        <f>B9-$C$10</f>
        <v>11.861440000000002</v>
      </c>
      <c r="H9" s="40">
        <f>B9-$C$11</f>
        <v>12.089493000000001</v>
      </c>
      <c r="I9" s="39">
        <f>AVERAGE(F9:H11)</f>
        <v>11.935786666666665</v>
      </c>
      <c r="J9" s="40">
        <f>F9-$I$3</f>
        <v>-0.53263749999999987</v>
      </c>
      <c r="K9" s="40">
        <f>G9-$I$3</f>
        <v>-0.37830349999999946</v>
      </c>
      <c r="L9" s="40">
        <f>H9-$I$3</f>
        <v>-0.15025050000000029</v>
      </c>
      <c r="M9" s="47">
        <f>AVERAGE(J9:L11)</f>
        <v>-0.30395683333333423</v>
      </c>
      <c r="N9" s="40">
        <f>2^-(J9)</f>
        <v>1.4465713662142108</v>
      </c>
      <c r="O9" s="40">
        <f>2^-(K9)</f>
        <v>1.2998124754659823</v>
      </c>
      <c r="P9" s="40">
        <f>2^-(L9)</f>
        <v>1.1097621470800423</v>
      </c>
      <c r="Q9" s="39">
        <f>AVERAGE(N9:P11)</f>
        <v>1.2424655878472568</v>
      </c>
      <c r="R9" s="39">
        <f>STDEV(N9:P11)</f>
        <v>0.14788430941666247</v>
      </c>
      <c r="S9" s="39">
        <f>2^-(M9)</f>
        <v>1.234525668279516</v>
      </c>
    </row>
    <row r="10" spans="1:19">
      <c r="A10" s="36" t="s">
        <v>33</v>
      </c>
      <c r="B10" s="32">
        <v>21.964289999999998</v>
      </c>
      <c r="C10" s="32">
        <v>9.9888879999999993</v>
      </c>
      <c r="E10" s="50"/>
      <c r="F10" s="40">
        <f>B10-$C$9</f>
        <v>11.821067999999999</v>
      </c>
      <c r="G10" s="40">
        <f>B10-$C$10</f>
        <v>11.975401999999999</v>
      </c>
      <c r="H10" s="40">
        <f>B10-$C$11</f>
        <v>12.203454999999998</v>
      </c>
      <c r="I10" s="39"/>
      <c r="J10" s="40">
        <f>F10-$I$3</f>
        <v>-0.41867550000000264</v>
      </c>
      <c r="K10" s="40">
        <f>G10-$I$3</f>
        <v>-0.26434150000000223</v>
      </c>
      <c r="L10" s="40">
        <f>H10-$I$3</f>
        <v>-3.6288500000003054E-2</v>
      </c>
      <c r="M10" s="44"/>
      <c r="N10" s="40">
        <f>2^-(J10)</f>
        <v>1.3366998027020747</v>
      </c>
      <c r="O10" s="40">
        <f>2^-(K10)</f>
        <v>1.2010877030230029</v>
      </c>
      <c r="P10" s="40">
        <f>2^-(L10)</f>
        <v>1.0254722841157466</v>
      </c>
      <c r="Q10" s="39"/>
      <c r="R10" s="39"/>
      <c r="S10" s="39"/>
    </row>
    <row r="11" spans="1:19">
      <c r="A11" s="36" t="s">
        <v>33</v>
      </c>
      <c r="B11" s="32">
        <v>21.885687000000001</v>
      </c>
      <c r="C11" s="32">
        <v>9.7608350000000002</v>
      </c>
      <c r="E11" s="50"/>
      <c r="F11" s="40">
        <f>B11-$C$9</f>
        <v>11.742465000000001</v>
      </c>
      <c r="G11" s="40">
        <f>B11-$C$10</f>
        <v>11.896799000000001</v>
      </c>
      <c r="H11" s="40">
        <f>B11-$C$11</f>
        <v>12.124852000000001</v>
      </c>
      <c r="I11" s="39"/>
      <c r="J11" s="40">
        <f>F11-$I$3</f>
        <v>-0.49727850000000018</v>
      </c>
      <c r="K11" s="40">
        <f>G11-$I$3</f>
        <v>-0.34294449999999976</v>
      </c>
      <c r="L11" s="40">
        <f>H11-$I$3</f>
        <v>-0.11489150000000059</v>
      </c>
      <c r="M11" s="41"/>
      <c r="N11" s="40">
        <f>2^-(J11)</f>
        <v>1.4115483044973043</v>
      </c>
      <c r="O11" s="40">
        <f>2^-(K11)</f>
        <v>1.2683426056677238</v>
      </c>
      <c r="P11" s="40">
        <f>2^-(L11)</f>
        <v>1.0828936018592215</v>
      </c>
      <c r="Q11" s="39"/>
      <c r="R11" s="39"/>
      <c r="S11" s="39"/>
    </row>
    <row r="12" spans="1:19">
      <c r="A12" s="36" t="s">
        <v>34</v>
      </c>
      <c r="B12" s="49"/>
      <c r="C12" s="48"/>
      <c r="E12" s="39" t="s">
        <v>34</v>
      </c>
      <c r="F12" s="40">
        <f>B12-$C$12</f>
        <v>0</v>
      </c>
      <c r="G12" s="40">
        <f>B12-$C$13</f>
        <v>0</v>
      </c>
      <c r="H12" s="40">
        <f>B12-$C$14</f>
        <v>0</v>
      </c>
      <c r="I12" s="39">
        <f>AVERAGE(F12:H14)</f>
        <v>0</v>
      </c>
      <c r="J12" s="40">
        <f>F12-$I$3</f>
        <v>-12.239743500000001</v>
      </c>
      <c r="K12" s="40">
        <f>G12-$I$3</f>
        <v>-12.239743500000001</v>
      </c>
      <c r="L12" s="40">
        <f>H12-$I$3</f>
        <v>-12.239743500000001</v>
      </c>
      <c r="M12" s="47">
        <f>AVERAGE(J12:L14)</f>
        <v>-12.239743500000001</v>
      </c>
      <c r="N12" s="40">
        <f>2^-(J12)</f>
        <v>4836.4859750375963</v>
      </c>
      <c r="O12" s="40">
        <f>2^-(K12)</f>
        <v>4836.4859750375963</v>
      </c>
      <c r="P12" s="40">
        <f>2^-(L12)</f>
        <v>4836.4859750375963</v>
      </c>
      <c r="Q12" s="39">
        <f>AVERAGE(N12:P14)</f>
        <v>4836.4859750375972</v>
      </c>
      <c r="R12" s="39">
        <f>STDEV(N12:P14)</f>
        <v>9.6466480661531131E-13</v>
      </c>
      <c r="S12" s="39">
        <f>2^-(M12)</f>
        <v>4836.4859750375963</v>
      </c>
    </row>
    <row r="13" spans="1:19">
      <c r="A13" s="36" t="s">
        <v>34</v>
      </c>
      <c r="B13" s="46"/>
      <c r="C13" s="45"/>
      <c r="E13" s="39"/>
      <c r="F13" s="40">
        <f>B13-$C$12</f>
        <v>0</v>
      </c>
      <c r="G13" s="40">
        <f>B13-$C$13</f>
        <v>0</v>
      </c>
      <c r="H13" s="40">
        <f>B13-$C$14</f>
        <v>0</v>
      </c>
      <c r="I13" s="39"/>
      <c r="J13" s="40">
        <f>F13-$I$3</f>
        <v>-12.239743500000001</v>
      </c>
      <c r="K13" s="40">
        <f>G13-$I$3</f>
        <v>-12.239743500000001</v>
      </c>
      <c r="L13" s="40">
        <f>H13-$I$3</f>
        <v>-12.239743500000001</v>
      </c>
      <c r="M13" s="44"/>
      <c r="N13" s="40">
        <f>2^-(J13)</f>
        <v>4836.4859750375963</v>
      </c>
      <c r="O13" s="40">
        <f>2^-(K13)</f>
        <v>4836.4859750375963</v>
      </c>
      <c r="P13" s="40">
        <f>2^-(L13)</f>
        <v>4836.4859750375963</v>
      </c>
      <c r="Q13" s="39"/>
      <c r="R13" s="39"/>
      <c r="S13" s="39"/>
    </row>
    <row r="14" spans="1:19">
      <c r="A14" s="36" t="s">
        <v>34</v>
      </c>
      <c r="B14" s="43"/>
      <c r="C14" s="42"/>
      <c r="E14" s="39"/>
      <c r="F14" s="40">
        <f>B14-$C$12</f>
        <v>0</v>
      </c>
      <c r="G14" s="40">
        <f>B14-$C$13</f>
        <v>0</v>
      </c>
      <c r="H14" s="40">
        <f>B14-$C$14</f>
        <v>0</v>
      </c>
      <c r="I14" s="39"/>
      <c r="J14" s="40">
        <f>F14-$I$3</f>
        <v>-12.239743500000001</v>
      </c>
      <c r="K14" s="40">
        <f>G14-$I$3</f>
        <v>-12.239743500000001</v>
      </c>
      <c r="L14" s="40">
        <f>H14-$I$3</f>
        <v>-12.239743500000001</v>
      </c>
      <c r="M14" s="41"/>
      <c r="N14" s="40">
        <f>2^-(J14)</f>
        <v>4836.4859750375963</v>
      </c>
      <c r="O14" s="40">
        <f>2^-(K14)</f>
        <v>4836.4859750375963</v>
      </c>
      <c r="P14" s="40">
        <f>2^-(L14)</f>
        <v>4836.4859750375963</v>
      </c>
      <c r="Q14" s="39"/>
      <c r="R14" s="39"/>
      <c r="S14" s="39"/>
    </row>
    <row r="15" spans="1:19">
      <c r="A15" s="36" t="s">
        <v>42</v>
      </c>
      <c r="B15" s="49"/>
      <c r="C15" s="48"/>
      <c r="E15" s="39" t="s">
        <v>42</v>
      </c>
      <c r="F15" s="40">
        <f>B15-$C$12</f>
        <v>0</v>
      </c>
      <c r="G15" s="40">
        <f>B15-$C$13</f>
        <v>0</v>
      </c>
      <c r="H15" s="40">
        <f>B15-$C$14</f>
        <v>0</v>
      </c>
      <c r="I15" s="39">
        <f>AVERAGE(F15:H17)</f>
        <v>0</v>
      </c>
      <c r="J15" s="40">
        <f>F15-$I$3</f>
        <v>-12.239743500000001</v>
      </c>
      <c r="K15" s="40">
        <f>G15-$I$3</f>
        <v>-12.239743500000001</v>
      </c>
      <c r="L15" s="40">
        <f>H15-$I$3</f>
        <v>-12.239743500000001</v>
      </c>
      <c r="M15" s="47">
        <f>AVERAGE(J15:L17)</f>
        <v>-12.239743500000001</v>
      </c>
      <c r="N15" s="40">
        <f>2^-(J15)</f>
        <v>4836.4859750375963</v>
      </c>
      <c r="O15" s="40">
        <f>2^-(K15)</f>
        <v>4836.4859750375963</v>
      </c>
      <c r="P15" s="40">
        <f>2^-(L15)</f>
        <v>4836.4859750375963</v>
      </c>
      <c r="Q15" s="39">
        <f>AVERAGE(N15:P17)</f>
        <v>4836.4859750375972</v>
      </c>
      <c r="R15" s="39">
        <f>STDEV(N15:P17)</f>
        <v>9.6466480661531131E-13</v>
      </c>
      <c r="S15" s="39">
        <f>2^-(M15)</f>
        <v>4836.4859750375963</v>
      </c>
    </row>
    <row r="16" spans="1:19">
      <c r="A16" s="36" t="s">
        <v>42</v>
      </c>
      <c r="B16" s="46"/>
      <c r="C16" s="45"/>
      <c r="E16" s="39"/>
      <c r="F16" s="40">
        <f>B16-$C$12</f>
        <v>0</v>
      </c>
      <c r="G16" s="40">
        <f>B16-$C$13</f>
        <v>0</v>
      </c>
      <c r="H16" s="40">
        <f>B16-$C$14</f>
        <v>0</v>
      </c>
      <c r="I16" s="39"/>
      <c r="J16" s="40">
        <f>F16-$I$3</f>
        <v>-12.239743500000001</v>
      </c>
      <c r="K16" s="40">
        <f>G16-$I$3</f>
        <v>-12.239743500000001</v>
      </c>
      <c r="L16" s="40">
        <f>H16-$I$3</f>
        <v>-12.239743500000001</v>
      </c>
      <c r="M16" s="44"/>
      <c r="N16" s="40">
        <f>2^-(J16)</f>
        <v>4836.4859750375963</v>
      </c>
      <c r="O16" s="40">
        <f>2^-(K16)</f>
        <v>4836.4859750375963</v>
      </c>
      <c r="P16" s="40">
        <f>2^-(L16)</f>
        <v>4836.4859750375963</v>
      </c>
      <c r="Q16" s="39"/>
      <c r="R16" s="39"/>
      <c r="S16" s="39"/>
    </row>
    <row r="17" spans="1:19">
      <c r="A17" s="36" t="s">
        <v>42</v>
      </c>
      <c r="B17" s="43"/>
      <c r="C17" s="42"/>
      <c r="E17" s="39"/>
      <c r="F17" s="40">
        <f>B17-$C$12</f>
        <v>0</v>
      </c>
      <c r="G17" s="40">
        <f>B17-$C$13</f>
        <v>0</v>
      </c>
      <c r="H17" s="40">
        <f>B17-$C$14</f>
        <v>0</v>
      </c>
      <c r="I17" s="39"/>
      <c r="J17" s="40">
        <f>F17-$I$3</f>
        <v>-12.239743500000001</v>
      </c>
      <c r="K17" s="40">
        <f>G17-$I$3</f>
        <v>-12.239743500000001</v>
      </c>
      <c r="L17" s="40">
        <f>H17-$I$3</f>
        <v>-12.239743500000001</v>
      </c>
      <c r="M17" s="41"/>
      <c r="N17" s="40">
        <f>2^-(J17)</f>
        <v>4836.4859750375963</v>
      </c>
      <c r="O17" s="40">
        <f>2^-(K17)</f>
        <v>4836.4859750375963</v>
      </c>
      <c r="P17" s="40">
        <f>2^-(L17)</f>
        <v>4836.4859750375963</v>
      </c>
      <c r="Q17" s="39"/>
      <c r="R17" s="39"/>
      <c r="S17" s="39"/>
    </row>
    <row r="18" spans="1:19">
      <c r="A18" s="36" t="s">
        <v>41</v>
      </c>
      <c r="B18" s="49"/>
      <c r="C18" s="48"/>
      <c r="E18" s="39" t="s">
        <v>41</v>
      </c>
      <c r="F18" s="40">
        <f>B18-$C$12</f>
        <v>0</v>
      </c>
      <c r="G18" s="40">
        <f>B18-$C$13</f>
        <v>0</v>
      </c>
      <c r="H18" s="40">
        <f>B18-$C$14</f>
        <v>0</v>
      </c>
      <c r="I18" s="39">
        <f>AVERAGE(F18:H20)</f>
        <v>0</v>
      </c>
      <c r="J18" s="40">
        <f>F18-$I$3</f>
        <v>-12.239743500000001</v>
      </c>
      <c r="K18" s="40">
        <f>G18-$I$3</f>
        <v>-12.239743500000001</v>
      </c>
      <c r="L18" s="40">
        <f>H18-$I$3</f>
        <v>-12.239743500000001</v>
      </c>
      <c r="M18" s="47">
        <f>AVERAGE(J18:L20)</f>
        <v>-12.239743500000001</v>
      </c>
      <c r="N18" s="40">
        <f>2^-(J18)</f>
        <v>4836.4859750375963</v>
      </c>
      <c r="O18" s="40">
        <f>2^-(K18)</f>
        <v>4836.4859750375963</v>
      </c>
      <c r="P18" s="40">
        <f>2^-(L18)</f>
        <v>4836.4859750375963</v>
      </c>
      <c r="Q18" s="39">
        <f>AVERAGE(N18:P20)</f>
        <v>4836.4859750375972</v>
      </c>
      <c r="R18" s="39">
        <f>STDEV(N18:P20)</f>
        <v>9.6466480661531131E-13</v>
      </c>
      <c r="S18" s="39">
        <f>2^-(M18)</f>
        <v>4836.4859750375963</v>
      </c>
    </row>
    <row r="19" spans="1:19">
      <c r="A19" s="36" t="s">
        <v>41</v>
      </c>
      <c r="B19" s="46"/>
      <c r="C19" s="45"/>
      <c r="E19" s="39"/>
      <c r="F19" s="40">
        <f>B19-$C$12</f>
        <v>0</v>
      </c>
      <c r="G19" s="40">
        <f>B19-$C$13</f>
        <v>0</v>
      </c>
      <c r="H19" s="40">
        <f>B19-$C$14</f>
        <v>0</v>
      </c>
      <c r="I19" s="39"/>
      <c r="J19" s="40">
        <f>F19-$I$3</f>
        <v>-12.239743500000001</v>
      </c>
      <c r="K19" s="40">
        <f>G19-$I$3</f>
        <v>-12.239743500000001</v>
      </c>
      <c r="L19" s="40">
        <f>H19-$I$3</f>
        <v>-12.239743500000001</v>
      </c>
      <c r="M19" s="44"/>
      <c r="N19" s="40">
        <f>2^-(J19)</f>
        <v>4836.4859750375963</v>
      </c>
      <c r="O19" s="40">
        <f>2^-(K19)</f>
        <v>4836.4859750375963</v>
      </c>
      <c r="P19" s="40">
        <f>2^-(L19)</f>
        <v>4836.4859750375963</v>
      </c>
      <c r="Q19" s="39"/>
      <c r="R19" s="39"/>
      <c r="S19" s="39"/>
    </row>
    <row r="20" spans="1:19">
      <c r="A20" s="36" t="s">
        <v>41</v>
      </c>
      <c r="B20" s="43"/>
      <c r="C20" s="42"/>
      <c r="E20" s="39"/>
      <c r="F20" s="40">
        <f>B20-$C$12</f>
        <v>0</v>
      </c>
      <c r="G20" s="40">
        <f>B20-$C$13</f>
        <v>0</v>
      </c>
      <c r="H20" s="40">
        <f>B20-$C$14</f>
        <v>0</v>
      </c>
      <c r="I20" s="39"/>
      <c r="J20" s="40">
        <f>F20-$I$3</f>
        <v>-12.239743500000001</v>
      </c>
      <c r="K20" s="40">
        <f>G20-$I$3</f>
        <v>-12.239743500000001</v>
      </c>
      <c r="L20" s="40">
        <f>H20-$I$3</f>
        <v>-12.239743500000001</v>
      </c>
      <c r="M20" s="41"/>
      <c r="N20" s="40">
        <f>2^-(J20)</f>
        <v>4836.4859750375963</v>
      </c>
      <c r="O20" s="40">
        <f>2^-(K20)</f>
        <v>4836.4859750375963</v>
      </c>
      <c r="P20" s="40">
        <f>2^-(L20)</f>
        <v>4836.4859750375963</v>
      </c>
      <c r="Q20" s="39"/>
      <c r="R20" s="39"/>
      <c r="S20" s="39"/>
    </row>
    <row r="21" spans="1:19">
      <c r="A21" s="36" t="s">
        <v>40</v>
      </c>
      <c r="B21" s="49"/>
      <c r="C21" s="48"/>
      <c r="E21" s="39" t="s">
        <v>40</v>
      </c>
      <c r="F21" s="40">
        <f>B21-$C$12</f>
        <v>0</v>
      </c>
      <c r="G21" s="40">
        <f>B21-$C$13</f>
        <v>0</v>
      </c>
      <c r="H21" s="40">
        <f>B21-$C$14</f>
        <v>0</v>
      </c>
      <c r="I21" s="39">
        <f>AVERAGE(F21:H23)</f>
        <v>0</v>
      </c>
      <c r="J21" s="40">
        <f>F21-$I$3</f>
        <v>-12.239743500000001</v>
      </c>
      <c r="K21" s="40">
        <f>G21-$I$3</f>
        <v>-12.239743500000001</v>
      </c>
      <c r="L21" s="40">
        <f>H21-$I$3</f>
        <v>-12.239743500000001</v>
      </c>
      <c r="M21" s="47">
        <f>AVERAGE(J21:L23)</f>
        <v>-12.239743500000001</v>
      </c>
      <c r="N21" s="40">
        <f>2^-(J21)</f>
        <v>4836.4859750375963</v>
      </c>
      <c r="O21" s="40">
        <f>2^-(K21)</f>
        <v>4836.4859750375963</v>
      </c>
      <c r="P21" s="40">
        <f>2^-(L21)</f>
        <v>4836.4859750375963</v>
      </c>
      <c r="Q21" s="39">
        <f>AVERAGE(N21:P23)</f>
        <v>4836.4859750375972</v>
      </c>
      <c r="R21" s="39">
        <f>STDEV(N21:P23)</f>
        <v>9.6466480661531131E-13</v>
      </c>
      <c r="S21" s="39">
        <f>2^-(M21)</f>
        <v>4836.4859750375963</v>
      </c>
    </row>
    <row r="22" spans="1:19">
      <c r="A22" s="36" t="s">
        <v>40</v>
      </c>
      <c r="B22" s="46"/>
      <c r="C22" s="45"/>
      <c r="E22" s="39"/>
      <c r="F22" s="40">
        <f>B22-$C$12</f>
        <v>0</v>
      </c>
      <c r="G22" s="40">
        <f>B22-$C$13</f>
        <v>0</v>
      </c>
      <c r="H22" s="40">
        <f>B22-$C$14</f>
        <v>0</v>
      </c>
      <c r="I22" s="39"/>
      <c r="J22" s="40">
        <f>F22-$I$3</f>
        <v>-12.239743500000001</v>
      </c>
      <c r="K22" s="40">
        <f>G22-$I$3</f>
        <v>-12.239743500000001</v>
      </c>
      <c r="L22" s="40">
        <f>H22-$I$3</f>
        <v>-12.239743500000001</v>
      </c>
      <c r="M22" s="44"/>
      <c r="N22" s="40">
        <f>2^-(J22)</f>
        <v>4836.4859750375963</v>
      </c>
      <c r="O22" s="40">
        <f>2^-(K22)</f>
        <v>4836.4859750375963</v>
      </c>
      <c r="P22" s="40">
        <f>2^-(L22)</f>
        <v>4836.4859750375963</v>
      </c>
      <c r="Q22" s="39"/>
      <c r="R22" s="39"/>
      <c r="S22" s="39"/>
    </row>
    <row r="23" spans="1:19">
      <c r="A23" s="36" t="s">
        <v>40</v>
      </c>
      <c r="B23" s="43"/>
      <c r="C23" s="42"/>
      <c r="E23" s="39"/>
      <c r="F23" s="40">
        <f>B23-$C$12</f>
        <v>0</v>
      </c>
      <c r="G23" s="40">
        <f>B23-$C$13</f>
        <v>0</v>
      </c>
      <c r="H23" s="40">
        <f>B23-$C$14</f>
        <v>0</v>
      </c>
      <c r="I23" s="39"/>
      <c r="J23" s="40">
        <f>F23-$I$3</f>
        <v>-12.239743500000001</v>
      </c>
      <c r="K23" s="40">
        <f>G23-$I$3</f>
        <v>-12.239743500000001</v>
      </c>
      <c r="L23" s="40">
        <f>H23-$I$3</f>
        <v>-12.239743500000001</v>
      </c>
      <c r="M23" s="41"/>
      <c r="N23" s="40">
        <f>2^-(J23)</f>
        <v>4836.4859750375963</v>
      </c>
      <c r="O23" s="40">
        <f>2^-(K23)</f>
        <v>4836.4859750375963</v>
      </c>
      <c r="P23" s="40">
        <f>2^-(L23)</f>
        <v>4836.4859750375963</v>
      </c>
      <c r="Q23" s="39"/>
      <c r="R23" s="39"/>
      <c r="S23" s="39"/>
    </row>
    <row r="24" spans="1:19">
      <c r="A24" s="36" t="s">
        <v>39</v>
      </c>
      <c r="B24" s="49"/>
      <c r="C24" s="48"/>
      <c r="E24" s="39" t="s">
        <v>39</v>
      </c>
      <c r="F24" s="40">
        <f>B24-$C$12</f>
        <v>0</v>
      </c>
      <c r="G24" s="40">
        <f>B24-$C$13</f>
        <v>0</v>
      </c>
      <c r="H24" s="40">
        <f>B24-$C$14</f>
        <v>0</v>
      </c>
      <c r="I24" s="39">
        <f>AVERAGE(F24:H26)</f>
        <v>0</v>
      </c>
      <c r="J24" s="40">
        <f>F24-$I$3</f>
        <v>-12.239743500000001</v>
      </c>
      <c r="K24" s="40">
        <f>G24-$I$3</f>
        <v>-12.239743500000001</v>
      </c>
      <c r="L24" s="40">
        <f>H24-$I$3</f>
        <v>-12.239743500000001</v>
      </c>
      <c r="M24" s="47">
        <f>AVERAGE(J24:L26)</f>
        <v>-12.239743500000001</v>
      </c>
      <c r="N24" s="40">
        <f>2^-(J24)</f>
        <v>4836.4859750375963</v>
      </c>
      <c r="O24" s="40">
        <f>2^-(K24)</f>
        <v>4836.4859750375963</v>
      </c>
      <c r="P24" s="40">
        <f>2^-(L24)</f>
        <v>4836.4859750375963</v>
      </c>
      <c r="Q24" s="39">
        <f>AVERAGE(N24:P26)</f>
        <v>4836.4859750375972</v>
      </c>
      <c r="R24" s="39">
        <f>STDEV(N24:P26)</f>
        <v>9.6466480661531131E-13</v>
      </c>
      <c r="S24" s="39">
        <f>2^-(M24)</f>
        <v>4836.4859750375963</v>
      </c>
    </row>
    <row r="25" spans="1:19">
      <c r="A25" s="36" t="s">
        <v>39</v>
      </c>
      <c r="B25" s="46"/>
      <c r="C25" s="45"/>
      <c r="E25" s="39"/>
      <c r="F25" s="40">
        <f>B25-$C$12</f>
        <v>0</v>
      </c>
      <c r="G25" s="40">
        <f>B25-$C$13</f>
        <v>0</v>
      </c>
      <c r="H25" s="40">
        <f>B25-$C$14</f>
        <v>0</v>
      </c>
      <c r="I25" s="39"/>
      <c r="J25" s="40">
        <f>F25-$I$3</f>
        <v>-12.239743500000001</v>
      </c>
      <c r="K25" s="40">
        <f>G25-$I$3</f>
        <v>-12.239743500000001</v>
      </c>
      <c r="L25" s="40">
        <f>H25-$I$3</f>
        <v>-12.239743500000001</v>
      </c>
      <c r="M25" s="44"/>
      <c r="N25" s="40">
        <f>2^-(J25)</f>
        <v>4836.4859750375963</v>
      </c>
      <c r="O25" s="40">
        <f>2^-(K25)</f>
        <v>4836.4859750375963</v>
      </c>
      <c r="P25" s="40">
        <f>2^-(L25)</f>
        <v>4836.4859750375963</v>
      </c>
      <c r="Q25" s="39"/>
      <c r="R25" s="39"/>
      <c r="S25" s="39"/>
    </row>
    <row r="26" spans="1:19">
      <c r="A26" s="36" t="s">
        <v>39</v>
      </c>
      <c r="B26" s="43"/>
      <c r="C26" s="42"/>
      <c r="E26" s="39"/>
      <c r="F26" s="40">
        <f>B26-$C$12</f>
        <v>0</v>
      </c>
      <c r="G26" s="40">
        <f>B26-$C$13</f>
        <v>0</v>
      </c>
      <c r="H26" s="40">
        <f>B26-$C$14</f>
        <v>0</v>
      </c>
      <c r="I26" s="39"/>
      <c r="J26" s="40">
        <f>F26-$I$3</f>
        <v>-12.239743500000001</v>
      </c>
      <c r="K26" s="40">
        <f>G26-$I$3</f>
        <v>-12.239743500000001</v>
      </c>
      <c r="L26" s="40">
        <f>H26-$I$3</f>
        <v>-12.239743500000001</v>
      </c>
      <c r="M26" s="41"/>
      <c r="N26" s="40">
        <f>2^-(J26)</f>
        <v>4836.4859750375963</v>
      </c>
      <c r="O26" s="40">
        <f>2^-(K26)</f>
        <v>4836.4859750375963</v>
      </c>
      <c r="P26" s="40">
        <f>2^-(L26)</f>
        <v>4836.4859750375963</v>
      </c>
      <c r="Q26" s="39"/>
      <c r="R26" s="39"/>
      <c r="S26" s="39"/>
    </row>
    <row r="27" spans="1:19">
      <c r="A27" s="36" t="s">
        <v>38</v>
      </c>
      <c r="B27" s="49"/>
      <c r="C27" s="48"/>
      <c r="E27" s="39" t="s">
        <v>38</v>
      </c>
      <c r="F27" s="40">
        <f>B27-$C$12</f>
        <v>0</v>
      </c>
      <c r="G27" s="40">
        <f>B27-$C$13</f>
        <v>0</v>
      </c>
      <c r="H27" s="40">
        <f>B27-$C$14</f>
        <v>0</v>
      </c>
      <c r="I27" s="39">
        <f>AVERAGE(F27:H29)</f>
        <v>0</v>
      </c>
      <c r="J27" s="40">
        <f>F27-$I$3</f>
        <v>-12.239743500000001</v>
      </c>
      <c r="K27" s="40">
        <f>G27-$I$3</f>
        <v>-12.239743500000001</v>
      </c>
      <c r="L27" s="40">
        <f>H27-$I$3</f>
        <v>-12.239743500000001</v>
      </c>
      <c r="M27" s="47">
        <f>AVERAGE(J27:L29)</f>
        <v>-12.239743500000001</v>
      </c>
      <c r="N27" s="40">
        <f>2^-(J27)</f>
        <v>4836.4859750375963</v>
      </c>
      <c r="O27" s="40">
        <f>2^-(K27)</f>
        <v>4836.4859750375963</v>
      </c>
      <c r="P27" s="40">
        <f>2^-(L27)</f>
        <v>4836.4859750375963</v>
      </c>
      <c r="Q27" s="39">
        <f>AVERAGE(N27:P29)</f>
        <v>4836.4859750375972</v>
      </c>
      <c r="R27" s="39">
        <f>STDEV(N27:P29)</f>
        <v>9.6466480661531131E-13</v>
      </c>
      <c r="S27" s="39">
        <f>2^-(M27)</f>
        <v>4836.4859750375963</v>
      </c>
    </row>
    <row r="28" spans="1:19">
      <c r="A28" s="36" t="s">
        <v>38</v>
      </c>
      <c r="B28" s="46"/>
      <c r="C28" s="45"/>
      <c r="E28" s="39"/>
      <c r="F28" s="40">
        <f>B28-$C$12</f>
        <v>0</v>
      </c>
      <c r="G28" s="40">
        <f>B28-$C$13</f>
        <v>0</v>
      </c>
      <c r="H28" s="40">
        <f>B28-$C$14</f>
        <v>0</v>
      </c>
      <c r="I28" s="39"/>
      <c r="J28" s="40">
        <f>F28-$I$3</f>
        <v>-12.239743500000001</v>
      </c>
      <c r="K28" s="40">
        <f>G28-$I$3</f>
        <v>-12.239743500000001</v>
      </c>
      <c r="L28" s="40">
        <f>H28-$I$3</f>
        <v>-12.239743500000001</v>
      </c>
      <c r="M28" s="44"/>
      <c r="N28" s="40">
        <f>2^-(J28)</f>
        <v>4836.4859750375963</v>
      </c>
      <c r="O28" s="40">
        <f>2^-(K28)</f>
        <v>4836.4859750375963</v>
      </c>
      <c r="P28" s="40">
        <f>2^-(L28)</f>
        <v>4836.4859750375963</v>
      </c>
      <c r="Q28" s="39"/>
      <c r="R28" s="39"/>
      <c r="S28" s="39"/>
    </row>
    <row r="29" spans="1:19">
      <c r="A29" s="36" t="s">
        <v>38</v>
      </c>
      <c r="B29" s="43"/>
      <c r="C29" s="42"/>
      <c r="E29" s="39"/>
      <c r="F29" s="40">
        <f>B29-$C$12</f>
        <v>0</v>
      </c>
      <c r="G29" s="40">
        <f>B29-$C$13</f>
        <v>0</v>
      </c>
      <c r="H29" s="40">
        <f>B29-$C$14</f>
        <v>0</v>
      </c>
      <c r="I29" s="39"/>
      <c r="J29" s="40">
        <f>F29-$I$3</f>
        <v>-12.239743500000001</v>
      </c>
      <c r="K29" s="40">
        <f>G29-$I$3</f>
        <v>-12.239743500000001</v>
      </c>
      <c r="L29" s="40">
        <f>H29-$I$3</f>
        <v>-12.239743500000001</v>
      </c>
      <c r="M29" s="41"/>
      <c r="N29" s="40">
        <f>2^-(J29)</f>
        <v>4836.4859750375963</v>
      </c>
      <c r="O29" s="40">
        <f>2^-(K29)</f>
        <v>4836.4859750375963</v>
      </c>
      <c r="P29" s="40">
        <f>2^-(L29)</f>
        <v>4836.4859750375963</v>
      </c>
      <c r="Q29" s="39"/>
      <c r="R29" s="39"/>
      <c r="S29" s="39"/>
    </row>
    <row r="30" spans="1:19">
      <c r="A30" s="34"/>
      <c r="B30" s="33"/>
      <c r="C30" s="33"/>
      <c r="E30" s="38"/>
      <c r="I30" s="38"/>
      <c r="M30" s="38"/>
      <c r="Q30" s="38"/>
      <c r="R30" s="38"/>
      <c r="S30" s="38"/>
    </row>
    <row r="32" spans="1:19">
      <c r="A32" s="33"/>
      <c r="B32" s="37" t="s">
        <v>37</v>
      </c>
      <c r="C32" s="37" t="s">
        <v>36</v>
      </c>
      <c r="D32" s="37" t="s">
        <v>35</v>
      </c>
    </row>
    <row r="33" spans="1:4">
      <c r="A33" s="36" t="s">
        <v>31</v>
      </c>
      <c r="B33" s="33">
        <f>S3</f>
        <v>1.0000000000000004</v>
      </c>
      <c r="C33" s="33">
        <f>R3</f>
        <v>0.12858124799056944</v>
      </c>
      <c r="D33" s="33"/>
    </row>
    <row r="34" spans="1:4">
      <c r="A34" s="36" t="s">
        <v>32</v>
      </c>
      <c r="B34" s="33">
        <f>S6</f>
        <v>1.1575946558605033</v>
      </c>
      <c r="C34" s="33">
        <f>R6</f>
        <v>0.15478376497545207</v>
      </c>
      <c r="D34" s="33">
        <f>TTEST(N3:P5,N6:P8,1,3)</f>
        <v>1.5278043652963142E-2</v>
      </c>
    </row>
    <row r="35" spans="1:4">
      <c r="A35" s="36" t="s">
        <v>33</v>
      </c>
      <c r="B35" s="33">
        <f>S9</f>
        <v>1.234525668279516</v>
      </c>
      <c r="C35" s="33">
        <f>R9</f>
        <v>0.14788430941666247</v>
      </c>
      <c r="D35" s="33">
        <f>TTEST(N3:P5,N9:P11,1,3)</f>
        <v>1.2346208964574435E-3</v>
      </c>
    </row>
    <row r="36" spans="1:4">
      <c r="A36" s="34" t="s">
        <v>34</v>
      </c>
      <c r="B36" s="33">
        <f>S12</f>
        <v>4836.4859750375963</v>
      </c>
      <c r="C36" s="33">
        <f>R12</f>
        <v>9.6466480661531131E-13</v>
      </c>
      <c r="D36" s="33">
        <f>TTEST(N3:P5,N12:P14,1,3)</f>
        <v>2.1336508727824173E-38</v>
      </c>
    </row>
    <row r="37" spans="1:4">
      <c r="A37" s="34" t="s">
        <v>23</v>
      </c>
      <c r="B37" s="33">
        <f>S15</f>
        <v>4836.4859750375963</v>
      </c>
      <c r="C37" s="33">
        <f>R15</f>
        <v>9.6466480661531131E-13</v>
      </c>
      <c r="D37" s="33">
        <f>TTEST(N3:P5,N15:P17,1,3)</f>
        <v>2.1336508727824173E-38</v>
      </c>
    </row>
    <row r="38" spans="1:4">
      <c r="A38" s="34" t="s">
        <v>24</v>
      </c>
      <c r="B38" s="33">
        <f>S18</f>
        <v>4836.4859750375963</v>
      </c>
      <c r="C38" s="33">
        <f>R18</f>
        <v>9.6466480661531131E-13</v>
      </c>
      <c r="D38" s="33">
        <f>TTEST(N3:P5,N18:P20,1,3)</f>
        <v>2.1336508727824173E-38</v>
      </c>
    </row>
    <row r="39" spans="1:4">
      <c r="A39" s="34" t="s">
        <v>25</v>
      </c>
      <c r="B39" s="33">
        <f>S21</f>
        <v>4836.4859750375963</v>
      </c>
      <c r="C39" s="33">
        <f>R21</f>
        <v>9.6466480661531131E-13</v>
      </c>
      <c r="D39" s="33">
        <f>TTEST(N3:P5,N21:P23,1,3)</f>
        <v>2.1336508727824173E-38</v>
      </c>
    </row>
    <row r="40" spans="1:4">
      <c r="A40" s="34" t="s">
        <v>26</v>
      </c>
      <c r="B40" s="33">
        <f>S24</f>
        <v>4836.4859750375963</v>
      </c>
      <c r="C40" s="33">
        <f>R24</f>
        <v>9.6466480661531131E-13</v>
      </c>
      <c r="D40" s="33">
        <f>TTEST(N3:P5,N24:P26,1,3)</f>
        <v>2.1336508727824173E-38</v>
      </c>
    </row>
    <row r="41" spans="1:4">
      <c r="A41" s="34" t="s">
        <v>27</v>
      </c>
      <c r="B41" s="33">
        <f>S27</f>
        <v>4836.4859750375963</v>
      </c>
      <c r="C41" s="33">
        <f>R27</f>
        <v>9.6466480661531131E-13</v>
      </c>
      <c r="D41" s="33">
        <f>TTEST(N3:P5,N27:P29,1,3)</f>
        <v>2.1336508727824173E-38</v>
      </c>
    </row>
  </sheetData>
  <mergeCells count="58">
    <mergeCell ref="I27:I29"/>
    <mergeCell ref="M27:M29"/>
    <mergeCell ref="Q27:Q29"/>
    <mergeCell ref="R27:R29"/>
    <mergeCell ref="Q21:Q23"/>
    <mergeCell ref="R21:R23"/>
    <mergeCell ref="S27:S29"/>
    <mergeCell ref="E24:E26"/>
    <mergeCell ref="I24:I26"/>
    <mergeCell ref="M24:M26"/>
    <mergeCell ref="Q24:Q26"/>
    <mergeCell ref="R24:R26"/>
    <mergeCell ref="S24:S26"/>
    <mergeCell ref="E27:E29"/>
    <mergeCell ref="S21:S23"/>
    <mergeCell ref="E18:E20"/>
    <mergeCell ref="I18:I20"/>
    <mergeCell ref="M18:M20"/>
    <mergeCell ref="Q18:Q20"/>
    <mergeCell ref="R18:R20"/>
    <mergeCell ref="S18:S20"/>
    <mergeCell ref="E21:E23"/>
    <mergeCell ref="I21:I23"/>
    <mergeCell ref="M21:M23"/>
    <mergeCell ref="R12:R14"/>
    <mergeCell ref="S12:S14"/>
    <mergeCell ref="E15:E17"/>
    <mergeCell ref="I15:I17"/>
    <mergeCell ref="M15:M17"/>
    <mergeCell ref="Q15:Q17"/>
    <mergeCell ref="R15:R17"/>
    <mergeCell ref="E9:E11"/>
    <mergeCell ref="I9:I11"/>
    <mergeCell ref="M9:M11"/>
    <mergeCell ref="Q9:Q11"/>
    <mergeCell ref="R9:R11"/>
    <mergeCell ref="S15:S17"/>
    <mergeCell ref="E12:E14"/>
    <mergeCell ref="I12:I14"/>
    <mergeCell ref="M12:M14"/>
    <mergeCell ref="Q12:Q14"/>
    <mergeCell ref="S9:S11"/>
    <mergeCell ref="Q3:Q5"/>
    <mergeCell ref="R3:R5"/>
    <mergeCell ref="S3:S5"/>
    <mergeCell ref="E6:E8"/>
    <mergeCell ref="I6:I8"/>
    <mergeCell ref="M6:M8"/>
    <mergeCell ref="Q6:Q8"/>
    <mergeCell ref="R6:R8"/>
    <mergeCell ref="S6:S8"/>
    <mergeCell ref="B1:C1"/>
    <mergeCell ref="F2:H2"/>
    <mergeCell ref="J2:L2"/>
    <mergeCell ref="N2:P2"/>
    <mergeCell ref="E3:E5"/>
    <mergeCell ref="I3:I5"/>
    <mergeCell ref="M3:M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FB913-AB38-294F-A900-418839D0B527}">
  <dimension ref="A1:S41"/>
  <sheetViews>
    <sheetView topLeftCell="A11" workbookViewId="0">
      <selection sqref="A1:XFD1048576"/>
    </sheetView>
  </sheetViews>
  <sheetFormatPr baseColWidth="10" defaultRowHeight="16"/>
  <cols>
    <col min="1" max="1" width="10.83203125" style="32"/>
    <col min="2" max="2" width="11" style="32" bestFit="1" customWidth="1"/>
    <col min="3" max="3" width="14.6640625" style="32" customWidth="1"/>
    <col min="4" max="4" width="12.83203125" style="32" bestFit="1" customWidth="1"/>
    <col min="5" max="16384" width="10.83203125" style="32"/>
  </cols>
  <sheetData>
    <row r="1" spans="1:19">
      <c r="A1" s="40"/>
      <c r="B1" s="57" t="s">
        <v>51</v>
      </c>
      <c r="C1" s="57"/>
    </row>
    <row r="2" spans="1:19">
      <c r="A2" s="52"/>
      <c r="B2" s="56" t="s">
        <v>50</v>
      </c>
      <c r="C2" s="55" t="s">
        <v>2</v>
      </c>
      <c r="D2" s="54"/>
      <c r="E2" s="52"/>
      <c r="F2" s="53" t="s">
        <v>3</v>
      </c>
      <c r="G2" s="53"/>
      <c r="H2" s="53"/>
      <c r="I2" s="52" t="s">
        <v>49</v>
      </c>
      <c r="J2" s="53" t="s">
        <v>5</v>
      </c>
      <c r="K2" s="53"/>
      <c r="L2" s="53"/>
      <c r="M2" s="52" t="s">
        <v>48</v>
      </c>
      <c r="N2" s="53" t="s">
        <v>47</v>
      </c>
      <c r="O2" s="53"/>
      <c r="P2" s="53"/>
      <c r="Q2" s="52" t="s">
        <v>46</v>
      </c>
      <c r="R2" s="52" t="s">
        <v>45</v>
      </c>
      <c r="S2" s="51" t="s">
        <v>44</v>
      </c>
    </row>
    <row r="3" spans="1:19">
      <c r="A3" s="36" t="s">
        <v>31</v>
      </c>
      <c r="B3" s="32">
        <v>23.383032</v>
      </c>
      <c r="C3" s="32">
        <v>9.9987729999999999</v>
      </c>
      <c r="E3" s="39" t="s">
        <v>11</v>
      </c>
      <c r="F3" s="40">
        <f>B3-$C$3</f>
        <v>13.384259</v>
      </c>
      <c r="G3" s="40">
        <f>B3-$C$4</f>
        <v>13.568859</v>
      </c>
      <c r="H3" s="40">
        <f>B3-$C$5</f>
        <v>13.8070585</v>
      </c>
      <c r="I3" s="39">
        <f>AVERAGE(F3:H5)</f>
        <v>13.6278565</v>
      </c>
      <c r="J3" s="40">
        <f>F3-$I$3</f>
        <v>-0.24359749999999991</v>
      </c>
      <c r="K3" s="40">
        <f>G3-$I$3</f>
        <v>-5.8997500000000258E-2</v>
      </c>
      <c r="L3" s="40">
        <f>H3-$I$3</f>
        <v>0.17920200000000008</v>
      </c>
      <c r="M3" s="47">
        <f>AVERAGE(J3:L5)</f>
        <v>0</v>
      </c>
      <c r="N3" s="40">
        <f>2^-(J3)</f>
        <v>1.1839412559412295</v>
      </c>
      <c r="O3" s="40">
        <f>2^-(K3)</f>
        <v>1.041741623805984</v>
      </c>
      <c r="P3" s="40">
        <f>2^-(L3)</f>
        <v>0.88319138213732296</v>
      </c>
      <c r="Q3" s="39">
        <f>AVERAGE(N3:P5)</f>
        <v>1.0076878583658457</v>
      </c>
      <c r="R3" s="39">
        <f>STDEV(N3:P5)</f>
        <v>0.13129922910245662</v>
      </c>
      <c r="S3" s="39">
        <f>2^-(M3)</f>
        <v>1</v>
      </c>
    </row>
    <row r="4" spans="1:19">
      <c r="A4" s="36" t="s">
        <v>31</v>
      </c>
      <c r="B4" s="32">
        <v>23.400003000000002</v>
      </c>
      <c r="C4" s="32">
        <v>9.8141730000000003</v>
      </c>
      <c r="E4" s="50"/>
      <c r="F4" s="40">
        <f>B4-$C$3</f>
        <v>13.401230000000002</v>
      </c>
      <c r="G4" s="40">
        <f>B4-$C$4</f>
        <v>13.585830000000001</v>
      </c>
      <c r="H4" s="40">
        <f>B4-$C$5</f>
        <v>13.824029500000002</v>
      </c>
      <c r="I4" s="39"/>
      <c r="J4" s="40">
        <f>F4-$I$3</f>
        <v>-0.22662649999999829</v>
      </c>
      <c r="K4" s="40">
        <f>G4-$I$3</f>
        <v>-4.2026499999998634E-2</v>
      </c>
      <c r="L4" s="40">
        <f>H4-$I$3</f>
        <v>0.19617300000000171</v>
      </c>
      <c r="M4" s="44"/>
      <c r="N4" s="40">
        <f>2^-(J4)</f>
        <v>1.1700956756371168</v>
      </c>
      <c r="O4" s="40">
        <f>2^-(K4)</f>
        <v>1.0295589946120414</v>
      </c>
      <c r="P4" s="40">
        <f>2^-(L4)</f>
        <v>0.87286291597067911</v>
      </c>
      <c r="Q4" s="39"/>
      <c r="R4" s="39"/>
      <c r="S4" s="39"/>
    </row>
    <row r="5" spans="1:19">
      <c r="A5" s="36" t="s">
        <v>31</v>
      </c>
      <c r="B5" s="32">
        <v>23.489453999999999</v>
      </c>
      <c r="C5" s="32">
        <v>9.5759734999999999</v>
      </c>
      <c r="E5" s="50"/>
      <c r="F5" s="40">
        <f>B5-$C$3</f>
        <v>13.490680999999999</v>
      </c>
      <c r="G5" s="40">
        <f>B5-$C$4</f>
        <v>13.675280999999998</v>
      </c>
      <c r="H5" s="40">
        <f>B5-$C$5</f>
        <v>13.913480499999999</v>
      </c>
      <c r="I5" s="39"/>
      <c r="J5" s="40">
        <f>F5-$I$3</f>
        <v>-0.13717550000000145</v>
      </c>
      <c r="K5" s="40">
        <f>G5-$I$3</f>
        <v>4.7424499999998204E-2</v>
      </c>
      <c r="L5" s="40">
        <f>H5-$I$3</f>
        <v>0.28562399999999855</v>
      </c>
      <c r="M5" s="41"/>
      <c r="N5" s="40">
        <f>2^-(J5)</f>
        <v>1.0997499228197782</v>
      </c>
      <c r="O5" s="40">
        <f>2^-(K5)</f>
        <v>0.96766225911098014</v>
      </c>
      <c r="P5" s="40">
        <f>2^-(L5)</f>
        <v>0.82038669525747876</v>
      </c>
      <c r="Q5" s="39"/>
      <c r="R5" s="39"/>
      <c r="S5" s="39"/>
    </row>
    <row r="6" spans="1:19">
      <c r="A6" s="36" t="s">
        <v>32</v>
      </c>
      <c r="B6" s="32">
        <v>22.842355999999999</v>
      </c>
      <c r="C6" s="32">
        <v>9.3756599999999999</v>
      </c>
      <c r="E6" s="39" t="s">
        <v>12</v>
      </c>
      <c r="F6" s="40">
        <f>B6-$C$6</f>
        <v>13.466695999999999</v>
      </c>
      <c r="G6" s="40">
        <f>B6-$C$7</f>
        <v>13.172483999999999</v>
      </c>
      <c r="H6" s="40">
        <f>B6-$C$8</f>
        <v>13.040634999999998</v>
      </c>
      <c r="I6" s="39">
        <f>AVERAGE(F6:H8)</f>
        <v>13.250622333333332</v>
      </c>
      <c r="J6" s="40">
        <f>F6-$I$3</f>
        <v>-0.16116050000000115</v>
      </c>
      <c r="K6" s="40">
        <f>G6-$I$3</f>
        <v>-0.45537250000000107</v>
      </c>
      <c r="L6" s="40">
        <f>H6-$I$3</f>
        <v>-0.58722150000000184</v>
      </c>
      <c r="M6" s="47">
        <f>AVERAGE(J6:L8)</f>
        <v>-0.37723416666666826</v>
      </c>
      <c r="N6" s="40">
        <f>2^-(J6)</f>
        <v>1.1181862424028757</v>
      </c>
      <c r="O6" s="40">
        <f>2^-(K6)</f>
        <v>1.3711367831289143</v>
      </c>
      <c r="P6" s="40">
        <f>2^-(L6)</f>
        <v>1.5023505682734795</v>
      </c>
      <c r="Q6" s="39">
        <f>AVERAGE(N6:P8)</f>
        <v>1.308891425851793</v>
      </c>
      <c r="R6" s="39">
        <f>STDEV(N6:P8)</f>
        <v>0.16900733070769838</v>
      </c>
      <c r="S6" s="39">
        <f>2^-(M6)</f>
        <v>1.2988494044203904</v>
      </c>
    </row>
    <row r="7" spans="1:19">
      <c r="A7" s="36" t="s">
        <v>32</v>
      </c>
      <c r="B7" s="32">
        <v>22.846609999999998</v>
      </c>
      <c r="C7" s="32">
        <v>9.6698719999999998</v>
      </c>
      <c r="E7" s="39"/>
      <c r="F7" s="40">
        <f>B7-$C$6</f>
        <v>13.470949999999998</v>
      </c>
      <c r="G7" s="40">
        <f>B7-$C$7</f>
        <v>13.176737999999999</v>
      </c>
      <c r="H7" s="40">
        <f>B7-$C$8</f>
        <v>13.044888999999998</v>
      </c>
      <c r="I7" s="39"/>
      <c r="J7" s="40">
        <f>F7-$I$3</f>
        <v>-0.15690650000000161</v>
      </c>
      <c r="K7" s="40">
        <f>G7-$I$3</f>
        <v>-0.45111850000000153</v>
      </c>
      <c r="L7" s="40">
        <f>H7-$I$3</f>
        <v>-0.5829675000000023</v>
      </c>
      <c r="M7" s="44"/>
      <c r="N7" s="40">
        <f>2^-(J7)</f>
        <v>1.1148939609321091</v>
      </c>
      <c r="O7" s="40">
        <f>2^-(K7)</f>
        <v>1.3670997380877579</v>
      </c>
      <c r="P7" s="40">
        <f>2^-(L7)</f>
        <v>1.4979271898138289</v>
      </c>
      <c r="Q7" s="39"/>
      <c r="R7" s="39"/>
      <c r="S7" s="39"/>
    </row>
    <row r="8" spans="1:19">
      <c r="A8" s="36" t="s">
        <v>32</v>
      </c>
      <c r="B8" s="32">
        <v>22.910153999999999</v>
      </c>
      <c r="C8" s="32">
        <v>9.8017210000000006</v>
      </c>
      <c r="E8" s="39"/>
      <c r="F8" s="40">
        <f>B8-$C$6</f>
        <v>13.534493999999999</v>
      </c>
      <c r="G8" s="40">
        <f>B8-$C$7</f>
        <v>13.240281999999999</v>
      </c>
      <c r="H8" s="40">
        <f>B8-$C$8</f>
        <v>13.108432999999998</v>
      </c>
      <c r="I8" s="39"/>
      <c r="J8" s="40">
        <f>F8-$I$3</f>
        <v>-9.3362500000001347E-2</v>
      </c>
      <c r="K8" s="40">
        <f>G8-$I$3</f>
        <v>-0.38757450000000127</v>
      </c>
      <c r="L8" s="40">
        <f>H8-$I$3</f>
        <v>-0.51942350000000204</v>
      </c>
      <c r="M8" s="41"/>
      <c r="N8" s="40">
        <f>2^-(J8)</f>
        <v>1.0668538110897492</v>
      </c>
      <c r="O8" s="40">
        <f>2^-(K8)</f>
        <v>1.3081921840345647</v>
      </c>
      <c r="P8" s="40">
        <f>2^-(L8)</f>
        <v>1.4333823549028579</v>
      </c>
      <c r="Q8" s="39"/>
      <c r="R8" s="39"/>
      <c r="S8" s="39"/>
    </row>
    <row r="9" spans="1:19">
      <c r="A9" s="36" t="s">
        <v>33</v>
      </c>
      <c r="B9" s="32">
        <v>22.944828000000001</v>
      </c>
      <c r="C9" s="32">
        <v>10.143222</v>
      </c>
      <c r="E9" s="39" t="s">
        <v>43</v>
      </c>
      <c r="F9" s="40">
        <f>B9-$C$9</f>
        <v>12.801606000000001</v>
      </c>
      <c r="G9" s="40">
        <f>B9-$C$10</f>
        <v>12.955940000000002</v>
      </c>
      <c r="H9" s="40">
        <f>B9-$C$11</f>
        <v>13.183993000000001</v>
      </c>
      <c r="I9" s="39">
        <f>AVERAGE(F9:H11)</f>
        <v>12.911870666666667</v>
      </c>
      <c r="J9" s="40">
        <f>F9-$I$3</f>
        <v>-0.82625049999999867</v>
      </c>
      <c r="K9" s="40">
        <f>G9-$I$3</f>
        <v>-0.67191649999999825</v>
      </c>
      <c r="L9" s="40">
        <f>H9-$I$3</f>
        <v>-0.44386349999999908</v>
      </c>
      <c r="M9" s="47">
        <f>AVERAGE(J9:L11)</f>
        <v>-0.71598583333333288</v>
      </c>
      <c r="N9" s="40">
        <f>2^-(J9)</f>
        <v>1.7730712359952241</v>
      </c>
      <c r="O9" s="40">
        <f>2^-(K9)</f>
        <v>1.5931879797040052</v>
      </c>
      <c r="P9" s="40">
        <f>2^-(L9)</f>
        <v>1.3602421475640805</v>
      </c>
      <c r="Q9" s="39">
        <f>AVERAGE(N9:P11)</f>
        <v>1.65320497547034</v>
      </c>
      <c r="R9" s="39">
        <f>STDEV(N9:P11)</f>
        <v>0.19704927728063099</v>
      </c>
      <c r="S9" s="39">
        <f>2^-(M9)</f>
        <v>1.6426052717227551</v>
      </c>
    </row>
    <row r="10" spans="1:19">
      <c r="A10" s="36" t="s">
        <v>33</v>
      </c>
      <c r="B10" s="32">
        <v>22.838182</v>
      </c>
      <c r="C10" s="32">
        <v>9.9888879999999993</v>
      </c>
      <c r="E10" s="50"/>
      <c r="F10" s="40">
        <f>B10-$C$9</f>
        <v>12.69496</v>
      </c>
      <c r="G10" s="40">
        <f>B10-$C$10</f>
        <v>12.849294</v>
      </c>
      <c r="H10" s="40">
        <f>B10-$C$11</f>
        <v>13.077347</v>
      </c>
      <c r="I10" s="39"/>
      <c r="J10" s="40">
        <f>F10-$I$3</f>
        <v>-0.93289650000000002</v>
      </c>
      <c r="K10" s="40">
        <f>G10-$I$3</f>
        <v>-0.7785624999999996</v>
      </c>
      <c r="L10" s="40">
        <f>H10-$I$3</f>
        <v>-0.55050950000000043</v>
      </c>
      <c r="M10" s="44"/>
      <c r="N10" s="40">
        <f>2^-(J10)</f>
        <v>1.9091050627695534</v>
      </c>
      <c r="O10" s="40">
        <f>2^-(K10)</f>
        <v>1.7154207773774441</v>
      </c>
      <c r="P10" s="40">
        <f>2^-(L10)</f>
        <v>1.4646028415488386</v>
      </c>
      <c r="Q10" s="39"/>
      <c r="R10" s="39"/>
      <c r="S10" s="39"/>
    </row>
    <row r="11" spans="1:19">
      <c r="A11" s="36" t="s">
        <v>33</v>
      </c>
      <c r="B11" s="32">
        <v>22.845547</v>
      </c>
      <c r="C11" s="32">
        <v>9.7608350000000002</v>
      </c>
      <c r="E11" s="50"/>
      <c r="F11" s="40">
        <f>B11-$C$9</f>
        <v>12.702325</v>
      </c>
      <c r="G11" s="40">
        <f>B11-$C$10</f>
        <v>12.856659000000001</v>
      </c>
      <c r="H11" s="40">
        <f>B11-$C$11</f>
        <v>13.084712</v>
      </c>
      <c r="I11" s="39"/>
      <c r="J11" s="40">
        <f>F11-$I$3</f>
        <v>-0.92553149999999995</v>
      </c>
      <c r="K11" s="40">
        <f>G11-$I$3</f>
        <v>-0.77119749999999954</v>
      </c>
      <c r="L11" s="40">
        <f>H11-$I$3</f>
        <v>-0.54314450000000036</v>
      </c>
      <c r="M11" s="41"/>
      <c r="N11" s="40">
        <f>2^-(J11)</f>
        <v>1.8993838607104516</v>
      </c>
      <c r="O11" s="40">
        <f>2^-(K11)</f>
        <v>1.7066858196642862</v>
      </c>
      <c r="P11" s="40">
        <f>2^-(L11)</f>
        <v>1.4571450538991757</v>
      </c>
      <c r="Q11" s="39"/>
      <c r="R11" s="39"/>
      <c r="S11" s="39"/>
    </row>
    <row r="12" spans="1:19">
      <c r="A12" s="36" t="s">
        <v>34</v>
      </c>
      <c r="B12" s="49"/>
      <c r="C12" s="48"/>
      <c r="E12" s="39" t="s">
        <v>34</v>
      </c>
      <c r="F12" s="40">
        <f>B12-$C$12</f>
        <v>0</v>
      </c>
      <c r="G12" s="40">
        <f>B12-$C$13</f>
        <v>0</v>
      </c>
      <c r="H12" s="40">
        <f>B12-$C$14</f>
        <v>0</v>
      </c>
      <c r="I12" s="39">
        <f>AVERAGE(F12:H14)</f>
        <v>0</v>
      </c>
      <c r="J12" s="40">
        <f>F12-$I$3</f>
        <v>-13.6278565</v>
      </c>
      <c r="K12" s="40">
        <f>G12-$I$3</f>
        <v>-13.6278565</v>
      </c>
      <c r="L12" s="40">
        <f>H12-$I$3</f>
        <v>-13.6278565</v>
      </c>
      <c r="M12" s="47">
        <f>AVERAGE(J12:L14)</f>
        <v>-13.627856500000004</v>
      </c>
      <c r="N12" s="40">
        <f>2^-(J12)</f>
        <v>12658.830451726417</v>
      </c>
      <c r="O12" s="40">
        <f>2^-(K12)</f>
        <v>12658.830451726417</v>
      </c>
      <c r="P12" s="40">
        <f>2^-(L12)</f>
        <v>12658.830451726417</v>
      </c>
      <c r="Q12" s="39">
        <f>AVERAGE(N12:P14)</f>
        <v>12658.830451726417</v>
      </c>
      <c r="R12" s="39">
        <f>STDEV(N12:P14)</f>
        <v>0</v>
      </c>
      <c r="S12" s="39">
        <f>2^-(M12)</f>
        <v>12658.830451726439</v>
      </c>
    </row>
    <row r="13" spans="1:19">
      <c r="A13" s="36" t="s">
        <v>34</v>
      </c>
      <c r="B13" s="46"/>
      <c r="C13" s="45"/>
      <c r="E13" s="39"/>
      <c r="F13" s="40">
        <f>B13-$C$12</f>
        <v>0</v>
      </c>
      <c r="G13" s="40">
        <f>B13-$C$13</f>
        <v>0</v>
      </c>
      <c r="H13" s="40">
        <f>B13-$C$14</f>
        <v>0</v>
      </c>
      <c r="I13" s="39"/>
      <c r="J13" s="40">
        <f>F13-$I$3</f>
        <v>-13.6278565</v>
      </c>
      <c r="K13" s="40">
        <f>G13-$I$3</f>
        <v>-13.6278565</v>
      </c>
      <c r="L13" s="40">
        <f>H13-$I$3</f>
        <v>-13.6278565</v>
      </c>
      <c r="M13" s="44"/>
      <c r="N13" s="40">
        <f>2^-(J13)</f>
        <v>12658.830451726417</v>
      </c>
      <c r="O13" s="40">
        <f>2^-(K13)</f>
        <v>12658.830451726417</v>
      </c>
      <c r="P13" s="40">
        <f>2^-(L13)</f>
        <v>12658.830451726417</v>
      </c>
      <c r="Q13" s="39"/>
      <c r="R13" s="39"/>
      <c r="S13" s="39"/>
    </row>
    <row r="14" spans="1:19">
      <c r="A14" s="36" t="s">
        <v>34</v>
      </c>
      <c r="B14" s="43"/>
      <c r="C14" s="42"/>
      <c r="E14" s="39"/>
      <c r="F14" s="40">
        <f>B14-$C$12</f>
        <v>0</v>
      </c>
      <c r="G14" s="40">
        <f>B14-$C$13</f>
        <v>0</v>
      </c>
      <c r="H14" s="40">
        <f>B14-$C$14</f>
        <v>0</v>
      </c>
      <c r="I14" s="39"/>
      <c r="J14" s="40">
        <f>F14-$I$3</f>
        <v>-13.6278565</v>
      </c>
      <c r="K14" s="40">
        <f>G14-$I$3</f>
        <v>-13.6278565</v>
      </c>
      <c r="L14" s="40">
        <f>H14-$I$3</f>
        <v>-13.6278565</v>
      </c>
      <c r="M14" s="41"/>
      <c r="N14" s="40">
        <f>2^-(J14)</f>
        <v>12658.830451726417</v>
      </c>
      <c r="O14" s="40">
        <f>2^-(K14)</f>
        <v>12658.830451726417</v>
      </c>
      <c r="P14" s="40">
        <f>2^-(L14)</f>
        <v>12658.830451726417</v>
      </c>
      <c r="Q14" s="39"/>
      <c r="R14" s="39"/>
      <c r="S14" s="39"/>
    </row>
    <row r="15" spans="1:19">
      <c r="A15" s="36" t="s">
        <v>42</v>
      </c>
      <c r="B15" s="49"/>
      <c r="C15" s="48"/>
      <c r="E15" s="39" t="s">
        <v>42</v>
      </c>
      <c r="F15" s="40">
        <f>B15-$C$12</f>
        <v>0</v>
      </c>
      <c r="G15" s="40">
        <f>B15-$C$13</f>
        <v>0</v>
      </c>
      <c r="H15" s="40">
        <f>B15-$C$14</f>
        <v>0</v>
      </c>
      <c r="I15" s="39">
        <f>AVERAGE(F15:H17)</f>
        <v>0</v>
      </c>
      <c r="J15" s="40">
        <f>F15-$I$3</f>
        <v>-13.6278565</v>
      </c>
      <c r="K15" s="40">
        <f>G15-$I$3</f>
        <v>-13.6278565</v>
      </c>
      <c r="L15" s="40">
        <f>H15-$I$3</f>
        <v>-13.6278565</v>
      </c>
      <c r="M15" s="47">
        <f>AVERAGE(J15:L17)</f>
        <v>-13.627856500000004</v>
      </c>
      <c r="N15" s="40">
        <f>2^-(J15)</f>
        <v>12658.830451726417</v>
      </c>
      <c r="O15" s="40">
        <f>2^-(K15)</f>
        <v>12658.830451726417</v>
      </c>
      <c r="P15" s="40">
        <f>2^-(L15)</f>
        <v>12658.830451726417</v>
      </c>
      <c r="Q15" s="39">
        <f>AVERAGE(N15:P17)</f>
        <v>12658.830451726417</v>
      </c>
      <c r="R15" s="39">
        <f>STDEV(N15:P17)</f>
        <v>0</v>
      </c>
      <c r="S15" s="39">
        <f>2^-(M15)</f>
        <v>12658.830451726439</v>
      </c>
    </row>
    <row r="16" spans="1:19">
      <c r="A16" s="36" t="s">
        <v>42</v>
      </c>
      <c r="B16" s="46"/>
      <c r="C16" s="45"/>
      <c r="E16" s="39"/>
      <c r="F16" s="40">
        <f>B16-$C$12</f>
        <v>0</v>
      </c>
      <c r="G16" s="40">
        <f>B16-$C$13</f>
        <v>0</v>
      </c>
      <c r="H16" s="40">
        <f>B16-$C$14</f>
        <v>0</v>
      </c>
      <c r="I16" s="39"/>
      <c r="J16" s="40">
        <f>F16-$I$3</f>
        <v>-13.6278565</v>
      </c>
      <c r="K16" s="40">
        <f>G16-$I$3</f>
        <v>-13.6278565</v>
      </c>
      <c r="L16" s="40">
        <f>H16-$I$3</f>
        <v>-13.6278565</v>
      </c>
      <c r="M16" s="44"/>
      <c r="N16" s="40">
        <f>2^-(J16)</f>
        <v>12658.830451726417</v>
      </c>
      <c r="O16" s="40">
        <f>2^-(K16)</f>
        <v>12658.830451726417</v>
      </c>
      <c r="P16" s="40">
        <f>2^-(L16)</f>
        <v>12658.830451726417</v>
      </c>
      <c r="Q16" s="39"/>
      <c r="R16" s="39"/>
      <c r="S16" s="39"/>
    </row>
    <row r="17" spans="1:19">
      <c r="A17" s="36" t="s">
        <v>42</v>
      </c>
      <c r="B17" s="43"/>
      <c r="C17" s="42"/>
      <c r="E17" s="39"/>
      <c r="F17" s="40">
        <f>B17-$C$12</f>
        <v>0</v>
      </c>
      <c r="G17" s="40">
        <f>B17-$C$13</f>
        <v>0</v>
      </c>
      <c r="H17" s="40">
        <f>B17-$C$14</f>
        <v>0</v>
      </c>
      <c r="I17" s="39"/>
      <c r="J17" s="40">
        <f>F17-$I$3</f>
        <v>-13.6278565</v>
      </c>
      <c r="K17" s="40">
        <f>G17-$I$3</f>
        <v>-13.6278565</v>
      </c>
      <c r="L17" s="40">
        <f>H17-$I$3</f>
        <v>-13.6278565</v>
      </c>
      <c r="M17" s="41"/>
      <c r="N17" s="40">
        <f>2^-(J17)</f>
        <v>12658.830451726417</v>
      </c>
      <c r="O17" s="40">
        <f>2^-(K17)</f>
        <v>12658.830451726417</v>
      </c>
      <c r="P17" s="40">
        <f>2^-(L17)</f>
        <v>12658.830451726417</v>
      </c>
      <c r="Q17" s="39"/>
      <c r="R17" s="39"/>
      <c r="S17" s="39"/>
    </row>
    <row r="18" spans="1:19">
      <c r="A18" s="36" t="s">
        <v>41</v>
      </c>
      <c r="B18" s="49"/>
      <c r="C18" s="48"/>
      <c r="E18" s="39" t="s">
        <v>41</v>
      </c>
      <c r="F18" s="40">
        <f>B18-$C$12</f>
        <v>0</v>
      </c>
      <c r="G18" s="40">
        <f>B18-$C$13</f>
        <v>0</v>
      </c>
      <c r="H18" s="40">
        <f>B18-$C$14</f>
        <v>0</v>
      </c>
      <c r="I18" s="39">
        <f>AVERAGE(F18:H20)</f>
        <v>0</v>
      </c>
      <c r="J18" s="40">
        <f>F18-$I$3</f>
        <v>-13.6278565</v>
      </c>
      <c r="K18" s="40">
        <f>G18-$I$3</f>
        <v>-13.6278565</v>
      </c>
      <c r="L18" s="40">
        <f>H18-$I$3</f>
        <v>-13.6278565</v>
      </c>
      <c r="M18" s="47">
        <f>AVERAGE(J18:L20)</f>
        <v>-13.627856500000004</v>
      </c>
      <c r="N18" s="40">
        <f>2^-(J18)</f>
        <v>12658.830451726417</v>
      </c>
      <c r="O18" s="40">
        <f>2^-(K18)</f>
        <v>12658.830451726417</v>
      </c>
      <c r="P18" s="40">
        <f>2^-(L18)</f>
        <v>12658.830451726417</v>
      </c>
      <c r="Q18" s="39">
        <f>AVERAGE(N18:P20)</f>
        <v>12658.830451726417</v>
      </c>
      <c r="R18" s="39">
        <f>STDEV(N18:P20)</f>
        <v>0</v>
      </c>
      <c r="S18" s="39">
        <f>2^-(M18)</f>
        <v>12658.830451726439</v>
      </c>
    </row>
    <row r="19" spans="1:19">
      <c r="A19" s="36" t="s">
        <v>41</v>
      </c>
      <c r="B19" s="46"/>
      <c r="C19" s="45"/>
      <c r="E19" s="39"/>
      <c r="F19" s="40">
        <f>B19-$C$12</f>
        <v>0</v>
      </c>
      <c r="G19" s="40">
        <f>B19-$C$13</f>
        <v>0</v>
      </c>
      <c r="H19" s="40">
        <f>B19-$C$14</f>
        <v>0</v>
      </c>
      <c r="I19" s="39"/>
      <c r="J19" s="40">
        <f>F19-$I$3</f>
        <v>-13.6278565</v>
      </c>
      <c r="K19" s="40">
        <f>G19-$I$3</f>
        <v>-13.6278565</v>
      </c>
      <c r="L19" s="40">
        <f>H19-$I$3</f>
        <v>-13.6278565</v>
      </c>
      <c r="M19" s="44"/>
      <c r="N19" s="40">
        <f>2^-(J19)</f>
        <v>12658.830451726417</v>
      </c>
      <c r="O19" s="40">
        <f>2^-(K19)</f>
        <v>12658.830451726417</v>
      </c>
      <c r="P19" s="40">
        <f>2^-(L19)</f>
        <v>12658.830451726417</v>
      </c>
      <c r="Q19" s="39"/>
      <c r="R19" s="39"/>
      <c r="S19" s="39"/>
    </row>
    <row r="20" spans="1:19">
      <c r="A20" s="36" t="s">
        <v>41</v>
      </c>
      <c r="B20" s="43"/>
      <c r="C20" s="42"/>
      <c r="E20" s="39"/>
      <c r="F20" s="40">
        <f>B20-$C$12</f>
        <v>0</v>
      </c>
      <c r="G20" s="40">
        <f>B20-$C$13</f>
        <v>0</v>
      </c>
      <c r="H20" s="40">
        <f>B20-$C$14</f>
        <v>0</v>
      </c>
      <c r="I20" s="39"/>
      <c r="J20" s="40">
        <f>F20-$I$3</f>
        <v>-13.6278565</v>
      </c>
      <c r="K20" s="40">
        <f>G20-$I$3</f>
        <v>-13.6278565</v>
      </c>
      <c r="L20" s="40">
        <f>H20-$I$3</f>
        <v>-13.6278565</v>
      </c>
      <c r="M20" s="41"/>
      <c r="N20" s="40">
        <f>2^-(J20)</f>
        <v>12658.830451726417</v>
      </c>
      <c r="O20" s="40">
        <f>2^-(K20)</f>
        <v>12658.830451726417</v>
      </c>
      <c r="P20" s="40">
        <f>2^-(L20)</f>
        <v>12658.830451726417</v>
      </c>
      <c r="Q20" s="39"/>
      <c r="R20" s="39"/>
      <c r="S20" s="39"/>
    </row>
    <row r="21" spans="1:19">
      <c r="A21" s="36" t="s">
        <v>40</v>
      </c>
      <c r="B21" s="49"/>
      <c r="C21" s="48"/>
      <c r="E21" s="39" t="s">
        <v>40</v>
      </c>
      <c r="F21" s="40">
        <f>B21-$C$12</f>
        <v>0</v>
      </c>
      <c r="G21" s="40">
        <f>B21-$C$13</f>
        <v>0</v>
      </c>
      <c r="H21" s="40">
        <f>B21-$C$14</f>
        <v>0</v>
      </c>
      <c r="I21" s="39">
        <f>AVERAGE(F21:H23)</f>
        <v>0</v>
      </c>
      <c r="J21" s="40">
        <f>F21-$I$3</f>
        <v>-13.6278565</v>
      </c>
      <c r="K21" s="40">
        <f>G21-$I$3</f>
        <v>-13.6278565</v>
      </c>
      <c r="L21" s="40">
        <f>H21-$I$3</f>
        <v>-13.6278565</v>
      </c>
      <c r="M21" s="47">
        <f>AVERAGE(J21:L23)</f>
        <v>-13.627856500000004</v>
      </c>
      <c r="N21" s="40">
        <f>2^-(J21)</f>
        <v>12658.830451726417</v>
      </c>
      <c r="O21" s="40">
        <f>2^-(K21)</f>
        <v>12658.830451726417</v>
      </c>
      <c r="P21" s="40">
        <f>2^-(L21)</f>
        <v>12658.830451726417</v>
      </c>
      <c r="Q21" s="39">
        <f>AVERAGE(N21:P23)</f>
        <v>12658.830451726417</v>
      </c>
      <c r="R21" s="39">
        <f>STDEV(N21:P23)</f>
        <v>0</v>
      </c>
      <c r="S21" s="39">
        <f>2^-(M21)</f>
        <v>12658.830451726439</v>
      </c>
    </row>
    <row r="22" spans="1:19">
      <c r="A22" s="36" t="s">
        <v>40</v>
      </c>
      <c r="B22" s="46"/>
      <c r="C22" s="45"/>
      <c r="E22" s="39"/>
      <c r="F22" s="40">
        <f>B22-$C$12</f>
        <v>0</v>
      </c>
      <c r="G22" s="40">
        <f>B22-$C$13</f>
        <v>0</v>
      </c>
      <c r="H22" s="40">
        <f>B22-$C$14</f>
        <v>0</v>
      </c>
      <c r="I22" s="39"/>
      <c r="J22" s="40">
        <f>F22-$I$3</f>
        <v>-13.6278565</v>
      </c>
      <c r="K22" s="40">
        <f>G22-$I$3</f>
        <v>-13.6278565</v>
      </c>
      <c r="L22" s="40">
        <f>H22-$I$3</f>
        <v>-13.6278565</v>
      </c>
      <c r="M22" s="44"/>
      <c r="N22" s="40">
        <f>2^-(J22)</f>
        <v>12658.830451726417</v>
      </c>
      <c r="O22" s="40">
        <f>2^-(K22)</f>
        <v>12658.830451726417</v>
      </c>
      <c r="P22" s="40">
        <f>2^-(L22)</f>
        <v>12658.830451726417</v>
      </c>
      <c r="Q22" s="39"/>
      <c r="R22" s="39"/>
      <c r="S22" s="39"/>
    </row>
    <row r="23" spans="1:19">
      <c r="A23" s="36" t="s">
        <v>40</v>
      </c>
      <c r="B23" s="43"/>
      <c r="C23" s="42"/>
      <c r="E23" s="39"/>
      <c r="F23" s="40">
        <f>B23-$C$12</f>
        <v>0</v>
      </c>
      <c r="G23" s="40">
        <f>B23-$C$13</f>
        <v>0</v>
      </c>
      <c r="H23" s="40">
        <f>B23-$C$14</f>
        <v>0</v>
      </c>
      <c r="I23" s="39"/>
      <c r="J23" s="40">
        <f>F23-$I$3</f>
        <v>-13.6278565</v>
      </c>
      <c r="K23" s="40">
        <f>G23-$I$3</f>
        <v>-13.6278565</v>
      </c>
      <c r="L23" s="40">
        <f>H23-$I$3</f>
        <v>-13.6278565</v>
      </c>
      <c r="M23" s="41"/>
      <c r="N23" s="40">
        <f>2^-(J23)</f>
        <v>12658.830451726417</v>
      </c>
      <c r="O23" s="40">
        <f>2^-(K23)</f>
        <v>12658.830451726417</v>
      </c>
      <c r="P23" s="40">
        <f>2^-(L23)</f>
        <v>12658.830451726417</v>
      </c>
      <c r="Q23" s="39"/>
      <c r="R23" s="39"/>
      <c r="S23" s="39"/>
    </row>
    <row r="24" spans="1:19">
      <c r="A24" s="36" t="s">
        <v>39</v>
      </c>
      <c r="B24" s="49"/>
      <c r="C24" s="48"/>
      <c r="E24" s="39" t="s">
        <v>39</v>
      </c>
      <c r="F24" s="40">
        <f>B24-$C$12</f>
        <v>0</v>
      </c>
      <c r="G24" s="40">
        <f>B24-$C$13</f>
        <v>0</v>
      </c>
      <c r="H24" s="40">
        <f>B24-$C$14</f>
        <v>0</v>
      </c>
      <c r="I24" s="39">
        <f>AVERAGE(F24:H26)</f>
        <v>0</v>
      </c>
      <c r="J24" s="40">
        <f>F24-$I$3</f>
        <v>-13.6278565</v>
      </c>
      <c r="K24" s="40">
        <f>G24-$I$3</f>
        <v>-13.6278565</v>
      </c>
      <c r="L24" s="40">
        <f>H24-$I$3</f>
        <v>-13.6278565</v>
      </c>
      <c r="M24" s="47">
        <f>AVERAGE(J24:L26)</f>
        <v>-13.627856500000004</v>
      </c>
      <c r="N24" s="40">
        <f>2^-(J24)</f>
        <v>12658.830451726417</v>
      </c>
      <c r="O24" s="40">
        <f>2^-(K24)</f>
        <v>12658.830451726417</v>
      </c>
      <c r="P24" s="40">
        <f>2^-(L24)</f>
        <v>12658.830451726417</v>
      </c>
      <c r="Q24" s="39">
        <f>AVERAGE(N24:P26)</f>
        <v>12658.830451726417</v>
      </c>
      <c r="R24" s="39">
        <f>STDEV(N24:P26)</f>
        <v>0</v>
      </c>
      <c r="S24" s="39">
        <f>2^-(M24)</f>
        <v>12658.830451726439</v>
      </c>
    </row>
    <row r="25" spans="1:19">
      <c r="A25" s="36" t="s">
        <v>39</v>
      </c>
      <c r="B25" s="46"/>
      <c r="C25" s="45"/>
      <c r="E25" s="39"/>
      <c r="F25" s="40">
        <f>B25-$C$12</f>
        <v>0</v>
      </c>
      <c r="G25" s="40">
        <f>B25-$C$13</f>
        <v>0</v>
      </c>
      <c r="H25" s="40">
        <f>B25-$C$14</f>
        <v>0</v>
      </c>
      <c r="I25" s="39"/>
      <c r="J25" s="40">
        <f>F25-$I$3</f>
        <v>-13.6278565</v>
      </c>
      <c r="K25" s="40">
        <f>G25-$I$3</f>
        <v>-13.6278565</v>
      </c>
      <c r="L25" s="40">
        <f>H25-$I$3</f>
        <v>-13.6278565</v>
      </c>
      <c r="M25" s="44"/>
      <c r="N25" s="40">
        <f>2^-(J25)</f>
        <v>12658.830451726417</v>
      </c>
      <c r="O25" s="40">
        <f>2^-(K25)</f>
        <v>12658.830451726417</v>
      </c>
      <c r="P25" s="40">
        <f>2^-(L25)</f>
        <v>12658.830451726417</v>
      </c>
      <c r="Q25" s="39"/>
      <c r="R25" s="39"/>
      <c r="S25" s="39"/>
    </row>
    <row r="26" spans="1:19">
      <c r="A26" s="36" t="s">
        <v>39</v>
      </c>
      <c r="B26" s="43"/>
      <c r="C26" s="42"/>
      <c r="E26" s="39"/>
      <c r="F26" s="40">
        <f>B26-$C$12</f>
        <v>0</v>
      </c>
      <c r="G26" s="40">
        <f>B26-$C$13</f>
        <v>0</v>
      </c>
      <c r="H26" s="40">
        <f>B26-$C$14</f>
        <v>0</v>
      </c>
      <c r="I26" s="39"/>
      <c r="J26" s="40">
        <f>F26-$I$3</f>
        <v>-13.6278565</v>
      </c>
      <c r="K26" s="40">
        <f>G26-$I$3</f>
        <v>-13.6278565</v>
      </c>
      <c r="L26" s="40">
        <f>H26-$I$3</f>
        <v>-13.6278565</v>
      </c>
      <c r="M26" s="41"/>
      <c r="N26" s="40">
        <f>2^-(J26)</f>
        <v>12658.830451726417</v>
      </c>
      <c r="O26" s="40">
        <f>2^-(K26)</f>
        <v>12658.830451726417</v>
      </c>
      <c r="P26" s="40">
        <f>2^-(L26)</f>
        <v>12658.830451726417</v>
      </c>
      <c r="Q26" s="39"/>
      <c r="R26" s="39"/>
      <c r="S26" s="39"/>
    </row>
    <row r="27" spans="1:19">
      <c r="A27" s="36" t="s">
        <v>38</v>
      </c>
      <c r="B27" s="49"/>
      <c r="C27" s="48"/>
      <c r="E27" s="39" t="s">
        <v>38</v>
      </c>
      <c r="F27" s="40">
        <f>B27-$C$12</f>
        <v>0</v>
      </c>
      <c r="G27" s="40">
        <f>B27-$C$13</f>
        <v>0</v>
      </c>
      <c r="H27" s="40">
        <f>B27-$C$14</f>
        <v>0</v>
      </c>
      <c r="I27" s="39">
        <f>AVERAGE(F27:H29)</f>
        <v>0</v>
      </c>
      <c r="J27" s="40">
        <f>F27-$I$3</f>
        <v>-13.6278565</v>
      </c>
      <c r="K27" s="40">
        <f>G27-$I$3</f>
        <v>-13.6278565</v>
      </c>
      <c r="L27" s="40">
        <f>H27-$I$3</f>
        <v>-13.6278565</v>
      </c>
      <c r="M27" s="47">
        <f>AVERAGE(J27:L29)</f>
        <v>-13.627856500000004</v>
      </c>
      <c r="N27" s="40">
        <f>2^-(J27)</f>
        <v>12658.830451726417</v>
      </c>
      <c r="O27" s="40">
        <f>2^-(K27)</f>
        <v>12658.830451726417</v>
      </c>
      <c r="P27" s="40">
        <f>2^-(L27)</f>
        <v>12658.830451726417</v>
      </c>
      <c r="Q27" s="39">
        <f>AVERAGE(N27:P29)</f>
        <v>12658.830451726417</v>
      </c>
      <c r="R27" s="39">
        <f>STDEV(N27:P29)</f>
        <v>0</v>
      </c>
      <c r="S27" s="39">
        <f>2^-(M27)</f>
        <v>12658.830451726439</v>
      </c>
    </row>
    <row r="28" spans="1:19">
      <c r="A28" s="36" t="s">
        <v>38</v>
      </c>
      <c r="B28" s="46"/>
      <c r="C28" s="45"/>
      <c r="E28" s="39"/>
      <c r="F28" s="40">
        <f>B28-$C$12</f>
        <v>0</v>
      </c>
      <c r="G28" s="40">
        <f>B28-$C$13</f>
        <v>0</v>
      </c>
      <c r="H28" s="40">
        <f>B28-$C$14</f>
        <v>0</v>
      </c>
      <c r="I28" s="39"/>
      <c r="J28" s="40">
        <f>F28-$I$3</f>
        <v>-13.6278565</v>
      </c>
      <c r="K28" s="40">
        <f>G28-$I$3</f>
        <v>-13.6278565</v>
      </c>
      <c r="L28" s="40">
        <f>H28-$I$3</f>
        <v>-13.6278565</v>
      </c>
      <c r="M28" s="44"/>
      <c r="N28" s="40">
        <f>2^-(J28)</f>
        <v>12658.830451726417</v>
      </c>
      <c r="O28" s="40">
        <f>2^-(K28)</f>
        <v>12658.830451726417</v>
      </c>
      <c r="P28" s="40">
        <f>2^-(L28)</f>
        <v>12658.830451726417</v>
      </c>
      <c r="Q28" s="39"/>
      <c r="R28" s="39"/>
      <c r="S28" s="39"/>
    </row>
    <row r="29" spans="1:19">
      <c r="A29" s="36" t="s">
        <v>38</v>
      </c>
      <c r="B29" s="43"/>
      <c r="C29" s="42"/>
      <c r="E29" s="39"/>
      <c r="F29" s="40">
        <f>B29-$C$12</f>
        <v>0</v>
      </c>
      <c r="G29" s="40">
        <f>B29-$C$13</f>
        <v>0</v>
      </c>
      <c r="H29" s="40">
        <f>B29-$C$14</f>
        <v>0</v>
      </c>
      <c r="I29" s="39"/>
      <c r="J29" s="40">
        <f>F29-$I$3</f>
        <v>-13.6278565</v>
      </c>
      <c r="K29" s="40">
        <f>G29-$I$3</f>
        <v>-13.6278565</v>
      </c>
      <c r="L29" s="40">
        <f>H29-$I$3</f>
        <v>-13.6278565</v>
      </c>
      <c r="M29" s="41"/>
      <c r="N29" s="40">
        <f>2^-(J29)</f>
        <v>12658.830451726417</v>
      </c>
      <c r="O29" s="40">
        <f>2^-(K29)</f>
        <v>12658.830451726417</v>
      </c>
      <c r="P29" s="40">
        <f>2^-(L29)</f>
        <v>12658.830451726417</v>
      </c>
      <c r="Q29" s="39"/>
      <c r="R29" s="39"/>
      <c r="S29" s="39"/>
    </row>
    <row r="30" spans="1:19">
      <c r="A30" s="34"/>
      <c r="B30" s="33"/>
      <c r="C30" s="33"/>
      <c r="E30" s="38"/>
      <c r="I30" s="38"/>
      <c r="M30" s="38"/>
      <c r="Q30" s="38"/>
      <c r="R30" s="38"/>
      <c r="S30" s="38"/>
    </row>
    <row r="32" spans="1:19">
      <c r="A32" s="33"/>
      <c r="B32" s="37" t="s">
        <v>37</v>
      </c>
      <c r="C32" s="37" t="s">
        <v>36</v>
      </c>
      <c r="D32" s="37" t="s">
        <v>35</v>
      </c>
    </row>
    <row r="33" spans="1:4">
      <c r="A33" s="36" t="s">
        <v>31</v>
      </c>
      <c r="B33" s="33">
        <f>S3</f>
        <v>1</v>
      </c>
      <c r="C33" s="33">
        <f>R3</f>
        <v>0.13129922910245662</v>
      </c>
      <c r="D33" s="33"/>
    </row>
    <row r="34" spans="1:4">
      <c r="A34" s="36" t="s">
        <v>32</v>
      </c>
      <c r="B34" s="33">
        <f>S6</f>
        <v>1.2988494044203904</v>
      </c>
      <c r="C34" s="33">
        <f>R6</f>
        <v>0.16900733070769838</v>
      </c>
      <c r="D34" s="58">
        <f>TTEST(N3:P5,N6:P8,1,3)</f>
        <v>3.6560104041790168E-4</v>
      </c>
    </row>
    <row r="35" spans="1:4">
      <c r="A35" s="36" t="s">
        <v>33</v>
      </c>
      <c r="B35" s="33">
        <f>S9</f>
        <v>1.6426052717227551</v>
      </c>
      <c r="C35" s="33">
        <f>R9</f>
        <v>0.19704927728063099</v>
      </c>
      <c r="D35" s="58">
        <f>TTEST(N3:P5,N9:P11,1,3)</f>
        <v>5.4661050415769707E-7</v>
      </c>
    </row>
    <row r="36" spans="1:4">
      <c r="A36" s="34" t="s">
        <v>34</v>
      </c>
      <c r="B36" s="33">
        <f>S12</f>
        <v>12658.830451726439</v>
      </c>
      <c r="C36" s="33">
        <f>R12</f>
        <v>0</v>
      </c>
      <c r="D36" s="33">
        <f>TTEST(N3:P5,N12:P14,1,3)</f>
        <v>1.1440455498614297E-41</v>
      </c>
    </row>
    <row r="37" spans="1:4">
      <c r="A37" s="34" t="s">
        <v>23</v>
      </c>
      <c r="B37" s="33">
        <f>S15</f>
        <v>12658.830451726439</v>
      </c>
      <c r="C37" s="33">
        <f>R15</f>
        <v>0</v>
      </c>
      <c r="D37" s="33">
        <f>TTEST(N3:P5,N15:P17,1,3)</f>
        <v>1.1440455498614297E-41</v>
      </c>
    </row>
    <row r="38" spans="1:4">
      <c r="A38" s="34" t="s">
        <v>24</v>
      </c>
      <c r="B38" s="33">
        <f>S18</f>
        <v>12658.830451726439</v>
      </c>
      <c r="C38" s="33">
        <f>R18</f>
        <v>0</v>
      </c>
      <c r="D38" s="33">
        <f>TTEST(N3:P5,N18:P20,1,3)</f>
        <v>1.1440455498614297E-41</v>
      </c>
    </row>
    <row r="39" spans="1:4">
      <c r="A39" s="34" t="s">
        <v>25</v>
      </c>
      <c r="B39" s="33">
        <f>S21</f>
        <v>12658.830451726439</v>
      </c>
      <c r="C39" s="33">
        <f>R21</f>
        <v>0</v>
      </c>
      <c r="D39" s="33">
        <f>TTEST(N3:P5,N21:P23,1,3)</f>
        <v>1.1440455498614297E-41</v>
      </c>
    </row>
    <row r="40" spans="1:4">
      <c r="A40" s="34" t="s">
        <v>26</v>
      </c>
      <c r="B40" s="33">
        <f>S24</f>
        <v>12658.830451726439</v>
      </c>
      <c r="C40" s="33">
        <f>R24</f>
        <v>0</v>
      </c>
      <c r="D40" s="33">
        <f>TTEST(N3:P5,N24:P26,1,3)</f>
        <v>1.1440455498614297E-41</v>
      </c>
    </row>
    <row r="41" spans="1:4">
      <c r="A41" s="34" t="s">
        <v>27</v>
      </c>
      <c r="B41" s="33">
        <f>S27</f>
        <v>12658.830451726439</v>
      </c>
      <c r="C41" s="33">
        <f>R27</f>
        <v>0</v>
      </c>
      <c r="D41" s="33">
        <f>TTEST(N3:P5,N27:P29,1,3)</f>
        <v>1.1440455498614297E-41</v>
      </c>
    </row>
  </sheetData>
  <mergeCells count="58">
    <mergeCell ref="I27:I29"/>
    <mergeCell ref="M27:M29"/>
    <mergeCell ref="Q27:Q29"/>
    <mergeCell ref="R27:R29"/>
    <mergeCell ref="Q21:Q23"/>
    <mergeCell ref="R21:R23"/>
    <mergeCell ref="S27:S29"/>
    <mergeCell ref="E24:E26"/>
    <mergeCell ref="I24:I26"/>
    <mergeCell ref="M24:M26"/>
    <mergeCell ref="Q24:Q26"/>
    <mergeCell ref="R24:R26"/>
    <mergeCell ref="S24:S26"/>
    <mergeCell ref="E27:E29"/>
    <mergeCell ref="S21:S23"/>
    <mergeCell ref="E18:E20"/>
    <mergeCell ref="I18:I20"/>
    <mergeCell ref="M18:M20"/>
    <mergeCell ref="Q18:Q20"/>
    <mergeCell ref="R18:R20"/>
    <mergeCell ref="S18:S20"/>
    <mergeCell ref="E21:E23"/>
    <mergeCell ref="I21:I23"/>
    <mergeCell ref="M21:M23"/>
    <mergeCell ref="R12:R14"/>
    <mergeCell ref="S12:S14"/>
    <mergeCell ref="E15:E17"/>
    <mergeCell ref="I15:I17"/>
    <mergeCell ref="M15:M17"/>
    <mergeCell ref="Q15:Q17"/>
    <mergeCell ref="R15:R17"/>
    <mergeCell ref="E9:E11"/>
    <mergeCell ref="I9:I11"/>
    <mergeCell ref="M9:M11"/>
    <mergeCell ref="Q9:Q11"/>
    <mergeCell ref="R9:R11"/>
    <mergeCell ref="S15:S17"/>
    <mergeCell ref="E12:E14"/>
    <mergeCell ref="I12:I14"/>
    <mergeCell ref="M12:M14"/>
    <mergeCell ref="Q12:Q14"/>
    <mergeCell ref="S9:S11"/>
    <mergeCell ref="Q3:Q5"/>
    <mergeCell ref="R3:R5"/>
    <mergeCell ref="S3:S5"/>
    <mergeCell ref="E6:E8"/>
    <mergeCell ref="I6:I8"/>
    <mergeCell ref="M6:M8"/>
    <mergeCell ref="Q6:Q8"/>
    <mergeCell ref="R6:R8"/>
    <mergeCell ref="S6:S8"/>
    <mergeCell ref="B1:C1"/>
    <mergeCell ref="F2:H2"/>
    <mergeCell ref="J2:L2"/>
    <mergeCell ref="N2:P2"/>
    <mergeCell ref="E3:E5"/>
    <mergeCell ref="I3:I5"/>
    <mergeCell ref="M3:M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E9938-DA9A-7B42-BFC1-D102D84A6834}">
  <dimension ref="A1:S41"/>
  <sheetViews>
    <sheetView topLeftCell="A12" workbookViewId="0">
      <selection sqref="A1:XFD1048576"/>
    </sheetView>
  </sheetViews>
  <sheetFormatPr baseColWidth="10" defaultRowHeight="16"/>
  <cols>
    <col min="1" max="1" width="27.5" style="32" customWidth="1"/>
    <col min="2" max="2" width="11" style="32" bestFit="1" customWidth="1"/>
    <col min="3" max="3" width="14.6640625" style="32" customWidth="1"/>
    <col min="4" max="4" width="12.83203125" style="32" bestFit="1" customWidth="1"/>
    <col min="5" max="16384" width="10.83203125" style="32"/>
  </cols>
  <sheetData>
    <row r="1" spans="1:19">
      <c r="A1" s="40"/>
      <c r="B1" s="57" t="s">
        <v>51</v>
      </c>
      <c r="C1" s="57"/>
    </row>
    <row r="2" spans="1:19">
      <c r="A2" s="52"/>
      <c r="B2" s="56" t="s">
        <v>50</v>
      </c>
      <c r="C2" s="55" t="s">
        <v>2</v>
      </c>
      <c r="D2" s="54"/>
      <c r="E2" s="52"/>
      <c r="F2" s="53" t="s">
        <v>3</v>
      </c>
      <c r="G2" s="53"/>
      <c r="H2" s="53"/>
      <c r="I2" s="52" t="s">
        <v>49</v>
      </c>
      <c r="J2" s="53" t="s">
        <v>5</v>
      </c>
      <c r="K2" s="53"/>
      <c r="L2" s="53"/>
      <c r="M2" s="52" t="s">
        <v>48</v>
      </c>
      <c r="N2" s="53" t="s">
        <v>47</v>
      </c>
      <c r="O2" s="53"/>
      <c r="P2" s="53"/>
      <c r="Q2" s="52" t="s">
        <v>46</v>
      </c>
      <c r="R2" s="52" t="s">
        <v>45</v>
      </c>
      <c r="S2" s="51" t="s">
        <v>44</v>
      </c>
    </row>
    <row r="3" spans="1:19">
      <c r="A3" s="36" t="s">
        <v>31</v>
      </c>
      <c r="B3" s="32">
        <v>24.244852000000002</v>
      </c>
      <c r="C3" s="32">
        <v>9.9987729999999999</v>
      </c>
      <c r="E3" s="39" t="s">
        <v>11</v>
      </c>
      <c r="F3" s="40">
        <f>B3-$C$3</f>
        <v>14.246079000000002</v>
      </c>
      <c r="G3" s="40">
        <f>B3-$C$4</f>
        <v>14.430679000000001</v>
      </c>
      <c r="H3" s="40">
        <f>B3-$C$5</f>
        <v>14.668878500000002</v>
      </c>
      <c r="I3" s="39">
        <f>AVERAGE(F3:H5)</f>
        <v>14.593729833333335</v>
      </c>
      <c r="J3" s="40">
        <f>F3-$I$3</f>
        <v>-0.3476508333333328</v>
      </c>
      <c r="K3" s="40">
        <f>G3-$I$3</f>
        <v>-0.16305083333333314</v>
      </c>
      <c r="L3" s="40">
        <f>H3-$I$3</f>
        <v>7.5148666666667197E-2</v>
      </c>
      <c r="M3" s="47">
        <f>AVERAGE(J3:L5)</f>
        <v>-1.1842378929335002E-15</v>
      </c>
      <c r="N3" s="40">
        <f>2^-(J3)</f>
        <v>1.2724869257681735</v>
      </c>
      <c r="O3" s="40">
        <f>2^-(K3)</f>
        <v>1.1196523388888682</v>
      </c>
      <c r="P3" s="40">
        <f>2^-(L3)</f>
        <v>0.94924429829705481</v>
      </c>
      <c r="Q3" s="39">
        <f>AVERAGE(N3:P5)</f>
        <v>1.0100257479644754</v>
      </c>
      <c r="R3" s="39">
        <f>STDEV(N3:P5)</f>
        <v>0.15117150328588438</v>
      </c>
      <c r="S3" s="39">
        <f>2^-(M3)</f>
        <v>1.0000000000000009</v>
      </c>
    </row>
    <row r="4" spans="1:19">
      <c r="A4" s="36" t="s">
        <v>31</v>
      </c>
      <c r="B4" s="32">
        <v>24.420884999999998</v>
      </c>
      <c r="C4" s="32">
        <v>9.8141730000000003</v>
      </c>
      <c r="E4" s="50"/>
      <c r="F4" s="40">
        <f>B4-$C$3</f>
        <v>14.422111999999998</v>
      </c>
      <c r="G4" s="40">
        <f>B4-$C$4</f>
        <v>14.606711999999998</v>
      </c>
      <c r="H4" s="40">
        <f>B4-$C$5</f>
        <v>14.844911499999998</v>
      </c>
      <c r="I4" s="39"/>
      <c r="J4" s="40">
        <f>F4-$I$3</f>
        <v>-0.17161783333333602</v>
      </c>
      <c r="K4" s="40">
        <f>G4-$I$3</f>
        <v>1.298216666666363E-2</v>
      </c>
      <c r="L4" s="40">
        <f>H4-$I$3</f>
        <v>0.25118166666666397</v>
      </c>
      <c r="M4" s="44"/>
      <c r="N4" s="40">
        <f>2^-(J4)</f>
        <v>1.1263208291257634</v>
      </c>
      <c r="O4" s="40">
        <f>2^-(K4)</f>
        <v>0.99104181357982768</v>
      </c>
      <c r="P4" s="40">
        <f>2^-(L4)</f>
        <v>0.84020794512715069</v>
      </c>
      <c r="Q4" s="39"/>
      <c r="R4" s="39"/>
      <c r="S4" s="39"/>
    </row>
    <row r="5" spans="1:19">
      <c r="A5" s="36" t="s">
        <v>31</v>
      </c>
      <c r="B5" s="32">
        <v>24.504372</v>
      </c>
      <c r="C5" s="32">
        <v>9.5759734999999999</v>
      </c>
      <c r="E5" s="50"/>
      <c r="F5" s="40">
        <f>B5-$C$3</f>
        <v>14.505599</v>
      </c>
      <c r="G5" s="40">
        <f>B5-$C$4</f>
        <v>14.690199</v>
      </c>
      <c r="H5" s="40">
        <f>B5-$C$5</f>
        <v>14.9283985</v>
      </c>
      <c r="I5" s="39"/>
      <c r="J5" s="40">
        <f>F5-$I$3</f>
        <v>-8.813083333333438E-2</v>
      </c>
      <c r="K5" s="40">
        <f>G5-$I$3</f>
        <v>9.6469166666665274E-2</v>
      </c>
      <c r="L5" s="40">
        <f>H5-$I$3</f>
        <v>0.33466866666666562</v>
      </c>
      <c r="M5" s="41"/>
      <c r="N5" s="40">
        <f>2^-(J5)</f>
        <v>1.0629920692901649</v>
      </c>
      <c r="O5" s="40">
        <f>2^-(K5)</f>
        <v>0.93531928108617957</v>
      </c>
      <c r="P5" s="40">
        <f>2^-(L5)</f>
        <v>0.79296623051709636</v>
      </c>
      <c r="Q5" s="39"/>
      <c r="R5" s="39"/>
      <c r="S5" s="39"/>
    </row>
    <row r="6" spans="1:19">
      <c r="A6" s="36" t="s">
        <v>32</v>
      </c>
      <c r="B6" s="32">
        <v>24.131568999999999</v>
      </c>
      <c r="C6" s="32">
        <v>9.3756599999999999</v>
      </c>
      <c r="E6" s="39" t="s">
        <v>12</v>
      </c>
      <c r="F6" s="40">
        <f>B6-$C$6</f>
        <v>14.755908999999999</v>
      </c>
      <c r="G6" s="40">
        <f>B6-$C$7</f>
        <v>14.461696999999999</v>
      </c>
      <c r="H6" s="40">
        <f>B6-$C$8</f>
        <v>14.329847999999998</v>
      </c>
      <c r="I6" s="39">
        <f>AVERAGE(F6:H8)</f>
        <v>14.575324999999999</v>
      </c>
      <c r="J6" s="40">
        <f>F6-$I$3</f>
        <v>0.16217916666666454</v>
      </c>
      <c r="K6" s="40">
        <f>G6-$I$3</f>
        <v>-0.13203283333333538</v>
      </c>
      <c r="L6" s="40">
        <f>H6-$I$3</f>
        <v>-0.26388183333333615</v>
      </c>
      <c r="M6" s="47">
        <f>AVERAGE(J6:L8)</f>
        <v>-1.8404833333334498E-2</v>
      </c>
      <c r="N6" s="40">
        <f>2^-(J6)</f>
        <v>0.8936741710796694</v>
      </c>
      <c r="O6" s="40">
        <f>2^-(K6)</f>
        <v>1.0958367055799376</v>
      </c>
      <c r="P6" s="40">
        <f>2^-(L6)</f>
        <v>1.2007050774365879</v>
      </c>
      <c r="Q6" s="39">
        <f>AVERAGE(N6:P8)</f>
        <v>1.0208775928019354</v>
      </c>
      <c r="R6" s="39">
        <f>STDEV(N6:P8)</f>
        <v>0.13371291496724522</v>
      </c>
      <c r="S6" s="39">
        <f>2^-(M6)</f>
        <v>1.0128389792958257</v>
      </c>
    </row>
    <row r="7" spans="1:19">
      <c r="A7" s="36" t="s">
        <v>32</v>
      </c>
      <c r="B7" s="32">
        <v>24.215060000000001</v>
      </c>
      <c r="C7" s="32">
        <v>9.6698719999999998</v>
      </c>
      <c r="E7" s="39"/>
      <c r="F7" s="40">
        <f>B7-$C$6</f>
        <v>14.839400000000001</v>
      </c>
      <c r="G7" s="40">
        <f>B7-$C$7</f>
        <v>14.545188000000001</v>
      </c>
      <c r="H7" s="40">
        <f>B7-$C$8</f>
        <v>14.413339000000001</v>
      </c>
      <c r="I7" s="39"/>
      <c r="J7" s="40">
        <f>F7-$I$3</f>
        <v>0.24567016666666674</v>
      </c>
      <c r="K7" s="40">
        <f>G7-$I$3</f>
        <v>-4.8541833333333173E-2</v>
      </c>
      <c r="L7" s="40">
        <f>H7-$I$3</f>
        <v>-0.18039083333333394</v>
      </c>
      <c r="M7" s="44"/>
      <c r="N7" s="40">
        <f>2^-(J7)</f>
        <v>0.84342391435311348</v>
      </c>
      <c r="O7" s="40">
        <f>2^-(K7)</f>
        <v>1.0342190852348754</v>
      </c>
      <c r="P7" s="40">
        <f>2^-(L7)</f>
        <v>1.1331908308055425</v>
      </c>
      <c r="Q7" s="39"/>
      <c r="R7" s="39"/>
      <c r="S7" s="39"/>
    </row>
    <row r="8" spans="1:19">
      <c r="A8" s="36" t="s">
        <v>32</v>
      </c>
      <c r="B8" s="32">
        <v>24.226599</v>
      </c>
      <c r="C8" s="32">
        <v>9.8017210000000006</v>
      </c>
      <c r="E8" s="39"/>
      <c r="F8" s="40">
        <f>B8-$C$6</f>
        <v>14.850939</v>
      </c>
      <c r="G8" s="40">
        <f>B8-$C$7</f>
        <v>14.556727</v>
      </c>
      <c r="H8" s="40">
        <f>B8-$C$8</f>
        <v>14.424878</v>
      </c>
      <c r="I8" s="39"/>
      <c r="J8" s="40">
        <f>F8-$I$3</f>
        <v>0.25720916666666582</v>
      </c>
      <c r="K8" s="40">
        <f>G8-$I$3</f>
        <v>-3.7002833333334095E-2</v>
      </c>
      <c r="L8" s="40">
        <f>H8-$I$3</f>
        <v>-0.16885183333333487</v>
      </c>
      <c r="M8" s="41"/>
      <c r="N8" s="40">
        <f>2^-(J8)</f>
        <v>0.83670492566021271</v>
      </c>
      <c r="O8" s="40">
        <f>2^-(K8)</f>
        <v>1.0259801602750527</v>
      </c>
      <c r="P8" s="40">
        <f>2^-(L8)</f>
        <v>1.1241634647924257</v>
      </c>
      <c r="Q8" s="39"/>
      <c r="R8" s="39"/>
      <c r="S8" s="39"/>
    </row>
    <row r="9" spans="1:19">
      <c r="A9" s="36" t="s">
        <v>33</v>
      </c>
      <c r="B9" s="32">
        <v>25.152445</v>
      </c>
      <c r="C9" s="32">
        <v>10.143222</v>
      </c>
      <c r="E9" s="39" t="s">
        <v>43</v>
      </c>
      <c r="F9" s="40">
        <f>B9-$C$9</f>
        <v>15.009223</v>
      </c>
      <c r="G9" s="40">
        <f>B9-$C$10</f>
        <v>15.163557000000001</v>
      </c>
      <c r="H9" s="40">
        <f>B9-$C$11</f>
        <v>15.39161</v>
      </c>
      <c r="I9" s="39">
        <f>AVERAGE(F9:H11)</f>
        <v>15.130360333333336</v>
      </c>
      <c r="J9" s="40">
        <f>F9-$I$3</f>
        <v>0.41549316666666591</v>
      </c>
      <c r="K9" s="40">
        <f>G9-$I$3</f>
        <v>0.56982716666666633</v>
      </c>
      <c r="L9" s="40">
        <f>H9-$I$3</f>
        <v>0.7978801666666655</v>
      </c>
      <c r="M9" s="47">
        <f>AVERAGE(J9:L11)</f>
        <v>0.53663049999999812</v>
      </c>
      <c r="N9" s="40">
        <f>2^-(J9)</f>
        <v>0.74976315398137638</v>
      </c>
      <c r="O9" s="40">
        <f>2^-(K9)</f>
        <v>0.67369749184251582</v>
      </c>
      <c r="P9" s="40">
        <f>2^-(L9)</f>
        <v>0.57519372151091219</v>
      </c>
      <c r="Q9" s="39">
        <f>AVERAGE(N9:P11)</f>
        <v>0.69390448796938453</v>
      </c>
      <c r="R9" s="39">
        <f>STDEV(N9:P11)</f>
        <v>8.3532029819305423E-2</v>
      </c>
      <c r="S9" s="39">
        <f>2^-(M9)</f>
        <v>0.68937911619933756</v>
      </c>
    </row>
    <row r="10" spans="1:19">
      <c r="A10" s="36" t="s">
        <v>33</v>
      </c>
      <c r="B10" s="32">
        <v>25.106912999999999</v>
      </c>
      <c r="C10" s="32">
        <v>9.9888879999999993</v>
      </c>
      <c r="E10" s="50"/>
      <c r="F10" s="40">
        <f>B10-$C$9</f>
        <v>14.963690999999999</v>
      </c>
      <c r="G10" s="40">
        <f>B10-$C$10</f>
        <v>15.118024999999999</v>
      </c>
      <c r="H10" s="40">
        <f>B10-$C$11</f>
        <v>15.346077999999999</v>
      </c>
      <c r="I10" s="39"/>
      <c r="J10" s="40">
        <f>F10-$I$3</f>
        <v>0.36996116666666445</v>
      </c>
      <c r="K10" s="40">
        <f>G10-$I$3</f>
        <v>0.52429516666666487</v>
      </c>
      <c r="L10" s="40">
        <f>H10-$I$3</f>
        <v>0.75234816666666404</v>
      </c>
      <c r="M10" s="44"/>
      <c r="N10" s="40">
        <f>2^-(J10)</f>
        <v>0.77380332512174033</v>
      </c>
      <c r="O10" s="40">
        <f>2^-(K10)</f>
        <v>0.69529871739584614</v>
      </c>
      <c r="P10" s="40">
        <f>2^-(L10)</f>
        <v>0.59363655299783891</v>
      </c>
      <c r="Q10" s="39"/>
      <c r="R10" s="39"/>
      <c r="S10" s="39"/>
    </row>
    <row r="11" spans="1:19">
      <c r="A11" s="36" t="s">
        <v>33</v>
      </c>
      <c r="B11" s="32">
        <v>25.024667999999998</v>
      </c>
      <c r="C11" s="32">
        <v>9.7608350000000002</v>
      </c>
      <c r="E11" s="50"/>
      <c r="F11" s="40">
        <f>B11-$C$9</f>
        <v>14.881445999999999</v>
      </c>
      <c r="G11" s="40">
        <f>B11-$C$10</f>
        <v>15.035779999999999</v>
      </c>
      <c r="H11" s="40">
        <f>B11-$C$11</f>
        <v>15.263832999999998</v>
      </c>
      <c r="I11" s="39"/>
      <c r="J11" s="40">
        <f>F11-$I$3</f>
        <v>0.28771616666666411</v>
      </c>
      <c r="K11" s="40">
        <f>G11-$I$3</f>
        <v>0.44205016666666452</v>
      </c>
      <c r="L11" s="40">
        <f>H11-$I$3</f>
        <v>0.6701031666666637</v>
      </c>
      <c r="M11" s="41"/>
      <c r="N11" s="40">
        <f>2^-(J11)</f>
        <v>0.81919784957855801</v>
      </c>
      <c r="O11" s="40">
        <f>2^-(K11)</f>
        <v>0.7360878347424975</v>
      </c>
      <c r="P11" s="40">
        <f>2^-(L11)</f>
        <v>0.62846174455317583</v>
      </c>
      <c r="Q11" s="39"/>
      <c r="R11" s="39"/>
      <c r="S11" s="39"/>
    </row>
    <row r="12" spans="1:19">
      <c r="A12" s="36" t="s">
        <v>34</v>
      </c>
      <c r="B12" s="49"/>
      <c r="C12" s="48"/>
      <c r="E12" s="39" t="s">
        <v>34</v>
      </c>
      <c r="F12" s="40">
        <f>B12-$C$12</f>
        <v>0</v>
      </c>
      <c r="G12" s="40">
        <f>B12-$C$13</f>
        <v>0</v>
      </c>
      <c r="H12" s="40">
        <f>B12-$C$14</f>
        <v>0</v>
      </c>
      <c r="I12" s="39">
        <f>AVERAGE(F12:H14)</f>
        <v>0</v>
      </c>
      <c r="J12" s="40">
        <f>F12-$I$3</f>
        <v>-14.593729833333335</v>
      </c>
      <c r="K12" s="40">
        <f>G12-$I$3</f>
        <v>-14.593729833333335</v>
      </c>
      <c r="L12" s="40">
        <f>H12-$I$3</f>
        <v>-14.593729833333335</v>
      </c>
      <c r="M12" s="47">
        <f>AVERAGE(J12:L14)</f>
        <v>-14.593729833333331</v>
      </c>
      <c r="N12" s="40">
        <f>2^-(J12)</f>
        <v>24725.804350406583</v>
      </c>
      <c r="O12" s="40">
        <f>2^-(K12)</f>
        <v>24725.804350406583</v>
      </c>
      <c r="P12" s="40">
        <f>2^-(L12)</f>
        <v>24725.804350406583</v>
      </c>
      <c r="Q12" s="39">
        <f>AVERAGE(N12:P14)</f>
        <v>24725.804350406579</v>
      </c>
      <c r="R12" s="39">
        <f>STDEV(N12:P14)</f>
        <v>3.8586592264612452E-12</v>
      </c>
      <c r="S12" s="39">
        <f>2^-(M12)</f>
        <v>24725.804350406539</v>
      </c>
    </row>
    <row r="13" spans="1:19">
      <c r="A13" s="36" t="s">
        <v>34</v>
      </c>
      <c r="B13" s="46"/>
      <c r="C13" s="45"/>
      <c r="E13" s="39"/>
      <c r="F13" s="40">
        <f>B13-$C$12</f>
        <v>0</v>
      </c>
      <c r="G13" s="40">
        <f>B13-$C$13</f>
        <v>0</v>
      </c>
      <c r="H13" s="40">
        <f>B13-$C$14</f>
        <v>0</v>
      </c>
      <c r="I13" s="39"/>
      <c r="J13" s="40">
        <f>F13-$I$3</f>
        <v>-14.593729833333335</v>
      </c>
      <c r="K13" s="40">
        <f>G13-$I$3</f>
        <v>-14.593729833333335</v>
      </c>
      <c r="L13" s="40">
        <f>H13-$I$3</f>
        <v>-14.593729833333335</v>
      </c>
      <c r="M13" s="44"/>
      <c r="N13" s="40">
        <f>2^-(J13)</f>
        <v>24725.804350406583</v>
      </c>
      <c r="O13" s="40">
        <f>2^-(K13)</f>
        <v>24725.804350406583</v>
      </c>
      <c r="P13" s="40">
        <f>2^-(L13)</f>
        <v>24725.804350406583</v>
      </c>
      <c r="Q13" s="39"/>
      <c r="R13" s="39"/>
      <c r="S13" s="39"/>
    </row>
    <row r="14" spans="1:19">
      <c r="A14" s="36" t="s">
        <v>34</v>
      </c>
      <c r="B14" s="43"/>
      <c r="C14" s="42"/>
      <c r="E14" s="39"/>
      <c r="F14" s="40">
        <f>B14-$C$12</f>
        <v>0</v>
      </c>
      <c r="G14" s="40">
        <f>B14-$C$13</f>
        <v>0</v>
      </c>
      <c r="H14" s="40">
        <f>B14-$C$14</f>
        <v>0</v>
      </c>
      <c r="I14" s="39"/>
      <c r="J14" s="40">
        <f>F14-$I$3</f>
        <v>-14.593729833333335</v>
      </c>
      <c r="K14" s="40">
        <f>G14-$I$3</f>
        <v>-14.593729833333335</v>
      </c>
      <c r="L14" s="40">
        <f>H14-$I$3</f>
        <v>-14.593729833333335</v>
      </c>
      <c r="M14" s="41"/>
      <c r="N14" s="40">
        <f>2^-(J14)</f>
        <v>24725.804350406583</v>
      </c>
      <c r="O14" s="40">
        <f>2^-(K14)</f>
        <v>24725.804350406583</v>
      </c>
      <c r="P14" s="40">
        <f>2^-(L14)</f>
        <v>24725.804350406583</v>
      </c>
      <c r="Q14" s="39"/>
      <c r="R14" s="39"/>
      <c r="S14" s="39"/>
    </row>
    <row r="15" spans="1:19">
      <c r="A15" s="36" t="s">
        <v>42</v>
      </c>
      <c r="B15" s="49"/>
      <c r="C15" s="48"/>
      <c r="E15" s="39" t="s">
        <v>42</v>
      </c>
      <c r="F15" s="40">
        <f>B15-$C$12</f>
        <v>0</v>
      </c>
      <c r="G15" s="40">
        <f>B15-$C$13</f>
        <v>0</v>
      </c>
      <c r="H15" s="40">
        <f>B15-$C$14</f>
        <v>0</v>
      </c>
      <c r="I15" s="39">
        <f>AVERAGE(F15:H17)</f>
        <v>0</v>
      </c>
      <c r="J15" s="40">
        <f>F15-$I$3</f>
        <v>-14.593729833333335</v>
      </c>
      <c r="K15" s="40">
        <f>G15-$I$3</f>
        <v>-14.593729833333335</v>
      </c>
      <c r="L15" s="40">
        <f>H15-$I$3</f>
        <v>-14.593729833333335</v>
      </c>
      <c r="M15" s="47">
        <f>AVERAGE(J15:L17)</f>
        <v>-14.593729833333331</v>
      </c>
      <c r="N15" s="40">
        <f>2^-(J15)</f>
        <v>24725.804350406583</v>
      </c>
      <c r="O15" s="40">
        <f>2^-(K15)</f>
        <v>24725.804350406583</v>
      </c>
      <c r="P15" s="40">
        <f>2^-(L15)</f>
        <v>24725.804350406583</v>
      </c>
      <c r="Q15" s="39">
        <f>AVERAGE(N15:P17)</f>
        <v>24725.804350406579</v>
      </c>
      <c r="R15" s="39">
        <f>STDEV(N15:P17)</f>
        <v>3.8586592264612452E-12</v>
      </c>
      <c r="S15" s="39">
        <f>2^-(M15)</f>
        <v>24725.804350406539</v>
      </c>
    </row>
    <row r="16" spans="1:19">
      <c r="A16" s="36" t="s">
        <v>42</v>
      </c>
      <c r="B16" s="46"/>
      <c r="C16" s="45"/>
      <c r="E16" s="39"/>
      <c r="F16" s="40">
        <f>B16-$C$12</f>
        <v>0</v>
      </c>
      <c r="G16" s="40">
        <f>B16-$C$13</f>
        <v>0</v>
      </c>
      <c r="H16" s="40">
        <f>B16-$C$14</f>
        <v>0</v>
      </c>
      <c r="I16" s="39"/>
      <c r="J16" s="40">
        <f>F16-$I$3</f>
        <v>-14.593729833333335</v>
      </c>
      <c r="K16" s="40">
        <f>G16-$I$3</f>
        <v>-14.593729833333335</v>
      </c>
      <c r="L16" s="40">
        <f>H16-$I$3</f>
        <v>-14.593729833333335</v>
      </c>
      <c r="M16" s="44"/>
      <c r="N16" s="40">
        <f>2^-(J16)</f>
        <v>24725.804350406583</v>
      </c>
      <c r="O16" s="40">
        <f>2^-(K16)</f>
        <v>24725.804350406583</v>
      </c>
      <c r="P16" s="40">
        <f>2^-(L16)</f>
        <v>24725.804350406583</v>
      </c>
      <c r="Q16" s="39"/>
      <c r="R16" s="39"/>
      <c r="S16" s="39"/>
    </row>
    <row r="17" spans="1:19">
      <c r="A17" s="36" t="s">
        <v>42</v>
      </c>
      <c r="B17" s="43"/>
      <c r="C17" s="42"/>
      <c r="E17" s="39"/>
      <c r="F17" s="40">
        <f>B17-$C$12</f>
        <v>0</v>
      </c>
      <c r="G17" s="40">
        <f>B17-$C$13</f>
        <v>0</v>
      </c>
      <c r="H17" s="40">
        <f>B17-$C$14</f>
        <v>0</v>
      </c>
      <c r="I17" s="39"/>
      <c r="J17" s="40">
        <f>F17-$I$3</f>
        <v>-14.593729833333335</v>
      </c>
      <c r="K17" s="40">
        <f>G17-$I$3</f>
        <v>-14.593729833333335</v>
      </c>
      <c r="L17" s="40">
        <f>H17-$I$3</f>
        <v>-14.593729833333335</v>
      </c>
      <c r="M17" s="41"/>
      <c r="N17" s="40">
        <f>2^-(J17)</f>
        <v>24725.804350406583</v>
      </c>
      <c r="O17" s="40">
        <f>2^-(K17)</f>
        <v>24725.804350406583</v>
      </c>
      <c r="P17" s="40">
        <f>2^-(L17)</f>
        <v>24725.804350406583</v>
      </c>
      <c r="Q17" s="39"/>
      <c r="R17" s="39"/>
      <c r="S17" s="39"/>
    </row>
    <row r="18" spans="1:19">
      <c r="A18" s="36" t="s">
        <v>41</v>
      </c>
      <c r="B18" s="49"/>
      <c r="C18" s="48"/>
      <c r="E18" s="39" t="s">
        <v>41</v>
      </c>
      <c r="F18" s="40">
        <f>B18-$C$12</f>
        <v>0</v>
      </c>
      <c r="G18" s="40">
        <f>B18-$C$13</f>
        <v>0</v>
      </c>
      <c r="H18" s="40">
        <f>B18-$C$14</f>
        <v>0</v>
      </c>
      <c r="I18" s="39">
        <f>AVERAGE(F18:H20)</f>
        <v>0</v>
      </c>
      <c r="J18" s="40">
        <f>F18-$I$3</f>
        <v>-14.593729833333335</v>
      </c>
      <c r="K18" s="40">
        <f>G18-$I$3</f>
        <v>-14.593729833333335</v>
      </c>
      <c r="L18" s="40">
        <f>H18-$I$3</f>
        <v>-14.593729833333335</v>
      </c>
      <c r="M18" s="47">
        <f>AVERAGE(J18:L20)</f>
        <v>-14.593729833333331</v>
      </c>
      <c r="N18" s="40">
        <f>2^-(J18)</f>
        <v>24725.804350406583</v>
      </c>
      <c r="O18" s="40">
        <f>2^-(K18)</f>
        <v>24725.804350406583</v>
      </c>
      <c r="P18" s="40">
        <f>2^-(L18)</f>
        <v>24725.804350406583</v>
      </c>
      <c r="Q18" s="39">
        <f>AVERAGE(N18:P20)</f>
        <v>24725.804350406579</v>
      </c>
      <c r="R18" s="39">
        <f>STDEV(N18:P20)</f>
        <v>3.8586592264612452E-12</v>
      </c>
      <c r="S18" s="39">
        <f>2^-(M18)</f>
        <v>24725.804350406539</v>
      </c>
    </row>
    <row r="19" spans="1:19">
      <c r="A19" s="36" t="s">
        <v>41</v>
      </c>
      <c r="B19" s="46"/>
      <c r="C19" s="45"/>
      <c r="E19" s="39"/>
      <c r="F19" s="40">
        <f>B19-$C$12</f>
        <v>0</v>
      </c>
      <c r="G19" s="40">
        <f>B19-$C$13</f>
        <v>0</v>
      </c>
      <c r="H19" s="40">
        <f>B19-$C$14</f>
        <v>0</v>
      </c>
      <c r="I19" s="39"/>
      <c r="J19" s="40">
        <f>F19-$I$3</f>
        <v>-14.593729833333335</v>
      </c>
      <c r="K19" s="40">
        <f>G19-$I$3</f>
        <v>-14.593729833333335</v>
      </c>
      <c r="L19" s="40">
        <f>H19-$I$3</f>
        <v>-14.593729833333335</v>
      </c>
      <c r="M19" s="44"/>
      <c r="N19" s="40">
        <f>2^-(J19)</f>
        <v>24725.804350406583</v>
      </c>
      <c r="O19" s="40">
        <f>2^-(K19)</f>
        <v>24725.804350406583</v>
      </c>
      <c r="P19" s="40">
        <f>2^-(L19)</f>
        <v>24725.804350406583</v>
      </c>
      <c r="Q19" s="39"/>
      <c r="R19" s="39"/>
      <c r="S19" s="39"/>
    </row>
    <row r="20" spans="1:19">
      <c r="A20" s="36" t="s">
        <v>41</v>
      </c>
      <c r="B20" s="43"/>
      <c r="C20" s="42"/>
      <c r="E20" s="39"/>
      <c r="F20" s="40">
        <f>B20-$C$12</f>
        <v>0</v>
      </c>
      <c r="G20" s="40">
        <f>B20-$C$13</f>
        <v>0</v>
      </c>
      <c r="H20" s="40">
        <f>B20-$C$14</f>
        <v>0</v>
      </c>
      <c r="I20" s="39"/>
      <c r="J20" s="40">
        <f>F20-$I$3</f>
        <v>-14.593729833333335</v>
      </c>
      <c r="K20" s="40">
        <f>G20-$I$3</f>
        <v>-14.593729833333335</v>
      </c>
      <c r="L20" s="40">
        <f>H20-$I$3</f>
        <v>-14.593729833333335</v>
      </c>
      <c r="M20" s="41"/>
      <c r="N20" s="40">
        <f>2^-(J20)</f>
        <v>24725.804350406583</v>
      </c>
      <c r="O20" s="40">
        <f>2^-(K20)</f>
        <v>24725.804350406583</v>
      </c>
      <c r="P20" s="40">
        <f>2^-(L20)</f>
        <v>24725.804350406583</v>
      </c>
      <c r="Q20" s="39"/>
      <c r="R20" s="39"/>
      <c r="S20" s="39"/>
    </row>
    <row r="21" spans="1:19">
      <c r="A21" s="36" t="s">
        <v>40</v>
      </c>
      <c r="B21" s="49"/>
      <c r="C21" s="48"/>
      <c r="E21" s="39" t="s">
        <v>40</v>
      </c>
      <c r="F21" s="40">
        <f>B21-$C$12</f>
        <v>0</v>
      </c>
      <c r="G21" s="40">
        <f>B21-$C$13</f>
        <v>0</v>
      </c>
      <c r="H21" s="40">
        <f>B21-$C$14</f>
        <v>0</v>
      </c>
      <c r="I21" s="39">
        <f>AVERAGE(F21:H23)</f>
        <v>0</v>
      </c>
      <c r="J21" s="40">
        <f>F21-$I$3</f>
        <v>-14.593729833333335</v>
      </c>
      <c r="K21" s="40">
        <f>G21-$I$3</f>
        <v>-14.593729833333335</v>
      </c>
      <c r="L21" s="40">
        <f>H21-$I$3</f>
        <v>-14.593729833333335</v>
      </c>
      <c r="M21" s="47">
        <f>AVERAGE(J21:L23)</f>
        <v>-14.593729833333331</v>
      </c>
      <c r="N21" s="40">
        <f>2^-(J21)</f>
        <v>24725.804350406583</v>
      </c>
      <c r="O21" s="40">
        <f>2^-(K21)</f>
        <v>24725.804350406583</v>
      </c>
      <c r="P21" s="40">
        <f>2^-(L21)</f>
        <v>24725.804350406583</v>
      </c>
      <c r="Q21" s="39">
        <f>AVERAGE(N21:P23)</f>
        <v>24725.804350406579</v>
      </c>
      <c r="R21" s="39">
        <f>STDEV(N21:P23)</f>
        <v>3.8586592264612452E-12</v>
      </c>
      <c r="S21" s="39">
        <f>2^-(M21)</f>
        <v>24725.804350406539</v>
      </c>
    </row>
    <row r="22" spans="1:19">
      <c r="A22" s="36" t="s">
        <v>40</v>
      </c>
      <c r="B22" s="46"/>
      <c r="C22" s="45"/>
      <c r="E22" s="39"/>
      <c r="F22" s="40">
        <f>B22-$C$12</f>
        <v>0</v>
      </c>
      <c r="G22" s="40">
        <f>B22-$C$13</f>
        <v>0</v>
      </c>
      <c r="H22" s="40">
        <f>B22-$C$14</f>
        <v>0</v>
      </c>
      <c r="I22" s="39"/>
      <c r="J22" s="40">
        <f>F22-$I$3</f>
        <v>-14.593729833333335</v>
      </c>
      <c r="K22" s="40">
        <f>G22-$I$3</f>
        <v>-14.593729833333335</v>
      </c>
      <c r="L22" s="40">
        <f>H22-$I$3</f>
        <v>-14.593729833333335</v>
      </c>
      <c r="M22" s="44"/>
      <c r="N22" s="40">
        <f>2^-(J22)</f>
        <v>24725.804350406583</v>
      </c>
      <c r="O22" s="40">
        <f>2^-(K22)</f>
        <v>24725.804350406583</v>
      </c>
      <c r="P22" s="40">
        <f>2^-(L22)</f>
        <v>24725.804350406583</v>
      </c>
      <c r="Q22" s="39"/>
      <c r="R22" s="39"/>
      <c r="S22" s="39"/>
    </row>
    <row r="23" spans="1:19">
      <c r="A23" s="36" t="s">
        <v>40</v>
      </c>
      <c r="B23" s="43"/>
      <c r="C23" s="42"/>
      <c r="E23" s="39"/>
      <c r="F23" s="40">
        <f>B23-$C$12</f>
        <v>0</v>
      </c>
      <c r="G23" s="40">
        <f>B23-$C$13</f>
        <v>0</v>
      </c>
      <c r="H23" s="40">
        <f>B23-$C$14</f>
        <v>0</v>
      </c>
      <c r="I23" s="39"/>
      <c r="J23" s="40">
        <f>F23-$I$3</f>
        <v>-14.593729833333335</v>
      </c>
      <c r="K23" s="40">
        <f>G23-$I$3</f>
        <v>-14.593729833333335</v>
      </c>
      <c r="L23" s="40">
        <f>H23-$I$3</f>
        <v>-14.593729833333335</v>
      </c>
      <c r="M23" s="41"/>
      <c r="N23" s="40">
        <f>2^-(J23)</f>
        <v>24725.804350406583</v>
      </c>
      <c r="O23" s="40">
        <f>2^-(K23)</f>
        <v>24725.804350406583</v>
      </c>
      <c r="P23" s="40">
        <f>2^-(L23)</f>
        <v>24725.804350406583</v>
      </c>
      <c r="Q23" s="39"/>
      <c r="R23" s="39"/>
      <c r="S23" s="39"/>
    </row>
    <row r="24" spans="1:19">
      <c r="A24" s="36" t="s">
        <v>39</v>
      </c>
      <c r="B24" s="49"/>
      <c r="C24" s="48"/>
      <c r="E24" s="39" t="s">
        <v>39</v>
      </c>
      <c r="F24" s="40">
        <f>B24-$C$12</f>
        <v>0</v>
      </c>
      <c r="G24" s="40">
        <f>B24-$C$13</f>
        <v>0</v>
      </c>
      <c r="H24" s="40">
        <f>B24-$C$14</f>
        <v>0</v>
      </c>
      <c r="I24" s="39">
        <f>AVERAGE(F24:H26)</f>
        <v>0</v>
      </c>
      <c r="J24" s="40">
        <f>F24-$I$3</f>
        <v>-14.593729833333335</v>
      </c>
      <c r="K24" s="40">
        <f>G24-$I$3</f>
        <v>-14.593729833333335</v>
      </c>
      <c r="L24" s="40">
        <f>H24-$I$3</f>
        <v>-14.593729833333335</v>
      </c>
      <c r="M24" s="47">
        <f>AVERAGE(J24:L26)</f>
        <v>-14.593729833333331</v>
      </c>
      <c r="N24" s="40">
        <f>2^-(J24)</f>
        <v>24725.804350406583</v>
      </c>
      <c r="O24" s="40">
        <f>2^-(K24)</f>
        <v>24725.804350406583</v>
      </c>
      <c r="P24" s="40">
        <f>2^-(L24)</f>
        <v>24725.804350406583</v>
      </c>
      <c r="Q24" s="39">
        <f>AVERAGE(N24:P26)</f>
        <v>24725.804350406579</v>
      </c>
      <c r="R24" s="39">
        <f>STDEV(N24:P26)</f>
        <v>3.8586592264612452E-12</v>
      </c>
      <c r="S24" s="39">
        <f>2^-(M24)</f>
        <v>24725.804350406539</v>
      </c>
    </row>
    <row r="25" spans="1:19">
      <c r="A25" s="36" t="s">
        <v>39</v>
      </c>
      <c r="B25" s="46"/>
      <c r="C25" s="45"/>
      <c r="E25" s="39"/>
      <c r="F25" s="40">
        <f>B25-$C$12</f>
        <v>0</v>
      </c>
      <c r="G25" s="40">
        <f>B25-$C$13</f>
        <v>0</v>
      </c>
      <c r="H25" s="40">
        <f>B25-$C$14</f>
        <v>0</v>
      </c>
      <c r="I25" s="39"/>
      <c r="J25" s="40">
        <f>F25-$I$3</f>
        <v>-14.593729833333335</v>
      </c>
      <c r="K25" s="40">
        <f>G25-$I$3</f>
        <v>-14.593729833333335</v>
      </c>
      <c r="L25" s="40">
        <f>H25-$I$3</f>
        <v>-14.593729833333335</v>
      </c>
      <c r="M25" s="44"/>
      <c r="N25" s="40">
        <f>2^-(J25)</f>
        <v>24725.804350406583</v>
      </c>
      <c r="O25" s="40">
        <f>2^-(K25)</f>
        <v>24725.804350406583</v>
      </c>
      <c r="P25" s="40">
        <f>2^-(L25)</f>
        <v>24725.804350406583</v>
      </c>
      <c r="Q25" s="39"/>
      <c r="R25" s="39"/>
      <c r="S25" s="39"/>
    </row>
    <row r="26" spans="1:19">
      <c r="A26" s="36" t="s">
        <v>39</v>
      </c>
      <c r="B26" s="43"/>
      <c r="C26" s="42"/>
      <c r="E26" s="39"/>
      <c r="F26" s="40">
        <f>B26-$C$12</f>
        <v>0</v>
      </c>
      <c r="G26" s="40">
        <f>B26-$C$13</f>
        <v>0</v>
      </c>
      <c r="H26" s="40">
        <f>B26-$C$14</f>
        <v>0</v>
      </c>
      <c r="I26" s="39"/>
      <c r="J26" s="40">
        <f>F26-$I$3</f>
        <v>-14.593729833333335</v>
      </c>
      <c r="K26" s="40">
        <f>G26-$I$3</f>
        <v>-14.593729833333335</v>
      </c>
      <c r="L26" s="40">
        <f>H26-$I$3</f>
        <v>-14.593729833333335</v>
      </c>
      <c r="M26" s="41"/>
      <c r="N26" s="40">
        <f>2^-(J26)</f>
        <v>24725.804350406583</v>
      </c>
      <c r="O26" s="40">
        <f>2^-(K26)</f>
        <v>24725.804350406583</v>
      </c>
      <c r="P26" s="40">
        <f>2^-(L26)</f>
        <v>24725.804350406583</v>
      </c>
      <c r="Q26" s="39"/>
      <c r="R26" s="39"/>
      <c r="S26" s="39"/>
    </row>
    <row r="27" spans="1:19">
      <c r="A27" s="36" t="s">
        <v>38</v>
      </c>
      <c r="B27" s="49"/>
      <c r="C27" s="48"/>
      <c r="E27" s="39" t="s">
        <v>38</v>
      </c>
      <c r="F27" s="40">
        <f>B27-$C$12</f>
        <v>0</v>
      </c>
      <c r="G27" s="40">
        <f>B27-$C$13</f>
        <v>0</v>
      </c>
      <c r="H27" s="40">
        <f>B27-$C$14</f>
        <v>0</v>
      </c>
      <c r="I27" s="39">
        <f>AVERAGE(F27:H29)</f>
        <v>0</v>
      </c>
      <c r="J27" s="40">
        <f>F27-$I$3</f>
        <v>-14.593729833333335</v>
      </c>
      <c r="K27" s="40">
        <f>G27-$I$3</f>
        <v>-14.593729833333335</v>
      </c>
      <c r="L27" s="40">
        <f>H27-$I$3</f>
        <v>-14.593729833333335</v>
      </c>
      <c r="M27" s="47">
        <f>AVERAGE(J27:L29)</f>
        <v>-14.593729833333331</v>
      </c>
      <c r="N27" s="40">
        <f>2^-(J27)</f>
        <v>24725.804350406583</v>
      </c>
      <c r="O27" s="40">
        <f>2^-(K27)</f>
        <v>24725.804350406583</v>
      </c>
      <c r="P27" s="40">
        <f>2^-(L27)</f>
        <v>24725.804350406583</v>
      </c>
      <c r="Q27" s="39">
        <f>AVERAGE(N27:P29)</f>
        <v>24725.804350406579</v>
      </c>
      <c r="R27" s="39">
        <f>STDEV(N27:P29)</f>
        <v>3.8586592264612452E-12</v>
      </c>
      <c r="S27" s="39">
        <f>2^-(M27)</f>
        <v>24725.804350406539</v>
      </c>
    </row>
    <row r="28" spans="1:19">
      <c r="A28" s="36" t="s">
        <v>38</v>
      </c>
      <c r="B28" s="46"/>
      <c r="C28" s="45"/>
      <c r="E28" s="39"/>
      <c r="F28" s="40">
        <f>B28-$C$12</f>
        <v>0</v>
      </c>
      <c r="G28" s="40">
        <f>B28-$C$13</f>
        <v>0</v>
      </c>
      <c r="H28" s="40">
        <f>B28-$C$14</f>
        <v>0</v>
      </c>
      <c r="I28" s="39"/>
      <c r="J28" s="40">
        <f>F28-$I$3</f>
        <v>-14.593729833333335</v>
      </c>
      <c r="K28" s="40">
        <f>G28-$I$3</f>
        <v>-14.593729833333335</v>
      </c>
      <c r="L28" s="40">
        <f>H28-$I$3</f>
        <v>-14.593729833333335</v>
      </c>
      <c r="M28" s="44"/>
      <c r="N28" s="40">
        <f>2^-(J28)</f>
        <v>24725.804350406583</v>
      </c>
      <c r="O28" s="40">
        <f>2^-(K28)</f>
        <v>24725.804350406583</v>
      </c>
      <c r="P28" s="40">
        <f>2^-(L28)</f>
        <v>24725.804350406583</v>
      </c>
      <c r="Q28" s="39"/>
      <c r="R28" s="39"/>
      <c r="S28" s="39"/>
    </row>
    <row r="29" spans="1:19">
      <c r="A29" s="36" t="s">
        <v>38</v>
      </c>
      <c r="B29" s="43"/>
      <c r="C29" s="42"/>
      <c r="E29" s="39"/>
      <c r="F29" s="40">
        <f>B29-$C$12</f>
        <v>0</v>
      </c>
      <c r="G29" s="40">
        <f>B29-$C$13</f>
        <v>0</v>
      </c>
      <c r="H29" s="40">
        <f>B29-$C$14</f>
        <v>0</v>
      </c>
      <c r="I29" s="39"/>
      <c r="J29" s="40">
        <f>F29-$I$3</f>
        <v>-14.593729833333335</v>
      </c>
      <c r="K29" s="40">
        <f>G29-$I$3</f>
        <v>-14.593729833333335</v>
      </c>
      <c r="L29" s="40">
        <f>H29-$I$3</f>
        <v>-14.593729833333335</v>
      </c>
      <c r="M29" s="41"/>
      <c r="N29" s="40">
        <f>2^-(J29)</f>
        <v>24725.804350406583</v>
      </c>
      <c r="O29" s="40">
        <f>2^-(K29)</f>
        <v>24725.804350406583</v>
      </c>
      <c r="P29" s="40">
        <f>2^-(L29)</f>
        <v>24725.804350406583</v>
      </c>
      <c r="Q29" s="39"/>
      <c r="R29" s="39"/>
      <c r="S29" s="39"/>
    </row>
    <row r="30" spans="1:19">
      <c r="A30" s="34"/>
      <c r="B30" s="33"/>
      <c r="C30" s="33"/>
      <c r="E30" s="38"/>
      <c r="I30" s="38"/>
      <c r="M30" s="38"/>
      <c r="Q30" s="38"/>
      <c r="R30" s="38"/>
      <c r="S30" s="38"/>
    </row>
    <row r="32" spans="1:19">
      <c r="A32" s="33"/>
      <c r="B32" s="37" t="s">
        <v>37</v>
      </c>
      <c r="C32" s="37" t="s">
        <v>36</v>
      </c>
      <c r="D32" s="37" t="s">
        <v>35</v>
      </c>
    </row>
    <row r="33" spans="1:4">
      <c r="A33" s="36" t="s">
        <v>31</v>
      </c>
      <c r="B33" s="33">
        <f>S3</f>
        <v>1.0000000000000009</v>
      </c>
      <c r="C33" s="33">
        <f>R3</f>
        <v>0.15117150328588438</v>
      </c>
      <c r="D33" s="33"/>
    </row>
    <row r="34" spans="1:4">
      <c r="A34" s="36" t="s">
        <v>32</v>
      </c>
      <c r="B34" s="33">
        <f>S6</f>
        <v>1.0128389792958257</v>
      </c>
      <c r="C34" s="33">
        <f>R6</f>
        <v>0.13371291496724522</v>
      </c>
      <c r="D34" s="33">
        <f>TTEST(N3:P5,N6:P8,1,3)</f>
        <v>0.43694978696870601</v>
      </c>
    </row>
    <row r="35" spans="1:4">
      <c r="A35" s="36" t="s">
        <v>33</v>
      </c>
      <c r="B35" s="33">
        <f>S9</f>
        <v>0.68937911619933756</v>
      </c>
      <c r="C35" s="33">
        <f>R9</f>
        <v>8.3532029819305423E-2</v>
      </c>
      <c r="D35" s="58">
        <f>TTEST(N3:P5,N9:P11,1,3)</f>
        <v>6.0249940907255591E-5</v>
      </c>
    </row>
    <row r="36" spans="1:4">
      <c r="A36" s="34" t="s">
        <v>34</v>
      </c>
      <c r="B36" s="33">
        <f>S12</f>
        <v>24725.804350406539</v>
      </c>
      <c r="C36" s="33">
        <f>R12</f>
        <v>3.8586592264612452E-12</v>
      </c>
      <c r="D36" s="33">
        <f>TTEST(N3:P5,N12:P14,1,3)</f>
        <v>1.666924551755253E-43</v>
      </c>
    </row>
    <row r="37" spans="1:4">
      <c r="A37" s="34" t="s">
        <v>23</v>
      </c>
      <c r="B37" s="33">
        <f>S15</f>
        <v>24725.804350406539</v>
      </c>
      <c r="C37" s="33">
        <f>R15</f>
        <v>3.8586592264612452E-12</v>
      </c>
      <c r="D37" s="33">
        <f>TTEST(N3:P5,N15:P17,1,3)</f>
        <v>1.666924551755253E-43</v>
      </c>
    </row>
    <row r="38" spans="1:4">
      <c r="A38" s="34" t="s">
        <v>24</v>
      </c>
      <c r="B38" s="33">
        <f>S18</f>
        <v>24725.804350406539</v>
      </c>
      <c r="C38" s="33">
        <f>R18</f>
        <v>3.8586592264612452E-12</v>
      </c>
      <c r="D38" s="33">
        <f>TTEST(N3:P5,N18:P20,1,3)</f>
        <v>1.666924551755253E-43</v>
      </c>
    </row>
    <row r="39" spans="1:4">
      <c r="A39" s="34" t="s">
        <v>25</v>
      </c>
      <c r="B39" s="33">
        <f>S21</f>
        <v>24725.804350406539</v>
      </c>
      <c r="C39" s="33">
        <f>R21</f>
        <v>3.8586592264612452E-12</v>
      </c>
      <c r="D39" s="33">
        <f>TTEST(N3:P5,N21:P23,1,3)</f>
        <v>1.666924551755253E-43</v>
      </c>
    </row>
    <row r="40" spans="1:4">
      <c r="A40" s="34" t="s">
        <v>26</v>
      </c>
      <c r="B40" s="33">
        <f>S24</f>
        <v>24725.804350406539</v>
      </c>
      <c r="C40" s="33">
        <f>R24</f>
        <v>3.8586592264612452E-12</v>
      </c>
      <c r="D40" s="33">
        <f>TTEST(N3:P5,N24:P26,1,3)</f>
        <v>1.666924551755253E-43</v>
      </c>
    </row>
    <row r="41" spans="1:4">
      <c r="A41" s="34" t="s">
        <v>27</v>
      </c>
      <c r="B41" s="33">
        <f>S27</f>
        <v>24725.804350406539</v>
      </c>
      <c r="C41" s="33">
        <f>R27</f>
        <v>3.8586592264612452E-12</v>
      </c>
      <c r="D41" s="33">
        <f>TTEST(N3:P5,N27:P29,1,3)</f>
        <v>1.666924551755253E-43</v>
      </c>
    </row>
  </sheetData>
  <mergeCells count="58">
    <mergeCell ref="I27:I29"/>
    <mergeCell ref="M27:M29"/>
    <mergeCell ref="Q27:Q29"/>
    <mergeCell ref="R27:R29"/>
    <mergeCell ref="Q21:Q23"/>
    <mergeCell ref="R21:R23"/>
    <mergeCell ref="S27:S29"/>
    <mergeCell ref="E24:E26"/>
    <mergeCell ref="I24:I26"/>
    <mergeCell ref="M24:M26"/>
    <mergeCell ref="Q24:Q26"/>
    <mergeCell ref="R24:R26"/>
    <mergeCell ref="S24:S26"/>
    <mergeCell ref="E27:E29"/>
    <mergeCell ref="S21:S23"/>
    <mergeCell ref="E18:E20"/>
    <mergeCell ref="I18:I20"/>
    <mergeCell ref="M18:M20"/>
    <mergeCell ref="Q18:Q20"/>
    <mergeCell ref="R18:R20"/>
    <mergeCell ref="S18:S20"/>
    <mergeCell ref="E21:E23"/>
    <mergeCell ref="I21:I23"/>
    <mergeCell ref="M21:M23"/>
    <mergeCell ref="R12:R14"/>
    <mergeCell ref="S12:S14"/>
    <mergeCell ref="E15:E17"/>
    <mergeCell ref="I15:I17"/>
    <mergeCell ref="M15:M17"/>
    <mergeCell ref="Q15:Q17"/>
    <mergeCell ref="R15:R17"/>
    <mergeCell ref="E9:E11"/>
    <mergeCell ref="I9:I11"/>
    <mergeCell ref="M9:M11"/>
    <mergeCell ref="Q9:Q11"/>
    <mergeCell ref="R9:R11"/>
    <mergeCell ref="S15:S17"/>
    <mergeCell ref="E12:E14"/>
    <mergeCell ref="I12:I14"/>
    <mergeCell ref="M12:M14"/>
    <mergeCell ref="Q12:Q14"/>
    <mergeCell ref="S9:S11"/>
    <mergeCell ref="Q3:Q5"/>
    <mergeCell ref="R3:R5"/>
    <mergeCell ref="S3:S5"/>
    <mergeCell ref="E6:E8"/>
    <mergeCell ref="I6:I8"/>
    <mergeCell ref="M6:M8"/>
    <mergeCell ref="Q6:Q8"/>
    <mergeCell ref="R6:R8"/>
    <mergeCell ref="S6:S8"/>
    <mergeCell ref="B1:C1"/>
    <mergeCell ref="F2:H2"/>
    <mergeCell ref="J2:L2"/>
    <mergeCell ref="N2:P2"/>
    <mergeCell ref="E3:E5"/>
    <mergeCell ref="I3:I5"/>
    <mergeCell ref="M3:M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2917C-DE4E-EC4F-BA59-B6F7E5709DEA}">
  <dimension ref="A1:S41"/>
  <sheetViews>
    <sheetView tabSelected="1" topLeftCell="A26" workbookViewId="0">
      <selection activeCell="A33" sqref="A33:A35"/>
    </sheetView>
  </sheetViews>
  <sheetFormatPr baseColWidth="10" defaultRowHeight="16"/>
  <cols>
    <col min="1" max="1" width="10.83203125" style="32"/>
    <col min="2" max="2" width="11" style="32" bestFit="1" customWidth="1"/>
    <col min="3" max="3" width="14.6640625" style="32" customWidth="1"/>
    <col min="4" max="4" width="14.6640625" style="32" bestFit="1" customWidth="1"/>
    <col min="5" max="16384" width="10.83203125" style="32"/>
  </cols>
  <sheetData>
    <row r="1" spans="1:19">
      <c r="A1" s="40"/>
      <c r="B1" s="57" t="s">
        <v>51</v>
      </c>
      <c r="C1" s="57"/>
    </row>
    <row r="2" spans="1:19">
      <c r="A2" s="52"/>
      <c r="B2" s="56" t="s">
        <v>50</v>
      </c>
      <c r="C2" s="55" t="s">
        <v>2</v>
      </c>
      <c r="D2" s="54"/>
      <c r="E2" s="52"/>
      <c r="F2" s="53" t="s">
        <v>3</v>
      </c>
      <c r="G2" s="53"/>
      <c r="H2" s="53"/>
      <c r="I2" s="52" t="s">
        <v>49</v>
      </c>
      <c r="J2" s="53" t="s">
        <v>5</v>
      </c>
      <c r="K2" s="53"/>
      <c r="L2" s="53"/>
      <c r="M2" s="52" t="s">
        <v>48</v>
      </c>
      <c r="N2" s="53" t="s">
        <v>47</v>
      </c>
      <c r="O2" s="53"/>
      <c r="P2" s="53"/>
      <c r="Q2" s="52" t="s">
        <v>46</v>
      </c>
      <c r="R2" s="52" t="s">
        <v>45</v>
      </c>
      <c r="S2" s="51" t="s">
        <v>44</v>
      </c>
    </row>
    <row r="3" spans="1:19">
      <c r="A3" s="36" t="s">
        <v>31</v>
      </c>
      <c r="B3" s="32">
        <v>20.105604</v>
      </c>
      <c r="C3" s="32">
        <v>9.0300130000000003</v>
      </c>
      <c r="E3" s="39" t="s">
        <v>11</v>
      </c>
      <c r="F3" s="40">
        <f>B3-$C$3</f>
        <v>11.075590999999999</v>
      </c>
      <c r="G3" s="40">
        <f>B3-$C$4</f>
        <v>11.326639</v>
      </c>
      <c r="H3" s="40">
        <f>B3-$C$5</f>
        <v>10.917035</v>
      </c>
      <c r="I3" s="39">
        <f>AVERAGE(F3:H5)</f>
        <v>11.276697333333333</v>
      </c>
      <c r="J3" s="40">
        <f>F3-$I$3</f>
        <v>-0.20110633333333361</v>
      </c>
      <c r="K3" s="40">
        <f>G3-$I$3</f>
        <v>4.9941666666667217E-2</v>
      </c>
      <c r="L3" s="40">
        <f>H3-$I$3</f>
        <v>-0.35966233333333264</v>
      </c>
      <c r="M3" s="47">
        <f>AVERAGE(J3:L5)</f>
        <v>1.1842378929335002E-15</v>
      </c>
      <c r="N3" s="40">
        <f>2^-(J3)</f>
        <v>1.1495795742726782</v>
      </c>
      <c r="O3" s="40">
        <f>2^-(K3)</f>
        <v>0.96597538598362309</v>
      </c>
      <c r="P3" s="40">
        <f>2^-(L3)</f>
        <v>1.2831255434196556</v>
      </c>
      <c r="Q3" s="39">
        <f>AVERAGE(N3:P5)</f>
        <v>1.0112166280847015</v>
      </c>
      <c r="R3" s="39">
        <f>STDEV(N3:P5)</f>
        <v>0.15957698870902542</v>
      </c>
      <c r="S3" s="39">
        <f>2^-(M3)</f>
        <v>0.99999999999999911</v>
      </c>
    </row>
    <row r="4" spans="1:19">
      <c r="A4" s="36" t="s">
        <v>31</v>
      </c>
      <c r="B4" s="32">
        <v>20.436522</v>
      </c>
      <c r="C4" s="32">
        <v>8.7789649999999995</v>
      </c>
      <c r="E4" s="50"/>
      <c r="F4" s="40">
        <f>B4-$C$3</f>
        <v>11.406509</v>
      </c>
      <c r="G4" s="40">
        <f>B4-$C$4</f>
        <v>11.657557000000001</v>
      </c>
      <c r="H4" s="40">
        <f>B4-$C$5</f>
        <v>11.247953000000001</v>
      </c>
      <c r="I4" s="39"/>
      <c r="J4" s="40">
        <f>F4-$I$3</f>
        <v>0.12981166666666688</v>
      </c>
      <c r="K4" s="40">
        <f>G4-$I$3</f>
        <v>0.38085966666666771</v>
      </c>
      <c r="L4" s="40">
        <f>H4-$I$3</f>
        <v>-2.874433333333215E-2</v>
      </c>
      <c r="M4" s="44"/>
      <c r="N4" s="40">
        <f>2^-(J4)</f>
        <v>0.91395075205844922</v>
      </c>
      <c r="O4" s="40">
        <f>2^-(K4)</f>
        <v>0.76797983388688118</v>
      </c>
      <c r="P4" s="40">
        <f>2^-(L4)</f>
        <v>1.020123862357035</v>
      </c>
      <c r="Q4" s="39"/>
      <c r="R4" s="39"/>
      <c r="S4" s="39"/>
    </row>
    <row r="5" spans="1:19">
      <c r="A5" s="36" t="s">
        <v>31</v>
      </c>
      <c r="B5" s="32">
        <v>20.285513000000002</v>
      </c>
      <c r="C5" s="32">
        <v>9.1885689999999993</v>
      </c>
      <c r="E5" s="50"/>
      <c r="F5" s="40">
        <f>B5-$C$3</f>
        <v>11.255500000000001</v>
      </c>
      <c r="G5" s="40">
        <f>B5-$C$4</f>
        <v>11.506548000000002</v>
      </c>
      <c r="H5" s="40">
        <f>B5-$C$5</f>
        <v>11.096944000000002</v>
      </c>
      <c r="I5" s="39"/>
      <c r="J5" s="40">
        <f>F5-$I$3</f>
        <v>-2.1197333333331514E-2</v>
      </c>
      <c r="K5" s="40">
        <f>G5-$I$3</f>
        <v>0.22985066666666931</v>
      </c>
      <c r="L5" s="40">
        <f>H5-$I$3</f>
        <v>-0.17975333333333054</v>
      </c>
      <c r="M5" s="41"/>
      <c r="N5" s="40">
        <f>2^-(J5)</f>
        <v>1.0148013426750542</v>
      </c>
      <c r="O5" s="40">
        <f>2^-(K5)</f>
        <v>0.85272315255552311</v>
      </c>
      <c r="P5" s="40">
        <f>2^-(L5)</f>
        <v>1.1326902055534129</v>
      </c>
      <c r="Q5" s="39"/>
      <c r="R5" s="39"/>
      <c r="S5" s="39"/>
    </row>
    <row r="6" spans="1:19">
      <c r="A6" s="36" t="s">
        <v>53</v>
      </c>
      <c r="B6" s="32">
        <v>20.836034999999999</v>
      </c>
      <c r="C6" s="32">
        <v>9.7422190000000004</v>
      </c>
      <c r="E6" s="39" t="s">
        <v>12</v>
      </c>
      <c r="F6" s="40">
        <f>B6-$C$6</f>
        <v>11.093815999999999</v>
      </c>
      <c r="G6" s="40">
        <f>B6-$C$7</f>
        <v>10.861381</v>
      </c>
      <c r="H6" s="40">
        <f>B6-$C$8</f>
        <v>10.676499999999999</v>
      </c>
      <c r="I6" s="39">
        <f>AVERAGE(F6:H8)</f>
        <v>10.855298999999999</v>
      </c>
      <c r="J6" s="40">
        <f>F6-$I$3</f>
        <v>-0.18288133333333434</v>
      </c>
      <c r="K6" s="40">
        <f>G6-$I$3</f>
        <v>-0.41531633333333318</v>
      </c>
      <c r="L6" s="40">
        <f>H6-$I$3</f>
        <v>-0.60019733333333392</v>
      </c>
      <c r="M6" s="47">
        <f>AVERAGE(J6:L8)</f>
        <v>-0.42139833333333243</v>
      </c>
      <c r="N6" s="40">
        <f>2^-(J6)</f>
        <v>1.1351487283892758</v>
      </c>
      <c r="O6" s="40">
        <f>2^-(K6)</f>
        <v>1.3335910556228674</v>
      </c>
      <c r="P6" s="40">
        <f>2^-(L6)</f>
        <v>1.5159239019836719</v>
      </c>
      <c r="Q6" s="39">
        <f>AVERAGE(N6:P8)</f>
        <v>1.3494701167512426</v>
      </c>
      <c r="R6" s="39">
        <f>STDEV(N6:P8)</f>
        <v>0.17575909552543223</v>
      </c>
      <c r="S6" s="39">
        <f>2^-(M6)</f>
        <v>1.3392249708081336</v>
      </c>
    </row>
    <row r="7" spans="1:19">
      <c r="A7" s="36" t="s">
        <v>53</v>
      </c>
      <c r="B7" s="32">
        <v>20.741610000000001</v>
      </c>
      <c r="C7" s="32">
        <v>9.9746539999999992</v>
      </c>
      <c r="E7" s="39"/>
      <c r="F7" s="40">
        <f>B7-$C$6</f>
        <v>10.999391000000001</v>
      </c>
      <c r="G7" s="40">
        <f>B7-$C$7</f>
        <v>10.766956000000002</v>
      </c>
      <c r="H7" s="40">
        <f>B7-$C$8</f>
        <v>10.582075000000001</v>
      </c>
      <c r="I7" s="39"/>
      <c r="J7" s="40">
        <f>F7-$I$3</f>
        <v>-0.27730633333333188</v>
      </c>
      <c r="K7" s="40">
        <f>G7-$I$3</f>
        <v>-0.50974133333333072</v>
      </c>
      <c r="L7" s="40">
        <f>H7-$I$3</f>
        <v>-0.69462233333333145</v>
      </c>
      <c r="M7" s="44"/>
      <c r="N7" s="40">
        <f>2^-(J7)</f>
        <v>1.2119299671540302</v>
      </c>
      <c r="O7" s="40">
        <f>2^-(K7)</f>
        <v>1.4237948947282624</v>
      </c>
      <c r="P7" s="40">
        <f>2^-(L7)</f>
        <v>1.6184606992829693</v>
      </c>
      <c r="Q7" s="39"/>
      <c r="R7" s="39"/>
      <c r="S7" s="39"/>
    </row>
    <row r="8" spans="1:19">
      <c r="A8" s="36" t="s">
        <v>53</v>
      </c>
      <c r="B8" s="32">
        <v>20.864660000000001</v>
      </c>
      <c r="C8" s="32">
        <v>10.159535</v>
      </c>
      <c r="E8" s="39"/>
      <c r="F8" s="40">
        <f>B8-$C$6</f>
        <v>11.122441</v>
      </c>
      <c r="G8" s="40">
        <f>B8-$C$7</f>
        <v>10.890006000000001</v>
      </c>
      <c r="H8" s="40">
        <f>B8-$C$8</f>
        <v>10.705125000000001</v>
      </c>
      <c r="I8" s="39"/>
      <c r="J8" s="40">
        <f>F8-$I$3</f>
        <v>-0.15425633333333266</v>
      </c>
      <c r="K8" s="40">
        <f>G8-$I$3</f>
        <v>-0.3866913333333315</v>
      </c>
      <c r="L8" s="40">
        <f>H8-$I$3</f>
        <v>-0.57157233333333224</v>
      </c>
      <c r="M8" s="41"/>
      <c r="N8" s="40">
        <f>2^-(J8)</f>
        <v>1.1128478301805473</v>
      </c>
      <c r="O8" s="40">
        <f>2^-(K8)</f>
        <v>1.3073916003094508</v>
      </c>
      <c r="P8" s="40">
        <f>2^-(L8)</f>
        <v>1.4861423731101064</v>
      </c>
      <c r="Q8" s="39"/>
      <c r="R8" s="39"/>
      <c r="S8" s="39"/>
    </row>
    <row r="9" spans="1:19">
      <c r="A9" s="36" t="s">
        <v>54</v>
      </c>
      <c r="B9" s="32">
        <v>19.616941000000001</v>
      </c>
      <c r="C9" s="32">
        <v>10.309752</v>
      </c>
      <c r="E9" s="39" t="s">
        <v>43</v>
      </c>
      <c r="F9" s="40">
        <f>B9-$C$9</f>
        <v>9.307189000000001</v>
      </c>
      <c r="G9" s="40">
        <f>B9-$C$10</f>
        <v>9.6483030000000003</v>
      </c>
      <c r="H9" s="40">
        <f>B9-$C$11</f>
        <v>9.8175670000000004</v>
      </c>
      <c r="I9" s="39">
        <f>AVERAGE(F9:H11)</f>
        <v>9.5818286666666683</v>
      </c>
      <c r="J9" s="40">
        <f>F9-$I$3</f>
        <v>-1.9695083333333319</v>
      </c>
      <c r="K9" s="40">
        <f>G9-$I$3</f>
        <v>-1.6283943333333326</v>
      </c>
      <c r="L9" s="40">
        <f>H9-$I$3</f>
        <v>-1.4591303333333325</v>
      </c>
      <c r="M9" s="47">
        <f>AVERAGE(J9:L11)</f>
        <v>-1.6948686666666657</v>
      </c>
      <c r="N9" s="40">
        <f>2^-(J9)</f>
        <v>3.916346282405395</v>
      </c>
      <c r="O9" s="40">
        <f>2^-(K9)</f>
        <v>3.0916871371677126</v>
      </c>
      <c r="P9" s="40">
        <f>2^-(L9)</f>
        <v>2.7494257635502231</v>
      </c>
      <c r="Q9" s="39">
        <f>AVERAGE(N9:P11)</f>
        <v>3.2733211392014714</v>
      </c>
      <c r="R9" s="39">
        <f>STDEV(N9:P11)</f>
        <v>0.52315705860610873</v>
      </c>
      <c r="S9" s="39">
        <f>2^-(M9)</f>
        <v>3.2374741347242963</v>
      </c>
    </row>
    <row r="10" spans="1:19">
      <c r="A10" s="36" t="s">
        <v>54</v>
      </c>
      <c r="B10" s="32">
        <v>19.608452</v>
      </c>
      <c r="C10" s="32">
        <v>9.9686380000000003</v>
      </c>
      <c r="E10" s="50"/>
      <c r="F10" s="40">
        <f>B10-$C$9</f>
        <v>9.2987000000000002</v>
      </c>
      <c r="G10" s="40">
        <f>B10-$C$10</f>
        <v>9.6398139999999994</v>
      </c>
      <c r="H10" s="40">
        <f>B10-$C$11</f>
        <v>9.8090779999999995</v>
      </c>
      <c r="I10" s="39"/>
      <c r="J10" s="40">
        <f>F10-$I$3</f>
        <v>-1.9779973333333327</v>
      </c>
      <c r="K10" s="40">
        <f>G10-$I$3</f>
        <v>-1.6368833333333335</v>
      </c>
      <c r="L10" s="40">
        <f>H10-$I$3</f>
        <v>-1.4676193333333334</v>
      </c>
      <c r="M10" s="44"/>
      <c r="N10" s="40">
        <f>2^-(J10)</f>
        <v>3.9394584899100167</v>
      </c>
      <c r="O10" s="40">
        <f>2^-(K10)</f>
        <v>3.1099326419063034</v>
      </c>
      <c r="P10" s="40">
        <f>2^-(L10)</f>
        <v>2.7656514224127231</v>
      </c>
      <c r="Q10" s="39"/>
      <c r="R10" s="39"/>
      <c r="S10" s="39"/>
    </row>
    <row r="11" spans="1:19">
      <c r="A11" s="36" t="s">
        <v>54</v>
      </c>
      <c r="B11" s="32">
        <v>19.597857000000001</v>
      </c>
      <c r="C11" s="32">
        <v>9.7993740000000003</v>
      </c>
      <c r="E11" s="50"/>
      <c r="F11" s="40">
        <f>B11-$C$9</f>
        <v>9.2881050000000016</v>
      </c>
      <c r="G11" s="40">
        <f>B11-$C$10</f>
        <v>9.6292190000000009</v>
      </c>
      <c r="H11" s="40">
        <f>B11-$C$11</f>
        <v>9.7984830000000009</v>
      </c>
      <c r="I11" s="39"/>
      <c r="J11" s="40">
        <f>F11-$I$3</f>
        <v>-1.9885923333333313</v>
      </c>
      <c r="K11" s="40">
        <f>G11-$I$3</f>
        <v>-1.647478333333332</v>
      </c>
      <c r="L11" s="40">
        <f>H11-$I$3</f>
        <v>-1.478214333333332</v>
      </c>
      <c r="M11" s="41"/>
      <c r="N11" s="40">
        <f>2^-(J11)</f>
        <v>3.9684959504824731</v>
      </c>
      <c r="O11" s="40">
        <f>2^-(K11)</f>
        <v>3.1328557280877272</v>
      </c>
      <c r="P11" s="40">
        <f>2^-(L11)</f>
        <v>2.7860368368906654</v>
      </c>
      <c r="Q11" s="39"/>
      <c r="R11" s="39"/>
      <c r="S11" s="39"/>
    </row>
    <row r="12" spans="1:19">
      <c r="A12" s="36" t="s">
        <v>34</v>
      </c>
      <c r="B12" s="49"/>
      <c r="C12" s="48"/>
      <c r="E12" s="39" t="s">
        <v>34</v>
      </c>
      <c r="F12" s="40">
        <f>B12-$C$12</f>
        <v>0</v>
      </c>
      <c r="G12" s="40">
        <f>B12-$C$13</f>
        <v>0</v>
      </c>
      <c r="H12" s="40">
        <f>B12-$C$14</f>
        <v>0</v>
      </c>
      <c r="I12" s="39">
        <f>AVERAGE(F12:H14)</f>
        <v>0</v>
      </c>
      <c r="J12" s="40">
        <f>F12-$I$3</f>
        <v>-11.276697333333333</v>
      </c>
      <c r="K12" s="40">
        <f>G12-$I$3</f>
        <v>-11.276697333333333</v>
      </c>
      <c r="L12" s="40">
        <f>H12-$I$3</f>
        <v>-11.276697333333333</v>
      </c>
      <c r="M12" s="47">
        <f>AVERAGE(J12:L14)</f>
        <v>-11.276697333333333</v>
      </c>
      <c r="N12" s="40">
        <f>2^-(J12)</f>
        <v>2480.9850617853176</v>
      </c>
      <c r="O12" s="40">
        <f>2^-(K12)</f>
        <v>2480.9850617853176</v>
      </c>
      <c r="P12" s="40">
        <f>2^-(L12)</f>
        <v>2480.9850617853176</v>
      </c>
      <c r="Q12" s="39">
        <f>AVERAGE(N12:P14)</f>
        <v>2480.9850617853176</v>
      </c>
      <c r="R12" s="39">
        <f>STDEV(N12:P14)</f>
        <v>0</v>
      </c>
      <c r="S12" s="39">
        <f>2^-(M12)</f>
        <v>2480.9850617853176</v>
      </c>
    </row>
    <row r="13" spans="1:19">
      <c r="A13" s="36" t="s">
        <v>34</v>
      </c>
      <c r="B13" s="46"/>
      <c r="C13" s="45"/>
      <c r="E13" s="39"/>
      <c r="F13" s="40">
        <f>B13-$C$12</f>
        <v>0</v>
      </c>
      <c r="G13" s="40">
        <f>B13-$C$13</f>
        <v>0</v>
      </c>
      <c r="H13" s="40">
        <f>B13-$C$14</f>
        <v>0</v>
      </c>
      <c r="I13" s="39"/>
      <c r="J13" s="40">
        <f>F13-$I$3</f>
        <v>-11.276697333333333</v>
      </c>
      <c r="K13" s="40">
        <f>G13-$I$3</f>
        <v>-11.276697333333333</v>
      </c>
      <c r="L13" s="40">
        <f>H13-$I$3</f>
        <v>-11.276697333333333</v>
      </c>
      <c r="M13" s="44"/>
      <c r="N13" s="40">
        <f>2^-(J13)</f>
        <v>2480.9850617853176</v>
      </c>
      <c r="O13" s="40">
        <f>2^-(K13)</f>
        <v>2480.9850617853176</v>
      </c>
      <c r="P13" s="40">
        <f>2^-(L13)</f>
        <v>2480.9850617853176</v>
      </c>
      <c r="Q13" s="39"/>
      <c r="R13" s="39"/>
      <c r="S13" s="39"/>
    </row>
    <row r="14" spans="1:19">
      <c r="A14" s="36" t="s">
        <v>34</v>
      </c>
      <c r="B14" s="43"/>
      <c r="C14" s="42"/>
      <c r="E14" s="39"/>
      <c r="F14" s="40">
        <f>B14-$C$12</f>
        <v>0</v>
      </c>
      <c r="G14" s="40">
        <f>B14-$C$13</f>
        <v>0</v>
      </c>
      <c r="H14" s="40">
        <f>B14-$C$14</f>
        <v>0</v>
      </c>
      <c r="I14" s="39"/>
      <c r="J14" s="40">
        <f>F14-$I$3</f>
        <v>-11.276697333333333</v>
      </c>
      <c r="K14" s="40">
        <f>G14-$I$3</f>
        <v>-11.276697333333333</v>
      </c>
      <c r="L14" s="40">
        <f>H14-$I$3</f>
        <v>-11.276697333333333</v>
      </c>
      <c r="M14" s="41"/>
      <c r="N14" s="40">
        <f>2^-(J14)</f>
        <v>2480.9850617853176</v>
      </c>
      <c r="O14" s="40">
        <f>2^-(K14)</f>
        <v>2480.9850617853176</v>
      </c>
      <c r="P14" s="40">
        <f>2^-(L14)</f>
        <v>2480.9850617853176</v>
      </c>
      <c r="Q14" s="39"/>
      <c r="R14" s="39"/>
      <c r="S14" s="39"/>
    </row>
    <row r="15" spans="1:19">
      <c r="A15" s="36" t="s">
        <v>42</v>
      </c>
      <c r="B15" s="49"/>
      <c r="C15" s="48"/>
      <c r="E15" s="39" t="s">
        <v>42</v>
      </c>
      <c r="F15" s="40">
        <f>B15-$C$12</f>
        <v>0</v>
      </c>
      <c r="G15" s="40">
        <f>B15-$C$13</f>
        <v>0</v>
      </c>
      <c r="H15" s="40">
        <f>B15-$C$14</f>
        <v>0</v>
      </c>
      <c r="I15" s="39">
        <f>AVERAGE(F15:H17)</f>
        <v>0</v>
      </c>
      <c r="J15" s="40">
        <f>F15-$I$3</f>
        <v>-11.276697333333333</v>
      </c>
      <c r="K15" s="40">
        <f>G15-$I$3</f>
        <v>-11.276697333333333</v>
      </c>
      <c r="L15" s="40">
        <f>H15-$I$3</f>
        <v>-11.276697333333333</v>
      </c>
      <c r="M15" s="47">
        <f>AVERAGE(J15:L17)</f>
        <v>-11.276697333333333</v>
      </c>
      <c r="N15" s="40">
        <f>2^-(J15)</f>
        <v>2480.9850617853176</v>
      </c>
      <c r="O15" s="40">
        <f>2^-(K15)</f>
        <v>2480.9850617853176</v>
      </c>
      <c r="P15" s="40">
        <f>2^-(L15)</f>
        <v>2480.9850617853176</v>
      </c>
      <c r="Q15" s="39">
        <f>AVERAGE(N15:P17)</f>
        <v>2480.9850617853176</v>
      </c>
      <c r="R15" s="39">
        <f>STDEV(N15:P17)</f>
        <v>0</v>
      </c>
      <c r="S15" s="39">
        <f>2^-(M15)</f>
        <v>2480.9850617853176</v>
      </c>
    </row>
    <row r="16" spans="1:19">
      <c r="A16" s="36" t="s">
        <v>42</v>
      </c>
      <c r="B16" s="46"/>
      <c r="C16" s="45"/>
      <c r="E16" s="39"/>
      <c r="F16" s="40">
        <f>B16-$C$12</f>
        <v>0</v>
      </c>
      <c r="G16" s="40">
        <f>B16-$C$13</f>
        <v>0</v>
      </c>
      <c r="H16" s="40">
        <f>B16-$C$14</f>
        <v>0</v>
      </c>
      <c r="I16" s="39"/>
      <c r="J16" s="40">
        <f>F16-$I$3</f>
        <v>-11.276697333333333</v>
      </c>
      <c r="K16" s="40">
        <f>G16-$I$3</f>
        <v>-11.276697333333333</v>
      </c>
      <c r="L16" s="40">
        <f>H16-$I$3</f>
        <v>-11.276697333333333</v>
      </c>
      <c r="M16" s="44"/>
      <c r="N16" s="40">
        <f>2^-(J16)</f>
        <v>2480.9850617853176</v>
      </c>
      <c r="O16" s="40">
        <f>2^-(K16)</f>
        <v>2480.9850617853176</v>
      </c>
      <c r="P16" s="40">
        <f>2^-(L16)</f>
        <v>2480.9850617853176</v>
      </c>
      <c r="Q16" s="39"/>
      <c r="R16" s="39"/>
      <c r="S16" s="39"/>
    </row>
    <row r="17" spans="1:19">
      <c r="A17" s="36" t="s">
        <v>42</v>
      </c>
      <c r="B17" s="43"/>
      <c r="C17" s="42"/>
      <c r="E17" s="39"/>
      <c r="F17" s="40">
        <f>B17-$C$12</f>
        <v>0</v>
      </c>
      <c r="G17" s="40">
        <f>B17-$C$13</f>
        <v>0</v>
      </c>
      <c r="H17" s="40">
        <f>B17-$C$14</f>
        <v>0</v>
      </c>
      <c r="I17" s="39"/>
      <c r="J17" s="40">
        <f>F17-$I$3</f>
        <v>-11.276697333333333</v>
      </c>
      <c r="K17" s="40">
        <f>G17-$I$3</f>
        <v>-11.276697333333333</v>
      </c>
      <c r="L17" s="40">
        <f>H17-$I$3</f>
        <v>-11.276697333333333</v>
      </c>
      <c r="M17" s="41"/>
      <c r="N17" s="40">
        <f>2^-(J17)</f>
        <v>2480.9850617853176</v>
      </c>
      <c r="O17" s="40">
        <f>2^-(K17)</f>
        <v>2480.9850617853176</v>
      </c>
      <c r="P17" s="40">
        <f>2^-(L17)</f>
        <v>2480.9850617853176</v>
      </c>
      <c r="Q17" s="39"/>
      <c r="R17" s="39"/>
      <c r="S17" s="39"/>
    </row>
    <row r="18" spans="1:19">
      <c r="A18" s="36" t="s">
        <v>41</v>
      </c>
      <c r="B18" s="49"/>
      <c r="C18" s="48"/>
      <c r="E18" s="39" t="s">
        <v>41</v>
      </c>
      <c r="F18" s="40">
        <f>B18-$C$12</f>
        <v>0</v>
      </c>
      <c r="G18" s="40">
        <f>B18-$C$13</f>
        <v>0</v>
      </c>
      <c r="H18" s="40">
        <f>B18-$C$14</f>
        <v>0</v>
      </c>
      <c r="I18" s="39">
        <f>AVERAGE(F18:H20)</f>
        <v>0</v>
      </c>
      <c r="J18" s="40">
        <f>F18-$I$3</f>
        <v>-11.276697333333333</v>
      </c>
      <c r="K18" s="40">
        <f>G18-$I$3</f>
        <v>-11.276697333333333</v>
      </c>
      <c r="L18" s="40">
        <f>H18-$I$3</f>
        <v>-11.276697333333333</v>
      </c>
      <c r="M18" s="47">
        <f>AVERAGE(J18:L20)</f>
        <v>-11.276697333333333</v>
      </c>
      <c r="N18" s="40">
        <f>2^-(J18)</f>
        <v>2480.9850617853176</v>
      </c>
      <c r="O18" s="40">
        <f>2^-(K18)</f>
        <v>2480.9850617853176</v>
      </c>
      <c r="P18" s="40">
        <f>2^-(L18)</f>
        <v>2480.9850617853176</v>
      </c>
      <c r="Q18" s="39">
        <f>AVERAGE(N18:P20)</f>
        <v>2480.9850617853176</v>
      </c>
      <c r="R18" s="39">
        <f>STDEV(N18:P20)</f>
        <v>0</v>
      </c>
      <c r="S18" s="39">
        <f>2^-(M18)</f>
        <v>2480.9850617853176</v>
      </c>
    </row>
    <row r="19" spans="1:19">
      <c r="A19" s="36" t="s">
        <v>41</v>
      </c>
      <c r="B19" s="46"/>
      <c r="C19" s="45"/>
      <c r="E19" s="39"/>
      <c r="F19" s="40">
        <f>B19-$C$12</f>
        <v>0</v>
      </c>
      <c r="G19" s="40">
        <f>B19-$C$13</f>
        <v>0</v>
      </c>
      <c r="H19" s="40">
        <f>B19-$C$14</f>
        <v>0</v>
      </c>
      <c r="I19" s="39"/>
      <c r="J19" s="40">
        <f>F19-$I$3</f>
        <v>-11.276697333333333</v>
      </c>
      <c r="K19" s="40">
        <f>G19-$I$3</f>
        <v>-11.276697333333333</v>
      </c>
      <c r="L19" s="40">
        <f>H19-$I$3</f>
        <v>-11.276697333333333</v>
      </c>
      <c r="M19" s="44"/>
      <c r="N19" s="40">
        <f>2^-(J19)</f>
        <v>2480.9850617853176</v>
      </c>
      <c r="O19" s="40">
        <f>2^-(K19)</f>
        <v>2480.9850617853176</v>
      </c>
      <c r="P19" s="40">
        <f>2^-(L19)</f>
        <v>2480.9850617853176</v>
      </c>
      <c r="Q19" s="39"/>
      <c r="R19" s="39"/>
      <c r="S19" s="39"/>
    </row>
    <row r="20" spans="1:19">
      <c r="A20" s="36" t="s">
        <v>41</v>
      </c>
      <c r="B20" s="43"/>
      <c r="C20" s="42"/>
      <c r="E20" s="39"/>
      <c r="F20" s="40">
        <f>B20-$C$12</f>
        <v>0</v>
      </c>
      <c r="G20" s="40">
        <f>B20-$C$13</f>
        <v>0</v>
      </c>
      <c r="H20" s="40">
        <f>B20-$C$14</f>
        <v>0</v>
      </c>
      <c r="I20" s="39"/>
      <c r="J20" s="40">
        <f>F20-$I$3</f>
        <v>-11.276697333333333</v>
      </c>
      <c r="K20" s="40">
        <f>G20-$I$3</f>
        <v>-11.276697333333333</v>
      </c>
      <c r="L20" s="40">
        <f>H20-$I$3</f>
        <v>-11.276697333333333</v>
      </c>
      <c r="M20" s="41"/>
      <c r="N20" s="40">
        <f>2^-(J20)</f>
        <v>2480.9850617853176</v>
      </c>
      <c r="O20" s="40">
        <f>2^-(K20)</f>
        <v>2480.9850617853176</v>
      </c>
      <c r="P20" s="40">
        <f>2^-(L20)</f>
        <v>2480.9850617853176</v>
      </c>
      <c r="Q20" s="39"/>
      <c r="R20" s="39"/>
      <c r="S20" s="39"/>
    </row>
    <row r="21" spans="1:19">
      <c r="A21" s="36" t="s">
        <v>40</v>
      </c>
      <c r="B21" s="49"/>
      <c r="C21" s="48"/>
      <c r="E21" s="39" t="s">
        <v>40</v>
      </c>
      <c r="F21" s="40">
        <f>B21-$C$12</f>
        <v>0</v>
      </c>
      <c r="G21" s="40">
        <f>B21-$C$13</f>
        <v>0</v>
      </c>
      <c r="H21" s="40">
        <f>B21-$C$14</f>
        <v>0</v>
      </c>
      <c r="I21" s="39">
        <f>AVERAGE(F21:H23)</f>
        <v>0</v>
      </c>
      <c r="J21" s="40">
        <f>F21-$I$3</f>
        <v>-11.276697333333333</v>
      </c>
      <c r="K21" s="40">
        <f>G21-$I$3</f>
        <v>-11.276697333333333</v>
      </c>
      <c r="L21" s="40">
        <f>H21-$I$3</f>
        <v>-11.276697333333333</v>
      </c>
      <c r="M21" s="47">
        <f>AVERAGE(J21:L23)</f>
        <v>-11.276697333333333</v>
      </c>
      <c r="N21" s="40">
        <f>2^-(J21)</f>
        <v>2480.9850617853176</v>
      </c>
      <c r="O21" s="40">
        <f>2^-(K21)</f>
        <v>2480.9850617853176</v>
      </c>
      <c r="P21" s="40">
        <f>2^-(L21)</f>
        <v>2480.9850617853176</v>
      </c>
      <c r="Q21" s="39">
        <f>AVERAGE(N21:P23)</f>
        <v>2480.9850617853176</v>
      </c>
      <c r="R21" s="39">
        <f>STDEV(N21:P23)</f>
        <v>0</v>
      </c>
      <c r="S21" s="39">
        <f>2^-(M21)</f>
        <v>2480.9850617853176</v>
      </c>
    </row>
    <row r="22" spans="1:19">
      <c r="A22" s="36" t="s">
        <v>40</v>
      </c>
      <c r="B22" s="46"/>
      <c r="C22" s="45"/>
      <c r="E22" s="39"/>
      <c r="F22" s="40">
        <f>B22-$C$12</f>
        <v>0</v>
      </c>
      <c r="G22" s="40">
        <f>B22-$C$13</f>
        <v>0</v>
      </c>
      <c r="H22" s="40">
        <f>B22-$C$14</f>
        <v>0</v>
      </c>
      <c r="I22" s="39"/>
      <c r="J22" s="40">
        <f>F22-$I$3</f>
        <v>-11.276697333333333</v>
      </c>
      <c r="K22" s="40">
        <f>G22-$I$3</f>
        <v>-11.276697333333333</v>
      </c>
      <c r="L22" s="40">
        <f>H22-$I$3</f>
        <v>-11.276697333333333</v>
      </c>
      <c r="M22" s="44"/>
      <c r="N22" s="40">
        <f>2^-(J22)</f>
        <v>2480.9850617853176</v>
      </c>
      <c r="O22" s="40">
        <f>2^-(K22)</f>
        <v>2480.9850617853176</v>
      </c>
      <c r="P22" s="40">
        <f>2^-(L22)</f>
        <v>2480.9850617853176</v>
      </c>
      <c r="Q22" s="39"/>
      <c r="R22" s="39"/>
      <c r="S22" s="39"/>
    </row>
    <row r="23" spans="1:19">
      <c r="A23" s="36" t="s">
        <v>40</v>
      </c>
      <c r="B23" s="43"/>
      <c r="C23" s="42"/>
      <c r="E23" s="39"/>
      <c r="F23" s="40">
        <f>B23-$C$12</f>
        <v>0</v>
      </c>
      <c r="G23" s="40">
        <f>B23-$C$13</f>
        <v>0</v>
      </c>
      <c r="H23" s="40">
        <f>B23-$C$14</f>
        <v>0</v>
      </c>
      <c r="I23" s="39"/>
      <c r="J23" s="40">
        <f>F23-$I$3</f>
        <v>-11.276697333333333</v>
      </c>
      <c r="K23" s="40">
        <f>G23-$I$3</f>
        <v>-11.276697333333333</v>
      </c>
      <c r="L23" s="40">
        <f>H23-$I$3</f>
        <v>-11.276697333333333</v>
      </c>
      <c r="M23" s="41"/>
      <c r="N23" s="40">
        <f>2^-(J23)</f>
        <v>2480.9850617853176</v>
      </c>
      <c r="O23" s="40">
        <f>2^-(K23)</f>
        <v>2480.9850617853176</v>
      </c>
      <c r="P23" s="40">
        <f>2^-(L23)</f>
        <v>2480.9850617853176</v>
      </c>
      <c r="Q23" s="39"/>
      <c r="R23" s="39"/>
      <c r="S23" s="39"/>
    </row>
    <row r="24" spans="1:19">
      <c r="A24" s="36" t="s">
        <v>39</v>
      </c>
      <c r="B24" s="49"/>
      <c r="C24" s="48"/>
      <c r="E24" s="39" t="s">
        <v>39</v>
      </c>
      <c r="F24" s="40">
        <f>B24-$C$12</f>
        <v>0</v>
      </c>
      <c r="G24" s="40">
        <f>B24-$C$13</f>
        <v>0</v>
      </c>
      <c r="H24" s="40">
        <f>B24-$C$14</f>
        <v>0</v>
      </c>
      <c r="I24" s="39">
        <f>AVERAGE(F24:H26)</f>
        <v>0</v>
      </c>
      <c r="J24" s="40">
        <f>F24-$I$3</f>
        <v>-11.276697333333333</v>
      </c>
      <c r="K24" s="40">
        <f>G24-$I$3</f>
        <v>-11.276697333333333</v>
      </c>
      <c r="L24" s="40">
        <f>H24-$I$3</f>
        <v>-11.276697333333333</v>
      </c>
      <c r="M24" s="47">
        <f>AVERAGE(J24:L26)</f>
        <v>-11.276697333333333</v>
      </c>
      <c r="N24" s="40">
        <f>2^-(J24)</f>
        <v>2480.9850617853176</v>
      </c>
      <c r="O24" s="40">
        <f>2^-(K24)</f>
        <v>2480.9850617853176</v>
      </c>
      <c r="P24" s="40">
        <f>2^-(L24)</f>
        <v>2480.9850617853176</v>
      </c>
      <c r="Q24" s="39">
        <f>AVERAGE(N24:P26)</f>
        <v>2480.9850617853176</v>
      </c>
      <c r="R24" s="39">
        <f>STDEV(N24:P26)</f>
        <v>0</v>
      </c>
      <c r="S24" s="39">
        <f>2^-(M24)</f>
        <v>2480.9850617853176</v>
      </c>
    </row>
    <row r="25" spans="1:19">
      <c r="A25" s="36" t="s">
        <v>39</v>
      </c>
      <c r="B25" s="46"/>
      <c r="C25" s="45"/>
      <c r="E25" s="39"/>
      <c r="F25" s="40">
        <f>B25-$C$12</f>
        <v>0</v>
      </c>
      <c r="G25" s="40">
        <f>B25-$C$13</f>
        <v>0</v>
      </c>
      <c r="H25" s="40">
        <f>B25-$C$14</f>
        <v>0</v>
      </c>
      <c r="I25" s="39"/>
      <c r="J25" s="40">
        <f>F25-$I$3</f>
        <v>-11.276697333333333</v>
      </c>
      <c r="K25" s="40">
        <f>G25-$I$3</f>
        <v>-11.276697333333333</v>
      </c>
      <c r="L25" s="40">
        <f>H25-$I$3</f>
        <v>-11.276697333333333</v>
      </c>
      <c r="M25" s="44"/>
      <c r="N25" s="40">
        <f>2^-(J25)</f>
        <v>2480.9850617853176</v>
      </c>
      <c r="O25" s="40">
        <f>2^-(K25)</f>
        <v>2480.9850617853176</v>
      </c>
      <c r="P25" s="40">
        <f>2^-(L25)</f>
        <v>2480.9850617853176</v>
      </c>
      <c r="Q25" s="39"/>
      <c r="R25" s="39"/>
      <c r="S25" s="39"/>
    </row>
    <row r="26" spans="1:19">
      <c r="A26" s="36" t="s">
        <v>39</v>
      </c>
      <c r="B26" s="43"/>
      <c r="C26" s="42"/>
      <c r="E26" s="39"/>
      <c r="F26" s="40">
        <f>B26-$C$12</f>
        <v>0</v>
      </c>
      <c r="G26" s="40">
        <f>B26-$C$13</f>
        <v>0</v>
      </c>
      <c r="H26" s="40">
        <f>B26-$C$14</f>
        <v>0</v>
      </c>
      <c r="I26" s="39"/>
      <c r="J26" s="40">
        <f>F26-$I$3</f>
        <v>-11.276697333333333</v>
      </c>
      <c r="K26" s="40">
        <f>G26-$I$3</f>
        <v>-11.276697333333333</v>
      </c>
      <c r="L26" s="40">
        <f>H26-$I$3</f>
        <v>-11.276697333333333</v>
      </c>
      <c r="M26" s="41"/>
      <c r="N26" s="40">
        <f>2^-(J26)</f>
        <v>2480.9850617853176</v>
      </c>
      <c r="O26" s="40">
        <f>2^-(K26)</f>
        <v>2480.9850617853176</v>
      </c>
      <c r="P26" s="40">
        <f>2^-(L26)</f>
        <v>2480.9850617853176</v>
      </c>
      <c r="Q26" s="39"/>
      <c r="R26" s="39"/>
      <c r="S26" s="39"/>
    </row>
    <row r="27" spans="1:19">
      <c r="A27" s="36" t="s">
        <v>38</v>
      </c>
      <c r="B27" s="49"/>
      <c r="C27" s="48"/>
      <c r="E27" s="39" t="s">
        <v>38</v>
      </c>
      <c r="F27" s="40">
        <f>B27-$C$12</f>
        <v>0</v>
      </c>
      <c r="G27" s="40">
        <f>B27-$C$13</f>
        <v>0</v>
      </c>
      <c r="H27" s="40">
        <f>B27-$C$14</f>
        <v>0</v>
      </c>
      <c r="I27" s="39">
        <f>AVERAGE(F27:H29)</f>
        <v>0</v>
      </c>
      <c r="J27" s="40">
        <f>F27-$I$3</f>
        <v>-11.276697333333333</v>
      </c>
      <c r="K27" s="40">
        <f>G27-$I$3</f>
        <v>-11.276697333333333</v>
      </c>
      <c r="L27" s="40">
        <f>H27-$I$3</f>
        <v>-11.276697333333333</v>
      </c>
      <c r="M27" s="47">
        <f>AVERAGE(J27:L29)</f>
        <v>-11.276697333333333</v>
      </c>
      <c r="N27" s="40">
        <f>2^-(J27)</f>
        <v>2480.9850617853176</v>
      </c>
      <c r="O27" s="40">
        <f>2^-(K27)</f>
        <v>2480.9850617853176</v>
      </c>
      <c r="P27" s="40">
        <f>2^-(L27)</f>
        <v>2480.9850617853176</v>
      </c>
      <c r="Q27" s="39">
        <f>AVERAGE(N27:P29)</f>
        <v>2480.9850617853176</v>
      </c>
      <c r="R27" s="39">
        <f>STDEV(N27:P29)</f>
        <v>0</v>
      </c>
      <c r="S27" s="39">
        <f>2^-(M27)</f>
        <v>2480.9850617853176</v>
      </c>
    </row>
    <row r="28" spans="1:19">
      <c r="A28" s="36" t="s">
        <v>38</v>
      </c>
      <c r="B28" s="46"/>
      <c r="C28" s="45"/>
      <c r="E28" s="39"/>
      <c r="F28" s="40">
        <f>B28-$C$12</f>
        <v>0</v>
      </c>
      <c r="G28" s="40">
        <f>B28-$C$13</f>
        <v>0</v>
      </c>
      <c r="H28" s="40">
        <f>B28-$C$14</f>
        <v>0</v>
      </c>
      <c r="I28" s="39"/>
      <c r="J28" s="40">
        <f>F28-$I$3</f>
        <v>-11.276697333333333</v>
      </c>
      <c r="K28" s="40">
        <f>G28-$I$3</f>
        <v>-11.276697333333333</v>
      </c>
      <c r="L28" s="40">
        <f>H28-$I$3</f>
        <v>-11.276697333333333</v>
      </c>
      <c r="M28" s="44"/>
      <c r="N28" s="40">
        <f>2^-(J28)</f>
        <v>2480.9850617853176</v>
      </c>
      <c r="O28" s="40">
        <f>2^-(K28)</f>
        <v>2480.9850617853176</v>
      </c>
      <c r="P28" s="40">
        <f>2^-(L28)</f>
        <v>2480.9850617853176</v>
      </c>
      <c r="Q28" s="39"/>
      <c r="R28" s="39"/>
      <c r="S28" s="39"/>
    </row>
    <row r="29" spans="1:19">
      <c r="A29" s="36" t="s">
        <v>38</v>
      </c>
      <c r="B29" s="43"/>
      <c r="C29" s="42"/>
      <c r="E29" s="39"/>
      <c r="F29" s="40">
        <f>B29-$C$12</f>
        <v>0</v>
      </c>
      <c r="G29" s="40">
        <f>B29-$C$13</f>
        <v>0</v>
      </c>
      <c r="H29" s="40">
        <f>B29-$C$14</f>
        <v>0</v>
      </c>
      <c r="I29" s="39"/>
      <c r="J29" s="40">
        <f>F29-$I$3</f>
        <v>-11.276697333333333</v>
      </c>
      <c r="K29" s="40">
        <f>G29-$I$3</f>
        <v>-11.276697333333333</v>
      </c>
      <c r="L29" s="40">
        <f>H29-$I$3</f>
        <v>-11.276697333333333</v>
      </c>
      <c r="M29" s="41"/>
      <c r="N29" s="40">
        <f>2^-(J29)</f>
        <v>2480.9850617853176</v>
      </c>
      <c r="O29" s="40">
        <f>2^-(K29)</f>
        <v>2480.9850617853176</v>
      </c>
      <c r="P29" s="40">
        <f>2^-(L29)</f>
        <v>2480.9850617853176</v>
      </c>
      <c r="Q29" s="39"/>
      <c r="R29" s="39"/>
      <c r="S29" s="39"/>
    </row>
    <row r="30" spans="1:19">
      <c r="A30" s="34"/>
      <c r="B30" s="33"/>
      <c r="C30" s="33"/>
      <c r="E30" s="38"/>
      <c r="I30" s="38"/>
      <c r="M30" s="38"/>
      <c r="Q30" s="38"/>
      <c r="R30" s="38"/>
      <c r="S30" s="38"/>
    </row>
    <row r="32" spans="1:19">
      <c r="A32" s="33"/>
      <c r="B32" s="37" t="s">
        <v>37</v>
      </c>
      <c r="C32" s="37" t="s">
        <v>36</v>
      </c>
      <c r="D32" s="37" t="s">
        <v>35</v>
      </c>
    </row>
    <row r="33" spans="1:4">
      <c r="A33" s="36" t="s">
        <v>31</v>
      </c>
      <c r="B33" s="33">
        <f>S3</f>
        <v>0.99999999999999911</v>
      </c>
      <c r="C33" s="33">
        <f>R3</f>
        <v>0.15957698870902542</v>
      </c>
      <c r="D33" s="33"/>
    </row>
    <row r="34" spans="1:4">
      <c r="A34" s="36" t="s">
        <v>53</v>
      </c>
      <c r="B34" s="33">
        <f>S6</f>
        <v>1.3392249708081336</v>
      </c>
      <c r="C34" s="33">
        <f>R6</f>
        <v>0.17575909552543223</v>
      </c>
      <c r="D34" s="33">
        <f>TTEST(N3:P5,N6:P8,1,3)</f>
        <v>2.9596229562260017E-4</v>
      </c>
    </row>
    <row r="35" spans="1:4">
      <c r="A35" s="36" t="s">
        <v>52</v>
      </c>
      <c r="B35" s="33">
        <f>S9</f>
        <v>3.2374741347242963</v>
      </c>
      <c r="C35" s="33">
        <f>R9</f>
        <v>0.52315705860610873</v>
      </c>
      <c r="D35" s="59">
        <f>TTEST(N3:P5,N9:P11,1,3)</f>
        <v>1.7884107907551021E-7</v>
      </c>
    </row>
    <row r="36" spans="1:4">
      <c r="A36" s="34" t="s">
        <v>34</v>
      </c>
      <c r="B36" s="33">
        <f>S12</f>
        <v>2480.9850617853176</v>
      </c>
      <c r="C36" s="33">
        <f>R12</f>
        <v>0</v>
      </c>
      <c r="D36" s="33">
        <f>TTEST(N3:P5,N12:P14,1,3)</f>
        <v>2.5084376032341786E-35</v>
      </c>
    </row>
    <row r="37" spans="1:4">
      <c r="A37" s="34" t="s">
        <v>23</v>
      </c>
      <c r="B37" s="33">
        <f>S15</f>
        <v>2480.9850617853176</v>
      </c>
      <c r="C37" s="33">
        <f>R15</f>
        <v>0</v>
      </c>
      <c r="D37" s="33">
        <f>TTEST(N3:P5,N15:P17,1,3)</f>
        <v>2.5084376032341786E-35</v>
      </c>
    </row>
    <row r="38" spans="1:4">
      <c r="A38" s="34" t="s">
        <v>24</v>
      </c>
      <c r="B38" s="33">
        <f>S18</f>
        <v>2480.9850617853176</v>
      </c>
      <c r="C38" s="33">
        <f>R18</f>
        <v>0</v>
      </c>
      <c r="D38" s="33">
        <f>TTEST(N3:P5,N18:P20,1,3)</f>
        <v>2.5084376032341786E-35</v>
      </c>
    </row>
    <row r="39" spans="1:4">
      <c r="A39" s="34" t="s">
        <v>25</v>
      </c>
      <c r="B39" s="33">
        <f>S21</f>
        <v>2480.9850617853176</v>
      </c>
      <c r="C39" s="33">
        <f>R21</f>
        <v>0</v>
      </c>
      <c r="D39" s="33">
        <f>TTEST(N3:P5,N21:P23,1,3)</f>
        <v>2.5084376032341786E-35</v>
      </c>
    </row>
    <row r="40" spans="1:4">
      <c r="A40" s="34" t="s">
        <v>26</v>
      </c>
      <c r="B40" s="33">
        <f>S24</f>
        <v>2480.9850617853176</v>
      </c>
      <c r="C40" s="33">
        <f>R24</f>
        <v>0</v>
      </c>
      <c r="D40" s="33">
        <f>TTEST(N3:P5,N24:P26,1,3)</f>
        <v>2.5084376032341786E-35</v>
      </c>
    </row>
    <row r="41" spans="1:4">
      <c r="A41" s="34" t="s">
        <v>27</v>
      </c>
      <c r="B41" s="33">
        <f>S27</f>
        <v>2480.9850617853176</v>
      </c>
      <c r="C41" s="33">
        <f>R27</f>
        <v>0</v>
      </c>
      <c r="D41" s="33">
        <f>TTEST(N3:P5,N27:P29,1,3)</f>
        <v>2.5084376032341786E-35</v>
      </c>
    </row>
  </sheetData>
  <mergeCells count="58">
    <mergeCell ref="I3:I5"/>
    <mergeCell ref="M3:M5"/>
    <mergeCell ref="E9:E11"/>
    <mergeCell ref="I9:I11"/>
    <mergeCell ref="M9:M11"/>
    <mergeCell ref="Q9:Q11"/>
    <mergeCell ref="R9:R11"/>
    <mergeCell ref="B1:C1"/>
    <mergeCell ref="F2:H2"/>
    <mergeCell ref="J2:L2"/>
    <mergeCell ref="N2:P2"/>
    <mergeCell ref="E3:E5"/>
    <mergeCell ref="S9:S11"/>
    <mergeCell ref="Q3:Q5"/>
    <mergeCell ref="R3:R5"/>
    <mergeCell ref="S3:S5"/>
    <mergeCell ref="E6:E8"/>
    <mergeCell ref="I6:I8"/>
    <mergeCell ref="M6:M8"/>
    <mergeCell ref="Q6:Q8"/>
    <mergeCell ref="R6:R8"/>
    <mergeCell ref="S6:S8"/>
    <mergeCell ref="S12:S14"/>
    <mergeCell ref="E15:E17"/>
    <mergeCell ref="I15:I17"/>
    <mergeCell ref="M15:M17"/>
    <mergeCell ref="Q15:Q17"/>
    <mergeCell ref="R15:R17"/>
    <mergeCell ref="I21:I23"/>
    <mergeCell ref="M21:M23"/>
    <mergeCell ref="Q21:Q23"/>
    <mergeCell ref="R21:R23"/>
    <mergeCell ref="S15:S17"/>
    <mergeCell ref="E12:E14"/>
    <mergeCell ref="I12:I14"/>
    <mergeCell ref="M12:M14"/>
    <mergeCell ref="Q12:Q14"/>
    <mergeCell ref="R12:R14"/>
    <mergeCell ref="Q27:Q29"/>
    <mergeCell ref="R27:R29"/>
    <mergeCell ref="S21:S23"/>
    <mergeCell ref="E18:E20"/>
    <mergeCell ref="I18:I20"/>
    <mergeCell ref="M18:M20"/>
    <mergeCell ref="Q18:Q20"/>
    <mergeCell ref="R18:R20"/>
    <mergeCell ref="S18:S20"/>
    <mergeCell ref="E21:E23"/>
    <mergeCell ref="S27:S29"/>
    <mergeCell ref="E24:E26"/>
    <mergeCell ref="I24:I26"/>
    <mergeCell ref="M24:M26"/>
    <mergeCell ref="Q24:Q26"/>
    <mergeCell ref="R24:R26"/>
    <mergeCell ref="S24:S26"/>
    <mergeCell ref="E27:E29"/>
    <mergeCell ref="I27:I29"/>
    <mergeCell ref="M27:M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atf4</vt:lpstr>
      <vt:lpstr>bip</vt:lpstr>
      <vt:lpstr>chopII</vt:lpstr>
      <vt:lpstr>perk</vt:lpstr>
      <vt:lpstr>atf4 (2)</vt:lpstr>
      <vt:lpstr>bip (2)</vt:lpstr>
      <vt:lpstr>chopII (2)</vt:lpstr>
      <vt:lpstr>perk (2)</vt:lpstr>
      <vt:lpstr>atf4 (3)</vt:lpstr>
      <vt:lpstr>bip (3)</vt:lpstr>
      <vt:lpstr>chopII (3)</vt:lpstr>
      <vt:lpstr>perk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Hung-Yu Shih</dc:creator>
  <cp:lastModifiedBy>Microsoft Office User</cp:lastModifiedBy>
  <dcterms:created xsi:type="dcterms:W3CDTF">2020-05-20T23:15:01Z</dcterms:created>
  <dcterms:modified xsi:type="dcterms:W3CDTF">2020-08-23T19:29:43Z</dcterms:modified>
</cp:coreProperties>
</file>