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bonkowsky/Documents/leukodystrophy zebrafish/eif2b5/eif2B paper/eLife/supp data files for VWMD paper/"/>
    </mc:Choice>
  </mc:AlternateContent>
  <xr:revisionPtr revIDLastSave="0" documentId="8_{C105151C-3EE2-DE4D-8508-C02A0AAC5F2B}" xr6:coauthVersionLast="45" xr6:coauthVersionMax="45" xr10:uidLastSave="{00000000-0000-0000-0000-000000000000}"/>
  <bookViews>
    <workbookView xWindow="1100" yWindow="460" windowWidth="30440" windowHeight="17120" tabRatio="500" activeTab="3" xr2:uid="{00000000-000D-0000-FFFF-FFFF00000000}"/>
  </bookViews>
  <sheets>
    <sheet name="atf4" sheetId="1" r:id="rId1"/>
    <sheet name="bip" sheetId="2" r:id="rId2"/>
    <sheet name="chopII" sheetId="3" r:id="rId3"/>
    <sheet name="perk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7" i="4" l="1"/>
  <c r="F3" i="4"/>
  <c r="G3" i="4"/>
  <c r="H3" i="4"/>
  <c r="F4" i="4"/>
  <c r="G4" i="4"/>
  <c r="H4" i="4"/>
  <c r="F5" i="4"/>
  <c r="G5" i="4"/>
  <c r="H5" i="4"/>
  <c r="G27" i="4"/>
  <c r="H27" i="4"/>
  <c r="F28" i="4"/>
  <c r="G28" i="4"/>
  <c r="H28" i="4"/>
  <c r="F29" i="4"/>
  <c r="G29" i="4"/>
  <c r="H29" i="4"/>
  <c r="F24" i="4"/>
  <c r="G24" i="4"/>
  <c r="H24" i="4"/>
  <c r="F25" i="4"/>
  <c r="G25" i="4"/>
  <c r="H25" i="4"/>
  <c r="F26" i="4"/>
  <c r="G26" i="4"/>
  <c r="H26" i="4"/>
  <c r="F21" i="4"/>
  <c r="G21" i="4"/>
  <c r="H21" i="4"/>
  <c r="F22" i="4"/>
  <c r="G22" i="4"/>
  <c r="H22" i="4"/>
  <c r="F23" i="4"/>
  <c r="G23" i="4"/>
  <c r="H23" i="4"/>
  <c r="F18" i="4"/>
  <c r="G18" i="4"/>
  <c r="H18" i="4"/>
  <c r="F19" i="4"/>
  <c r="G19" i="4"/>
  <c r="H19" i="4"/>
  <c r="F20" i="4"/>
  <c r="G20" i="4"/>
  <c r="H20" i="4"/>
  <c r="F15" i="4"/>
  <c r="G15" i="4"/>
  <c r="H15" i="4"/>
  <c r="F16" i="4"/>
  <c r="G16" i="4"/>
  <c r="H16" i="4"/>
  <c r="F17" i="4"/>
  <c r="G17" i="4"/>
  <c r="H17" i="4"/>
  <c r="F12" i="4"/>
  <c r="G12" i="4"/>
  <c r="H12" i="4"/>
  <c r="F13" i="4"/>
  <c r="G13" i="4"/>
  <c r="H13" i="4"/>
  <c r="F14" i="4"/>
  <c r="G14" i="4"/>
  <c r="H14" i="4"/>
  <c r="F9" i="4"/>
  <c r="G9" i="4"/>
  <c r="H9" i="4"/>
  <c r="F10" i="4"/>
  <c r="G10" i="4"/>
  <c r="H10" i="4"/>
  <c r="F11" i="4"/>
  <c r="G11" i="4"/>
  <c r="H11" i="4"/>
  <c r="F6" i="4"/>
  <c r="G6" i="4"/>
  <c r="H6" i="4"/>
  <c r="F7" i="4"/>
  <c r="G7" i="4"/>
  <c r="H7" i="4"/>
  <c r="F8" i="4"/>
  <c r="G8" i="4"/>
  <c r="H8" i="4"/>
  <c r="I27" i="4"/>
  <c r="I15" i="4"/>
  <c r="F27" i="3"/>
  <c r="I27" i="3" s="1"/>
  <c r="F3" i="3"/>
  <c r="G3" i="3"/>
  <c r="H3" i="3"/>
  <c r="F4" i="3"/>
  <c r="G4" i="3"/>
  <c r="H4" i="3"/>
  <c r="F5" i="3"/>
  <c r="G5" i="3"/>
  <c r="H5" i="3"/>
  <c r="G27" i="3"/>
  <c r="H27" i="3"/>
  <c r="F28" i="3"/>
  <c r="G28" i="3"/>
  <c r="H28" i="3"/>
  <c r="F29" i="3"/>
  <c r="G29" i="3"/>
  <c r="H29" i="3"/>
  <c r="F24" i="3"/>
  <c r="G24" i="3"/>
  <c r="H24" i="3"/>
  <c r="F25" i="3"/>
  <c r="G25" i="3"/>
  <c r="H25" i="3"/>
  <c r="F26" i="3"/>
  <c r="G26" i="3"/>
  <c r="H26" i="3"/>
  <c r="F21" i="3"/>
  <c r="G21" i="3"/>
  <c r="H21" i="3"/>
  <c r="F22" i="3"/>
  <c r="G22" i="3"/>
  <c r="H22" i="3"/>
  <c r="F23" i="3"/>
  <c r="G23" i="3"/>
  <c r="H23" i="3"/>
  <c r="I21" i="3" s="1"/>
  <c r="F18" i="3"/>
  <c r="G18" i="3"/>
  <c r="H18" i="3"/>
  <c r="F19" i="3"/>
  <c r="G19" i="3"/>
  <c r="H19" i="3"/>
  <c r="F20" i="3"/>
  <c r="G20" i="3"/>
  <c r="H20" i="3"/>
  <c r="F15" i="3"/>
  <c r="G15" i="3"/>
  <c r="H15" i="3"/>
  <c r="F16" i="3"/>
  <c r="I15" i="3" s="1"/>
  <c r="G16" i="3"/>
  <c r="H16" i="3"/>
  <c r="F17" i="3"/>
  <c r="G17" i="3"/>
  <c r="H17" i="3"/>
  <c r="F12" i="3"/>
  <c r="G12" i="3"/>
  <c r="H12" i="3"/>
  <c r="F13" i="3"/>
  <c r="G13" i="3"/>
  <c r="H13" i="3"/>
  <c r="F14" i="3"/>
  <c r="G14" i="3"/>
  <c r="H14" i="3"/>
  <c r="F9" i="3"/>
  <c r="G9" i="3"/>
  <c r="H9" i="3"/>
  <c r="F10" i="3"/>
  <c r="G10" i="3"/>
  <c r="H10" i="3"/>
  <c r="F11" i="3"/>
  <c r="G11" i="3"/>
  <c r="H11" i="3"/>
  <c r="F6" i="3"/>
  <c r="G6" i="3"/>
  <c r="H6" i="3"/>
  <c r="F7" i="3"/>
  <c r="G7" i="3"/>
  <c r="H7" i="3"/>
  <c r="F8" i="3"/>
  <c r="G8" i="3"/>
  <c r="H8" i="3"/>
  <c r="F27" i="2"/>
  <c r="F3" i="2"/>
  <c r="G3" i="2"/>
  <c r="H3" i="2"/>
  <c r="F4" i="2"/>
  <c r="G4" i="2"/>
  <c r="H4" i="2"/>
  <c r="F5" i="2"/>
  <c r="G5" i="2"/>
  <c r="H5" i="2"/>
  <c r="G27" i="2"/>
  <c r="H27" i="2"/>
  <c r="F28" i="2"/>
  <c r="G28" i="2"/>
  <c r="H28" i="2"/>
  <c r="F29" i="2"/>
  <c r="G29" i="2"/>
  <c r="H29" i="2"/>
  <c r="F24" i="2"/>
  <c r="G24" i="2"/>
  <c r="H24" i="2"/>
  <c r="F25" i="2"/>
  <c r="G25" i="2"/>
  <c r="H25" i="2"/>
  <c r="F26" i="2"/>
  <c r="G26" i="2"/>
  <c r="H26" i="2"/>
  <c r="F21" i="2"/>
  <c r="G21" i="2"/>
  <c r="H21" i="2"/>
  <c r="F22" i="2"/>
  <c r="G22" i="2"/>
  <c r="H22" i="2"/>
  <c r="F23" i="2"/>
  <c r="G23" i="2"/>
  <c r="I21" i="2" s="1"/>
  <c r="H23" i="2"/>
  <c r="F18" i="2"/>
  <c r="G18" i="2"/>
  <c r="H18" i="2"/>
  <c r="F19" i="2"/>
  <c r="G19" i="2"/>
  <c r="H19" i="2"/>
  <c r="F20" i="2"/>
  <c r="G20" i="2"/>
  <c r="H20" i="2"/>
  <c r="F15" i="2"/>
  <c r="G15" i="2"/>
  <c r="I15" i="2" s="1"/>
  <c r="H15" i="2"/>
  <c r="F16" i="2"/>
  <c r="G16" i="2"/>
  <c r="H16" i="2"/>
  <c r="F17" i="2"/>
  <c r="G17" i="2"/>
  <c r="H17" i="2"/>
  <c r="F12" i="2"/>
  <c r="G12" i="2"/>
  <c r="H12" i="2"/>
  <c r="F13" i="2"/>
  <c r="G13" i="2"/>
  <c r="H13" i="2"/>
  <c r="F14" i="2"/>
  <c r="G14" i="2"/>
  <c r="H14" i="2"/>
  <c r="F9" i="2"/>
  <c r="G9" i="2"/>
  <c r="H9" i="2"/>
  <c r="F10" i="2"/>
  <c r="G10" i="2"/>
  <c r="H10" i="2"/>
  <c r="F11" i="2"/>
  <c r="G11" i="2"/>
  <c r="H11" i="2"/>
  <c r="F6" i="2"/>
  <c r="G6" i="2"/>
  <c r="H6" i="2"/>
  <c r="F7" i="2"/>
  <c r="G7" i="2"/>
  <c r="H7" i="2"/>
  <c r="F8" i="2"/>
  <c r="G8" i="2"/>
  <c r="H8" i="2"/>
  <c r="I9" i="2"/>
  <c r="F27" i="1"/>
  <c r="F3" i="1"/>
  <c r="G3" i="1"/>
  <c r="H3" i="1"/>
  <c r="F4" i="1"/>
  <c r="G4" i="1"/>
  <c r="H4" i="1"/>
  <c r="F5" i="1"/>
  <c r="G5" i="1"/>
  <c r="H5" i="1"/>
  <c r="G27" i="1"/>
  <c r="H27" i="1"/>
  <c r="F28" i="1"/>
  <c r="G28" i="1"/>
  <c r="H28" i="1"/>
  <c r="F29" i="1"/>
  <c r="G29" i="1"/>
  <c r="H29" i="1"/>
  <c r="F24" i="1"/>
  <c r="G24" i="1"/>
  <c r="H24" i="1"/>
  <c r="F25" i="1"/>
  <c r="G25" i="1"/>
  <c r="H25" i="1"/>
  <c r="F26" i="1"/>
  <c r="G26" i="1"/>
  <c r="H26" i="1"/>
  <c r="F21" i="1"/>
  <c r="G21" i="1"/>
  <c r="H21" i="1"/>
  <c r="F22" i="1"/>
  <c r="G22" i="1"/>
  <c r="H22" i="1"/>
  <c r="F23" i="1"/>
  <c r="G23" i="1"/>
  <c r="H23" i="1"/>
  <c r="F18" i="1"/>
  <c r="I18" i="1" s="1"/>
  <c r="G18" i="1"/>
  <c r="H18" i="1"/>
  <c r="F19" i="1"/>
  <c r="G19" i="1"/>
  <c r="H19" i="1"/>
  <c r="F20" i="1"/>
  <c r="G20" i="1"/>
  <c r="H20" i="1"/>
  <c r="F15" i="1"/>
  <c r="G15" i="1"/>
  <c r="H15" i="1"/>
  <c r="F16" i="1"/>
  <c r="G16" i="1"/>
  <c r="H16" i="1"/>
  <c r="F17" i="1"/>
  <c r="G17" i="1"/>
  <c r="H17" i="1"/>
  <c r="F12" i="1"/>
  <c r="G12" i="1"/>
  <c r="H12" i="1"/>
  <c r="F13" i="1"/>
  <c r="G13" i="1"/>
  <c r="H13" i="1"/>
  <c r="F14" i="1"/>
  <c r="G14" i="1"/>
  <c r="H14" i="1"/>
  <c r="F9" i="1"/>
  <c r="G9" i="1"/>
  <c r="H9" i="1"/>
  <c r="F10" i="1"/>
  <c r="G10" i="1"/>
  <c r="H10" i="1"/>
  <c r="F11" i="1"/>
  <c r="G11" i="1"/>
  <c r="H11" i="1"/>
  <c r="F6" i="1"/>
  <c r="I6" i="1" s="1"/>
  <c r="G6" i="1"/>
  <c r="H6" i="1"/>
  <c r="F7" i="1"/>
  <c r="G7" i="1"/>
  <c r="H7" i="1"/>
  <c r="F8" i="1"/>
  <c r="G8" i="1"/>
  <c r="H8" i="1"/>
  <c r="I12" i="3" l="1"/>
  <c r="I12" i="1"/>
  <c r="L19" i="1"/>
  <c r="P19" i="1" s="1"/>
  <c r="K11" i="1"/>
  <c r="O11" i="1" s="1"/>
  <c r="J22" i="1"/>
  <c r="N22" i="1" s="1"/>
  <c r="K9" i="1"/>
  <c r="O9" i="1" s="1"/>
  <c r="I9" i="4"/>
  <c r="I21" i="4"/>
  <c r="I3" i="1"/>
  <c r="J16" i="1" s="1"/>
  <c r="N16" i="1" s="1"/>
  <c r="I9" i="3"/>
  <c r="K15" i="1"/>
  <c r="O15" i="1" s="1"/>
  <c r="K20" i="1"/>
  <c r="O20" i="1" s="1"/>
  <c r="J5" i="1"/>
  <c r="N5" i="1" s="1"/>
  <c r="I24" i="1"/>
  <c r="K18" i="1"/>
  <c r="O18" i="1" s="1"/>
  <c r="K26" i="1"/>
  <c r="O26" i="1" s="1"/>
  <c r="K3" i="1"/>
  <c r="O3" i="1" s="1"/>
  <c r="J4" i="1"/>
  <c r="N4" i="1" s="1"/>
  <c r="L18" i="1"/>
  <c r="P18" i="1" s="1"/>
  <c r="J20" i="1"/>
  <c r="N20" i="1" s="1"/>
  <c r="L15" i="1"/>
  <c r="P15" i="1" s="1"/>
  <c r="J17" i="1"/>
  <c r="N17" i="1" s="1"/>
  <c r="K25" i="1"/>
  <c r="O25" i="1" s="1"/>
  <c r="L26" i="1"/>
  <c r="P26" i="1" s="1"/>
  <c r="L23" i="1"/>
  <c r="P23" i="1" s="1"/>
  <c r="J15" i="1"/>
  <c r="K21" i="1"/>
  <c r="O21" i="1" s="1"/>
  <c r="L22" i="1"/>
  <c r="P22" i="1" s="1"/>
  <c r="J3" i="1"/>
  <c r="K4" i="1"/>
  <c r="O4" i="1" s="1"/>
  <c r="L20" i="1"/>
  <c r="P20" i="1" s="1"/>
  <c r="K16" i="1"/>
  <c r="O16" i="1" s="1"/>
  <c r="J12" i="1"/>
  <c r="K13" i="1"/>
  <c r="O13" i="1" s="1"/>
  <c r="L14" i="1"/>
  <c r="P14" i="1" s="1"/>
  <c r="I6" i="2"/>
  <c r="L7" i="3"/>
  <c r="P7" i="3" s="1"/>
  <c r="I3" i="4"/>
  <c r="K8" i="4" s="1"/>
  <c r="O8" i="4" s="1"/>
  <c r="I9" i="1"/>
  <c r="I15" i="1"/>
  <c r="I21" i="1"/>
  <c r="I27" i="1"/>
  <c r="L3" i="1"/>
  <c r="P3" i="1" s="1"/>
  <c r="J10" i="2"/>
  <c r="N10" i="2" s="1"/>
  <c r="I12" i="2"/>
  <c r="K11" i="3"/>
  <c r="O11" i="3" s="1"/>
  <c r="L19" i="3"/>
  <c r="P19" i="3" s="1"/>
  <c r="L29" i="3"/>
  <c r="P29" i="3" s="1"/>
  <c r="J19" i="2"/>
  <c r="N19" i="2" s="1"/>
  <c r="I18" i="2"/>
  <c r="L11" i="3"/>
  <c r="P11" i="3" s="1"/>
  <c r="L14" i="3"/>
  <c r="P14" i="3" s="1"/>
  <c r="J13" i="2"/>
  <c r="N13" i="2" s="1"/>
  <c r="I24" i="2"/>
  <c r="I6" i="3"/>
  <c r="L22" i="3"/>
  <c r="P22" i="3" s="1"/>
  <c r="L24" i="3"/>
  <c r="P24" i="3" s="1"/>
  <c r="I24" i="3"/>
  <c r="I27" i="2"/>
  <c r="L13" i="2"/>
  <c r="P13" i="2" s="1"/>
  <c r="J22" i="2"/>
  <c r="N22" i="2" s="1"/>
  <c r="L25" i="2"/>
  <c r="P25" i="2" s="1"/>
  <c r="K15" i="3"/>
  <c r="O15" i="3" s="1"/>
  <c r="K22" i="3"/>
  <c r="O22" i="3" s="1"/>
  <c r="K21" i="3"/>
  <c r="O21" i="3" s="1"/>
  <c r="K28" i="3"/>
  <c r="O28" i="3" s="1"/>
  <c r="J10" i="3"/>
  <c r="N10" i="3" s="1"/>
  <c r="K14" i="3"/>
  <c r="O14" i="3" s="1"/>
  <c r="L13" i="3"/>
  <c r="P13" i="3" s="1"/>
  <c r="K12" i="3"/>
  <c r="O12" i="3" s="1"/>
  <c r="I18" i="3"/>
  <c r="I3" i="3"/>
  <c r="L15" i="3" s="1"/>
  <c r="P15" i="3" s="1"/>
  <c r="I3" i="2"/>
  <c r="L7" i="2" s="1"/>
  <c r="P7" i="2" s="1"/>
  <c r="J20" i="3"/>
  <c r="N20" i="3" s="1"/>
  <c r="J23" i="3"/>
  <c r="N23" i="3" s="1"/>
  <c r="L6" i="4"/>
  <c r="P6" i="4" s="1"/>
  <c r="K24" i="3"/>
  <c r="O24" i="3" s="1"/>
  <c r="J27" i="3"/>
  <c r="I6" i="4"/>
  <c r="I12" i="4"/>
  <c r="I18" i="4"/>
  <c r="I24" i="4"/>
  <c r="J15" i="3"/>
  <c r="K19" i="3"/>
  <c r="O19" i="3" s="1"/>
  <c r="L23" i="3"/>
  <c r="P23" i="3" s="1"/>
  <c r="J21" i="3"/>
  <c r="K25" i="3"/>
  <c r="O25" i="3" s="1"/>
  <c r="L28" i="3"/>
  <c r="P28" i="3" s="1"/>
  <c r="K27" i="3"/>
  <c r="O27" i="3" s="1"/>
  <c r="J22" i="4"/>
  <c r="N22" i="4" s="1"/>
  <c r="K26" i="4"/>
  <c r="O26" i="4" s="1"/>
  <c r="J28" i="4"/>
  <c r="N28" i="4" s="1"/>
  <c r="J24" i="3"/>
  <c r="K24" i="1" l="1"/>
  <c r="O24" i="1" s="1"/>
  <c r="L10" i="1"/>
  <c r="P10" i="1" s="1"/>
  <c r="J18" i="1"/>
  <c r="J26" i="1"/>
  <c r="N26" i="1" s="1"/>
  <c r="K22" i="1"/>
  <c r="O22" i="1" s="1"/>
  <c r="K12" i="1"/>
  <c r="O12" i="1" s="1"/>
  <c r="K23" i="1"/>
  <c r="O23" i="1" s="1"/>
  <c r="J16" i="4"/>
  <c r="N16" i="4" s="1"/>
  <c r="L4" i="4"/>
  <c r="P4" i="4" s="1"/>
  <c r="J8" i="4"/>
  <c r="N8" i="4" s="1"/>
  <c r="K16" i="3"/>
  <c r="O16" i="3" s="1"/>
  <c r="J7" i="3"/>
  <c r="N7" i="3" s="1"/>
  <c r="K6" i="3"/>
  <c r="O6" i="3" s="1"/>
  <c r="J21" i="1"/>
  <c r="L8" i="1"/>
  <c r="P8" i="1" s="1"/>
  <c r="J11" i="1"/>
  <c r="N11" i="1" s="1"/>
  <c r="J29" i="1"/>
  <c r="N29" i="1" s="1"/>
  <c r="K8" i="1"/>
  <c r="O8" i="1" s="1"/>
  <c r="J23" i="1"/>
  <c r="N23" i="1" s="1"/>
  <c r="K19" i="1"/>
  <c r="O19" i="1" s="1"/>
  <c r="J27" i="1"/>
  <c r="M27" i="1" s="1"/>
  <c r="S27" i="1" s="1"/>
  <c r="B41" i="1" s="1"/>
  <c r="J19" i="1"/>
  <c r="N19" i="1" s="1"/>
  <c r="J8" i="1"/>
  <c r="N8" i="1" s="1"/>
  <c r="J13" i="1"/>
  <c r="N13" i="1" s="1"/>
  <c r="K20" i="4"/>
  <c r="O20" i="4" s="1"/>
  <c r="K3" i="4"/>
  <c r="O3" i="4" s="1"/>
  <c r="J11" i="4"/>
  <c r="N11" i="4" s="1"/>
  <c r="L24" i="1"/>
  <c r="P24" i="1" s="1"/>
  <c r="K17" i="3"/>
  <c r="O17" i="3" s="1"/>
  <c r="K5" i="2"/>
  <c r="O5" i="2" s="1"/>
  <c r="K7" i="1"/>
  <c r="O7" i="1" s="1"/>
  <c r="L29" i="1"/>
  <c r="P29" i="1" s="1"/>
  <c r="L11" i="1"/>
  <c r="P11" i="1" s="1"/>
  <c r="L9" i="1"/>
  <c r="P9" i="1" s="1"/>
  <c r="L27" i="1"/>
  <c r="P27" i="1" s="1"/>
  <c r="L13" i="1"/>
  <c r="P13" i="1" s="1"/>
  <c r="J28" i="1"/>
  <c r="N28" i="1" s="1"/>
  <c r="J24" i="1"/>
  <c r="K6" i="1"/>
  <c r="O6" i="1" s="1"/>
  <c r="L28" i="1"/>
  <c r="P28" i="1" s="1"/>
  <c r="J7" i="1"/>
  <c r="N7" i="1" s="1"/>
  <c r="L6" i="1"/>
  <c r="P6" i="1" s="1"/>
  <c r="K14" i="4"/>
  <c r="O14" i="4" s="1"/>
  <c r="L19" i="2"/>
  <c r="P19" i="2" s="1"/>
  <c r="J6" i="1"/>
  <c r="K10" i="1"/>
  <c r="O10" i="1" s="1"/>
  <c r="J14" i="1"/>
  <c r="N14" i="1" s="1"/>
  <c r="K5" i="1"/>
  <c r="O5" i="1" s="1"/>
  <c r="L16" i="1"/>
  <c r="P16" i="1" s="1"/>
  <c r="K29" i="1"/>
  <c r="O29" i="1" s="1"/>
  <c r="J25" i="1"/>
  <c r="N25" i="1" s="1"/>
  <c r="L25" i="1"/>
  <c r="P25" i="1" s="1"/>
  <c r="K14" i="1"/>
  <c r="O14" i="1" s="1"/>
  <c r="L21" i="1"/>
  <c r="P21" i="1" s="1"/>
  <c r="L7" i="1"/>
  <c r="P7" i="1" s="1"/>
  <c r="K27" i="1"/>
  <c r="O27" i="1" s="1"/>
  <c r="J10" i="4"/>
  <c r="N10" i="4" s="1"/>
  <c r="L25" i="3"/>
  <c r="P25" i="3" s="1"/>
  <c r="J25" i="2"/>
  <c r="N25" i="2" s="1"/>
  <c r="K28" i="1"/>
  <c r="O28" i="1" s="1"/>
  <c r="J18" i="3"/>
  <c r="L16" i="2"/>
  <c r="P16" i="2" s="1"/>
  <c r="J9" i="1"/>
  <c r="L5" i="1"/>
  <c r="P5" i="1" s="1"/>
  <c r="L17" i="1"/>
  <c r="P17" i="1" s="1"/>
  <c r="L12" i="1"/>
  <c r="P12" i="1" s="1"/>
  <c r="L4" i="1"/>
  <c r="P4" i="1" s="1"/>
  <c r="J10" i="1"/>
  <c r="N10" i="1" s="1"/>
  <c r="K17" i="1"/>
  <c r="O17" i="1" s="1"/>
  <c r="J4" i="4"/>
  <c r="N4" i="4" s="1"/>
  <c r="K5" i="4"/>
  <c r="O5" i="4" s="1"/>
  <c r="L27" i="4"/>
  <c r="P27" i="4" s="1"/>
  <c r="J29" i="4"/>
  <c r="N29" i="4" s="1"/>
  <c r="L24" i="4"/>
  <c r="P24" i="4" s="1"/>
  <c r="J26" i="4"/>
  <c r="N26" i="4" s="1"/>
  <c r="L21" i="4"/>
  <c r="P21" i="4" s="1"/>
  <c r="J23" i="4"/>
  <c r="N23" i="4" s="1"/>
  <c r="L18" i="4"/>
  <c r="P18" i="4" s="1"/>
  <c r="J20" i="4"/>
  <c r="N20" i="4" s="1"/>
  <c r="L15" i="4"/>
  <c r="P15" i="4" s="1"/>
  <c r="J17" i="4"/>
  <c r="N17" i="4" s="1"/>
  <c r="L12" i="4"/>
  <c r="P12" i="4" s="1"/>
  <c r="J14" i="4"/>
  <c r="N14" i="4" s="1"/>
  <c r="L9" i="4"/>
  <c r="P9" i="4" s="1"/>
  <c r="K27" i="4"/>
  <c r="O27" i="4" s="1"/>
  <c r="L28" i="4"/>
  <c r="P28" i="4" s="1"/>
  <c r="K24" i="4"/>
  <c r="O24" i="4" s="1"/>
  <c r="L25" i="4"/>
  <c r="P25" i="4" s="1"/>
  <c r="K21" i="4"/>
  <c r="O21" i="4" s="1"/>
  <c r="L22" i="4"/>
  <c r="P22" i="4" s="1"/>
  <c r="K18" i="4"/>
  <c r="O18" i="4" s="1"/>
  <c r="L19" i="4"/>
  <c r="P19" i="4" s="1"/>
  <c r="K15" i="4"/>
  <c r="O15" i="4" s="1"/>
  <c r="L16" i="4"/>
  <c r="P16" i="4" s="1"/>
  <c r="K12" i="4"/>
  <c r="O12" i="4" s="1"/>
  <c r="L13" i="4"/>
  <c r="P13" i="4" s="1"/>
  <c r="K9" i="4"/>
  <c r="O9" i="4" s="1"/>
  <c r="L10" i="4"/>
  <c r="P10" i="4" s="1"/>
  <c r="K6" i="4"/>
  <c r="O6" i="4" s="1"/>
  <c r="L7" i="4"/>
  <c r="P7" i="4" s="1"/>
  <c r="J3" i="4"/>
  <c r="K4" i="4"/>
  <c r="O4" i="4" s="1"/>
  <c r="L5" i="4"/>
  <c r="P5" i="4" s="1"/>
  <c r="L29" i="4"/>
  <c r="P29" i="4" s="1"/>
  <c r="L26" i="4"/>
  <c r="P26" i="4" s="1"/>
  <c r="L23" i="4"/>
  <c r="P23" i="4" s="1"/>
  <c r="L20" i="4"/>
  <c r="P20" i="4" s="1"/>
  <c r="L17" i="4"/>
  <c r="P17" i="4" s="1"/>
  <c r="L14" i="4"/>
  <c r="P14" i="4" s="1"/>
  <c r="L11" i="4"/>
  <c r="P11" i="4" s="1"/>
  <c r="L8" i="4"/>
  <c r="P8" i="4" s="1"/>
  <c r="J27" i="4"/>
  <c r="J24" i="4"/>
  <c r="J21" i="4"/>
  <c r="J18" i="4"/>
  <c r="J15" i="4"/>
  <c r="J12" i="4"/>
  <c r="J9" i="4"/>
  <c r="J6" i="4"/>
  <c r="K25" i="4"/>
  <c r="O25" i="4" s="1"/>
  <c r="K19" i="4"/>
  <c r="O19" i="4" s="1"/>
  <c r="K13" i="4"/>
  <c r="O13" i="4" s="1"/>
  <c r="K7" i="4"/>
  <c r="O7" i="4" s="1"/>
  <c r="K28" i="4"/>
  <c r="O28" i="4" s="1"/>
  <c r="K22" i="4"/>
  <c r="O22" i="4" s="1"/>
  <c r="K16" i="4"/>
  <c r="O16" i="4" s="1"/>
  <c r="K10" i="4"/>
  <c r="O10" i="4" s="1"/>
  <c r="N12" i="1"/>
  <c r="N18" i="1"/>
  <c r="M18" i="1"/>
  <c r="S18" i="1" s="1"/>
  <c r="B38" i="1" s="1"/>
  <c r="K29" i="4"/>
  <c r="O29" i="4" s="1"/>
  <c r="K23" i="4"/>
  <c r="O23" i="4" s="1"/>
  <c r="K17" i="4"/>
  <c r="O17" i="4" s="1"/>
  <c r="K11" i="4"/>
  <c r="O11" i="4" s="1"/>
  <c r="N27" i="3"/>
  <c r="K3" i="3"/>
  <c r="O3" i="3" s="1"/>
  <c r="J4" i="3"/>
  <c r="N4" i="3" s="1"/>
  <c r="L4" i="3"/>
  <c r="P4" i="3" s="1"/>
  <c r="K5" i="3"/>
  <c r="O5" i="3" s="1"/>
  <c r="J28" i="3"/>
  <c r="N28" i="3" s="1"/>
  <c r="K29" i="3"/>
  <c r="O29" i="3" s="1"/>
  <c r="K26" i="3"/>
  <c r="O26" i="3" s="1"/>
  <c r="J22" i="3"/>
  <c r="N22" i="3" s="1"/>
  <c r="K20" i="3"/>
  <c r="O20" i="3" s="1"/>
  <c r="J16" i="3"/>
  <c r="N16" i="3" s="1"/>
  <c r="J17" i="3"/>
  <c r="N17" i="3" s="1"/>
  <c r="J26" i="3"/>
  <c r="N26" i="3" s="1"/>
  <c r="L21" i="3"/>
  <c r="P21" i="3" s="1"/>
  <c r="L27" i="3"/>
  <c r="P27" i="3" s="1"/>
  <c r="L17" i="3"/>
  <c r="P17" i="3" s="1"/>
  <c r="J12" i="3"/>
  <c r="L12" i="3"/>
  <c r="P12" i="3" s="1"/>
  <c r="K13" i="3"/>
  <c r="O13" i="3" s="1"/>
  <c r="J14" i="3"/>
  <c r="N14" i="3" s="1"/>
  <c r="L3" i="3"/>
  <c r="P3" i="3" s="1"/>
  <c r="J29" i="3"/>
  <c r="N29" i="3" s="1"/>
  <c r="J25" i="3"/>
  <c r="N25" i="3" s="1"/>
  <c r="J19" i="3"/>
  <c r="N19" i="3" s="1"/>
  <c r="J11" i="3"/>
  <c r="N11" i="3" s="1"/>
  <c r="L6" i="3"/>
  <c r="P6" i="3" s="1"/>
  <c r="J3" i="3"/>
  <c r="L5" i="3"/>
  <c r="P5" i="3" s="1"/>
  <c r="K23" i="3"/>
  <c r="O23" i="3" s="1"/>
  <c r="J5" i="3"/>
  <c r="N5" i="3" s="1"/>
  <c r="L9" i="3"/>
  <c r="P9" i="3" s="1"/>
  <c r="J8" i="3"/>
  <c r="N8" i="3" s="1"/>
  <c r="K4" i="3"/>
  <c r="O4" i="3" s="1"/>
  <c r="J13" i="3"/>
  <c r="N13" i="3" s="1"/>
  <c r="K8" i="3"/>
  <c r="O8" i="3" s="1"/>
  <c r="K18" i="3"/>
  <c r="O18" i="3" s="1"/>
  <c r="J9" i="3"/>
  <c r="K27" i="2"/>
  <c r="O27" i="2" s="1"/>
  <c r="K18" i="2"/>
  <c r="O18" i="2" s="1"/>
  <c r="J5" i="4"/>
  <c r="N5" i="4" s="1"/>
  <c r="L20" i="3"/>
  <c r="P20" i="3" s="1"/>
  <c r="L27" i="2"/>
  <c r="P27" i="2" s="1"/>
  <c r="K21" i="2"/>
  <c r="O21" i="2" s="1"/>
  <c r="L26" i="3"/>
  <c r="P26" i="3" s="1"/>
  <c r="L8" i="3"/>
  <c r="P8" i="3" s="1"/>
  <c r="K15" i="2"/>
  <c r="O15" i="2" s="1"/>
  <c r="K9" i="3"/>
  <c r="O9" i="3" s="1"/>
  <c r="K7" i="3"/>
  <c r="O7" i="3" s="1"/>
  <c r="J28" i="2"/>
  <c r="N28" i="2" s="1"/>
  <c r="J16" i="2"/>
  <c r="N16" i="2" s="1"/>
  <c r="L10" i="2"/>
  <c r="P10" i="2" s="1"/>
  <c r="L3" i="4"/>
  <c r="P3" i="4" s="1"/>
  <c r="L22" i="2"/>
  <c r="P22" i="2" s="1"/>
  <c r="N9" i="1"/>
  <c r="M9" i="1"/>
  <c r="S9" i="1" s="1"/>
  <c r="B35" i="1" s="1"/>
  <c r="N6" i="1"/>
  <c r="M6" i="1"/>
  <c r="S6" i="1" s="1"/>
  <c r="B34" i="1" s="1"/>
  <c r="J25" i="4"/>
  <c r="N25" i="4" s="1"/>
  <c r="J19" i="4"/>
  <c r="N19" i="4" s="1"/>
  <c r="J13" i="4"/>
  <c r="N13" i="4" s="1"/>
  <c r="J7" i="4"/>
  <c r="N7" i="4" s="1"/>
  <c r="N15" i="3"/>
  <c r="K3" i="2"/>
  <c r="O3" i="2" s="1"/>
  <c r="L4" i="2"/>
  <c r="P4" i="2" s="1"/>
  <c r="J29" i="2"/>
  <c r="N29" i="2" s="1"/>
  <c r="L24" i="2"/>
  <c r="P24" i="2" s="1"/>
  <c r="J26" i="2"/>
  <c r="N26" i="2" s="1"/>
  <c r="L21" i="2"/>
  <c r="P21" i="2" s="1"/>
  <c r="J23" i="2"/>
  <c r="N23" i="2" s="1"/>
  <c r="L18" i="2"/>
  <c r="P18" i="2" s="1"/>
  <c r="J20" i="2"/>
  <c r="N20" i="2" s="1"/>
  <c r="L15" i="2"/>
  <c r="P15" i="2" s="1"/>
  <c r="J17" i="2"/>
  <c r="N17" i="2" s="1"/>
  <c r="L12" i="2"/>
  <c r="P12" i="2" s="1"/>
  <c r="J14" i="2"/>
  <c r="N14" i="2" s="1"/>
  <c r="J3" i="2"/>
  <c r="L3" i="2"/>
  <c r="P3" i="2" s="1"/>
  <c r="K4" i="2"/>
  <c r="O4" i="2" s="1"/>
  <c r="J5" i="2"/>
  <c r="N5" i="2" s="1"/>
  <c r="K28" i="2"/>
  <c r="O28" i="2" s="1"/>
  <c r="J21" i="2"/>
  <c r="L23" i="2"/>
  <c r="P23" i="2" s="1"/>
  <c r="K16" i="2"/>
  <c r="O16" i="2" s="1"/>
  <c r="J24" i="2"/>
  <c r="L26" i="2"/>
  <c r="P26" i="2" s="1"/>
  <c r="K19" i="2"/>
  <c r="O19" i="2" s="1"/>
  <c r="J12" i="2"/>
  <c r="L14" i="2"/>
  <c r="P14" i="2" s="1"/>
  <c r="J9" i="2"/>
  <c r="L9" i="2"/>
  <c r="P9" i="2" s="1"/>
  <c r="K10" i="2"/>
  <c r="O10" i="2" s="1"/>
  <c r="J11" i="2"/>
  <c r="N11" i="2" s="1"/>
  <c r="L11" i="2"/>
  <c r="P11" i="2" s="1"/>
  <c r="L29" i="2"/>
  <c r="P29" i="2" s="1"/>
  <c r="K22" i="2"/>
  <c r="O22" i="2" s="1"/>
  <c r="J15" i="2"/>
  <c r="L17" i="2"/>
  <c r="P17" i="2" s="1"/>
  <c r="J6" i="2"/>
  <c r="L6" i="2"/>
  <c r="P6" i="2" s="1"/>
  <c r="K7" i="2"/>
  <c r="O7" i="2" s="1"/>
  <c r="J8" i="2"/>
  <c r="N8" i="2" s="1"/>
  <c r="L8" i="2"/>
  <c r="P8" i="2" s="1"/>
  <c r="L5" i="2"/>
  <c r="P5" i="2" s="1"/>
  <c r="K25" i="2"/>
  <c r="O25" i="2" s="1"/>
  <c r="J18" i="2"/>
  <c r="L20" i="2"/>
  <c r="P20" i="2" s="1"/>
  <c r="K13" i="2"/>
  <c r="O13" i="2" s="1"/>
  <c r="K12" i="2"/>
  <c r="O12" i="2" s="1"/>
  <c r="K29" i="2"/>
  <c r="O29" i="2" s="1"/>
  <c r="K17" i="2"/>
  <c r="O17" i="2" s="1"/>
  <c r="J6" i="3"/>
  <c r="L28" i="2"/>
  <c r="P28" i="2" s="1"/>
  <c r="K20" i="2"/>
  <c r="O20" i="2" s="1"/>
  <c r="L16" i="3"/>
  <c r="P16" i="3" s="1"/>
  <c r="K26" i="2"/>
  <c r="O26" i="2" s="1"/>
  <c r="J7" i="2"/>
  <c r="N7" i="2" s="1"/>
  <c r="K10" i="3"/>
  <c r="O10" i="3" s="1"/>
  <c r="J27" i="2"/>
  <c r="K24" i="2"/>
  <c r="O24" i="2" s="1"/>
  <c r="K11" i="2"/>
  <c r="O11" i="2" s="1"/>
  <c r="L18" i="3"/>
  <c r="P18" i="3" s="1"/>
  <c r="K14" i="2"/>
  <c r="O14" i="2" s="1"/>
  <c r="K8" i="2"/>
  <c r="O8" i="2" s="1"/>
  <c r="N21" i="1"/>
  <c r="M21" i="1"/>
  <c r="S21" i="1" s="1"/>
  <c r="B39" i="1" s="1"/>
  <c r="N15" i="1"/>
  <c r="M15" i="1"/>
  <c r="S15" i="1" s="1"/>
  <c r="B37" i="1" s="1"/>
  <c r="N24" i="1"/>
  <c r="M24" i="1"/>
  <c r="S24" i="1" s="1"/>
  <c r="B40" i="1" s="1"/>
  <c r="N24" i="3"/>
  <c r="N21" i="3"/>
  <c r="N18" i="3"/>
  <c r="J4" i="2"/>
  <c r="N4" i="2" s="1"/>
  <c r="K23" i="2"/>
  <c r="O23" i="2" s="1"/>
  <c r="K9" i="2"/>
  <c r="O9" i="2" s="1"/>
  <c r="L10" i="3"/>
  <c r="P10" i="3" s="1"/>
  <c r="K6" i="2"/>
  <c r="O6" i="2" s="1"/>
  <c r="N3" i="1"/>
  <c r="N27" i="1"/>
  <c r="M3" i="1" l="1"/>
  <c r="S3" i="1" s="1"/>
  <c r="B33" i="1" s="1"/>
  <c r="M12" i="1"/>
  <c r="S12" i="1" s="1"/>
  <c r="B36" i="1" s="1"/>
  <c r="M21" i="3"/>
  <c r="S21" i="3" s="1"/>
  <c r="B39" i="3" s="1"/>
  <c r="R24" i="1"/>
  <c r="C40" i="1" s="1"/>
  <c r="Q24" i="1"/>
  <c r="N15" i="2"/>
  <c r="M15" i="2"/>
  <c r="S15" i="2" s="1"/>
  <c r="B37" i="2" s="1"/>
  <c r="N9" i="3"/>
  <c r="M9" i="3"/>
  <c r="S9" i="3" s="1"/>
  <c r="B35" i="3" s="1"/>
  <c r="N12" i="3"/>
  <c r="M12" i="3"/>
  <c r="S12" i="3" s="1"/>
  <c r="B36" i="3" s="1"/>
  <c r="N12" i="4"/>
  <c r="M12" i="4"/>
  <c r="S12" i="4" s="1"/>
  <c r="B36" i="4" s="1"/>
  <c r="N24" i="4"/>
  <c r="M24" i="4"/>
  <c r="S24" i="4" s="1"/>
  <c r="B40" i="4" s="1"/>
  <c r="M3" i="4"/>
  <c r="S3" i="4" s="1"/>
  <c r="B33" i="4" s="1"/>
  <c r="N3" i="4"/>
  <c r="R27" i="1"/>
  <c r="C41" i="1" s="1"/>
  <c r="Q27" i="1"/>
  <c r="R18" i="3"/>
  <c r="C38" i="3" s="1"/>
  <c r="Q18" i="3"/>
  <c r="R24" i="3"/>
  <c r="C40" i="3" s="1"/>
  <c r="Q24" i="3"/>
  <c r="N6" i="3"/>
  <c r="M6" i="3"/>
  <c r="S6" i="3" s="1"/>
  <c r="B34" i="3" s="1"/>
  <c r="N12" i="2"/>
  <c r="M12" i="2"/>
  <c r="S12" i="2" s="1"/>
  <c r="B36" i="2" s="1"/>
  <c r="R6" i="1"/>
  <c r="C34" i="1" s="1"/>
  <c r="Q6" i="1"/>
  <c r="M27" i="3"/>
  <c r="S27" i="3" s="1"/>
  <c r="B41" i="3" s="1"/>
  <c r="Q12" i="1"/>
  <c r="R12" i="1"/>
  <c r="C36" i="1" s="1"/>
  <c r="N15" i="4"/>
  <c r="M15" i="4"/>
  <c r="S15" i="4" s="1"/>
  <c r="B37" i="4" s="1"/>
  <c r="N27" i="4"/>
  <c r="M27" i="4"/>
  <c r="S27" i="4" s="1"/>
  <c r="B41" i="4" s="1"/>
  <c r="R27" i="3"/>
  <c r="C41" i="3" s="1"/>
  <c r="Q27" i="3"/>
  <c r="R3" i="1"/>
  <c r="C33" i="1" s="1"/>
  <c r="D36" i="1"/>
  <c r="D40" i="1"/>
  <c r="D41" i="1"/>
  <c r="D39" i="1"/>
  <c r="Q3" i="1"/>
  <c r="D37" i="1"/>
  <c r="D35" i="1"/>
  <c r="D34" i="1"/>
  <c r="D38" i="1"/>
  <c r="M18" i="3"/>
  <c r="S18" i="3" s="1"/>
  <c r="B38" i="3" s="1"/>
  <c r="M24" i="3"/>
  <c r="S24" i="3" s="1"/>
  <c r="B40" i="3" s="1"/>
  <c r="R15" i="1"/>
  <c r="C37" i="1" s="1"/>
  <c r="Q15" i="1"/>
  <c r="N27" i="2"/>
  <c r="M27" i="2"/>
  <c r="S27" i="2" s="1"/>
  <c r="B41" i="2" s="1"/>
  <c r="N6" i="2"/>
  <c r="M6" i="2"/>
  <c r="S6" i="2" s="1"/>
  <c r="B34" i="2" s="1"/>
  <c r="M15" i="3"/>
  <c r="S15" i="3" s="1"/>
  <c r="B37" i="3" s="1"/>
  <c r="M3" i="3"/>
  <c r="S3" i="3" s="1"/>
  <c r="B33" i="3" s="1"/>
  <c r="N3" i="3"/>
  <c r="N6" i="4"/>
  <c r="M6" i="4"/>
  <c r="S6" i="4" s="1"/>
  <c r="B34" i="4" s="1"/>
  <c r="N18" i="4"/>
  <c r="M18" i="4"/>
  <c r="S18" i="4" s="1"/>
  <c r="B38" i="4" s="1"/>
  <c r="R21" i="1"/>
  <c r="C39" i="1" s="1"/>
  <c r="Q21" i="1"/>
  <c r="N24" i="2"/>
  <c r="M24" i="2"/>
  <c r="S24" i="2" s="1"/>
  <c r="B40" i="2" s="1"/>
  <c r="M3" i="2"/>
  <c r="S3" i="2" s="1"/>
  <c r="B33" i="2" s="1"/>
  <c r="N3" i="2"/>
  <c r="R21" i="3"/>
  <c r="C39" i="3" s="1"/>
  <c r="Q21" i="3"/>
  <c r="N18" i="2"/>
  <c r="M18" i="2"/>
  <c r="S18" i="2" s="1"/>
  <c r="B38" i="2" s="1"/>
  <c r="N9" i="2"/>
  <c r="M9" i="2"/>
  <c r="S9" i="2" s="1"/>
  <c r="B35" i="2" s="1"/>
  <c r="N21" i="2"/>
  <c r="M21" i="2"/>
  <c r="S21" i="2" s="1"/>
  <c r="B39" i="2" s="1"/>
  <c r="R15" i="3"/>
  <c r="C37" i="3" s="1"/>
  <c r="Q15" i="3"/>
  <c r="Q9" i="1"/>
  <c r="R9" i="1"/>
  <c r="C35" i="1" s="1"/>
  <c r="R18" i="1"/>
  <c r="C38" i="1" s="1"/>
  <c r="Q18" i="1"/>
  <c r="N9" i="4"/>
  <c r="M9" i="4"/>
  <c r="S9" i="4" s="1"/>
  <c r="B35" i="4" s="1"/>
  <c r="N21" i="4"/>
  <c r="M21" i="4"/>
  <c r="S21" i="4" s="1"/>
  <c r="B39" i="4" s="1"/>
  <c r="R3" i="2" l="1"/>
  <c r="C33" i="2" s="1"/>
  <c r="D36" i="2"/>
  <c r="D40" i="2"/>
  <c r="D37" i="2"/>
  <c r="D41" i="2"/>
  <c r="D39" i="2"/>
  <c r="D34" i="2"/>
  <c r="D38" i="2"/>
  <c r="Q3" i="2"/>
  <c r="D35" i="2"/>
  <c r="R15" i="4"/>
  <c r="C37" i="4" s="1"/>
  <c r="Q15" i="4"/>
  <c r="R3" i="4"/>
  <c r="C33" i="4" s="1"/>
  <c r="Q3" i="4"/>
  <c r="D36" i="4"/>
  <c r="D40" i="4"/>
  <c r="D41" i="4"/>
  <c r="D34" i="4"/>
  <c r="D37" i="4"/>
  <c r="D38" i="4"/>
  <c r="D35" i="4"/>
  <c r="D39" i="4"/>
  <c r="R9" i="4"/>
  <c r="C35" i="4" s="1"/>
  <c r="Q9" i="4"/>
  <c r="R3" i="3"/>
  <c r="C33" i="3" s="1"/>
  <c r="Q3" i="3"/>
  <c r="D36" i="3"/>
  <c r="D40" i="3"/>
  <c r="D37" i="3"/>
  <c r="D41" i="3"/>
  <c r="D39" i="3"/>
  <c r="D34" i="3"/>
  <c r="D38" i="3"/>
  <c r="D35" i="3"/>
  <c r="R6" i="2"/>
  <c r="C34" i="2" s="1"/>
  <c r="Q6" i="2"/>
  <c r="R27" i="4"/>
  <c r="C41" i="4" s="1"/>
  <c r="Q27" i="4"/>
  <c r="R21" i="4"/>
  <c r="C39" i="4" s="1"/>
  <c r="Q21" i="4"/>
  <c r="Q9" i="2"/>
  <c r="R9" i="2"/>
  <c r="C35" i="2" s="1"/>
  <c r="R24" i="2"/>
  <c r="C40" i="2" s="1"/>
  <c r="Q24" i="2"/>
  <c r="R18" i="4"/>
  <c r="C38" i="4" s="1"/>
  <c r="Q18" i="4"/>
  <c r="R12" i="2"/>
  <c r="C36" i="2" s="1"/>
  <c r="Q12" i="2"/>
  <c r="R24" i="4"/>
  <c r="C40" i="4" s="1"/>
  <c r="Q24" i="4"/>
  <c r="R12" i="3"/>
  <c r="C36" i="3" s="1"/>
  <c r="Q12" i="3"/>
  <c r="R15" i="2"/>
  <c r="C37" i="2" s="1"/>
  <c r="Q15" i="2"/>
  <c r="R27" i="2"/>
  <c r="C41" i="2" s="1"/>
  <c r="Q27" i="2"/>
  <c r="R21" i="2"/>
  <c r="C39" i="2" s="1"/>
  <c r="Q21" i="2"/>
  <c r="R18" i="2"/>
  <c r="C38" i="2" s="1"/>
  <c r="Q18" i="2"/>
  <c r="R6" i="4"/>
  <c r="C34" i="4" s="1"/>
  <c r="Q6" i="4"/>
  <c r="R6" i="3"/>
  <c r="C34" i="3" s="1"/>
  <c r="Q6" i="3"/>
  <c r="R12" i="4"/>
  <c r="C36" i="4" s="1"/>
  <c r="Q12" i="4"/>
  <c r="R9" i="3"/>
  <c r="C35" i="3" s="1"/>
  <c r="Q9" i="3"/>
</calcChain>
</file>

<file path=xl/sharedStrings.xml><?xml version="1.0" encoding="utf-8"?>
<sst xmlns="http://schemas.openxmlformats.org/spreadsheetml/2006/main" count="224" uniqueCount="36">
  <si>
    <t>Cт</t>
    <phoneticPr fontId="4" type="noConversion"/>
  </si>
  <si>
    <t>ΔCт</t>
  </si>
  <si>
    <t>ΔCт mean</t>
    <phoneticPr fontId="4" type="noConversion"/>
  </si>
  <si>
    <t>ΔΔCт</t>
  </si>
  <si>
    <t>ΔΔCт mean</t>
    <phoneticPr fontId="4" type="noConversion"/>
  </si>
  <si>
    <t>RQ</t>
    <phoneticPr fontId="4" type="noConversion"/>
  </si>
  <si>
    <t>RQ mean</t>
    <phoneticPr fontId="4" type="noConversion"/>
  </si>
  <si>
    <t>SE</t>
    <phoneticPr fontId="4" type="noConversion"/>
  </si>
  <si>
    <t>Realtime機器算的RQ mean</t>
    <phoneticPr fontId="4" type="noConversion"/>
  </si>
  <si>
    <r>
      <t>S</t>
    </r>
    <r>
      <rPr>
        <sz val="12"/>
        <color theme="1"/>
        <rFont val="Calibri"/>
        <family val="2"/>
        <charset val="136"/>
        <scheme val="minor"/>
      </rPr>
      <t>ample 1</t>
    </r>
    <phoneticPr fontId="4" type="noConversion"/>
  </si>
  <si>
    <r>
      <t>S</t>
    </r>
    <r>
      <rPr>
        <sz val="12"/>
        <color theme="1"/>
        <rFont val="Calibri"/>
        <family val="2"/>
        <charset val="136"/>
        <scheme val="minor"/>
      </rPr>
      <t>ample 2</t>
    </r>
    <phoneticPr fontId="4" type="noConversion"/>
  </si>
  <si>
    <t>Sample 3</t>
    <phoneticPr fontId="4" type="noConversion"/>
  </si>
  <si>
    <t>Sample 4</t>
    <phoneticPr fontId="4" type="noConversion"/>
  </si>
  <si>
    <t>Sample 5</t>
    <phoneticPr fontId="4" type="noConversion"/>
  </si>
  <si>
    <t>Sample 6</t>
    <phoneticPr fontId="4" type="noConversion"/>
  </si>
  <si>
    <t>Sample 7</t>
    <phoneticPr fontId="4" type="noConversion"/>
  </si>
  <si>
    <t>Sample 8</t>
    <phoneticPr fontId="4" type="noConversion"/>
  </si>
  <si>
    <t>Sample 9</t>
    <phoneticPr fontId="4" type="noConversion"/>
  </si>
  <si>
    <t>Value</t>
    <phoneticPr fontId="4" type="noConversion"/>
  </si>
  <si>
    <t>SD</t>
    <phoneticPr fontId="4" type="noConversion"/>
  </si>
  <si>
    <t>t-test</t>
    <phoneticPr fontId="4" type="noConversion"/>
  </si>
  <si>
    <t>Sample 4</t>
    <phoneticPr fontId="4" type="noConversion"/>
  </si>
  <si>
    <t>Sample 5</t>
  </si>
  <si>
    <t>Sample 6</t>
  </si>
  <si>
    <t>Sample 7</t>
  </si>
  <si>
    <t>Sample 8</t>
  </si>
  <si>
    <t>Sample 9</t>
  </si>
  <si>
    <t>target gene</t>
    <phoneticPr fontId="4" type="noConversion"/>
  </si>
  <si>
    <t>internal control</t>
    <phoneticPr fontId="4" type="noConversion"/>
  </si>
  <si>
    <t>control</t>
  </si>
  <si>
    <t>control</t>
    <phoneticPr fontId="4" type="noConversion"/>
  </si>
  <si>
    <t>control</t>
    <phoneticPr fontId="4" type="noConversion"/>
  </si>
  <si>
    <t>EIF2B5-FL</t>
  </si>
  <si>
    <t>EIF2B5-FL</t>
    <phoneticPr fontId="4" type="noConversion"/>
  </si>
  <si>
    <t>EIF2B5-65kDa</t>
  </si>
  <si>
    <t>EIF2B5-65kDa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</si>
</sst>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0"/>
      <name val="Arial"/>
      <family val="2"/>
    </font>
    <font>
      <sz val="9"/>
      <name val="細明體"/>
      <family val="3"/>
      <charset val="136"/>
    </font>
    <font>
      <b/>
      <sz val="10"/>
      <name val="細明體"/>
      <family val="3"/>
      <charset val="136"/>
    </font>
    <font>
      <sz val="10"/>
      <name val="Arial"/>
      <family val="2"/>
    </font>
    <font>
      <b/>
      <sz val="10"/>
      <color rgb="FFFF0000"/>
      <name val="Arial"/>
      <family val="2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0" xfId="0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7" fillId="0" borderId="1" xfId="0" applyFont="1" applyBorder="1"/>
    <xf numFmtId="0" fontId="7" fillId="0" borderId="10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11" xfId="0" applyFont="1" applyBorder="1"/>
    <xf numFmtId="0" fontId="7" fillId="0" borderId="0" xfId="0" applyFont="1" applyBorder="1"/>
    <xf numFmtId="0" fontId="1" fillId="0" borderId="0" xfId="0" applyFont="1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1" xfId="0" applyFont="1" applyBorder="1"/>
    <xf numFmtId="0" fontId="7" fillId="0" borderId="9" xfId="0" applyFont="1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opLeftCell="A22" workbookViewId="0">
      <selection activeCell="A33" sqref="A33:A35"/>
    </sheetView>
  </sheetViews>
  <sheetFormatPr baseColWidth="10" defaultRowHeight="16"/>
  <cols>
    <col min="1" max="1" width="19.5" customWidth="1"/>
    <col min="2" max="2" width="11" bestFit="1" customWidth="1"/>
    <col min="3" max="3" width="14.6640625" customWidth="1"/>
    <col min="4" max="4" width="12.83203125" bestFit="1" customWidth="1"/>
  </cols>
  <sheetData>
    <row r="1" spans="1:19">
      <c r="A1" s="1"/>
      <c r="B1" s="31" t="s">
        <v>0</v>
      </c>
      <c r="C1" s="31"/>
      <c r="D1" s="2"/>
    </row>
    <row r="2" spans="1:19">
      <c r="A2" s="3"/>
      <c r="B2" s="19" t="s">
        <v>27</v>
      </c>
      <c r="C2" s="20" t="s">
        <v>28</v>
      </c>
      <c r="D2" s="4"/>
      <c r="E2" s="3"/>
      <c r="F2" s="32" t="s">
        <v>1</v>
      </c>
      <c r="G2" s="32"/>
      <c r="H2" s="32"/>
      <c r="I2" s="3" t="s">
        <v>2</v>
      </c>
      <c r="J2" s="32" t="s">
        <v>3</v>
      </c>
      <c r="K2" s="32"/>
      <c r="L2" s="32"/>
      <c r="M2" s="3" t="s">
        <v>4</v>
      </c>
      <c r="N2" s="32" t="s">
        <v>5</v>
      </c>
      <c r="O2" s="32"/>
      <c r="P2" s="32"/>
      <c r="Q2" s="3" t="s">
        <v>6</v>
      </c>
      <c r="R2" s="5" t="s">
        <v>7</v>
      </c>
      <c r="S2" s="6" t="s">
        <v>8</v>
      </c>
    </row>
    <row r="3" spans="1:19">
      <c r="A3" s="10" t="s">
        <v>30</v>
      </c>
      <c r="B3">
        <v>19.944915999999999</v>
      </c>
      <c r="C3">
        <v>18.841332999999999</v>
      </c>
      <c r="E3" s="26" t="s">
        <v>9</v>
      </c>
      <c r="F3" s="1">
        <f>B3-$C$3</f>
        <v>1.1035830000000004</v>
      </c>
      <c r="G3" s="1">
        <f>B3-$C$4</f>
        <v>1.0542529999999992</v>
      </c>
      <c r="H3" s="1">
        <f>B3-$C$5</f>
        <v>1.0136660000000006</v>
      </c>
      <c r="I3" s="26">
        <f>AVERAGE(F3:H5)</f>
        <v>1.0685746666666667</v>
      </c>
      <c r="J3" s="1">
        <f>F3-$I$3</f>
        <v>3.5008333333333752E-2</v>
      </c>
      <c r="K3" s="1">
        <f t="shared" ref="J3:L18" si="0">G3-$I$3</f>
        <v>-1.4321666666667454E-2</v>
      </c>
      <c r="L3" s="1">
        <f t="shared" si="0"/>
        <v>-5.4908666666666051E-2</v>
      </c>
      <c r="M3" s="27">
        <f>AVERAGE(J3:L5)</f>
        <v>0</v>
      </c>
      <c r="N3" s="1">
        <f>2^-(J3)</f>
        <v>0.97602612301198099</v>
      </c>
      <c r="O3" s="1">
        <f>2^-(K3)</f>
        <v>1.0099764592122746</v>
      </c>
      <c r="P3" s="1">
        <f>2^-(L3)</f>
        <v>1.038793337866468</v>
      </c>
      <c r="Q3" s="26">
        <f>AVERAGE(N3:P5)</f>
        <v>1.0003562552199707</v>
      </c>
      <c r="R3" s="26">
        <f>STDEV(N3:P5)</f>
        <v>2.8288922496580812E-2</v>
      </c>
      <c r="S3" s="26">
        <f>2^-(M3)</f>
        <v>1</v>
      </c>
    </row>
    <row r="4" spans="1:19">
      <c r="A4" s="10" t="s">
        <v>31</v>
      </c>
      <c r="B4">
        <v>19.972093999999998</v>
      </c>
      <c r="C4">
        <v>18.890663</v>
      </c>
      <c r="E4" s="30"/>
      <c r="F4" s="1">
        <f>B4-$C$3</f>
        <v>1.1307609999999997</v>
      </c>
      <c r="G4" s="1">
        <f>B4-$C$4</f>
        <v>1.0814309999999985</v>
      </c>
      <c r="H4" s="1">
        <f>B4-$C$5</f>
        <v>1.0408439999999999</v>
      </c>
      <c r="I4" s="26"/>
      <c r="J4" s="1">
        <f>F4-$I$3</f>
        <v>6.218633333333301E-2</v>
      </c>
      <c r="K4" s="1">
        <f t="shared" si="0"/>
        <v>1.2856333333331804E-2</v>
      </c>
      <c r="L4" s="1">
        <f t="shared" si="0"/>
        <v>-2.7730666666666792E-2</v>
      </c>
      <c r="M4" s="28"/>
      <c r="N4" s="1">
        <f>2^-(J4)</f>
        <v>0.95781150272436777</v>
      </c>
      <c r="O4" s="1">
        <f t="shared" ref="N4:P8" si="1">2^-(K4)</f>
        <v>0.99112825702767615</v>
      </c>
      <c r="P4" s="1">
        <f t="shared" si="1"/>
        <v>1.0194073544789028</v>
      </c>
      <c r="Q4" s="26"/>
      <c r="R4" s="26"/>
      <c r="S4" s="26"/>
    </row>
    <row r="5" spans="1:19">
      <c r="A5" s="9" t="s">
        <v>31</v>
      </c>
      <c r="B5">
        <v>19.95196</v>
      </c>
      <c r="C5">
        <v>18.931249999999999</v>
      </c>
      <c r="E5" s="30"/>
      <c r="F5" s="1">
        <f>B5-$C$3</f>
        <v>1.1106270000000009</v>
      </c>
      <c r="G5" s="1">
        <f>B5-$C$4</f>
        <v>1.0612969999999997</v>
      </c>
      <c r="H5" s="1">
        <f>B5-$C$5</f>
        <v>1.0207100000000011</v>
      </c>
      <c r="I5" s="26"/>
      <c r="J5" s="1">
        <f t="shared" si="0"/>
        <v>4.2052333333334246E-2</v>
      </c>
      <c r="K5" s="1">
        <f t="shared" si="0"/>
        <v>-7.2776666666669598E-3</v>
      </c>
      <c r="L5" s="1">
        <f t="shared" si="0"/>
        <v>-4.7864666666665556E-2</v>
      </c>
      <c r="M5" s="29"/>
      <c r="N5" s="1">
        <f t="shared" si="1"/>
        <v>0.97127226229028696</v>
      </c>
      <c r="O5" s="1">
        <f t="shared" si="1"/>
        <v>1.0050572390130568</v>
      </c>
      <c r="P5" s="1">
        <f t="shared" si="1"/>
        <v>1.0337337613547233</v>
      </c>
      <c r="Q5" s="26"/>
      <c r="R5" s="26"/>
      <c r="S5" s="26"/>
    </row>
    <row r="6" spans="1:19">
      <c r="A6" s="9" t="s">
        <v>33</v>
      </c>
      <c r="B6">
        <v>19.728909999999999</v>
      </c>
      <c r="C6">
        <v>19.58155</v>
      </c>
      <c r="E6" s="26" t="s">
        <v>10</v>
      </c>
      <c r="F6" s="1">
        <f>B6-$C$6</f>
        <v>0.14735999999999905</v>
      </c>
      <c r="G6" s="1">
        <f>B6-$C$7</f>
        <v>0.10319299999999743</v>
      </c>
      <c r="H6" s="1">
        <f>B6-$C$8</f>
        <v>0.29447899999999905</v>
      </c>
      <c r="I6" s="26">
        <f>AVERAGE(F6:H8)</f>
        <v>0.37953399999999959</v>
      </c>
      <c r="J6" s="1">
        <f>F6-$I$3</f>
        <v>-0.92121466666666763</v>
      </c>
      <c r="K6" s="1">
        <f t="shared" si="0"/>
        <v>-0.96538166666666925</v>
      </c>
      <c r="L6" s="1">
        <f t="shared" si="0"/>
        <v>-0.77409566666666763</v>
      </c>
      <c r="M6" s="27">
        <f>AVERAGE(J6:L8)</f>
        <v>-0.68904066666666708</v>
      </c>
      <c r="N6" s="1">
        <f t="shared" si="1"/>
        <v>1.8937090170704856</v>
      </c>
      <c r="O6" s="1">
        <f t="shared" si="1"/>
        <v>1.9525800105645084</v>
      </c>
      <c r="P6" s="1">
        <f t="shared" si="1"/>
        <v>1.710117751779715</v>
      </c>
      <c r="Q6" s="26">
        <f>AVERAGE(N6:P8)</f>
        <v>1.6225883242619523</v>
      </c>
      <c r="R6" s="26">
        <f>STDEV(N6:P8)</f>
        <v>0.19765201217685785</v>
      </c>
      <c r="S6" s="26">
        <f>2^-(M6)</f>
        <v>1.6122111073285033</v>
      </c>
    </row>
    <row r="7" spans="1:19">
      <c r="A7" s="9" t="s">
        <v>33</v>
      </c>
      <c r="B7">
        <v>20.038225000000001</v>
      </c>
      <c r="C7">
        <v>19.625717000000002</v>
      </c>
      <c r="E7" s="26"/>
      <c r="F7" s="1">
        <f>B7-$C$6</f>
        <v>0.45667500000000061</v>
      </c>
      <c r="G7" s="1">
        <f>B7-$C$7</f>
        <v>0.41250799999999899</v>
      </c>
      <c r="H7" s="1">
        <f>B7-$C$8</f>
        <v>0.60379400000000061</v>
      </c>
      <c r="I7" s="26"/>
      <c r="J7" s="1">
        <f>F7-$I$3</f>
        <v>-0.61189966666666606</v>
      </c>
      <c r="K7" s="1">
        <f>G7-$I$3</f>
        <v>-0.65606666666666769</v>
      </c>
      <c r="L7" s="1">
        <f t="shared" si="0"/>
        <v>-0.46478066666666606</v>
      </c>
      <c r="M7" s="28"/>
      <c r="N7" s="1">
        <f t="shared" si="1"/>
        <v>1.5282702323435846</v>
      </c>
      <c r="O7" s="1">
        <f t="shared" si="1"/>
        <v>1.5757805869410351</v>
      </c>
      <c r="P7" s="1">
        <f t="shared" si="1"/>
        <v>1.3801075193116621</v>
      </c>
      <c r="Q7" s="26"/>
      <c r="R7" s="26"/>
      <c r="S7" s="26"/>
    </row>
    <row r="8" spans="1:19">
      <c r="A8" s="9" t="s">
        <v>33</v>
      </c>
      <c r="B8">
        <v>20.013165000000001</v>
      </c>
      <c r="C8">
        <v>19.434431</v>
      </c>
      <c r="E8" s="26"/>
      <c r="F8" s="1">
        <f>B8-$C$6</f>
        <v>0.43161500000000075</v>
      </c>
      <c r="G8" s="1">
        <f>B8-$C$7</f>
        <v>0.38744799999999913</v>
      </c>
      <c r="H8" s="1">
        <f>B8-$C$8</f>
        <v>0.57873400000000075</v>
      </c>
      <c r="I8" s="26"/>
      <c r="J8" s="1">
        <f t="shared" si="0"/>
        <v>-0.63695966666666592</v>
      </c>
      <c r="K8" s="1">
        <f t="shared" si="0"/>
        <v>-0.68112666666666755</v>
      </c>
      <c r="L8" s="1">
        <f t="shared" si="0"/>
        <v>-0.48984066666666592</v>
      </c>
      <c r="M8" s="29"/>
      <c r="N8" s="1">
        <f t="shared" si="1"/>
        <v>1.5550485967628689</v>
      </c>
      <c r="O8" s="1">
        <f t="shared" si="1"/>
        <v>1.603391428210404</v>
      </c>
      <c r="P8" s="1">
        <f t="shared" si="1"/>
        <v>1.4042897753733068</v>
      </c>
      <c r="Q8" s="26"/>
      <c r="R8" s="26"/>
      <c r="S8" s="26"/>
    </row>
    <row r="9" spans="1:19">
      <c r="A9" s="9" t="s">
        <v>35</v>
      </c>
      <c r="B9">
        <v>20.143484000000001</v>
      </c>
      <c r="C9">
        <v>19.294058</v>
      </c>
      <c r="E9" s="26" t="s">
        <v>11</v>
      </c>
      <c r="F9" s="1">
        <f>B9-$C$9</f>
        <v>0.84942600000000112</v>
      </c>
      <c r="G9" s="1">
        <f>B9-$C$10</f>
        <v>1.1289400000000001</v>
      </c>
      <c r="H9" s="1">
        <f>B9-$C$11</f>
        <v>0.85914599999999908</v>
      </c>
      <c r="I9" s="26">
        <f>AVERAGE(F9:H11)</f>
        <v>0.95574500000000029</v>
      </c>
      <c r="J9" s="1">
        <f t="shared" si="0"/>
        <v>-0.21914866666666555</v>
      </c>
      <c r="K9" s="1">
        <f t="shared" si="0"/>
        <v>6.0365333333333382E-2</v>
      </c>
      <c r="L9" s="1">
        <f t="shared" si="0"/>
        <v>-0.2094286666666676</v>
      </c>
      <c r="M9" s="27">
        <f>AVERAGE(J9:L11)</f>
        <v>-0.11282966666666638</v>
      </c>
      <c r="N9" s="1">
        <f>2^-(J9)</f>
        <v>1.1640464807449651</v>
      </c>
      <c r="O9" s="1">
        <f>2^-(K9)</f>
        <v>0.95902123584695398</v>
      </c>
      <c r="P9" s="1">
        <f>2^-(L9)</f>
        <v>1.1562302051508651</v>
      </c>
      <c r="Q9" s="26">
        <f>AVERAGE(N9:P11)</f>
        <v>1.0856786395799949</v>
      </c>
      <c r="R9" s="26">
        <f>STDEV(N9:P11)</f>
        <v>0.10067035080729091</v>
      </c>
      <c r="S9" s="26">
        <f>2^-(M9)</f>
        <v>1.081347085546118</v>
      </c>
    </row>
    <row r="10" spans="1:19">
      <c r="A10" s="9" t="s">
        <v>35</v>
      </c>
      <c r="B10">
        <v>20.174925000000002</v>
      </c>
      <c r="C10">
        <v>19.014544000000001</v>
      </c>
      <c r="E10" s="30"/>
      <c r="F10" s="1">
        <f>B10-$C$9</f>
        <v>0.88086700000000207</v>
      </c>
      <c r="G10" s="1">
        <f>B10-$C$10</f>
        <v>1.160381000000001</v>
      </c>
      <c r="H10" s="1">
        <f>B10-$C$11</f>
        <v>0.89058700000000002</v>
      </c>
      <c r="I10" s="26"/>
      <c r="J10" s="1">
        <f t="shared" si="0"/>
        <v>-0.18770766666666461</v>
      </c>
      <c r="K10" s="1">
        <f t="shared" si="0"/>
        <v>9.1806333333334322E-2</v>
      </c>
      <c r="L10" s="1">
        <f t="shared" si="0"/>
        <v>-0.17798766666666666</v>
      </c>
      <c r="M10" s="28"/>
      <c r="N10" s="1">
        <f>2^-(J10)</f>
        <v>1.1389525678502586</v>
      </c>
      <c r="O10" s="1">
        <f t="shared" ref="O10:P25" si="2">2^-(K10)</f>
        <v>0.93834715130256729</v>
      </c>
      <c r="P10" s="1">
        <f t="shared" si="2"/>
        <v>1.1313047914889331</v>
      </c>
      <c r="Q10" s="26"/>
      <c r="R10" s="26"/>
      <c r="S10" s="26"/>
    </row>
    <row r="11" spans="1:19">
      <c r="A11" s="9" t="s">
        <v>35</v>
      </c>
      <c r="B11">
        <v>20.141766000000001</v>
      </c>
      <c r="C11">
        <v>19.284338000000002</v>
      </c>
      <c r="E11" s="30"/>
      <c r="F11" s="1">
        <f>B11-$C$9</f>
        <v>0.84770800000000079</v>
      </c>
      <c r="G11" s="1">
        <f>B11-$C$10</f>
        <v>1.1272219999999997</v>
      </c>
      <c r="H11" s="1">
        <f>B11-$C$11</f>
        <v>0.85742799999999875</v>
      </c>
      <c r="I11" s="26"/>
      <c r="J11" s="1">
        <f t="shared" si="0"/>
        <v>-0.22086666666666588</v>
      </c>
      <c r="K11" s="1">
        <f t="shared" si="0"/>
        <v>5.8647333333333052E-2</v>
      </c>
      <c r="L11" s="1">
        <f t="shared" si="0"/>
        <v>-0.21114666666666793</v>
      </c>
      <c r="M11" s="29"/>
      <c r="N11" s="1">
        <f t="shared" ref="N11:P26" si="3">2^-(J11)</f>
        <v>1.1654334842326997</v>
      </c>
      <c r="O11" s="1">
        <f t="shared" si="2"/>
        <v>0.96016394433921293</v>
      </c>
      <c r="P11" s="1">
        <f t="shared" si="2"/>
        <v>1.1576078952634989</v>
      </c>
      <c r="Q11" s="26"/>
      <c r="R11" s="26"/>
      <c r="S11" s="26"/>
    </row>
    <row r="12" spans="1:19">
      <c r="A12" s="9"/>
      <c r="E12" s="26" t="s">
        <v>12</v>
      </c>
      <c r="F12" s="1">
        <f>B12-$C$12</f>
        <v>0</v>
      </c>
      <c r="G12" s="1">
        <f>B12-$C$13</f>
        <v>0</v>
      </c>
      <c r="H12" s="1">
        <f>B12-$C$14</f>
        <v>0</v>
      </c>
      <c r="I12" s="26">
        <f>AVERAGE(F12:H14)</f>
        <v>0</v>
      </c>
      <c r="J12" s="1">
        <f t="shared" si="0"/>
        <v>-1.0685746666666667</v>
      </c>
      <c r="K12" s="1">
        <f t="shared" si="0"/>
        <v>-1.0685746666666667</v>
      </c>
      <c r="L12" s="1">
        <f t="shared" si="0"/>
        <v>-1.0685746666666667</v>
      </c>
      <c r="M12" s="27">
        <f>AVERAGE(J12:L14)</f>
        <v>-1.0685746666666667</v>
      </c>
      <c r="N12" s="1">
        <f t="shared" si="3"/>
        <v>2.0973602231853787</v>
      </c>
      <c r="O12" s="1">
        <f t="shared" si="2"/>
        <v>2.0973602231853787</v>
      </c>
      <c r="P12" s="1">
        <f t="shared" si="2"/>
        <v>2.0973602231853787</v>
      </c>
      <c r="Q12" s="26">
        <f>AVERAGE(N12:P14)</f>
        <v>2.0973602231853792</v>
      </c>
      <c r="R12" s="26">
        <f>STDEV(N12:P14)</f>
        <v>4.7102773760513248E-16</v>
      </c>
      <c r="S12" s="26">
        <f>2^-(M12)</f>
        <v>2.0973602231853787</v>
      </c>
    </row>
    <row r="13" spans="1:19">
      <c r="A13" s="9"/>
      <c r="E13" s="26"/>
      <c r="F13" s="1">
        <f t="shared" ref="F13:F14" si="4">B13-$C$12</f>
        <v>0</v>
      </c>
      <c r="G13" s="1">
        <f t="shared" ref="G13:G14" si="5">B13-$C$13</f>
        <v>0</v>
      </c>
      <c r="H13" s="1">
        <f t="shared" ref="H13:H14" si="6">B13-$C$14</f>
        <v>0</v>
      </c>
      <c r="I13" s="26"/>
      <c r="J13" s="1">
        <f t="shared" si="0"/>
        <v>-1.0685746666666667</v>
      </c>
      <c r="K13" s="1">
        <f t="shared" si="0"/>
        <v>-1.0685746666666667</v>
      </c>
      <c r="L13" s="1">
        <f t="shared" si="0"/>
        <v>-1.0685746666666667</v>
      </c>
      <c r="M13" s="28"/>
      <c r="N13" s="1">
        <f t="shared" si="3"/>
        <v>2.0973602231853787</v>
      </c>
      <c r="O13" s="1">
        <f t="shared" si="2"/>
        <v>2.0973602231853787</v>
      </c>
      <c r="P13" s="1">
        <f t="shared" si="2"/>
        <v>2.0973602231853787</v>
      </c>
      <c r="Q13" s="26"/>
      <c r="R13" s="26"/>
      <c r="S13" s="26"/>
    </row>
    <row r="14" spans="1:19">
      <c r="A14" s="9"/>
      <c r="E14" s="26"/>
      <c r="F14" s="1">
        <f t="shared" si="4"/>
        <v>0</v>
      </c>
      <c r="G14" s="1">
        <f t="shared" si="5"/>
        <v>0</v>
      </c>
      <c r="H14" s="1">
        <f t="shared" si="6"/>
        <v>0</v>
      </c>
      <c r="I14" s="26"/>
      <c r="J14" s="1">
        <f t="shared" si="0"/>
        <v>-1.0685746666666667</v>
      </c>
      <c r="K14" s="1">
        <f t="shared" si="0"/>
        <v>-1.0685746666666667</v>
      </c>
      <c r="L14" s="1">
        <f t="shared" si="0"/>
        <v>-1.0685746666666667</v>
      </c>
      <c r="M14" s="29"/>
      <c r="N14" s="1">
        <f t="shared" si="3"/>
        <v>2.0973602231853787</v>
      </c>
      <c r="O14" s="1">
        <f t="shared" si="2"/>
        <v>2.0973602231853787</v>
      </c>
      <c r="P14" s="1">
        <f t="shared" si="2"/>
        <v>2.0973602231853787</v>
      </c>
      <c r="Q14" s="26"/>
      <c r="R14" s="26"/>
      <c r="S14" s="26"/>
    </row>
    <row r="15" spans="1:19">
      <c r="A15" s="9" t="s">
        <v>13</v>
      </c>
      <c r="B15" s="14"/>
      <c r="C15" s="11"/>
      <c r="E15" s="26" t="s">
        <v>13</v>
      </c>
      <c r="F15" s="1">
        <f>B15-$C$12</f>
        <v>0</v>
      </c>
      <c r="G15" s="1">
        <f>B15-$C$13</f>
        <v>0</v>
      </c>
      <c r="H15" s="1">
        <f>B15-$C$14</f>
        <v>0</v>
      </c>
      <c r="I15" s="26">
        <f>AVERAGE(F15:H17)</f>
        <v>0</v>
      </c>
      <c r="J15" s="1">
        <f t="shared" si="0"/>
        <v>-1.0685746666666667</v>
      </c>
      <c r="K15" s="1">
        <f t="shared" si="0"/>
        <v>-1.0685746666666667</v>
      </c>
      <c r="L15" s="1">
        <f t="shared" si="0"/>
        <v>-1.0685746666666667</v>
      </c>
      <c r="M15" s="27">
        <f>AVERAGE(J15:L17)</f>
        <v>-1.0685746666666667</v>
      </c>
      <c r="N15" s="1">
        <f t="shared" si="3"/>
        <v>2.0973602231853787</v>
      </c>
      <c r="O15" s="1">
        <f t="shared" si="2"/>
        <v>2.0973602231853787</v>
      </c>
      <c r="P15" s="1">
        <f t="shared" si="2"/>
        <v>2.0973602231853787</v>
      </c>
      <c r="Q15" s="26">
        <f>AVERAGE(N15:P17)</f>
        <v>2.0973602231853792</v>
      </c>
      <c r="R15" s="26">
        <f>STDEV(N15:P17)</f>
        <v>4.7102773760513248E-16</v>
      </c>
      <c r="S15" s="26">
        <f>2^-(M15)</f>
        <v>2.0973602231853787</v>
      </c>
    </row>
    <row r="16" spans="1:19">
      <c r="A16" s="9" t="s">
        <v>13</v>
      </c>
      <c r="B16" s="15"/>
      <c r="C16" s="12"/>
      <c r="E16" s="26"/>
      <c r="F16" s="1">
        <f t="shared" ref="F16:F17" si="7">B16-$C$12</f>
        <v>0</v>
      </c>
      <c r="G16" s="1">
        <f t="shared" ref="G16:G17" si="8">B16-$C$13</f>
        <v>0</v>
      </c>
      <c r="H16" s="1">
        <f t="shared" ref="H16:H17" si="9">B16-$C$14</f>
        <v>0</v>
      </c>
      <c r="I16" s="26"/>
      <c r="J16" s="1">
        <f t="shared" si="0"/>
        <v>-1.0685746666666667</v>
      </c>
      <c r="K16" s="1">
        <f t="shared" si="0"/>
        <v>-1.0685746666666667</v>
      </c>
      <c r="L16" s="1">
        <f t="shared" si="0"/>
        <v>-1.0685746666666667</v>
      </c>
      <c r="M16" s="28"/>
      <c r="N16" s="1">
        <f t="shared" si="3"/>
        <v>2.0973602231853787</v>
      </c>
      <c r="O16" s="1">
        <f t="shared" si="2"/>
        <v>2.0973602231853787</v>
      </c>
      <c r="P16" s="1">
        <f t="shared" si="2"/>
        <v>2.0973602231853787</v>
      </c>
      <c r="Q16" s="26"/>
      <c r="R16" s="26"/>
      <c r="S16" s="26"/>
    </row>
    <row r="17" spans="1:19">
      <c r="A17" s="9" t="s">
        <v>13</v>
      </c>
      <c r="B17" s="16"/>
      <c r="C17" s="13"/>
      <c r="E17" s="26"/>
      <c r="F17" s="1">
        <f t="shared" si="7"/>
        <v>0</v>
      </c>
      <c r="G17" s="1">
        <f t="shared" si="8"/>
        <v>0</v>
      </c>
      <c r="H17" s="1">
        <f t="shared" si="9"/>
        <v>0</v>
      </c>
      <c r="I17" s="26"/>
      <c r="J17" s="1">
        <f t="shared" si="0"/>
        <v>-1.0685746666666667</v>
      </c>
      <c r="K17" s="1">
        <f t="shared" si="0"/>
        <v>-1.0685746666666667</v>
      </c>
      <c r="L17" s="1">
        <f t="shared" si="0"/>
        <v>-1.0685746666666667</v>
      </c>
      <c r="M17" s="29"/>
      <c r="N17" s="1">
        <f t="shared" si="3"/>
        <v>2.0973602231853787</v>
      </c>
      <c r="O17" s="1">
        <f t="shared" si="2"/>
        <v>2.0973602231853787</v>
      </c>
      <c r="P17" s="1">
        <f t="shared" si="2"/>
        <v>2.0973602231853787</v>
      </c>
      <c r="Q17" s="26"/>
      <c r="R17" s="26"/>
      <c r="S17" s="26"/>
    </row>
    <row r="18" spans="1:19">
      <c r="A18" s="9" t="s">
        <v>14</v>
      </c>
      <c r="B18" s="14"/>
      <c r="C18" s="11"/>
      <c r="E18" s="26" t="s">
        <v>14</v>
      </c>
      <c r="F18" s="1">
        <f>B18-$C$12</f>
        <v>0</v>
      </c>
      <c r="G18" s="1">
        <f>B18-$C$13</f>
        <v>0</v>
      </c>
      <c r="H18" s="1">
        <f>B18-$C$14</f>
        <v>0</v>
      </c>
      <c r="I18" s="26">
        <f>AVERAGE(F18:H20)</f>
        <v>0</v>
      </c>
      <c r="J18" s="1">
        <f t="shared" si="0"/>
        <v>-1.0685746666666667</v>
      </c>
      <c r="K18" s="1">
        <f t="shared" si="0"/>
        <v>-1.0685746666666667</v>
      </c>
      <c r="L18" s="1">
        <f t="shared" si="0"/>
        <v>-1.0685746666666667</v>
      </c>
      <c r="M18" s="27">
        <f>AVERAGE(J18:L20)</f>
        <v>-1.0685746666666667</v>
      </c>
      <c r="N18" s="1">
        <f t="shared" si="3"/>
        <v>2.0973602231853787</v>
      </c>
      <c r="O18" s="1">
        <f t="shared" si="2"/>
        <v>2.0973602231853787</v>
      </c>
      <c r="P18" s="1">
        <f t="shared" si="2"/>
        <v>2.0973602231853787</v>
      </c>
      <c r="Q18" s="26">
        <f>AVERAGE(N18:P20)</f>
        <v>2.0973602231853792</v>
      </c>
      <c r="R18" s="26">
        <f>STDEV(N18:P20)</f>
        <v>4.7102773760513248E-16</v>
      </c>
      <c r="S18" s="26">
        <f>2^-(M18)</f>
        <v>2.0973602231853787</v>
      </c>
    </row>
    <row r="19" spans="1:19">
      <c r="A19" s="9" t="s">
        <v>14</v>
      </c>
      <c r="B19" s="15"/>
      <c r="C19" s="12"/>
      <c r="E19" s="26"/>
      <c r="F19" s="1">
        <f t="shared" ref="F19:F20" si="10">B19-$C$12</f>
        <v>0</v>
      </c>
      <c r="G19" s="1">
        <f t="shared" ref="G19:G20" si="11">B19-$C$13</f>
        <v>0</v>
      </c>
      <c r="H19" s="1">
        <f t="shared" ref="H19:H20" si="12">B19-$C$14</f>
        <v>0</v>
      </c>
      <c r="I19" s="26"/>
      <c r="J19" s="1">
        <f t="shared" ref="J19:L29" si="13">F19-$I$3</f>
        <v>-1.0685746666666667</v>
      </c>
      <c r="K19" s="1">
        <f t="shared" si="13"/>
        <v>-1.0685746666666667</v>
      </c>
      <c r="L19" s="1">
        <f t="shared" si="13"/>
        <v>-1.0685746666666667</v>
      </c>
      <c r="M19" s="28"/>
      <c r="N19" s="1">
        <f t="shared" si="3"/>
        <v>2.0973602231853787</v>
      </c>
      <c r="O19" s="1">
        <f t="shared" si="2"/>
        <v>2.0973602231853787</v>
      </c>
      <c r="P19" s="1">
        <f t="shared" si="2"/>
        <v>2.0973602231853787</v>
      </c>
      <c r="Q19" s="26"/>
      <c r="R19" s="26"/>
      <c r="S19" s="26"/>
    </row>
    <row r="20" spans="1:19">
      <c r="A20" s="9" t="s">
        <v>14</v>
      </c>
      <c r="B20" s="16"/>
      <c r="C20" s="13"/>
      <c r="E20" s="26"/>
      <c r="F20" s="1">
        <f t="shared" si="10"/>
        <v>0</v>
      </c>
      <c r="G20" s="1">
        <f t="shared" si="11"/>
        <v>0</v>
      </c>
      <c r="H20" s="1">
        <f t="shared" si="12"/>
        <v>0</v>
      </c>
      <c r="I20" s="26"/>
      <c r="J20" s="1">
        <f t="shared" si="13"/>
        <v>-1.0685746666666667</v>
      </c>
      <c r="K20" s="1">
        <f t="shared" si="13"/>
        <v>-1.0685746666666667</v>
      </c>
      <c r="L20" s="1">
        <f t="shared" si="13"/>
        <v>-1.0685746666666667</v>
      </c>
      <c r="M20" s="29"/>
      <c r="N20" s="1">
        <f t="shared" si="3"/>
        <v>2.0973602231853787</v>
      </c>
      <c r="O20" s="1">
        <f t="shared" si="2"/>
        <v>2.0973602231853787</v>
      </c>
      <c r="P20" s="1">
        <f t="shared" si="2"/>
        <v>2.0973602231853787</v>
      </c>
      <c r="Q20" s="26"/>
      <c r="R20" s="26"/>
      <c r="S20" s="26"/>
    </row>
    <row r="21" spans="1:19">
      <c r="A21" s="9" t="s">
        <v>15</v>
      </c>
      <c r="B21" s="14"/>
      <c r="C21" s="11"/>
      <c r="E21" s="26" t="s">
        <v>15</v>
      </c>
      <c r="F21" s="1">
        <f>B21-$C$12</f>
        <v>0</v>
      </c>
      <c r="G21" s="1">
        <f>B21-$C$13</f>
        <v>0</v>
      </c>
      <c r="H21" s="1">
        <f>B21-$C$14</f>
        <v>0</v>
      </c>
      <c r="I21" s="26">
        <f>AVERAGE(F21:H23)</f>
        <v>0</v>
      </c>
      <c r="J21" s="1">
        <f t="shared" si="13"/>
        <v>-1.0685746666666667</v>
      </c>
      <c r="K21" s="1">
        <f t="shared" si="13"/>
        <v>-1.0685746666666667</v>
      </c>
      <c r="L21" s="1">
        <f t="shared" si="13"/>
        <v>-1.0685746666666667</v>
      </c>
      <c r="M21" s="27">
        <f>AVERAGE(J21:L23)</f>
        <v>-1.0685746666666667</v>
      </c>
      <c r="N21" s="1">
        <f t="shared" si="3"/>
        <v>2.0973602231853787</v>
      </c>
      <c r="O21" s="1">
        <f t="shared" si="2"/>
        <v>2.0973602231853787</v>
      </c>
      <c r="P21" s="1">
        <f t="shared" si="2"/>
        <v>2.0973602231853787</v>
      </c>
      <c r="Q21" s="26">
        <f>AVERAGE(N21:P23)</f>
        <v>2.0973602231853792</v>
      </c>
      <c r="R21" s="26">
        <f>STDEV(N21:P23)</f>
        <v>4.7102773760513248E-16</v>
      </c>
      <c r="S21" s="26">
        <f>2^-(M21)</f>
        <v>2.0973602231853787</v>
      </c>
    </row>
    <row r="22" spans="1:19">
      <c r="A22" s="9" t="s">
        <v>15</v>
      </c>
      <c r="B22" s="15"/>
      <c r="C22" s="12"/>
      <c r="E22" s="26"/>
      <c r="F22" s="1">
        <f t="shared" ref="F22:F23" si="14">B22-$C$12</f>
        <v>0</v>
      </c>
      <c r="G22" s="1">
        <f t="shared" ref="G22:G23" si="15">B22-$C$13</f>
        <v>0</v>
      </c>
      <c r="H22" s="1">
        <f t="shared" ref="H22:H23" si="16">B22-$C$14</f>
        <v>0</v>
      </c>
      <c r="I22" s="26"/>
      <c r="J22" s="1">
        <f t="shared" si="13"/>
        <v>-1.0685746666666667</v>
      </c>
      <c r="K22" s="1">
        <f t="shared" si="13"/>
        <v>-1.0685746666666667</v>
      </c>
      <c r="L22" s="1">
        <f t="shared" si="13"/>
        <v>-1.0685746666666667</v>
      </c>
      <c r="M22" s="28"/>
      <c r="N22" s="1">
        <f t="shared" si="3"/>
        <v>2.0973602231853787</v>
      </c>
      <c r="O22" s="1">
        <f t="shared" si="2"/>
        <v>2.0973602231853787</v>
      </c>
      <c r="P22" s="1">
        <f t="shared" si="2"/>
        <v>2.0973602231853787</v>
      </c>
      <c r="Q22" s="26"/>
      <c r="R22" s="26"/>
      <c r="S22" s="26"/>
    </row>
    <row r="23" spans="1:19">
      <c r="A23" s="9" t="s">
        <v>15</v>
      </c>
      <c r="B23" s="16"/>
      <c r="C23" s="13"/>
      <c r="E23" s="26"/>
      <c r="F23" s="1">
        <f t="shared" si="14"/>
        <v>0</v>
      </c>
      <c r="G23" s="1">
        <f t="shared" si="15"/>
        <v>0</v>
      </c>
      <c r="H23" s="1">
        <f t="shared" si="16"/>
        <v>0</v>
      </c>
      <c r="I23" s="26"/>
      <c r="J23" s="1">
        <f t="shared" si="13"/>
        <v>-1.0685746666666667</v>
      </c>
      <c r="K23" s="1">
        <f t="shared" si="13"/>
        <v>-1.0685746666666667</v>
      </c>
      <c r="L23" s="1">
        <f t="shared" si="13"/>
        <v>-1.0685746666666667</v>
      </c>
      <c r="M23" s="29"/>
      <c r="N23" s="1">
        <f t="shared" si="3"/>
        <v>2.0973602231853787</v>
      </c>
      <c r="O23" s="1">
        <f t="shared" si="2"/>
        <v>2.0973602231853787</v>
      </c>
      <c r="P23" s="1">
        <f t="shared" si="2"/>
        <v>2.0973602231853787</v>
      </c>
      <c r="Q23" s="26"/>
      <c r="R23" s="26"/>
      <c r="S23" s="26"/>
    </row>
    <row r="24" spans="1:19">
      <c r="A24" s="9" t="s">
        <v>16</v>
      </c>
      <c r="B24" s="14"/>
      <c r="C24" s="11"/>
      <c r="E24" s="26" t="s">
        <v>16</v>
      </c>
      <c r="F24" s="1">
        <f>B24-$C$12</f>
        <v>0</v>
      </c>
      <c r="G24" s="1">
        <f>B24-$C$13</f>
        <v>0</v>
      </c>
      <c r="H24" s="1">
        <f>B24-$C$14</f>
        <v>0</v>
      </c>
      <c r="I24" s="26">
        <f>AVERAGE(F24:H26)</f>
        <v>0</v>
      </c>
      <c r="J24" s="1">
        <f t="shared" si="13"/>
        <v>-1.0685746666666667</v>
      </c>
      <c r="K24" s="1">
        <f t="shared" si="13"/>
        <v>-1.0685746666666667</v>
      </c>
      <c r="L24" s="1">
        <f t="shared" si="13"/>
        <v>-1.0685746666666667</v>
      </c>
      <c r="M24" s="27">
        <f>AVERAGE(J24:L26)</f>
        <v>-1.0685746666666667</v>
      </c>
      <c r="N24" s="1">
        <f t="shared" si="3"/>
        <v>2.0973602231853787</v>
      </c>
      <c r="O24" s="1">
        <f t="shared" si="2"/>
        <v>2.0973602231853787</v>
      </c>
      <c r="P24" s="1">
        <f t="shared" si="2"/>
        <v>2.0973602231853787</v>
      </c>
      <c r="Q24" s="26">
        <f>AVERAGE(N24:P26)</f>
        <v>2.0973602231853792</v>
      </c>
      <c r="R24" s="26">
        <f>STDEV(N24:P26)</f>
        <v>4.7102773760513248E-16</v>
      </c>
      <c r="S24" s="26">
        <f>2^-(M24)</f>
        <v>2.0973602231853787</v>
      </c>
    </row>
    <row r="25" spans="1:19">
      <c r="A25" s="9" t="s">
        <v>16</v>
      </c>
      <c r="B25" s="15"/>
      <c r="C25" s="12"/>
      <c r="E25" s="26"/>
      <c r="F25" s="1">
        <f t="shared" ref="F25:F26" si="17">B25-$C$12</f>
        <v>0</v>
      </c>
      <c r="G25" s="1">
        <f t="shared" ref="G25:G26" si="18">B25-$C$13</f>
        <v>0</v>
      </c>
      <c r="H25" s="1">
        <f t="shared" ref="H25:H26" si="19">B25-$C$14</f>
        <v>0</v>
      </c>
      <c r="I25" s="26"/>
      <c r="J25" s="1">
        <f t="shared" si="13"/>
        <v>-1.0685746666666667</v>
      </c>
      <c r="K25" s="1">
        <f t="shared" si="13"/>
        <v>-1.0685746666666667</v>
      </c>
      <c r="L25" s="1">
        <f t="shared" si="13"/>
        <v>-1.0685746666666667</v>
      </c>
      <c r="M25" s="28"/>
      <c r="N25" s="1">
        <f t="shared" si="3"/>
        <v>2.0973602231853787</v>
      </c>
      <c r="O25" s="1">
        <f t="shared" si="2"/>
        <v>2.0973602231853787</v>
      </c>
      <c r="P25" s="1">
        <f t="shared" si="2"/>
        <v>2.0973602231853787</v>
      </c>
      <c r="Q25" s="26"/>
      <c r="R25" s="26"/>
      <c r="S25" s="26"/>
    </row>
    <row r="26" spans="1:19">
      <c r="A26" s="9" t="s">
        <v>16</v>
      </c>
      <c r="B26" s="16"/>
      <c r="C26" s="13"/>
      <c r="E26" s="26"/>
      <c r="F26" s="1">
        <f t="shared" si="17"/>
        <v>0</v>
      </c>
      <c r="G26" s="1">
        <f t="shared" si="18"/>
        <v>0</v>
      </c>
      <c r="H26" s="1">
        <f t="shared" si="19"/>
        <v>0</v>
      </c>
      <c r="I26" s="26"/>
      <c r="J26" s="1">
        <f t="shared" si="13"/>
        <v>-1.0685746666666667</v>
      </c>
      <c r="K26" s="1">
        <f t="shared" si="13"/>
        <v>-1.0685746666666667</v>
      </c>
      <c r="L26" s="1">
        <f t="shared" si="13"/>
        <v>-1.0685746666666667</v>
      </c>
      <c r="M26" s="29"/>
      <c r="N26" s="1">
        <f t="shared" si="3"/>
        <v>2.0973602231853787</v>
      </c>
      <c r="O26" s="1">
        <f t="shared" si="3"/>
        <v>2.0973602231853787</v>
      </c>
      <c r="P26" s="1">
        <f t="shared" si="3"/>
        <v>2.0973602231853787</v>
      </c>
      <c r="Q26" s="26"/>
      <c r="R26" s="26"/>
      <c r="S26" s="26"/>
    </row>
    <row r="27" spans="1:19">
      <c r="A27" s="9" t="s">
        <v>17</v>
      </c>
      <c r="B27" s="14"/>
      <c r="C27" s="11"/>
      <c r="E27" s="26" t="s">
        <v>17</v>
      </c>
      <c r="F27" s="1">
        <f>B27-$C$12</f>
        <v>0</v>
      </c>
      <c r="G27" s="1">
        <f>B27-$C$13</f>
        <v>0</v>
      </c>
      <c r="H27" s="1">
        <f>B27-$C$14</f>
        <v>0</v>
      </c>
      <c r="I27" s="26">
        <f>AVERAGE(F27:H29)</f>
        <v>0</v>
      </c>
      <c r="J27" s="1">
        <f t="shared" si="13"/>
        <v>-1.0685746666666667</v>
      </c>
      <c r="K27" s="1">
        <f t="shared" si="13"/>
        <v>-1.0685746666666667</v>
      </c>
      <c r="L27" s="1">
        <f t="shared" si="13"/>
        <v>-1.0685746666666667</v>
      </c>
      <c r="M27" s="27">
        <f>AVERAGE(J27:L29)</f>
        <v>-1.0685746666666667</v>
      </c>
      <c r="N27" s="1">
        <f t="shared" ref="N27:P29" si="20">2^-(J27)</f>
        <v>2.0973602231853787</v>
      </c>
      <c r="O27" s="1">
        <f t="shared" si="20"/>
        <v>2.0973602231853787</v>
      </c>
      <c r="P27" s="1">
        <f t="shared" si="20"/>
        <v>2.0973602231853787</v>
      </c>
      <c r="Q27" s="26">
        <f>AVERAGE(N27:P29)</f>
        <v>2.0973602231853792</v>
      </c>
      <c r="R27" s="26">
        <f>STDEV(N27:P29)</f>
        <v>4.7102773760513248E-16</v>
      </c>
      <c r="S27" s="26">
        <f>2^-(M27)</f>
        <v>2.0973602231853787</v>
      </c>
    </row>
    <row r="28" spans="1:19">
      <c r="A28" s="9" t="s">
        <v>17</v>
      </c>
      <c r="B28" s="15"/>
      <c r="C28" s="12"/>
      <c r="E28" s="26"/>
      <c r="F28" s="1">
        <f t="shared" ref="F28:F29" si="21">B28-$C$12</f>
        <v>0</v>
      </c>
      <c r="G28" s="1">
        <f t="shared" ref="G28:G29" si="22">B28-$C$13</f>
        <v>0</v>
      </c>
      <c r="H28" s="1">
        <f t="shared" ref="H28:H29" si="23">B28-$C$14</f>
        <v>0</v>
      </c>
      <c r="I28" s="26"/>
      <c r="J28" s="1">
        <f t="shared" si="13"/>
        <v>-1.0685746666666667</v>
      </c>
      <c r="K28" s="1">
        <f t="shared" si="13"/>
        <v>-1.0685746666666667</v>
      </c>
      <c r="L28" s="1">
        <f t="shared" si="13"/>
        <v>-1.0685746666666667</v>
      </c>
      <c r="M28" s="28"/>
      <c r="N28" s="1">
        <f t="shared" si="20"/>
        <v>2.0973602231853787</v>
      </c>
      <c r="O28" s="1">
        <f t="shared" si="20"/>
        <v>2.0973602231853787</v>
      </c>
      <c r="P28" s="1">
        <f t="shared" si="20"/>
        <v>2.0973602231853787</v>
      </c>
      <c r="Q28" s="26"/>
      <c r="R28" s="26"/>
      <c r="S28" s="26"/>
    </row>
    <row r="29" spans="1:19">
      <c r="A29" s="9" t="s">
        <v>17</v>
      </c>
      <c r="B29" s="16"/>
      <c r="C29" s="13"/>
      <c r="E29" s="26"/>
      <c r="F29" s="1">
        <f t="shared" si="21"/>
        <v>0</v>
      </c>
      <c r="G29" s="1">
        <f t="shared" si="22"/>
        <v>0</v>
      </c>
      <c r="H29" s="1">
        <f t="shared" si="23"/>
        <v>0</v>
      </c>
      <c r="I29" s="26"/>
      <c r="J29" s="1">
        <f t="shared" si="13"/>
        <v>-1.0685746666666667</v>
      </c>
      <c r="K29" s="1">
        <f t="shared" si="13"/>
        <v>-1.0685746666666667</v>
      </c>
      <c r="L29" s="1">
        <f t="shared" si="13"/>
        <v>-1.0685746666666667</v>
      </c>
      <c r="M29" s="29"/>
      <c r="N29" s="1">
        <f t="shared" si="20"/>
        <v>2.0973602231853787</v>
      </c>
      <c r="O29" s="1">
        <f t="shared" si="20"/>
        <v>2.0973602231853787</v>
      </c>
      <c r="P29" s="1">
        <f t="shared" si="20"/>
        <v>2.0973602231853787</v>
      </c>
      <c r="Q29" s="26"/>
      <c r="R29" s="26"/>
      <c r="S29" s="26"/>
    </row>
    <row r="30" spans="1:19">
      <c r="A30" s="17"/>
      <c r="B30" s="18"/>
      <c r="C30" s="18"/>
      <c r="E30" s="8"/>
      <c r="F30" s="7"/>
      <c r="G30" s="7"/>
      <c r="H30" s="7"/>
      <c r="I30" s="8"/>
      <c r="J30" s="7"/>
      <c r="K30" s="7"/>
      <c r="L30" s="7"/>
      <c r="M30" s="8"/>
      <c r="N30" s="7"/>
      <c r="O30" s="7"/>
      <c r="P30" s="7"/>
      <c r="Q30" s="8"/>
      <c r="R30" s="8"/>
      <c r="S30" s="8"/>
    </row>
    <row r="32" spans="1:19">
      <c r="A32" s="21"/>
      <c r="B32" s="22" t="s">
        <v>18</v>
      </c>
      <c r="C32" s="22" t="s">
        <v>19</v>
      </c>
      <c r="D32" s="22" t="s">
        <v>20</v>
      </c>
    </row>
    <row r="33" spans="1:4">
      <c r="A33" s="9" t="s">
        <v>30</v>
      </c>
      <c r="B33" s="21">
        <f>S3</f>
        <v>1</v>
      </c>
      <c r="C33" s="21">
        <f>R3</f>
        <v>2.8288922496580812E-2</v>
      </c>
      <c r="D33" s="21"/>
    </row>
    <row r="34" spans="1:4">
      <c r="A34" s="9" t="s">
        <v>33</v>
      </c>
      <c r="B34" s="21">
        <f>S6</f>
        <v>1.6122111073285033</v>
      </c>
      <c r="C34" s="21">
        <f>R6</f>
        <v>0.19765201217685785</v>
      </c>
      <c r="D34" s="21">
        <f>TTEST(N3:P5,N6:P8,1,3)</f>
        <v>5.3404751307225616E-6</v>
      </c>
    </row>
    <row r="35" spans="1:4">
      <c r="A35" s="9" t="s">
        <v>35</v>
      </c>
      <c r="B35" s="21">
        <f>S9</f>
        <v>1.081347085546118</v>
      </c>
      <c r="C35" s="21">
        <f>R9</f>
        <v>0.10067035080729091</v>
      </c>
      <c r="D35" s="21">
        <f>TTEST(N3:P5,N9:P11,1,3)</f>
        <v>1.8096620152556475E-2</v>
      </c>
    </row>
    <row r="36" spans="1:4">
      <c r="A36" s="23" t="s">
        <v>21</v>
      </c>
      <c r="B36" s="21">
        <f>S12</f>
        <v>2.0973602231853787</v>
      </c>
      <c r="C36" s="21">
        <f>R12</f>
        <v>4.7102773760513248E-16</v>
      </c>
      <c r="D36" s="21">
        <f>TTEST(N3:P5,N12:P14,1,3)</f>
        <v>1.6655579552667988E-14</v>
      </c>
    </row>
    <row r="37" spans="1:4">
      <c r="A37" s="23" t="s">
        <v>22</v>
      </c>
      <c r="B37" s="21">
        <f>S15</f>
        <v>2.0973602231853787</v>
      </c>
      <c r="C37" s="21">
        <f>R15</f>
        <v>4.7102773760513248E-16</v>
      </c>
      <c r="D37" s="21">
        <f>TTEST(N3:P5,N15:P17,1,3)</f>
        <v>1.6655579552667988E-14</v>
      </c>
    </row>
    <row r="38" spans="1:4">
      <c r="A38" s="23" t="s">
        <v>23</v>
      </c>
      <c r="B38" s="21">
        <f>S18</f>
        <v>2.0973602231853787</v>
      </c>
      <c r="C38" s="21">
        <f>R18</f>
        <v>4.7102773760513248E-16</v>
      </c>
      <c r="D38" s="21">
        <f>TTEST(N3:P5,N18:P20,1,3)</f>
        <v>1.6655579552667988E-14</v>
      </c>
    </row>
    <row r="39" spans="1:4">
      <c r="A39" s="23" t="s">
        <v>24</v>
      </c>
      <c r="B39" s="21">
        <f>S21</f>
        <v>2.0973602231853787</v>
      </c>
      <c r="C39" s="21">
        <f>R21</f>
        <v>4.7102773760513248E-16</v>
      </c>
      <c r="D39" s="21">
        <f>TTEST(N3:P5,N21:P23,1,3)</f>
        <v>1.6655579552667988E-14</v>
      </c>
    </row>
    <row r="40" spans="1:4">
      <c r="A40" s="23" t="s">
        <v>25</v>
      </c>
      <c r="B40" s="21">
        <f>S24</f>
        <v>2.0973602231853787</v>
      </c>
      <c r="C40" s="21">
        <f>R24</f>
        <v>4.7102773760513248E-16</v>
      </c>
      <c r="D40" s="21">
        <f>TTEST(N3:P5,N24:P26,1,3)</f>
        <v>1.6655579552667988E-14</v>
      </c>
    </row>
    <row r="41" spans="1:4">
      <c r="A41" s="23" t="s">
        <v>26</v>
      </c>
      <c r="B41" s="21">
        <f>S27</f>
        <v>2.0973602231853787</v>
      </c>
      <c r="C41" s="21">
        <f>R27</f>
        <v>4.7102773760513248E-16</v>
      </c>
      <c r="D41" s="21">
        <f>TTEST(N3:P5,N27:P29,1,3)</f>
        <v>1.6655579552667988E-14</v>
      </c>
    </row>
  </sheetData>
  <mergeCells count="58">
    <mergeCell ref="B1:C1"/>
    <mergeCell ref="F2:H2"/>
    <mergeCell ref="J2:L2"/>
    <mergeCell ref="N2:P2"/>
    <mergeCell ref="E3:E5"/>
    <mergeCell ref="I3:I5"/>
    <mergeCell ref="M3:M5"/>
    <mergeCell ref="S9:S11"/>
    <mergeCell ref="Q3:Q5"/>
    <mergeCell ref="R3:R5"/>
    <mergeCell ref="S3:S5"/>
    <mergeCell ref="E6:E8"/>
    <mergeCell ref="I6:I8"/>
    <mergeCell ref="M6:M8"/>
    <mergeCell ref="Q6:Q8"/>
    <mergeCell ref="R6:R8"/>
    <mergeCell ref="S6:S8"/>
    <mergeCell ref="E9:E11"/>
    <mergeCell ref="I9:I11"/>
    <mergeCell ref="M9:M11"/>
    <mergeCell ref="Q9:Q11"/>
    <mergeCell ref="R9:R11"/>
    <mergeCell ref="S15:S17"/>
    <mergeCell ref="E12:E14"/>
    <mergeCell ref="I12:I14"/>
    <mergeCell ref="M12:M14"/>
    <mergeCell ref="Q12:Q14"/>
    <mergeCell ref="R12:R14"/>
    <mergeCell ref="S12:S14"/>
    <mergeCell ref="E15:E17"/>
    <mergeCell ref="I15:I17"/>
    <mergeCell ref="M15:M17"/>
    <mergeCell ref="Q15:Q17"/>
    <mergeCell ref="R15:R17"/>
    <mergeCell ref="S21:S23"/>
    <mergeCell ref="E18:E20"/>
    <mergeCell ref="I18:I20"/>
    <mergeCell ref="M18:M20"/>
    <mergeCell ref="Q18:Q20"/>
    <mergeCell ref="R18:R20"/>
    <mergeCell ref="S18:S20"/>
    <mergeCell ref="E21:E23"/>
    <mergeCell ref="I21:I23"/>
    <mergeCell ref="M21:M23"/>
    <mergeCell ref="Q21:Q23"/>
    <mergeCell ref="R21:R23"/>
    <mergeCell ref="S27:S29"/>
    <mergeCell ref="E24:E26"/>
    <mergeCell ref="I24:I26"/>
    <mergeCell ref="M24:M26"/>
    <mergeCell ref="Q24:Q26"/>
    <mergeCell ref="R24:R26"/>
    <mergeCell ref="S24:S26"/>
    <mergeCell ref="E27:E29"/>
    <mergeCell ref="I27:I29"/>
    <mergeCell ref="M27:M29"/>
    <mergeCell ref="Q27:Q29"/>
    <mergeCell ref="R27:R29"/>
  </mergeCells>
  <phoneticPr fontId="2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1"/>
  <sheetViews>
    <sheetView topLeftCell="A13" workbookViewId="0">
      <selection activeCell="A33" sqref="A33:A35"/>
    </sheetView>
  </sheetViews>
  <sheetFormatPr baseColWidth="10" defaultRowHeight="16"/>
  <cols>
    <col min="2" max="2" width="11" bestFit="1" customWidth="1"/>
    <col min="3" max="3" width="14.6640625" customWidth="1"/>
    <col min="4" max="4" width="12.83203125" bestFit="1" customWidth="1"/>
  </cols>
  <sheetData>
    <row r="1" spans="1:19">
      <c r="A1" s="1"/>
      <c r="B1" s="31" t="s">
        <v>0</v>
      </c>
      <c r="C1" s="31"/>
      <c r="D1" s="2"/>
    </row>
    <row r="2" spans="1:19">
      <c r="A2" s="3"/>
      <c r="B2" s="19" t="s">
        <v>27</v>
      </c>
      <c r="C2" s="20" t="s">
        <v>28</v>
      </c>
      <c r="D2" s="4"/>
      <c r="E2" s="3"/>
      <c r="F2" s="32" t="s">
        <v>1</v>
      </c>
      <c r="G2" s="32"/>
      <c r="H2" s="32"/>
      <c r="I2" s="3" t="s">
        <v>2</v>
      </c>
      <c r="J2" s="32" t="s">
        <v>3</v>
      </c>
      <c r="K2" s="32"/>
      <c r="L2" s="32"/>
      <c r="M2" s="3" t="s">
        <v>4</v>
      </c>
      <c r="N2" s="32" t="s">
        <v>5</v>
      </c>
      <c r="O2" s="32"/>
      <c r="P2" s="32"/>
      <c r="Q2" s="3" t="s">
        <v>6</v>
      </c>
      <c r="R2" s="5" t="s">
        <v>7</v>
      </c>
      <c r="S2" s="6" t="s">
        <v>8</v>
      </c>
    </row>
    <row r="3" spans="1:19">
      <c r="A3" s="10" t="s">
        <v>29</v>
      </c>
      <c r="B3">
        <v>22.763010000000001</v>
      </c>
      <c r="C3">
        <v>18.841332999999999</v>
      </c>
      <c r="E3" s="26" t="s">
        <v>9</v>
      </c>
      <c r="F3" s="1">
        <f>B3-$C$3</f>
        <v>3.9216770000000025</v>
      </c>
      <c r="G3" s="1">
        <f>B3-$C$4</f>
        <v>3.8723470000000013</v>
      </c>
      <c r="H3" s="1">
        <f>B3-$C$5</f>
        <v>3.8317600000000027</v>
      </c>
      <c r="I3" s="26">
        <f>AVERAGE(F3:H5)</f>
        <v>3.9010416666666683</v>
      </c>
      <c r="J3" s="1">
        <f>F3-$I$3</f>
        <v>2.0635333333334227E-2</v>
      </c>
      <c r="K3" s="1">
        <f t="shared" ref="J3:L18" si="0">G3-$I$3</f>
        <v>-2.8694666666666979E-2</v>
      </c>
      <c r="L3" s="1">
        <f t="shared" si="0"/>
        <v>-6.9281666666665576E-2</v>
      </c>
      <c r="M3" s="27">
        <f>AVERAGE(J3:L5)</f>
        <v>-4.4408920985006262E-16</v>
      </c>
      <c r="N3" s="1">
        <f>2^-(J3)</f>
        <v>0.98579848343751941</v>
      </c>
      <c r="O3" s="1">
        <f>2^-(K3)</f>
        <v>1.0200887438612485</v>
      </c>
      <c r="P3" s="1">
        <f>2^-(L3)</f>
        <v>1.0491941485271012</v>
      </c>
      <c r="Q3" s="26">
        <f>AVERAGE(N3:P5)</f>
        <v>1.0005696130069857</v>
      </c>
      <c r="R3" s="26">
        <f>STDEV(N3:P5)</f>
        <v>3.5718237736245065E-2</v>
      </c>
      <c r="S3" s="26">
        <f>2^-(M3)</f>
        <v>1.0000000000000002</v>
      </c>
    </row>
    <row r="4" spans="1:19">
      <c r="A4" s="24" t="s">
        <v>29</v>
      </c>
      <c r="B4">
        <v>22.769435999999999</v>
      </c>
      <c r="C4">
        <v>18.890663</v>
      </c>
      <c r="E4" s="30"/>
      <c r="F4" s="1">
        <f>B4-$C$3</f>
        <v>3.9281030000000001</v>
      </c>
      <c r="G4" s="1">
        <f>B4-$C$4</f>
        <v>3.8787729999999989</v>
      </c>
      <c r="H4" s="1">
        <f>B4-$C$5</f>
        <v>3.8381860000000003</v>
      </c>
      <c r="I4" s="26"/>
      <c r="J4" s="1">
        <f>F4-$I$3</f>
        <v>2.7061333333331827E-2</v>
      </c>
      <c r="K4" s="1">
        <f t="shared" si="0"/>
        <v>-2.2268666666669379E-2</v>
      </c>
      <c r="L4" s="1">
        <f t="shared" si="0"/>
        <v>-6.2855666666667975E-2</v>
      </c>
      <c r="M4" s="28"/>
      <c r="N4" s="1">
        <f>2^-(J4)</f>
        <v>0.98141733994463742</v>
      </c>
      <c r="O4" s="1">
        <f t="shared" ref="N4:P8" si="1">2^-(K4)</f>
        <v>1.0155552055799297</v>
      </c>
      <c r="P4" s="1">
        <f t="shared" si="1"/>
        <v>1.0445312582976898</v>
      </c>
      <c r="Q4" s="26"/>
      <c r="R4" s="26"/>
      <c r="S4" s="26"/>
    </row>
    <row r="5" spans="1:19">
      <c r="A5" s="25" t="s">
        <v>29</v>
      </c>
      <c r="B5">
        <v>22.833925000000001</v>
      </c>
      <c r="C5">
        <v>18.931249999999999</v>
      </c>
      <c r="E5" s="30"/>
      <c r="F5" s="1">
        <f>B5-$C$3</f>
        <v>3.9925920000000019</v>
      </c>
      <c r="G5" s="1">
        <f>B5-$C$4</f>
        <v>3.9432620000000007</v>
      </c>
      <c r="H5" s="1">
        <f>B5-$C$5</f>
        <v>3.9026750000000021</v>
      </c>
      <c r="I5" s="26"/>
      <c r="J5" s="1">
        <f t="shared" si="0"/>
        <v>9.1550333333333622E-2</v>
      </c>
      <c r="K5" s="1">
        <f t="shared" si="0"/>
        <v>4.2220333333332416E-2</v>
      </c>
      <c r="L5" s="1">
        <f t="shared" si="0"/>
        <v>1.6333333333338196E-3</v>
      </c>
      <c r="M5" s="29"/>
      <c r="N5" s="1">
        <f t="shared" si="1"/>
        <v>0.93851367172296707</v>
      </c>
      <c r="O5" s="1">
        <f t="shared" si="1"/>
        <v>0.97115916545753977</v>
      </c>
      <c r="P5" s="1">
        <f t="shared" si="1"/>
        <v>0.99886850023423857</v>
      </c>
      <c r="Q5" s="26"/>
      <c r="R5" s="26"/>
      <c r="S5" s="26"/>
    </row>
    <row r="6" spans="1:19">
      <c r="A6" s="25" t="s">
        <v>32</v>
      </c>
      <c r="B6">
        <v>23.306446000000001</v>
      </c>
      <c r="C6">
        <v>19.58155</v>
      </c>
      <c r="E6" s="26" t="s">
        <v>10</v>
      </c>
      <c r="F6" s="1">
        <f>B6-$C$6</f>
        <v>3.7248960000000011</v>
      </c>
      <c r="G6" s="1">
        <f>B6-$C$7</f>
        <v>3.6807289999999995</v>
      </c>
      <c r="H6" s="1">
        <f>B6-$C$8</f>
        <v>3.8720150000000011</v>
      </c>
      <c r="I6" s="26">
        <f>AVERAGE(F6:H8)</f>
        <v>3.7976150000000004</v>
      </c>
      <c r="J6" s="1">
        <f>F6-$I$3</f>
        <v>-0.1761456666666672</v>
      </c>
      <c r="K6" s="1">
        <f t="shared" si="0"/>
        <v>-0.22031266666666882</v>
      </c>
      <c r="L6" s="1">
        <f t="shared" si="0"/>
        <v>-2.90266666666672E-2</v>
      </c>
      <c r="M6" s="27">
        <f>AVERAGE(J6:L8)</f>
        <v>-0.10342666666666789</v>
      </c>
      <c r="N6" s="1">
        <f t="shared" si="1"/>
        <v>1.1298612891420532</v>
      </c>
      <c r="O6" s="1">
        <f t="shared" si="1"/>
        <v>1.1649860395670835</v>
      </c>
      <c r="P6" s="1">
        <f t="shared" si="1"/>
        <v>1.0203235186573654</v>
      </c>
      <c r="Q6" s="26">
        <f>AVERAGE(N6:P8)</f>
        <v>1.0762322749016922</v>
      </c>
      <c r="R6" s="26">
        <f>STDEV(N6:P8)</f>
        <v>6.7405445060215827E-2</v>
      </c>
      <c r="S6" s="26">
        <f>2^-(M6)</f>
        <v>1.0743221476794822</v>
      </c>
    </row>
    <row r="7" spans="1:19">
      <c r="A7" s="25" t="s">
        <v>32</v>
      </c>
      <c r="B7">
        <v>23.371817</v>
      </c>
      <c r="C7">
        <v>19.625717000000002</v>
      </c>
      <c r="E7" s="26"/>
      <c r="F7" s="1">
        <f>B7-$C$6</f>
        <v>3.7902670000000001</v>
      </c>
      <c r="G7" s="1">
        <f>B7-$C$7</f>
        <v>3.7460999999999984</v>
      </c>
      <c r="H7" s="1">
        <f>B7-$C$8</f>
        <v>3.9373860000000001</v>
      </c>
      <c r="I7" s="26"/>
      <c r="J7" s="1">
        <f>F7-$I$3</f>
        <v>-0.11077466666666824</v>
      </c>
      <c r="K7" s="1">
        <f>G7-$I$3</f>
        <v>-0.15494166666666986</v>
      </c>
      <c r="L7" s="1">
        <f t="shared" si="0"/>
        <v>3.6344333333331758E-2</v>
      </c>
      <c r="M7" s="28"/>
      <c r="N7" s="1">
        <f t="shared" si="1"/>
        <v>1.0798078923684806</v>
      </c>
      <c r="O7" s="1">
        <f t="shared" si="1"/>
        <v>1.1133765995105944</v>
      </c>
      <c r="P7" s="1">
        <f t="shared" si="1"/>
        <v>0.97512269762955162</v>
      </c>
      <c r="Q7" s="26"/>
      <c r="R7" s="26"/>
      <c r="S7" s="26"/>
    </row>
    <row r="8" spans="1:19">
      <c r="A8" s="25" t="s">
        <v>32</v>
      </c>
      <c r="B8">
        <v>23.356280000000002</v>
      </c>
      <c r="C8">
        <v>19.434431</v>
      </c>
      <c r="E8" s="26"/>
      <c r="F8" s="1">
        <f>B8-$C$6</f>
        <v>3.7747300000000017</v>
      </c>
      <c r="G8" s="1">
        <f>B8-$C$7</f>
        <v>3.7305630000000001</v>
      </c>
      <c r="H8" s="1">
        <f>B8-$C$8</f>
        <v>3.9218490000000017</v>
      </c>
      <c r="I8" s="26"/>
      <c r="J8" s="1">
        <f t="shared" si="0"/>
        <v>-0.1263116666666666</v>
      </c>
      <c r="K8" s="1">
        <f t="shared" si="0"/>
        <v>-0.17047866666666822</v>
      </c>
      <c r="L8" s="1">
        <f t="shared" si="0"/>
        <v>2.08073333333334E-2</v>
      </c>
      <c r="M8" s="29"/>
      <c r="N8" s="1">
        <f t="shared" si="1"/>
        <v>1.0914996492072002</v>
      </c>
      <c r="O8" s="1">
        <f t="shared" si="1"/>
        <v>1.1254318257813025</v>
      </c>
      <c r="P8" s="1">
        <f t="shared" si="1"/>
        <v>0.98568096225159851</v>
      </c>
      <c r="Q8" s="26"/>
      <c r="R8" s="26"/>
      <c r="S8" s="26"/>
    </row>
    <row r="9" spans="1:19">
      <c r="A9" s="25" t="s">
        <v>34</v>
      </c>
      <c r="B9">
        <v>23.225206</v>
      </c>
      <c r="C9">
        <v>19.294058</v>
      </c>
      <c r="E9" s="26" t="s">
        <v>11</v>
      </c>
      <c r="F9" s="1">
        <f>B9-$C$9</f>
        <v>3.9311480000000003</v>
      </c>
      <c r="G9" s="1">
        <f>B9-$C$10</f>
        <v>4.2106619999999992</v>
      </c>
      <c r="H9" s="1">
        <f>B9-$C$11</f>
        <v>3.9408679999999983</v>
      </c>
      <c r="I9" s="26">
        <f>AVERAGE(F9:H11)</f>
        <v>4.0396659999999986</v>
      </c>
      <c r="J9" s="1">
        <f t="shared" si="0"/>
        <v>3.0106333333332014E-2</v>
      </c>
      <c r="K9" s="1">
        <f t="shared" si="0"/>
        <v>0.30962033333333094</v>
      </c>
      <c r="L9" s="1">
        <f t="shared" si="0"/>
        <v>3.9826333333329966E-2</v>
      </c>
      <c r="M9" s="27">
        <f>AVERAGE(J9:L11)</f>
        <v>0.13862433333333093</v>
      </c>
      <c r="N9" s="1">
        <f>2^-(J9)</f>
        <v>0.97934811241671982</v>
      </c>
      <c r="O9" s="1">
        <f>2^-(K9)</f>
        <v>0.80685406693827744</v>
      </c>
      <c r="P9" s="1">
        <f>2^-(L9)</f>
        <v>0.97277203931669076</v>
      </c>
      <c r="Q9" s="26">
        <f>AVERAGE(N9:P11)</f>
        <v>0.91309911079384543</v>
      </c>
      <c r="R9" s="26">
        <f>STDEV(N9:P11)</f>
        <v>9.6829452017009876E-2</v>
      </c>
      <c r="S9" s="26">
        <f>2^-(M9)</f>
        <v>0.90838492335920162</v>
      </c>
    </row>
    <row r="10" spans="1:19">
      <c r="A10" s="25" t="s">
        <v>34</v>
      </c>
      <c r="B10">
        <v>23.156012</v>
      </c>
      <c r="C10">
        <v>19.014544000000001</v>
      </c>
      <c r="E10" s="30"/>
      <c r="F10" s="1">
        <f>B10-$C$9</f>
        <v>3.8619540000000008</v>
      </c>
      <c r="G10" s="1">
        <f>B10-$C$10</f>
        <v>4.1414679999999997</v>
      </c>
      <c r="H10" s="1">
        <f>B10-$C$11</f>
        <v>3.8716739999999987</v>
      </c>
      <c r="I10" s="26"/>
      <c r="J10" s="1">
        <f t="shared" si="0"/>
        <v>-3.908766666666752E-2</v>
      </c>
      <c r="K10" s="1">
        <f t="shared" si="0"/>
        <v>0.24042633333333141</v>
      </c>
      <c r="L10" s="1">
        <f t="shared" si="0"/>
        <v>-2.9367666666669567E-2</v>
      </c>
      <c r="M10" s="28"/>
      <c r="N10" s="1">
        <f>2^-(J10)</f>
        <v>1.0274638722518719</v>
      </c>
      <c r="O10" s="1">
        <f t="shared" ref="O10:P25" si="2">2^-(K10)</f>
        <v>0.84649512614348332</v>
      </c>
      <c r="P10" s="1">
        <f t="shared" si="2"/>
        <v>1.0205647140813476</v>
      </c>
      <c r="Q10" s="26"/>
      <c r="R10" s="26"/>
      <c r="S10" s="26"/>
    </row>
    <row r="11" spans="1:19">
      <c r="A11" s="25" t="s">
        <v>34</v>
      </c>
      <c r="B11">
        <v>23.330719999999999</v>
      </c>
      <c r="C11">
        <v>19.284338000000002</v>
      </c>
      <c r="E11" s="30"/>
      <c r="F11" s="1">
        <f>B11-$C$9</f>
        <v>4.0366619999999998</v>
      </c>
      <c r="G11" s="1">
        <f>B11-$C$10</f>
        <v>4.3161759999999987</v>
      </c>
      <c r="H11" s="1">
        <f>B11-$C$11</f>
        <v>4.0463819999999977</v>
      </c>
      <c r="I11" s="26"/>
      <c r="J11" s="1">
        <f t="shared" si="0"/>
        <v>0.13562033333333146</v>
      </c>
      <c r="K11" s="1">
        <f t="shared" si="0"/>
        <v>0.41513433333333039</v>
      </c>
      <c r="L11" s="1">
        <f t="shared" si="0"/>
        <v>0.14534033333332941</v>
      </c>
      <c r="M11" s="29"/>
      <c r="N11" s="1">
        <f t="shared" ref="N11:P26" si="3">2^-(J11)</f>
        <v>0.91027834585390455</v>
      </c>
      <c r="O11" s="1">
        <f t="shared" si="2"/>
        <v>0.74994966150049813</v>
      </c>
      <c r="P11" s="1">
        <f t="shared" si="2"/>
        <v>0.90416605864181498</v>
      </c>
      <c r="Q11" s="26"/>
      <c r="R11" s="26"/>
      <c r="S11" s="26"/>
    </row>
    <row r="12" spans="1:19">
      <c r="A12" s="9"/>
      <c r="E12" s="26" t="s">
        <v>12</v>
      </c>
      <c r="F12" s="1">
        <f>B12-$C$12</f>
        <v>0</v>
      </c>
      <c r="G12" s="1">
        <f>B12-$C$13</f>
        <v>0</v>
      </c>
      <c r="H12" s="1">
        <f>B12-$C$14</f>
        <v>0</v>
      </c>
      <c r="I12" s="26">
        <f>AVERAGE(F12:H14)</f>
        <v>0</v>
      </c>
      <c r="J12" s="1">
        <f t="shared" si="0"/>
        <v>-3.9010416666666683</v>
      </c>
      <c r="K12" s="1">
        <f t="shared" si="0"/>
        <v>-3.9010416666666683</v>
      </c>
      <c r="L12" s="1">
        <f t="shared" si="0"/>
        <v>-3.9010416666666683</v>
      </c>
      <c r="M12" s="27">
        <f>AVERAGE(J12:L14)</f>
        <v>-3.9010416666666683</v>
      </c>
      <c r="N12" s="1">
        <f t="shared" si="3"/>
        <v>14.939310576623068</v>
      </c>
      <c r="O12" s="1">
        <f t="shared" si="2"/>
        <v>14.939310576623068</v>
      </c>
      <c r="P12" s="1">
        <f t="shared" si="2"/>
        <v>14.939310576623068</v>
      </c>
      <c r="Q12" s="26">
        <f>AVERAGE(N12:P14)</f>
        <v>14.93931057662307</v>
      </c>
      <c r="R12" s="26">
        <f>STDEV(N12:P14)</f>
        <v>1.8841109504205299E-15</v>
      </c>
      <c r="S12" s="26">
        <f>2^-(M12)</f>
        <v>14.939310576623068</v>
      </c>
    </row>
    <row r="13" spans="1:19">
      <c r="A13" s="9"/>
      <c r="E13" s="26"/>
      <c r="F13" s="1">
        <f t="shared" ref="F13:F14" si="4">B13-$C$12</f>
        <v>0</v>
      </c>
      <c r="G13" s="1">
        <f t="shared" ref="G13:G14" si="5">B13-$C$13</f>
        <v>0</v>
      </c>
      <c r="H13" s="1">
        <f t="shared" ref="H13:H14" si="6">B13-$C$14</f>
        <v>0</v>
      </c>
      <c r="I13" s="26"/>
      <c r="J13" s="1">
        <f t="shared" si="0"/>
        <v>-3.9010416666666683</v>
      </c>
      <c r="K13" s="1">
        <f t="shared" si="0"/>
        <v>-3.9010416666666683</v>
      </c>
      <c r="L13" s="1">
        <f t="shared" si="0"/>
        <v>-3.9010416666666683</v>
      </c>
      <c r="M13" s="28"/>
      <c r="N13" s="1">
        <f t="shared" si="3"/>
        <v>14.939310576623068</v>
      </c>
      <c r="O13" s="1">
        <f t="shared" si="2"/>
        <v>14.939310576623068</v>
      </c>
      <c r="P13" s="1">
        <f t="shared" si="2"/>
        <v>14.939310576623068</v>
      </c>
      <c r="Q13" s="26"/>
      <c r="R13" s="26"/>
      <c r="S13" s="26"/>
    </row>
    <row r="14" spans="1:19">
      <c r="A14" s="9"/>
      <c r="E14" s="26"/>
      <c r="F14" s="1">
        <f t="shared" si="4"/>
        <v>0</v>
      </c>
      <c r="G14" s="1">
        <f t="shared" si="5"/>
        <v>0</v>
      </c>
      <c r="H14" s="1">
        <f t="shared" si="6"/>
        <v>0</v>
      </c>
      <c r="I14" s="26"/>
      <c r="J14" s="1">
        <f t="shared" si="0"/>
        <v>-3.9010416666666683</v>
      </c>
      <c r="K14" s="1">
        <f t="shared" si="0"/>
        <v>-3.9010416666666683</v>
      </c>
      <c r="L14" s="1">
        <f t="shared" si="0"/>
        <v>-3.9010416666666683</v>
      </c>
      <c r="M14" s="29"/>
      <c r="N14" s="1">
        <f t="shared" si="3"/>
        <v>14.939310576623068</v>
      </c>
      <c r="O14" s="1">
        <f t="shared" si="2"/>
        <v>14.939310576623068</v>
      </c>
      <c r="P14" s="1">
        <f t="shared" si="2"/>
        <v>14.939310576623068</v>
      </c>
      <c r="Q14" s="26"/>
      <c r="R14" s="26"/>
      <c r="S14" s="26"/>
    </row>
    <row r="15" spans="1:19">
      <c r="A15" s="9" t="s">
        <v>13</v>
      </c>
      <c r="B15" s="14"/>
      <c r="C15" s="11"/>
      <c r="E15" s="26" t="s">
        <v>13</v>
      </c>
      <c r="F15" s="1">
        <f>B15-$C$12</f>
        <v>0</v>
      </c>
      <c r="G15" s="1">
        <f>B15-$C$13</f>
        <v>0</v>
      </c>
      <c r="H15" s="1">
        <f>B15-$C$14</f>
        <v>0</v>
      </c>
      <c r="I15" s="26">
        <f>AVERAGE(F15:H17)</f>
        <v>0</v>
      </c>
      <c r="J15" s="1">
        <f t="shared" si="0"/>
        <v>-3.9010416666666683</v>
      </c>
      <c r="K15" s="1">
        <f t="shared" si="0"/>
        <v>-3.9010416666666683</v>
      </c>
      <c r="L15" s="1">
        <f t="shared" si="0"/>
        <v>-3.9010416666666683</v>
      </c>
      <c r="M15" s="27">
        <f>AVERAGE(J15:L17)</f>
        <v>-3.9010416666666683</v>
      </c>
      <c r="N15" s="1">
        <f t="shared" si="3"/>
        <v>14.939310576623068</v>
      </c>
      <c r="O15" s="1">
        <f t="shared" si="2"/>
        <v>14.939310576623068</v>
      </c>
      <c r="P15" s="1">
        <f t="shared" si="2"/>
        <v>14.939310576623068</v>
      </c>
      <c r="Q15" s="26">
        <f>AVERAGE(N15:P17)</f>
        <v>14.93931057662307</v>
      </c>
      <c r="R15" s="26">
        <f>STDEV(N15:P17)</f>
        <v>1.8841109504205299E-15</v>
      </c>
      <c r="S15" s="26">
        <f>2^-(M15)</f>
        <v>14.939310576623068</v>
      </c>
    </row>
    <row r="16" spans="1:19">
      <c r="A16" s="9" t="s">
        <v>13</v>
      </c>
      <c r="B16" s="15"/>
      <c r="C16" s="12"/>
      <c r="E16" s="26"/>
      <c r="F16" s="1">
        <f t="shared" ref="F16:F17" si="7">B16-$C$12</f>
        <v>0</v>
      </c>
      <c r="G16" s="1">
        <f t="shared" ref="G16:G17" si="8">B16-$C$13</f>
        <v>0</v>
      </c>
      <c r="H16" s="1">
        <f t="shared" ref="H16:H17" si="9">B16-$C$14</f>
        <v>0</v>
      </c>
      <c r="I16" s="26"/>
      <c r="J16" s="1">
        <f t="shared" si="0"/>
        <v>-3.9010416666666683</v>
      </c>
      <c r="K16" s="1">
        <f t="shared" si="0"/>
        <v>-3.9010416666666683</v>
      </c>
      <c r="L16" s="1">
        <f t="shared" si="0"/>
        <v>-3.9010416666666683</v>
      </c>
      <c r="M16" s="28"/>
      <c r="N16" s="1">
        <f t="shared" si="3"/>
        <v>14.939310576623068</v>
      </c>
      <c r="O16" s="1">
        <f t="shared" si="2"/>
        <v>14.939310576623068</v>
      </c>
      <c r="P16" s="1">
        <f t="shared" si="2"/>
        <v>14.939310576623068</v>
      </c>
      <c r="Q16" s="26"/>
      <c r="R16" s="26"/>
      <c r="S16" s="26"/>
    </row>
    <row r="17" spans="1:19">
      <c r="A17" s="9" t="s">
        <v>13</v>
      </c>
      <c r="B17" s="16"/>
      <c r="C17" s="13"/>
      <c r="E17" s="26"/>
      <c r="F17" s="1">
        <f t="shared" si="7"/>
        <v>0</v>
      </c>
      <c r="G17" s="1">
        <f t="shared" si="8"/>
        <v>0</v>
      </c>
      <c r="H17" s="1">
        <f t="shared" si="9"/>
        <v>0</v>
      </c>
      <c r="I17" s="26"/>
      <c r="J17" s="1">
        <f t="shared" si="0"/>
        <v>-3.9010416666666683</v>
      </c>
      <c r="K17" s="1">
        <f t="shared" si="0"/>
        <v>-3.9010416666666683</v>
      </c>
      <c r="L17" s="1">
        <f t="shared" si="0"/>
        <v>-3.9010416666666683</v>
      </c>
      <c r="M17" s="29"/>
      <c r="N17" s="1">
        <f t="shared" si="3"/>
        <v>14.939310576623068</v>
      </c>
      <c r="O17" s="1">
        <f t="shared" si="2"/>
        <v>14.939310576623068</v>
      </c>
      <c r="P17" s="1">
        <f t="shared" si="2"/>
        <v>14.939310576623068</v>
      </c>
      <c r="Q17" s="26"/>
      <c r="R17" s="26"/>
      <c r="S17" s="26"/>
    </row>
    <row r="18" spans="1:19">
      <c r="A18" s="9" t="s">
        <v>14</v>
      </c>
      <c r="B18" s="14"/>
      <c r="C18" s="11"/>
      <c r="E18" s="26" t="s">
        <v>14</v>
      </c>
      <c r="F18" s="1">
        <f>B18-$C$12</f>
        <v>0</v>
      </c>
      <c r="G18" s="1">
        <f>B18-$C$13</f>
        <v>0</v>
      </c>
      <c r="H18" s="1">
        <f>B18-$C$14</f>
        <v>0</v>
      </c>
      <c r="I18" s="26">
        <f>AVERAGE(F18:H20)</f>
        <v>0</v>
      </c>
      <c r="J18" s="1">
        <f t="shared" si="0"/>
        <v>-3.9010416666666683</v>
      </c>
      <c r="K18" s="1">
        <f t="shared" si="0"/>
        <v>-3.9010416666666683</v>
      </c>
      <c r="L18" s="1">
        <f t="shared" si="0"/>
        <v>-3.9010416666666683</v>
      </c>
      <c r="M18" s="27">
        <f>AVERAGE(J18:L20)</f>
        <v>-3.9010416666666683</v>
      </c>
      <c r="N18" s="1">
        <f t="shared" si="3"/>
        <v>14.939310576623068</v>
      </c>
      <c r="O18" s="1">
        <f t="shared" si="2"/>
        <v>14.939310576623068</v>
      </c>
      <c r="P18" s="1">
        <f t="shared" si="2"/>
        <v>14.939310576623068</v>
      </c>
      <c r="Q18" s="26">
        <f>AVERAGE(N18:P20)</f>
        <v>14.93931057662307</v>
      </c>
      <c r="R18" s="26">
        <f>STDEV(N18:P20)</f>
        <v>1.8841109504205299E-15</v>
      </c>
      <c r="S18" s="26">
        <f>2^-(M18)</f>
        <v>14.939310576623068</v>
      </c>
    </row>
    <row r="19" spans="1:19">
      <c r="A19" s="9" t="s">
        <v>14</v>
      </c>
      <c r="B19" s="15"/>
      <c r="C19" s="12"/>
      <c r="E19" s="26"/>
      <c r="F19" s="1">
        <f t="shared" ref="F19:F20" si="10">B19-$C$12</f>
        <v>0</v>
      </c>
      <c r="G19" s="1">
        <f t="shared" ref="G19:G20" si="11">B19-$C$13</f>
        <v>0</v>
      </c>
      <c r="H19" s="1">
        <f t="shared" ref="H19:H20" si="12">B19-$C$14</f>
        <v>0</v>
      </c>
      <c r="I19" s="26"/>
      <c r="J19" s="1">
        <f t="shared" ref="J19:L29" si="13">F19-$I$3</f>
        <v>-3.9010416666666683</v>
      </c>
      <c r="K19" s="1">
        <f t="shared" si="13"/>
        <v>-3.9010416666666683</v>
      </c>
      <c r="L19" s="1">
        <f t="shared" si="13"/>
        <v>-3.9010416666666683</v>
      </c>
      <c r="M19" s="28"/>
      <c r="N19" s="1">
        <f t="shared" si="3"/>
        <v>14.939310576623068</v>
      </c>
      <c r="O19" s="1">
        <f t="shared" si="2"/>
        <v>14.939310576623068</v>
      </c>
      <c r="P19" s="1">
        <f t="shared" si="2"/>
        <v>14.939310576623068</v>
      </c>
      <c r="Q19" s="26"/>
      <c r="R19" s="26"/>
      <c r="S19" s="26"/>
    </row>
    <row r="20" spans="1:19">
      <c r="A20" s="9" t="s">
        <v>14</v>
      </c>
      <c r="B20" s="16"/>
      <c r="C20" s="13"/>
      <c r="E20" s="26"/>
      <c r="F20" s="1">
        <f t="shared" si="10"/>
        <v>0</v>
      </c>
      <c r="G20" s="1">
        <f t="shared" si="11"/>
        <v>0</v>
      </c>
      <c r="H20" s="1">
        <f t="shared" si="12"/>
        <v>0</v>
      </c>
      <c r="I20" s="26"/>
      <c r="J20" s="1">
        <f t="shared" si="13"/>
        <v>-3.9010416666666683</v>
      </c>
      <c r="K20" s="1">
        <f t="shared" si="13"/>
        <v>-3.9010416666666683</v>
      </c>
      <c r="L20" s="1">
        <f t="shared" si="13"/>
        <v>-3.9010416666666683</v>
      </c>
      <c r="M20" s="29"/>
      <c r="N20" s="1">
        <f t="shared" si="3"/>
        <v>14.939310576623068</v>
      </c>
      <c r="O20" s="1">
        <f t="shared" si="2"/>
        <v>14.939310576623068</v>
      </c>
      <c r="P20" s="1">
        <f t="shared" si="2"/>
        <v>14.939310576623068</v>
      </c>
      <c r="Q20" s="26"/>
      <c r="R20" s="26"/>
      <c r="S20" s="26"/>
    </row>
    <row r="21" spans="1:19">
      <c r="A21" s="9" t="s">
        <v>15</v>
      </c>
      <c r="B21" s="14"/>
      <c r="C21" s="11"/>
      <c r="E21" s="26" t="s">
        <v>15</v>
      </c>
      <c r="F21" s="1">
        <f>B21-$C$12</f>
        <v>0</v>
      </c>
      <c r="G21" s="1">
        <f>B21-$C$13</f>
        <v>0</v>
      </c>
      <c r="H21" s="1">
        <f>B21-$C$14</f>
        <v>0</v>
      </c>
      <c r="I21" s="26">
        <f>AVERAGE(F21:H23)</f>
        <v>0</v>
      </c>
      <c r="J21" s="1">
        <f t="shared" si="13"/>
        <v>-3.9010416666666683</v>
      </c>
      <c r="K21" s="1">
        <f t="shared" si="13"/>
        <v>-3.9010416666666683</v>
      </c>
      <c r="L21" s="1">
        <f t="shared" si="13"/>
        <v>-3.9010416666666683</v>
      </c>
      <c r="M21" s="27">
        <f>AVERAGE(J21:L23)</f>
        <v>-3.9010416666666683</v>
      </c>
      <c r="N21" s="1">
        <f t="shared" si="3"/>
        <v>14.939310576623068</v>
      </c>
      <c r="O21" s="1">
        <f t="shared" si="2"/>
        <v>14.939310576623068</v>
      </c>
      <c r="P21" s="1">
        <f t="shared" si="2"/>
        <v>14.939310576623068</v>
      </c>
      <c r="Q21" s="26">
        <f>AVERAGE(N21:P23)</f>
        <v>14.93931057662307</v>
      </c>
      <c r="R21" s="26">
        <f>STDEV(N21:P23)</f>
        <v>1.8841109504205299E-15</v>
      </c>
      <c r="S21" s="26">
        <f>2^-(M21)</f>
        <v>14.939310576623068</v>
      </c>
    </row>
    <row r="22" spans="1:19">
      <c r="A22" s="9" t="s">
        <v>15</v>
      </c>
      <c r="B22" s="15"/>
      <c r="C22" s="12"/>
      <c r="E22" s="26"/>
      <c r="F22" s="1">
        <f t="shared" ref="F22:F23" si="14">B22-$C$12</f>
        <v>0</v>
      </c>
      <c r="G22" s="1">
        <f t="shared" ref="G22:G23" si="15">B22-$C$13</f>
        <v>0</v>
      </c>
      <c r="H22" s="1">
        <f t="shared" ref="H22:H23" si="16">B22-$C$14</f>
        <v>0</v>
      </c>
      <c r="I22" s="26"/>
      <c r="J22" s="1">
        <f t="shared" si="13"/>
        <v>-3.9010416666666683</v>
      </c>
      <c r="K22" s="1">
        <f t="shared" si="13"/>
        <v>-3.9010416666666683</v>
      </c>
      <c r="L22" s="1">
        <f t="shared" si="13"/>
        <v>-3.9010416666666683</v>
      </c>
      <c r="M22" s="28"/>
      <c r="N22" s="1">
        <f t="shared" si="3"/>
        <v>14.939310576623068</v>
      </c>
      <c r="O22" s="1">
        <f t="shared" si="2"/>
        <v>14.939310576623068</v>
      </c>
      <c r="P22" s="1">
        <f t="shared" si="2"/>
        <v>14.939310576623068</v>
      </c>
      <c r="Q22" s="26"/>
      <c r="R22" s="26"/>
      <c r="S22" s="26"/>
    </row>
    <row r="23" spans="1:19">
      <c r="A23" s="9" t="s">
        <v>15</v>
      </c>
      <c r="B23" s="16"/>
      <c r="C23" s="13"/>
      <c r="E23" s="26"/>
      <c r="F23" s="1">
        <f t="shared" si="14"/>
        <v>0</v>
      </c>
      <c r="G23" s="1">
        <f t="shared" si="15"/>
        <v>0</v>
      </c>
      <c r="H23" s="1">
        <f t="shared" si="16"/>
        <v>0</v>
      </c>
      <c r="I23" s="26"/>
      <c r="J23" s="1">
        <f t="shared" si="13"/>
        <v>-3.9010416666666683</v>
      </c>
      <c r="K23" s="1">
        <f t="shared" si="13"/>
        <v>-3.9010416666666683</v>
      </c>
      <c r="L23" s="1">
        <f t="shared" si="13"/>
        <v>-3.9010416666666683</v>
      </c>
      <c r="M23" s="29"/>
      <c r="N23" s="1">
        <f t="shared" si="3"/>
        <v>14.939310576623068</v>
      </c>
      <c r="O23" s="1">
        <f t="shared" si="2"/>
        <v>14.939310576623068</v>
      </c>
      <c r="P23" s="1">
        <f t="shared" si="2"/>
        <v>14.939310576623068</v>
      </c>
      <c r="Q23" s="26"/>
      <c r="R23" s="26"/>
      <c r="S23" s="26"/>
    </row>
    <row r="24" spans="1:19">
      <c r="A24" s="9" t="s">
        <v>16</v>
      </c>
      <c r="B24" s="14"/>
      <c r="C24" s="11"/>
      <c r="E24" s="26" t="s">
        <v>16</v>
      </c>
      <c r="F24" s="1">
        <f>B24-$C$12</f>
        <v>0</v>
      </c>
      <c r="G24" s="1">
        <f>B24-$C$13</f>
        <v>0</v>
      </c>
      <c r="H24" s="1">
        <f>B24-$C$14</f>
        <v>0</v>
      </c>
      <c r="I24" s="26">
        <f>AVERAGE(F24:H26)</f>
        <v>0</v>
      </c>
      <c r="J24" s="1">
        <f t="shared" si="13"/>
        <v>-3.9010416666666683</v>
      </c>
      <c r="K24" s="1">
        <f t="shared" si="13"/>
        <v>-3.9010416666666683</v>
      </c>
      <c r="L24" s="1">
        <f t="shared" si="13"/>
        <v>-3.9010416666666683</v>
      </c>
      <c r="M24" s="27">
        <f>AVERAGE(J24:L26)</f>
        <v>-3.9010416666666683</v>
      </c>
      <c r="N24" s="1">
        <f t="shared" si="3"/>
        <v>14.939310576623068</v>
      </c>
      <c r="O24" s="1">
        <f t="shared" si="2"/>
        <v>14.939310576623068</v>
      </c>
      <c r="P24" s="1">
        <f t="shared" si="2"/>
        <v>14.939310576623068</v>
      </c>
      <c r="Q24" s="26">
        <f>AVERAGE(N24:P26)</f>
        <v>14.93931057662307</v>
      </c>
      <c r="R24" s="26">
        <f>STDEV(N24:P26)</f>
        <v>1.8841109504205299E-15</v>
      </c>
      <c r="S24" s="26">
        <f>2^-(M24)</f>
        <v>14.939310576623068</v>
      </c>
    </row>
    <row r="25" spans="1:19">
      <c r="A25" s="9" t="s">
        <v>16</v>
      </c>
      <c r="B25" s="15"/>
      <c r="C25" s="12"/>
      <c r="E25" s="26"/>
      <c r="F25" s="1">
        <f t="shared" ref="F25:F26" si="17">B25-$C$12</f>
        <v>0</v>
      </c>
      <c r="G25" s="1">
        <f t="shared" ref="G25:G26" si="18">B25-$C$13</f>
        <v>0</v>
      </c>
      <c r="H25" s="1">
        <f t="shared" ref="H25:H26" si="19">B25-$C$14</f>
        <v>0</v>
      </c>
      <c r="I25" s="26"/>
      <c r="J25" s="1">
        <f t="shared" si="13"/>
        <v>-3.9010416666666683</v>
      </c>
      <c r="K25" s="1">
        <f t="shared" si="13"/>
        <v>-3.9010416666666683</v>
      </c>
      <c r="L25" s="1">
        <f t="shared" si="13"/>
        <v>-3.9010416666666683</v>
      </c>
      <c r="M25" s="28"/>
      <c r="N25" s="1">
        <f t="shared" si="3"/>
        <v>14.939310576623068</v>
      </c>
      <c r="O25" s="1">
        <f t="shared" si="2"/>
        <v>14.939310576623068</v>
      </c>
      <c r="P25" s="1">
        <f t="shared" si="2"/>
        <v>14.939310576623068</v>
      </c>
      <c r="Q25" s="26"/>
      <c r="R25" s="26"/>
      <c r="S25" s="26"/>
    </row>
    <row r="26" spans="1:19">
      <c r="A26" s="9" t="s">
        <v>16</v>
      </c>
      <c r="B26" s="16"/>
      <c r="C26" s="13"/>
      <c r="E26" s="26"/>
      <c r="F26" s="1">
        <f t="shared" si="17"/>
        <v>0</v>
      </c>
      <c r="G26" s="1">
        <f t="shared" si="18"/>
        <v>0</v>
      </c>
      <c r="H26" s="1">
        <f t="shared" si="19"/>
        <v>0</v>
      </c>
      <c r="I26" s="26"/>
      <c r="J26" s="1">
        <f t="shared" si="13"/>
        <v>-3.9010416666666683</v>
      </c>
      <c r="K26" s="1">
        <f t="shared" si="13"/>
        <v>-3.9010416666666683</v>
      </c>
      <c r="L26" s="1">
        <f t="shared" si="13"/>
        <v>-3.9010416666666683</v>
      </c>
      <c r="M26" s="29"/>
      <c r="N26" s="1">
        <f t="shared" si="3"/>
        <v>14.939310576623068</v>
      </c>
      <c r="O26" s="1">
        <f t="shared" si="3"/>
        <v>14.939310576623068</v>
      </c>
      <c r="P26" s="1">
        <f t="shared" si="3"/>
        <v>14.939310576623068</v>
      </c>
      <c r="Q26" s="26"/>
      <c r="R26" s="26"/>
      <c r="S26" s="26"/>
    </row>
    <row r="27" spans="1:19">
      <c r="A27" s="9" t="s">
        <v>17</v>
      </c>
      <c r="B27" s="14"/>
      <c r="C27" s="11"/>
      <c r="E27" s="26" t="s">
        <v>17</v>
      </c>
      <c r="F27" s="1">
        <f>B27-$C$12</f>
        <v>0</v>
      </c>
      <c r="G27" s="1">
        <f>B27-$C$13</f>
        <v>0</v>
      </c>
      <c r="H27" s="1">
        <f>B27-$C$14</f>
        <v>0</v>
      </c>
      <c r="I27" s="26">
        <f>AVERAGE(F27:H29)</f>
        <v>0</v>
      </c>
      <c r="J27" s="1">
        <f t="shared" si="13"/>
        <v>-3.9010416666666683</v>
      </c>
      <c r="K27" s="1">
        <f t="shared" si="13"/>
        <v>-3.9010416666666683</v>
      </c>
      <c r="L27" s="1">
        <f t="shared" si="13"/>
        <v>-3.9010416666666683</v>
      </c>
      <c r="M27" s="27">
        <f>AVERAGE(J27:L29)</f>
        <v>-3.9010416666666683</v>
      </c>
      <c r="N27" s="1">
        <f t="shared" ref="N27:P29" si="20">2^-(J27)</f>
        <v>14.939310576623068</v>
      </c>
      <c r="O27" s="1">
        <f t="shared" si="20"/>
        <v>14.939310576623068</v>
      </c>
      <c r="P27" s="1">
        <f t="shared" si="20"/>
        <v>14.939310576623068</v>
      </c>
      <c r="Q27" s="26">
        <f>AVERAGE(N27:P29)</f>
        <v>14.93931057662307</v>
      </c>
      <c r="R27" s="26">
        <f>STDEV(N27:P29)</f>
        <v>1.8841109504205299E-15</v>
      </c>
      <c r="S27" s="26">
        <f>2^-(M27)</f>
        <v>14.939310576623068</v>
      </c>
    </row>
    <row r="28" spans="1:19">
      <c r="A28" s="9" t="s">
        <v>17</v>
      </c>
      <c r="B28" s="15"/>
      <c r="C28" s="12"/>
      <c r="E28" s="26"/>
      <c r="F28" s="1">
        <f t="shared" ref="F28:F29" si="21">B28-$C$12</f>
        <v>0</v>
      </c>
      <c r="G28" s="1">
        <f t="shared" ref="G28:G29" si="22">B28-$C$13</f>
        <v>0</v>
      </c>
      <c r="H28" s="1">
        <f t="shared" ref="H28:H29" si="23">B28-$C$14</f>
        <v>0</v>
      </c>
      <c r="I28" s="26"/>
      <c r="J28" s="1">
        <f t="shared" si="13"/>
        <v>-3.9010416666666683</v>
      </c>
      <c r="K28" s="1">
        <f t="shared" si="13"/>
        <v>-3.9010416666666683</v>
      </c>
      <c r="L28" s="1">
        <f t="shared" si="13"/>
        <v>-3.9010416666666683</v>
      </c>
      <c r="M28" s="28"/>
      <c r="N28" s="1">
        <f t="shared" si="20"/>
        <v>14.939310576623068</v>
      </c>
      <c r="O28" s="1">
        <f t="shared" si="20"/>
        <v>14.939310576623068</v>
      </c>
      <c r="P28" s="1">
        <f t="shared" si="20"/>
        <v>14.939310576623068</v>
      </c>
      <c r="Q28" s="26"/>
      <c r="R28" s="26"/>
      <c r="S28" s="26"/>
    </row>
    <row r="29" spans="1:19">
      <c r="A29" s="9" t="s">
        <v>17</v>
      </c>
      <c r="B29" s="16"/>
      <c r="C29" s="13"/>
      <c r="E29" s="26"/>
      <c r="F29" s="1">
        <f t="shared" si="21"/>
        <v>0</v>
      </c>
      <c r="G29" s="1">
        <f t="shared" si="22"/>
        <v>0</v>
      </c>
      <c r="H29" s="1">
        <f t="shared" si="23"/>
        <v>0</v>
      </c>
      <c r="I29" s="26"/>
      <c r="J29" s="1">
        <f t="shared" si="13"/>
        <v>-3.9010416666666683</v>
      </c>
      <c r="K29" s="1">
        <f t="shared" si="13"/>
        <v>-3.9010416666666683</v>
      </c>
      <c r="L29" s="1">
        <f t="shared" si="13"/>
        <v>-3.9010416666666683</v>
      </c>
      <c r="M29" s="29"/>
      <c r="N29" s="1">
        <f t="shared" si="20"/>
        <v>14.939310576623068</v>
      </c>
      <c r="O29" s="1">
        <f t="shared" si="20"/>
        <v>14.939310576623068</v>
      </c>
      <c r="P29" s="1">
        <f t="shared" si="20"/>
        <v>14.939310576623068</v>
      </c>
      <c r="Q29" s="26"/>
      <c r="R29" s="26"/>
      <c r="S29" s="26"/>
    </row>
    <row r="30" spans="1:19">
      <c r="A30" s="17"/>
      <c r="B30" s="18"/>
      <c r="C30" s="18"/>
      <c r="E30" s="8"/>
      <c r="F30" s="7"/>
      <c r="G30" s="7"/>
      <c r="H30" s="7"/>
      <c r="I30" s="8"/>
      <c r="J30" s="7"/>
      <c r="K30" s="7"/>
      <c r="L30" s="7"/>
      <c r="M30" s="8"/>
      <c r="N30" s="7"/>
      <c r="O30" s="7"/>
      <c r="P30" s="7"/>
      <c r="Q30" s="8"/>
      <c r="R30" s="8"/>
      <c r="S30" s="8"/>
    </row>
    <row r="32" spans="1:19">
      <c r="A32" s="21"/>
      <c r="B32" s="22" t="s">
        <v>18</v>
      </c>
      <c r="C32" s="22" t="s">
        <v>19</v>
      </c>
      <c r="D32" s="22" t="s">
        <v>20</v>
      </c>
    </row>
    <row r="33" spans="1:4">
      <c r="A33" s="9" t="s">
        <v>30</v>
      </c>
      <c r="B33" s="21">
        <f>S3</f>
        <v>1.0000000000000002</v>
      </c>
      <c r="C33" s="21">
        <f>R3</f>
        <v>3.5718237736245065E-2</v>
      </c>
      <c r="D33" s="21"/>
    </row>
    <row r="34" spans="1:4">
      <c r="A34" s="9" t="s">
        <v>33</v>
      </c>
      <c r="B34" s="21">
        <f>S6</f>
        <v>1.0743221476794822</v>
      </c>
      <c r="C34" s="21">
        <f>R6</f>
        <v>6.7405445060215827E-2</v>
      </c>
      <c r="D34" s="21">
        <f>TTEST(N3:P5,N6:P8,1,3)</f>
        <v>5.7149161885426906E-3</v>
      </c>
    </row>
    <row r="35" spans="1:4">
      <c r="A35" s="9" t="s">
        <v>35</v>
      </c>
      <c r="B35" s="21">
        <f>S9</f>
        <v>0.90838492335920162</v>
      </c>
      <c r="C35" s="21">
        <f>R9</f>
        <v>9.6829452017009876E-2</v>
      </c>
      <c r="D35" s="21">
        <f>TTEST(N3:P5,N9:P11,1,3)</f>
        <v>1.4475680726440954E-2</v>
      </c>
    </row>
    <row r="36" spans="1:4">
      <c r="A36" s="23" t="s">
        <v>12</v>
      </c>
      <c r="B36" s="21">
        <f>S12</f>
        <v>14.939310576623068</v>
      </c>
      <c r="C36" s="21">
        <f>R12</f>
        <v>1.8841109504205299E-15</v>
      </c>
      <c r="D36" s="21">
        <f>TTEST(N3:P5,N12:P14,1,3)</f>
        <v>1.5868675299411405E-22</v>
      </c>
    </row>
    <row r="37" spans="1:4">
      <c r="A37" s="23" t="s">
        <v>22</v>
      </c>
      <c r="B37" s="21">
        <f>S15</f>
        <v>14.939310576623068</v>
      </c>
      <c r="C37" s="21">
        <f>R15</f>
        <v>1.8841109504205299E-15</v>
      </c>
      <c r="D37" s="21">
        <f>TTEST(N3:P5,N15:P17,1,3)</f>
        <v>1.5868675299411405E-22</v>
      </c>
    </row>
    <row r="38" spans="1:4">
      <c r="A38" s="23" t="s">
        <v>23</v>
      </c>
      <c r="B38" s="21">
        <f>S18</f>
        <v>14.939310576623068</v>
      </c>
      <c r="C38" s="21">
        <f>R18</f>
        <v>1.8841109504205299E-15</v>
      </c>
      <c r="D38" s="21">
        <f>TTEST(N3:P5,N18:P20,1,3)</f>
        <v>1.5868675299411405E-22</v>
      </c>
    </row>
    <row r="39" spans="1:4">
      <c r="A39" s="23" t="s">
        <v>24</v>
      </c>
      <c r="B39" s="21">
        <f>S21</f>
        <v>14.939310576623068</v>
      </c>
      <c r="C39" s="21">
        <f>R21</f>
        <v>1.8841109504205299E-15</v>
      </c>
      <c r="D39" s="21">
        <f>TTEST(N3:P5,N21:P23,1,3)</f>
        <v>1.5868675299411405E-22</v>
      </c>
    </row>
    <row r="40" spans="1:4">
      <c r="A40" s="23" t="s">
        <v>25</v>
      </c>
      <c r="B40" s="21">
        <f>S24</f>
        <v>14.939310576623068</v>
      </c>
      <c r="C40" s="21">
        <f>R24</f>
        <v>1.8841109504205299E-15</v>
      </c>
      <c r="D40" s="21">
        <f>TTEST(N3:P5,N24:P26,1,3)</f>
        <v>1.5868675299411405E-22</v>
      </c>
    </row>
    <row r="41" spans="1:4">
      <c r="A41" s="23" t="s">
        <v>26</v>
      </c>
      <c r="B41" s="21">
        <f>S27</f>
        <v>14.939310576623068</v>
      </c>
      <c r="C41" s="21">
        <f>R27</f>
        <v>1.8841109504205299E-15</v>
      </c>
      <c r="D41" s="21">
        <f>TTEST(N3:P5,N27:P29,1,3)</f>
        <v>1.5868675299411405E-22</v>
      </c>
    </row>
  </sheetData>
  <mergeCells count="58">
    <mergeCell ref="S27:S29"/>
    <mergeCell ref="E24:E26"/>
    <mergeCell ref="I24:I26"/>
    <mergeCell ref="M24:M26"/>
    <mergeCell ref="Q24:Q26"/>
    <mergeCell ref="R24:R26"/>
    <mergeCell ref="S24:S26"/>
    <mergeCell ref="E27:E29"/>
    <mergeCell ref="I27:I29"/>
    <mergeCell ref="M27:M29"/>
    <mergeCell ref="Q27:Q29"/>
    <mergeCell ref="R27:R29"/>
    <mergeCell ref="S21:S23"/>
    <mergeCell ref="E18:E20"/>
    <mergeCell ref="I18:I20"/>
    <mergeCell ref="M18:M20"/>
    <mergeCell ref="Q18:Q20"/>
    <mergeCell ref="R18:R20"/>
    <mergeCell ref="S18:S20"/>
    <mergeCell ref="E21:E23"/>
    <mergeCell ref="I21:I23"/>
    <mergeCell ref="M21:M23"/>
    <mergeCell ref="Q21:Q23"/>
    <mergeCell ref="R21:R23"/>
    <mergeCell ref="S15:S17"/>
    <mergeCell ref="E12:E14"/>
    <mergeCell ref="I12:I14"/>
    <mergeCell ref="M12:M14"/>
    <mergeCell ref="Q12:Q14"/>
    <mergeCell ref="R12:R14"/>
    <mergeCell ref="S12:S14"/>
    <mergeCell ref="E15:E17"/>
    <mergeCell ref="I15:I17"/>
    <mergeCell ref="M15:M17"/>
    <mergeCell ref="Q15:Q17"/>
    <mergeCell ref="R15:R17"/>
    <mergeCell ref="S9:S11"/>
    <mergeCell ref="Q3:Q5"/>
    <mergeCell ref="R3:R5"/>
    <mergeCell ref="S3:S5"/>
    <mergeCell ref="E6:E8"/>
    <mergeCell ref="I6:I8"/>
    <mergeCell ref="M6:M8"/>
    <mergeCell ref="Q6:Q8"/>
    <mergeCell ref="R6:R8"/>
    <mergeCell ref="S6:S8"/>
    <mergeCell ref="E9:E11"/>
    <mergeCell ref="I9:I11"/>
    <mergeCell ref="M9:M11"/>
    <mergeCell ref="Q9:Q11"/>
    <mergeCell ref="R9:R11"/>
    <mergeCell ref="B1:C1"/>
    <mergeCell ref="F2:H2"/>
    <mergeCell ref="J2:L2"/>
    <mergeCell ref="N2:P2"/>
    <mergeCell ref="E3:E5"/>
    <mergeCell ref="I3:I5"/>
    <mergeCell ref="M3:M5"/>
  </mergeCells>
  <phoneticPr fontId="2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1"/>
  <sheetViews>
    <sheetView topLeftCell="A13" workbookViewId="0">
      <selection activeCell="A33" sqref="A33:A35"/>
    </sheetView>
  </sheetViews>
  <sheetFormatPr baseColWidth="10" defaultRowHeight="16"/>
  <cols>
    <col min="2" max="2" width="11" bestFit="1" customWidth="1"/>
    <col min="3" max="3" width="14.6640625" customWidth="1"/>
    <col min="4" max="4" width="12.83203125" bestFit="1" customWidth="1"/>
  </cols>
  <sheetData>
    <row r="1" spans="1:19">
      <c r="A1" s="1"/>
      <c r="B1" s="31" t="s">
        <v>0</v>
      </c>
      <c r="C1" s="31"/>
      <c r="D1" s="2"/>
    </row>
    <row r="2" spans="1:19">
      <c r="A2" s="3"/>
      <c r="B2" s="19" t="s">
        <v>27</v>
      </c>
      <c r="C2" s="20" t="s">
        <v>28</v>
      </c>
      <c r="D2" s="4"/>
      <c r="E2" s="3"/>
      <c r="F2" s="32" t="s">
        <v>1</v>
      </c>
      <c r="G2" s="32"/>
      <c r="H2" s="32"/>
      <c r="I2" s="3" t="s">
        <v>2</v>
      </c>
      <c r="J2" s="32" t="s">
        <v>3</v>
      </c>
      <c r="K2" s="32"/>
      <c r="L2" s="32"/>
      <c r="M2" s="3" t="s">
        <v>4</v>
      </c>
      <c r="N2" s="32" t="s">
        <v>5</v>
      </c>
      <c r="O2" s="32"/>
      <c r="P2" s="32"/>
      <c r="Q2" s="3" t="s">
        <v>6</v>
      </c>
      <c r="R2" s="5" t="s">
        <v>7</v>
      </c>
      <c r="S2" s="6" t="s">
        <v>8</v>
      </c>
    </row>
    <row r="3" spans="1:19">
      <c r="A3" s="10" t="s">
        <v>29</v>
      </c>
      <c r="B3">
        <v>28.949280000000002</v>
      </c>
      <c r="C3">
        <v>18.841332999999999</v>
      </c>
      <c r="E3" s="26" t="s">
        <v>9</v>
      </c>
      <c r="F3" s="1">
        <f>B3-$C$3</f>
        <v>10.107947000000003</v>
      </c>
      <c r="G3" s="1">
        <f>B3-$C$4</f>
        <v>10.058617000000002</v>
      </c>
      <c r="H3" s="1">
        <f>B3-$C$5</f>
        <v>10.018030000000003</v>
      </c>
      <c r="I3" s="26">
        <f>AVERAGE(F3:H5)</f>
        <v>10.482133333333334</v>
      </c>
      <c r="J3" s="1">
        <f>F3-$I$3</f>
        <v>-0.37418633333333062</v>
      </c>
      <c r="K3" s="1">
        <f t="shared" ref="J3:L18" si="0">G3-$I$3</f>
        <v>-0.42351633333333183</v>
      </c>
      <c r="L3" s="1">
        <f t="shared" si="0"/>
        <v>-0.46410333333333043</v>
      </c>
      <c r="M3" s="27">
        <f>AVERAGE(J3:L5)</f>
        <v>1.1842378929335002E-15</v>
      </c>
      <c r="N3" s="1">
        <f>2^-(J3)</f>
        <v>1.2961083553444852</v>
      </c>
      <c r="O3" s="1">
        <f>2^-(K3)</f>
        <v>1.3411925117809567</v>
      </c>
      <c r="P3" s="1">
        <f>2^-(L3)</f>
        <v>1.3794597223791609</v>
      </c>
      <c r="Q3" s="26">
        <f>AVERAGE(N3:P5)</f>
        <v>1.0414142442401784</v>
      </c>
      <c r="R3" s="26">
        <f>STDEV(N3:P5)</f>
        <v>0.29591820808710234</v>
      </c>
      <c r="S3" s="26">
        <f>2^-(M3)</f>
        <v>0.99999999999999911</v>
      </c>
    </row>
    <row r="4" spans="1:19">
      <c r="A4" s="24" t="s">
        <v>29</v>
      </c>
      <c r="B4">
        <v>29.213854000000001</v>
      </c>
      <c r="C4">
        <v>18.890663</v>
      </c>
      <c r="E4" s="30"/>
      <c r="F4" s="1">
        <f>B4-$C$3</f>
        <v>10.372521000000003</v>
      </c>
      <c r="G4" s="1">
        <f>B4-$C$4</f>
        <v>10.323191000000001</v>
      </c>
      <c r="H4" s="1">
        <f>B4-$C$5</f>
        <v>10.282604000000003</v>
      </c>
      <c r="I4" s="26"/>
      <c r="J4" s="1">
        <f>F4-$I$3</f>
        <v>-0.10961233333333098</v>
      </c>
      <c r="K4" s="1">
        <f t="shared" si="0"/>
        <v>-0.15894233333333219</v>
      </c>
      <c r="L4" s="1">
        <f t="shared" si="0"/>
        <v>-0.19952933333333078</v>
      </c>
      <c r="M4" s="28"/>
      <c r="N4" s="1">
        <f>2^-(J4)</f>
        <v>1.0789382759828803</v>
      </c>
      <c r="O4" s="1">
        <f t="shared" ref="N4:P8" si="1">2^-(K4)</f>
        <v>1.1164683341906916</v>
      </c>
      <c r="P4" s="1">
        <f t="shared" si="1"/>
        <v>1.1483236633066949</v>
      </c>
      <c r="Q4" s="26"/>
      <c r="R4" s="26"/>
      <c r="S4" s="26"/>
    </row>
    <row r="5" spans="1:19">
      <c r="A5" s="25" t="s">
        <v>29</v>
      </c>
      <c r="B5">
        <v>29.946511999999998</v>
      </c>
      <c r="C5">
        <v>18.931249999999999</v>
      </c>
      <c r="E5" s="30"/>
      <c r="F5" s="1">
        <f>B5-$C$3</f>
        <v>11.105179</v>
      </c>
      <c r="G5" s="1">
        <f>B5-$C$4</f>
        <v>11.055848999999998</v>
      </c>
      <c r="H5" s="1">
        <f>B5-$C$5</f>
        <v>11.015262</v>
      </c>
      <c r="I5" s="26"/>
      <c r="J5" s="1">
        <f t="shared" si="0"/>
        <v>0.62304566666666616</v>
      </c>
      <c r="K5" s="1">
        <f t="shared" si="0"/>
        <v>0.57371566666666496</v>
      </c>
      <c r="L5" s="1">
        <f t="shared" si="0"/>
        <v>0.53312866666666636</v>
      </c>
      <c r="M5" s="29"/>
      <c r="N5" s="1">
        <f t="shared" si="1"/>
        <v>0.64929874831806933</v>
      </c>
      <c r="O5" s="1">
        <f t="shared" si="1"/>
        <v>0.67188411799219405</v>
      </c>
      <c r="P5" s="1">
        <f t="shared" si="1"/>
        <v>0.6910544688664727</v>
      </c>
      <c r="Q5" s="26"/>
      <c r="R5" s="26"/>
      <c r="S5" s="26"/>
    </row>
    <row r="6" spans="1:19">
      <c r="A6" s="25" t="s">
        <v>32</v>
      </c>
      <c r="B6">
        <v>29.5318</v>
      </c>
      <c r="C6">
        <v>19.58155</v>
      </c>
      <c r="E6" s="26" t="s">
        <v>10</v>
      </c>
      <c r="F6" s="1">
        <f>B6-$C$6</f>
        <v>9.9502500000000005</v>
      </c>
      <c r="G6" s="1">
        <f>B6-$C$7</f>
        <v>9.9060829999999989</v>
      </c>
      <c r="H6" s="1">
        <f>B6-$C$8</f>
        <v>10.097369</v>
      </c>
      <c r="I6" s="26">
        <f>AVERAGE(F6:H8)</f>
        <v>10.113540666666667</v>
      </c>
      <c r="J6" s="1">
        <f>F6-$I$3</f>
        <v>-0.53188333333333304</v>
      </c>
      <c r="K6" s="1">
        <f t="shared" si="0"/>
        <v>-0.57605033333333466</v>
      </c>
      <c r="L6" s="1">
        <f t="shared" si="0"/>
        <v>-0.38476433333333304</v>
      </c>
      <c r="M6" s="27">
        <f>AVERAGE(J6:L8)</f>
        <v>-0.36859266666666696</v>
      </c>
      <c r="N6" s="1">
        <f t="shared" si="1"/>
        <v>1.4458153708192443</v>
      </c>
      <c r="O6" s="1">
        <f t="shared" si="1"/>
        <v>1.4907623962184955</v>
      </c>
      <c r="P6" s="1">
        <f t="shared" si="1"/>
        <v>1.3056464901132865</v>
      </c>
      <c r="Q6" s="26">
        <f>AVERAGE(N6:P8)</f>
        <v>1.2998600588112612</v>
      </c>
      <c r="R6" s="26">
        <f>STDEV(N6:P8)</f>
        <v>0.15720763805966093</v>
      </c>
      <c r="S6" s="26">
        <f>2^-(M6)</f>
        <v>1.2910927691844039</v>
      </c>
    </row>
    <row r="7" spans="1:19">
      <c r="A7" s="25" t="s">
        <v>32</v>
      </c>
      <c r="B7">
        <v>29.868919999999999</v>
      </c>
      <c r="C7">
        <v>19.625717000000002</v>
      </c>
      <c r="E7" s="26"/>
      <c r="F7" s="1">
        <f>B7-$C$6</f>
        <v>10.287369999999999</v>
      </c>
      <c r="G7" s="1">
        <f>B7-$C$7</f>
        <v>10.243202999999998</v>
      </c>
      <c r="H7" s="1">
        <f>B7-$C$8</f>
        <v>10.434488999999999</v>
      </c>
      <c r="I7" s="26"/>
      <c r="J7" s="1">
        <f>F7-$I$3</f>
        <v>-0.19476333333333429</v>
      </c>
      <c r="K7" s="1">
        <f>G7-$I$3</f>
        <v>-0.23893033333333591</v>
      </c>
      <c r="L7" s="1">
        <f t="shared" si="0"/>
        <v>-4.7644333333334288E-2</v>
      </c>
      <c r="M7" s="28"/>
      <c r="N7" s="1">
        <f t="shared" si="1"/>
        <v>1.1445363899170613</v>
      </c>
      <c r="O7" s="1">
        <f t="shared" si="1"/>
        <v>1.1801173549740449</v>
      </c>
      <c r="P7" s="1">
        <f t="shared" si="1"/>
        <v>1.0335758980452612</v>
      </c>
      <c r="Q7" s="26"/>
      <c r="R7" s="26"/>
      <c r="S7" s="26"/>
    </row>
    <row r="8" spans="1:19">
      <c r="A8" s="25" t="s">
        <v>32</v>
      </c>
      <c r="B8">
        <v>29.581600000000002</v>
      </c>
      <c r="C8">
        <v>19.434431</v>
      </c>
      <c r="E8" s="26"/>
      <c r="F8" s="1">
        <f>B8-$C$6</f>
        <v>10.000050000000002</v>
      </c>
      <c r="G8" s="1">
        <f>B8-$C$7</f>
        <v>9.955883</v>
      </c>
      <c r="H8" s="1">
        <f>B8-$C$8</f>
        <v>10.147169000000002</v>
      </c>
      <c r="I8" s="26"/>
      <c r="J8" s="1">
        <f t="shared" si="0"/>
        <v>-0.48208333333333186</v>
      </c>
      <c r="K8" s="1">
        <f t="shared" si="0"/>
        <v>-0.52625033333333349</v>
      </c>
      <c r="L8" s="1">
        <f t="shared" si="0"/>
        <v>-0.33496433333333187</v>
      </c>
      <c r="M8" s="29"/>
      <c r="N8" s="1">
        <f t="shared" si="1"/>
        <v>1.3967592101130131</v>
      </c>
      <c r="O8" s="1">
        <f t="shared" si="1"/>
        <v>1.4401811939711693</v>
      </c>
      <c r="P8" s="1">
        <f t="shared" si="1"/>
        <v>1.2613462251297765</v>
      </c>
      <c r="Q8" s="26"/>
      <c r="R8" s="26"/>
      <c r="S8" s="26"/>
    </row>
    <row r="9" spans="1:19">
      <c r="A9" s="25" t="s">
        <v>34</v>
      </c>
      <c r="B9">
        <v>28.32225</v>
      </c>
      <c r="C9">
        <v>19.294058</v>
      </c>
      <c r="E9" s="26" t="s">
        <v>11</v>
      </c>
      <c r="F9" s="1">
        <f>B9-$C$9</f>
        <v>9.0281920000000007</v>
      </c>
      <c r="G9" s="1">
        <f>B9-$C$10</f>
        <v>9.3077059999999996</v>
      </c>
      <c r="H9" s="1">
        <f>B9-$C$11</f>
        <v>9.0379119999999986</v>
      </c>
      <c r="I9" s="26">
        <f>AVERAGE(F9:H11)</f>
        <v>9.2075699999999987</v>
      </c>
      <c r="J9" s="1">
        <f t="shared" si="0"/>
        <v>-1.4539413333333329</v>
      </c>
      <c r="K9" s="1">
        <f t="shared" si="0"/>
        <v>-1.1744273333333339</v>
      </c>
      <c r="L9" s="1">
        <f t="shared" si="0"/>
        <v>-1.4442213333333349</v>
      </c>
      <c r="M9" s="27">
        <f>AVERAGE(J9:L11)</f>
        <v>-1.2745633333333342</v>
      </c>
      <c r="N9" s="1">
        <f>2^-(J9)</f>
        <v>2.739554554681106</v>
      </c>
      <c r="O9" s="1">
        <f>2^-(K9)</f>
        <v>2.2570327200499891</v>
      </c>
      <c r="P9" s="1">
        <f>2^-(L9)</f>
        <v>2.7211591437085518</v>
      </c>
      <c r="Q9" s="26">
        <f>AVERAGE(N9:P11)</f>
        <v>2.7088218735152889</v>
      </c>
      <c r="R9" s="26">
        <f>STDEV(N9:P11)</f>
        <v>1.3004824882615735</v>
      </c>
      <c r="S9" s="26">
        <f>2^-(M9)</f>
        <v>2.4192558211245134</v>
      </c>
    </row>
    <row r="10" spans="1:19">
      <c r="A10" s="25" t="s">
        <v>34</v>
      </c>
      <c r="B10">
        <v>27.601237999999999</v>
      </c>
      <c r="C10">
        <v>19.014544000000001</v>
      </c>
      <c r="E10" s="30"/>
      <c r="F10" s="1">
        <f>B10-$C$9</f>
        <v>8.3071799999999989</v>
      </c>
      <c r="G10" s="1">
        <f>B10-$C$10</f>
        <v>8.5866939999999978</v>
      </c>
      <c r="H10" s="1">
        <f>B10-$C$11</f>
        <v>8.3168999999999969</v>
      </c>
      <c r="I10" s="26"/>
      <c r="J10" s="1">
        <f t="shared" si="0"/>
        <v>-2.1749533333333346</v>
      </c>
      <c r="K10" s="1">
        <f t="shared" si="0"/>
        <v>-1.8954393333333357</v>
      </c>
      <c r="L10" s="1">
        <f t="shared" si="0"/>
        <v>-2.1652333333333367</v>
      </c>
      <c r="M10" s="28"/>
      <c r="N10" s="1">
        <f>2^-(J10)</f>
        <v>4.5157115477347789</v>
      </c>
      <c r="O10" s="1">
        <f t="shared" ref="O10:P25" si="2">2^-(K10)</f>
        <v>3.7203525296218727</v>
      </c>
      <c r="P10" s="1">
        <f t="shared" si="2"/>
        <v>4.4853896950043231</v>
      </c>
      <c r="Q10" s="26"/>
      <c r="R10" s="26"/>
      <c r="S10" s="26"/>
    </row>
    <row r="11" spans="1:19">
      <c r="A11" s="25" t="s">
        <v>34</v>
      </c>
      <c r="B11">
        <v>29.292162000000001</v>
      </c>
      <c r="C11">
        <v>19.284338000000002</v>
      </c>
      <c r="E11" s="30"/>
      <c r="F11" s="1">
        <f>B11-$C$9</f>
        <v>9.9981040000000014</v>
      </c>
      <c r="G11" s="1">
        <f>B11-$C$10</f>
        <v>10.277618</v>
      </c>
      <c r="H11" s="1">
        <f>B11-$C$11</f>
        <v>10.007823999999999</v>
      </c>
      <c r="I11" s="26"/>
      <c r="J11" s="1">
        <f t="shared" si="0"/>
        <v>-0.48402933333333209</v>
      </c>
      <c r="K11" s="1">
        <f t="shared" si="0"/>
        <v>-0.20451533333333316</v>
      </c>
      <c r="L11" s="1">
        <f t="shared" si="0"/>
        <v>-0.47430933333333414</v>
      </c>
      <c r="M11" s="29"/>
      <c r="N11" s="1">
        <f t="shared" ref="N11:P26" si="3">2^-(J11)</f>
        <v>1.3986445201335285</v>
      </c>
      <c r="O11" s="1">
        <f t="shared" si="2"/>
        <v>1.1522991722380396</v>
      </c>
      <c r="P11" s="1">
        <f t="shared" si="2"/>
        <v>1.3892529784654115</v>
      </c>
      <c r="Q11" s="26"/>
      <c r="R11" s="26"/>
      <c r="S11" s="26"/>
    </row>
    <row r="12" spans="1:19">
      <c r="A12" s="9"/>
      <c r="E12" s="26" t="s">
        <v>12</v>
      </c>
      <c r="F12" s="1">
        <f>B12-$C$12</f>
        <v>0</v>
      </c>
      <c r="G12" s="1">
        <f>B12-$C$13</f>
        <v>0</v>
      </c>
      <c r="H12" s="1">
        <f>B12-$C$14</f>
        <v>0</v>
      </c>
      <c r="I12" s="26">
        <f>AVERAGE(F12:H14)</f>
        <v>0</v>
      </c>
      <c r="J12" s="1">
        <f t="shared" si="0"/>
        <v>-10.482133333333334</v>
      </c>
      <c r="K12" s="1">
        <f t="shared" si="0"/>
        <v>-10.482133333333334</v>
      </c>
      <c r="L12" s="1">
        <f t="shared" si="0"/>
        <v>-10.482133333333334</v>
      </c>
      <c r="M12" s="27">
        <f>AVERAGE(J12:L14)</f>
        <v>-10.482133333333335</v>
      </c>
      <c r="N12" s="1">
        <f t="shared" si="3"/>
        <v>1430.3310017917861</v>
      </c>
      <c r="O12" s="1">
        <f t="shared" si="2"/>
        <v>1430.3310017917861</v>
      </c>
      <c r="P12" s="1">
        <f t="shared" si="2"/>
        <v>1430.3310017917861</v>
      </c>
      <c r="Q12" s="26">
        <f>AVERAGE(N12:P14)</f>
        <v>1430.3310017917863</v>
      </c>
      <c r="R12" s="26">
        <f>STDEV(N12:P14)</f>
        <v>2.4116620165382783E-13</v>
      </c>
      <c r="S12" s="26">
        <f>2^-(M12)</f>
        <v>1430.3310017917875</v>
      </c>
    </row>
    <row r="13" spans="1:19">
      <c r="A13" s="9"/>
      <c r="E13" s="26"/>
      <c r="F13" s="1">
        <f t="shared" ref="F13:F14" si="4">B13-$C$12</f>
        <v>0</v>
      </c>
      <c r="G13" s="1">
        <f t="shared" ref="G13:G14" si="5">B13-$C$13</f>
        <v>0</v>
      </c>
      <c r="H13" s="1">
        <f t="shared" ref="H13:H14" si="6">B13-$C$14</f>
        <v>0</v>
      </c>
      <c r="I13" s="26"/>
      <c r="J13" s="1">
        <f t="shared" si="0"/>
        <v>-10.482133333333334</v>
      </c>
      <c r="K13" s="1">
        <f t="shared" si="0"/>
        <v>-10.482133333333334</v>
      </c>
      <c r="L13" s="1">
        <f t="shared" si="0"/>
        <v>-10.482133333333334</v>
      </c>
      <c r="M13" s="28"/>
      <c r="N13" s="1">
        <f t="shared" si="3"/>
        <v>1430.3310017917861</v>
      </c>
      <c r="O13" s="1">
        <f t="shared" si="2"/>
        <v>1430.3310017917861</v>
      </c>
      <c r="P13" s="1">
        <f t="shared" si="2"/>
        <v>1430.3310017917861</v>
      </c>
      <c r="Q13" s="26"/>
      <c r="R13" s="26"/>
      <c r="S13" s="26"/>
    </row>
    <row r="14" spans="1:19">
      <c r="A14" s="9"/>
      <c r="E14" s="26"/>
      <c r="F14" s="1">
        <f t="shared" si="4"/>
        <v>0</v>
      </c>
      <c r="G14" s="1">
        <f t="shared" si="5"/>
        <v>0</v>
      </c>
      <c r="H14" s="1">
        <f t="shared" si="6"/>
        <v>0</v>
      </c>
      <c r="I14" s="26"/>
      <c r="J14" s="1">
        <f t="shared" si="0"/>
        <v>-10.482133333333334</v>
      </c>
      <c r="K14" s="1">
        <f t="shared" si="0"/>
        <v>-10.482133333333334</v>
      </c>
      <c r="L14" s="1">
        <f t="shared" si="0"/>
        <v>-10.482133333333334</v>
      </c>
      <c r="M14" s="29"/>
      <c r="N14" s="1">
        <f t="shared" si="3"/>
        <v>1430.3310017917861</v>
      </c>
      <c r="O14" s="1">
        <f t="shared" si="2"/>
        <v>1430.3310017917861</v>
      </c>
      <c r="P14" s="1">
        <f t="shared" si="2"/>
        <v>1430.3310017917861</v>
      </c>
      <c r="Q14" s="26"/>
      <c r="R14" s="26"/>
      <c r="S14" s="26"/>
    </row>
    <row r="15" spans="1:19">
      <c r="A15" s="9" t="s">
        <v>13</v>
      </c>
      <c r="B15" s="14"/>
      <c r="C15" s="11"/>
      <c r="E15" s="26" t="s">
        <v>13</v>
      </c>
      <c r="F15" s="1">
        <f>B15-$C$12</f>
        <v>0</v>
      </c>
      <c r="G15" s="1">
        <f>B15-$C$13</f>
        <v>0</v>
      </c>
      <c r="H15" s="1">
        <f>B15-$C$14</f>
        <v>0</v>
      </c>
      <c r="I15" s="26">
        <f>AVERAGE(F15:H17)</f>
        <v>0</v>
      </c>
      <c r="J15" s="1">
        <f t="shared" si="0"/>
        <v>-10.482133333333334</v>
      </c>
      <c r="K15" s="1">
        <f t="shared" si="0"/>
        <v>-10.482133333333334</v>
      </c>
      <c r="L15" s="1">
        <f t="shared" si="0"/>
        <v>-10.482133333333334</v>
      </c>
      <c r="M15" s="27">
        <f>AVERAGE(J15:L17)</f>
        <v>-10.482133333333335</v>
      </c>
      <c r="N15" s="1">
        <f t="shared" si="3"/>
        <v>1430.3310017917861</v>
      </c>
      <c r="O15" s="1">
        <f t="shared" si="2"/>
        <v>1430.3310017917861</v>
      </c>
      <c r="P15" s="1">
        <f t="shared" si="2"/>
        <v>1430.3310017917861</v>
      </c>
      <c r="Q15" s="26">
        <f>AVERAGE(N15:P17)</f>
        <v>1430.3310017917863</v>
      </c>
      <c r="R15" s="26">
        <f>STDEV(N15:P17)</f>
        <v>2.4116620165382783E-13</v>
      </c>
      <c r="S15" s="26">
        <f>2^-(M15)</f>
        <v>1430.3310017917875</v>
      </c>
    </row>
    <row r="16" spans="1:19">
      <c r="A16" s="9" t="s">
        <v>13</v>
      </c>
      <c r="B16" s="15"/>
      <c r="C16" s="12"/>
      <c r="E16" s="26"/>
      <c r="F16" s="1">
        <f t="shared" ref="F16:F17" si="7">B16-$C$12</f>
        <v>0</v>
      </c>
      <c r="G16" s="1">
        <f t="shared" ref="G16:G17" si="8">B16-$C$13</f>
        <v>0</v>
      </c>
      <c r="H16" s="1">
        <f t="shared" ref="H16:H17" si="9">B16-$C$14</f>
        <v>0</v>
      </c>
      <c r="I16" s="26"/>
      <c r="J16" s="1">
        <f t="shared" si="0"/>
        <v>-10.482133333333334</v>
      </c>
      <c r="K16" s="1">
        <f t="shared" si="0"/>
        <v>-10.482133333333334</v>
      </c>
      <c r="L16" s="1">
        <f t="shared" si="0"/>
        <v>-10.482133333333334</v>
      </c>
      <c r="M16" s="28"/>
      <c r="N16" s="1">
        <f t="shared" si="3"/>
        <v>1430.3310017917861</v>
      </c>
      <c r="O16" s="1">
        <f t="shared" si="2"/>
        <v>1430.3310017917861</v>
      </c>
      <c r="P16" s="1">
        <f t="shared" si="2"/>
        <v>1430.3310017917861</v>
      </c>
      <c r="Q16" s="26"/>
      <c r="R16" s="26"/>
      <c r="S16" s="26"/>
    </row>
    <row r="17" spans="1:19">
      <c r="A17" s="9" t="s">
        <v>13</v>
      </c>
      <c r="B17" s="16"/>
      <c r="C17" s="13"/>
      <c r="E17" s="26"/>
      <c r="F17" s="1">
        <f t="shared" si="7"/>
        <v>0</v>
      </c>
      <c r="G17" s="1">
        <f t="shared" si="8"/>
        <v>0</v>
      </c>
      <c r="H17" s="1">
        <f t="shared" si="9"/>
        <v>0</v>
      </c>
      <c r="I17" s="26"/>
      <c r="J17" s="1">
        <f t="shared" si="0"/>
        <v>-10.482133333333334</v>
      </c>
      <c r="K17" s="1">
        <f t="shared" si="0"/>
        <v>-10.482133333333334</v>
      </c>
      <c r="L17" s="1">
        <f t="shared" si="0"/>
        <v>-10.482133333333334</v>
      </c>
      <c r="M17" s="29"/>
      <c r="N17" s="1">
        <f t="shared" si="3"/>
        <v>1430.3310017917861</v>
      </c>
      <c r="O17" s="1">
        <f t="shared" si="2"/>
        <v>1430.3310017917861</v>
      </c>
      <c r="P17" s="1">
        <f t="shared" si="2"/>
        <v>1430.3310017917861</v>
      </c>
      <c r="Q17" s="26"/>
      <c r="R17" s="26"/>
      <c r="S17" s="26"/>
    </row>
    <row r="18" spans="1:19">
      <c r="A18" s="9" t="s">
        <v>14</v>
      </c>
      <c r="B18" s="14"/>
      <c r="C18" s="11"/>
      <c r="E18" s="26" t="s">
        <v>14</v>
      </c>
      <c r="F18" s="1">
        <f>B18-$C$12</f>
        <v>0</v>
      </c>
      <c r="G18" s="1">
        <f>B18-$C$13</f>
        <v>0</v>
      </c>
      <c r="H18" s="1">
        <f>B18-$C$14</f>
        <v>0</v>
      </c>
      <c r="I18" s="26">
        <f>AVERAGE(F18:H20)</f>
        <v>0</v>
      </c>
      <c r="J18" s="1">
        <f t="shared" si="0"/>
        <v>-10.482133333333334</v>
      </c>
      <c r="K18" s="1">
        <f t="shared" si="0"/>
        <v>-10.482133333333334</v>
      </c>
      <c r="L18" s="1">
        <f t="shared" si="0"/>
        <v>-10.482133333333334</v>
      </c>
      <c r="M18" s="27">
        <f>AVERAGE(J18:L20)</f>
        <v>-10.482133333333335</v>
      </c>
      <c r="N18" s="1">
        <f t="shared" si="3"/>
        <v>1430.3310017917861</v>
      </c>
      <c r="O18" s="1">
        <f t="shared" si="2"/>
        <v>1430.3310017917861</v>
      </c>
      <c r="P18" s="1">
        <f t="shared" si="2"/>
        <v>1430.3310017917861</v>
      </c>
      <c r="Q18" s="26">
        <f>AVERAGE(N18:P20)</f>
        <v>1430.3310017917863</v>
      </c>
      <c r="R18" s="26">
        <f>STDEV(N18:P20)</f>
        <v>2.4116620165382783E-13</v>
      </c>
      <c r="S18" s="26">
        <f>2^-(M18)</f>
        <v>1430.3310017917875</v>
      </c>
    </row>
    <row r="19" spans="1:19">
      <c r="A19" s="9" t="s">
        <v>14</v>
      </c>
      <c r="B19" s="15"/>
      <c r="C19" s="12"/>
      <c r="E19" s="26"/>
      <c r="F19" s="1">
        <f t="shared" ref="F19:F20" si="10">B19-$C$12</f>
        <v>0</v>
      </c>
      <c r="G19" s="1">
        <f t="shared" ref="G19:G20" si="11">B19-$C$13</f>
        <v>0</v>
      </c>
      <c r="H19" s="1">
        <f t="shared" ref="H19:H20" si="12">B19-$C$14</f>
        <v>0</v>
      </c>
      <c r="I19" s="26"/>
      <c r="J19" s="1">
        <f t="shared" ref="J19:L29" si="13">F19-$I$3</f>
        <v>-10.482133333333334</v>
      </c>
      <c r="K19" s="1">
        <f t="shared" si="13"/>
        <v>-10.482133333333334</v>
      </c>
      <c r="L19" s="1">
        <f t="shared" si="13"/>
        <v>-10.482133333333334</v>
      </c>
      <c r="M19" s="28"/>
      <c r="N19" s="1">
        <f t="shared" si="3"/>
        <v>1430.3310017917861</v>
      </c>
      <c r="O19" s="1">
        <f t="shared" si="2"/>
        <v>1430.3310017917861</v>
      </c>
      <c r="P19" s="1">
        <f t="shared" si="2"/>
        <v>1430.3310017917861</v>
      </c>
      <c r="Q19" s="26"/>
      <c r="R19" s="26"/>
      <c r="S19" s="26"/>
    </row>
    <row r="20" spans="1:19">
      <c r="A20" s="9" t="s">
        <v>14</v>
      </c>
      <c r="B20" s="16"/>
      <c r="C20" s="13"/>
      <c r="E20" s="26"/>
      <c r="F20" s="1">
        <f t="shared" si="10"/>
        <v>0</v>
      </c>
      <c r="G20" s="1">
        <f t="shared" si="11"/>
        <v>0</v>
      </c>
      <c r="H20" s="1">
        <f t="shared" si="12"/>
        <v>0</v>
      </c>
      <c r="I20" s="26"/>
      <c r="J20" s="1">
        <f t="shared" si="13"/>
        <v>-10.482133333333334</v>
      </c>
      <c r="K20" s="1">
        <f t="shared" si="13"/>
        <v>-10.482133333333334</v>
      </c>
      <c r="L20" s="1">
        <f t="shared" si="13"/>
        <v>-10.482133333333334</v>
      </c>
      <c r="M20" s="29"/>
      <c r="N20" s="1">
        <f t="shared" si="3"/>
        <v>1430.3310017917861</v>
      </c>
      <c r="O20" s="1">
        <f t="shared" si="2"/>
        <v>1430.3310017917861</v>
      </c>
      <c r="P20" s="1">
        <f t="shared" si="2"/>
        <v>1430.3310017917861</v>
      </c>
      <c r="Q20" s="26"/>
      <c r="R20" s="26"/>
      <c r="S20" s="26"/>
    </row>
    <row r="21" spans="1:19">
      <c r="A21" s="9" t="s">
        <v>15</v>
      </c>
      <c r="B21" s="14"/>
      <c r="C21" s="11"/>
      <c r="E21" s="26" t="s">
        <v>15</v>
      </c>
      <c r="F21" s="1">
        <f>B21-$C$12</f>
        <v>0</v>
      </c>
      <c r="G21" s="1">
        <f>B21-$C$13</f>
        <v>0</v>
      </c>
      <c r="H21" s="1">
        <f>B21-$C$14</f>
        <v>0</v>
      </c>
      <c r="I21" s="26">
        <f>AVERAGE(F21:H23)</f>
        <v>0</v>
      </c>
      <c r="J21" s="1">
        <f t="shared" si="13"/>
        <v>-10.482133333333334</v>
      </c>
      <c r="K21" s="1">
        <f t="shared" si="13"/>
        <v>-10.482133333333334</v>
      </c>
      <c r="L21" s="1">
        <f t="shared" si="13"/>
        <v>-10.482133333333334</v>
      </c>
      <c r="M21" s="27">
        <f>AVERAGE(J21:L23)</f>
        <v>-10.482133333333335</v>
      </c>
      <c r="N21" s="1">
        <f t="shared" si="3"/>
        <v>1430.3310017917861</v>
      </c>
      <c r="O21" s="1">
        <f t="shared" si="2"/>
        <v>1430.3310017917861</v>
      </c>
      <c r="P21" s="1">
        <f t="shared" si="2"/>
        <v>1430.3310017917861</v>
      </c>
      <c r="Q21" s="26">
        <f>AVERAGE(N21:P23)</f>
        <v>1430.3310017917863</v>
      </c>
      <c r="R21" s="26">
        <f>STDEV(N21:P23)</f>
        <v>2.4116620165382783E-13</v>
      </c>
      <c r="S21" s="26">
        <f>2^-(M21)</f>
        <v>1430.3310017917875</v>
      </c>
    </row>
    <row r="22" spans="1:19">
      <c r="A22" s="9" t="s">
        <v>15</v>
      </c>
      <c r="B22" s="15"/>
      <c r="C22" s="12"/>
      <c r="E22" s="26"/>
      <c r="F22" s="1">
        <f t="shared" ref="F22:F23" si="14">B22-$C$12</f>
        <v>0</v>
      </c>
      <c r="G22" s="1">
        <f t="shared" ref="G22:G23" si="15">B22-$C$13</f>
        <v>0</v>
      </c>
      <c r="H22" s="1">
        <f t="shared" ref="H22:H23" si="16">B22-$C$14</f>
        <v>0</v>
      </c>
      <c r="I22" s="26"/>
      <c r="J22" s="1">
        <f t="shared" si="13"/>
        <v>-10.482133333333334</v>
      </c>
      <c r="K22" s="1">
        <f t="shared" si="13"/>
        <v>-10.482133333333334</v>
      </c>
      <c r="L22" s="1">
        <f t="shared" si="13"/>
        <v>-10.482133333333334</v>
      </c>
      <c r="M22" s="28"/>
      <c r="N22" s="1">
        <f t="shared" si="3"/>
        <v>1430.3310017917861</v>
      </c>
      <c r="O22" s="1">
        <f t="shared" si="2"/>
        <v>1430.3310017917861</v>
      </c>
      <c r="P22" s="1">
        <f t="shared" si="2"/>
        <v>1430.3310017917861</v>
      </c>
      <c r="Q22" s="26"/>
      <c r="R22" s="26"/>
      <c r="S22" s="26"/>
    </row>
    <row r="23" spans="1:19">
      <c r="A23" s="9" t="s">
        <v>15</v>
      </c>
      <c r="B23" s="16"/>
      <c r="C23" s="13"/>
      <c r="E23" s="26"/>
      <c r="F23" s="1">
        <f t="shared" si="14"/>
        <v>0</v>
      </c>
      <c r="G23" s="1">
        <f t="shared" si="15"/>
        <v>0</v>
      </c>
      <c r="H23" s="1">
        <f t="shared" si="16"/>
        <v>0</v>
      </c>
      <c r="I23" s="26"/>
      <c r="J23" s="1">
        <f t="shared" si="13"/>
        <v>-10.482133333333334</v>
      </c>
      <c r="K23" s="1">
        <f t="shared" si="13"/>
        <v>-10.482133333333334</v>
      </c>
      <c r="L23" s="1">
        <f t="shared" si="13"/>
        <v>-10.482133333333334</v>
      </c>
      <c r="M23" s="29"/>
      <c r="N23" s="1">
        <f t="shared" si="3"/>
        <v>1430.3310017917861</v>
      </c>
      <c r="O23" s="1">
        <f t="shared" si="2"/>
        <v>1430.3310017917861</v>
      </c>
      <c r="P23" s="1">
        <f t="shared" si="2"/>
        <v>1430.3310017917861</v>
      </c>
      <c r="Q23" s="26"/>
      <c r="R23" s="26"/>
      <c r="S23" s="26"/>
    </row>
    <row r="24" spans="1:19">
      <c r="A24" s="9" t="s">
        <v>16</v>
      </c>
      <c r="B24" s="14"/>
      <c r="C24" s="11"/>
      <c r="E24" s="26" t="s">
        <v>16</v>
      </c>
      <c r="F24" s="1">
        <f>B24-$C$12</f>
        <v>0</v>
      </c>
      <c r="G24" s="1">
        <f>B24-$C$13</f>
        <v>0</v>
      </c>
      <c r="H24" s="1">
        <f>B24-$C$14</f>
        <v>0</v>
      </c>
      <c r="I24" s="26">
        <f>AVERAGE(F24:H26)</f>
        <v>0</v>
      </c>
      <c r="J24" s="1">
        <f t="shared" si="13"/>
        <v>-10.482133333333334</v>
      </c>
      <c r="K24" s="1">
        <f t="shared" si="13"/>
        <v>-10.482133333333334</v>
      </c>
      <c r="L24" s="1">
        <f t="shared" si="13"/>
        <v>-10.482133333333334</v>
      </c>
      <c r="M24" s="27">
        <f>AVERAGE(J24:L26)</f>
        <v>-10.482133333333335</v>
      </c>
      <c r="N24" s="1">
        <f t="shared" si="3"/>
        <v>1430.3310017917861</v>
      </c>
      <c r="O24" s="1">
        <f t="shared" si="2"/>
        <v>1430.3310017917861</v>
      </c>
      <c r="P24" s="1">
        <f t="shared" si="2"/>
        <v>1430.3310017917861</v>
      </c>
      <c r="Q24" s="26">
        <f>AVERAGE(N24:P26)</f>
        <v>1430.3310017917863</v>
      </c>
      <c r="R24" s="26">
        <f>STDEV(N24:P26)</f>
        <v>2.4116620165382783E-13</v>
      </c>
      <c r="S24" s="26">
        <f>2^-(M24)</f>
        <v>1430.3310017917875</v>
      </c>
    </row>
    <row r="25" spans="1:19">
      <c r="A25" s="9" t="s">
        <v>16</v>
      </c>
      <c r="B25" s="15"/>
      <c r="C25" s="12"/>
      <c r="E25" s="26"/>
      <c r="F25" s="1">
        <f t="shared" ref="F25:F26" si="17">B25-$C$12</f>
        <v>0</v>
      </c>
      <c r="G25" s="1">
        <f t="shared" ref="G25:G26" si="18">B25-$C$13</f>
        <v>0</v>
      </c>
      <c r="H25" s="1">
        <f t="shared" ref="H25:H26" si="19">B25-$C$14</f>
        <v>0</v>
      </c>
      <c r="I25" s="26"/>
      <c r="J25" s="1">
        <f t="shared" si="13"/>
        <v>-10.482133333333334</v>
      </c>
      <c r="K25" s="1">
        <f t="shared" si="13"/>
        <v>-10.482133333333334</v>
      </c>
      <c r="L25" s="1">
        <f t="shared" si="13"/>
        <v>-10.482133333333334</v>
      </c>
      <c r="M25" s="28"/>
      <c r="N25" s="1">
        <f t="shared" si="3"/>
        <v>1430.3310017917861</v>
      </c>
      <c r="O25" s="1">
        <f t="shared" si="2"/>
        <v>1430.3310017917861</v>
      </c>
      <c r="P25" s="1">
        <f t="shared" si="2"/>
        <v>1430.3310017917861</v>
      </c>
      <c r="Q25" s="26"/>
      <c r="R25" s="26"/>
      <c r="S25" s="26"/>
    </row>
    <row r="26" spans="1:19">
      <c r="A26" s="9" t="s">
        <v>16</v>
      </c>
      <c r="B26" s="16"/>
      <c r="C26" s="13"/>
      <c r="E26" s="26"/>
      <c r="F26" s="1">
        <f t="shared" si="17"/>
        <v>0</v>
      </c>
      <c r="G26" s="1">
        <f t="shared" si="18"/>
        <v>0</v>
      </c>
      <c r="H26" s="1">
        <f t="shared" si="19"/>
        <v>0</v>
      </c>
      <c r="I26" s="26"/>
      <c r="J26" s="1">
        <f t="shared" si="13"/>
        <v>-10.482133333333334</v>
      </c>
      <c r="K26" s="1">
        <f t="shared" si="13"/>
        <v>-10.482133333333334</v>
      </c>
      <c r="L26" s="1">
        <f t="shared" si="13"/>
        <v>-10.482133333333334</v>
      </c>
      <c r="M26" s="29"/>
      <c r="N26" s="1">
        <f t="shared" si="3"/>
        <v>1430.3310017917861</v>
      </c>
      <c r="O26" s="1">
        <f t="shared" si="3"/>
        <v>1430.3310017917861</v>
      </c>
      <c r="P26" s="1">
        <f t="shared" si="3"/>
        <v>1430.3310017917861</v>
      </c>
      <c r="Q26" s="26"/>
      <c r="R26" s="26"/>
      <c r="S26" s="26"/>
    </row>
    <row r="27" spans="1:19">
      <c r="A27" s="9" t="s">
        <v>17</v>
      </c>
      <c r="B27" s="14"/>
      <c r="C27" s="11"/>
      <c r="E27" s="26" t="s">
        <v>17</v>
      </c>
      <c r="F27" s="1">
        <f>B27-$C$12</f>
        <v>0</v>
      </c>
      <c r="G27" s="1">
        <f>B27-$C$13</f>
        <v>0</v>
      </c>
      <c r="H27" s="1">
        <f>B27-$C$14</f>
        <v>0</v>
      </c>
      <c r="I27" s="26">
        <f>AVERAGE(F27:H29)</f>
        <v>0</v>
      </c>
      <c r="J27" s="1">
        <f t="shared" si="13"/>
        <v>-10.482133333333334</v>
      </c>
      <c r="K27" s="1">
        <f t="shared" si="13"/>
        <v>-10.482133333333334</v>
      </c>
      <c r="L27" s="1">
        <f t="shared" si="13"/>
        <v>-10.482133333333334</v>
      </c>
      <c r="M27" s="27">
        <f>AVERAGE(J27:L29)</f>
        <v>-10.482133333333335</v>
      </c>
      <c r="N27" s="1">
        <f t="shared" ref="N27:P29" si="20">2^-(J27)</f>
        <v>1430.3310017917861</v>
      </c>
      <c r="O27" s="1">
        <f t="shared" si="20"/>
        <v>1430.3310017917861</v>
      </c>
      <c r="P27" s="1">
        <f t="shared" si="20"/>
        <v>1430.3310017917861</v>
      </c>
      <c r="Q27" s="26">
        <f>AVERAGE(N27:P29)</f>
        <v>1430.3310017917863</v>
      </c>
      <c r="R27" s="26">
        <f>STDEV(N27:P29)</f>
        <v>2.4116620165382783E-13</v>
      </c>
      <c r="S27" s="26">
        <f>2^-(M27)</f>
        <v>1430.3310017917875</v>
      </c>
    </row>
    <row r="28" spans="1:19">
      <c r="A28" s="9" t="s">
        <v>17</v>
      </c>
      <c r="B28" s="15"/>
      <c r="C28" s="12"/>
      <c r="E28" s="26"/>
      <c r="F28" s="1">
        <f t="shared" ref="F28:F29" si="21">B28-$C$12</f>
        <v>0</v>
      </c>
      <c r="G28" s="1">
        <f t="shared" ref="G28:G29" si="22">B28-$C$13</f>
        <v>0</v>
      </c>
      <c r="H28" s="1">
        <f t="shared" ref="H28:H29" si="23">B28-$C$14</f>
        <v>0</v>
      </c>
      <c r="I28" s="26"/>
      <c r="J28" s="1">
        <f t="shared" si="13"/>
        <v>-10.482133333333334</v>
      </c>
      <c r="K28" s="1">
        <f t="shared" si="13"/>
        <v>-10.482133333333334</v>
      </c>
      <c r="L28" s="1">
        <f t="shared" si="13"/>
        <v>-10.482133333333334</v>
      </c>
      <c r="M28" s="28"/>
      <c r="N28" s="1">
        <f t="shared" si="20"/>
        <v>1430.3310017917861</v>
      </c>
      <c r="O28" s="1">
        <f t="shared" si="20"/>
        <v>1430.3310017917861</v>
      </c>
      <c r="P28" s="1">
        <f t="shared" si="20"/>
        <v>1430.3310017917861</v>
      </c>
      <c r="Q28" s="26"/>
      <c r="R28" s="26"/>
      <c r="S28" s="26"/>
    </row>
    <row r="29" spans="1:19">
      <c r="A29" s="9" t="s">
        <v>17</v>
      </c>
      <c r="B29" s="16"/>
      <c r="C29" s="13"/>
      <c r="E29" s="26"/>
      <c r="F29" s="1">
        <f t="shared" si="21"/>
        <v>0</v>
      </c>
      <c r="G29" s="1">
        <f t="shared" si="22"/>
        <v>0</v>
      </c>
      <c r="H29" s="1">
        <f t="shared" si="23"/>
        <v>0</v>
      </c>
      <c r="I29" s="26"/>
      <c r="J29" s="1">
        <f t="shared" si="13"/>
        <v>-10.482133333333334</v>
      </c>
      <c r="K29" s="1">
        <f t="shared" si="13"/>
        <v>-10.482133333333334</v>
      </c>
      <c r="L29" s="1">
        <f t="shared" si="13"/>
        <v>-10.482133333333334</v>
      </c>
      <c r="M29" s="29"/>
      <c r="N29" s="1">
        <f t="shared" si="20"/>
        <v>1430.3310017917861</v>
      </c>
      <c r="O29" s="1">
        <f t="shared" si="20"/>
        <v>1430.3310017917861</v>
      </c>
      <c r="P29" s="1">
        <f t="shared" si="20"/>
        <v>1430.3310017917861</v>
      </c>
      <c r="Q29" s="26"/>
      <c r="R29" s="26"/>
      <c r="S29" s="26"/>
    </row>
    <row r="30" spans="1:19">
      <c r="A30" s="17"/>
      <c r="B30" s="18"/>
      <c r="C30" s="18"/>
      <c r="E30" s="8"/>
      <c r="F30" s="7"/>
      <c r="G30" s="7"/>
      <c r="H30" s="7"/>
      <c r="I30" s="8"/>
      <c r="J30" s="7"/>
      <c r="K30" s="7"/>
      <c r="L30" s="7"/>
      <c r="M30" s="8"/>
      <c r="N30" s="7"/>
      <c r="O30" s="7"/>
      <c r="P30" s="7"/>
      <c r="Q30" s="8"/>
      <c r="R30" s="8"/>
      <c r="S30" s="8"/>
    </row>
    <row r="32" spans="1:19">
      <c r="A32" s="21"/>
      <c r="B32" s="22" t="s">
        <v>18</v>
      </c>
      <c r="C32" s="22" t="s">
        <v>19</v>
      </c>
      <c r="D32" s="22" t="s">
        <v>20</v>
      </c>
    </row>
    <row r="33" spans="1:4">
      <c r="A33" s="9" t="s">
        <v>30</v>
      </c>
      <c r="B33" s="21">
        <f>S3</f>
        <v>0.99999999999999911</v>
      </c>
      <c r="C33" s="21">
        <f>R3</f>
        <v>0.29591820808710234</v>
      </c>
      <c r="D33" s="21"/>
    </row>
    <row r="34" spans="1:4">
      <c r="A34" s="9" t="s">
        <v>33</v>
      </c>
      <c r="B34" s="21">
        <f>S6</f>
        <v>1.2910927691844039</v>
      </c>
      <c r="C34" s="21">
        <f>R6</f>
        <v>0.15720763805966093</v>
      </c>
      <c r="D34" s="21">
        <f>TTEST(N3:P5,N6:P8,1,3)</f>
        <v>1.9451764941680272E-2</v>
      </c>
    </row>
    <row r="35" spans="1:4">
      <c r="A35" s="9" t="s">
        <v>35</v>
      </c>
      <c r="B35" s="21">
        <f>S9</f>
        <v>2.4192558211245134</v>
      </c>
      <c r="C35" s="21">
        <f>R9</f>
        <v>1.3004824882615735</v>
      </c>
      <c r="D35" s="21">
        <f>TTEST(N3:P5,N9:P11,1,3)</f>
        <v>2.3556650558204345E-3</v>
      </c>
    </row>
    <row r="36" spans="1:4">
      <c r="A36" s="23" t="s">
        <v>12</v>
      </c>
      <c r="B36" s="21">
        <f>S12</f>
        <v>1430.3310017917875</v>
      </c>
      <c r="C36" s="21">
        <f>R12</f>
        <v>2.4116620165382783E-13</v>
      </c>
      <c r="D36" s="21">
        <f>TTEST(N3:P5,N12:P14,1,3)</f>
        <v>2.8815728165937154E-31</v>
      </c>
    </row>
    <row r="37" spans="1:4">
      <c r="A37" s="23" t="s">
        <v>22</v>
      </c>
      <c r="B37" s="21">
        <f>S15</f>
        <v>1430.3310017917875</v>
      </c>
      <c r="C37" s="21">
        <f>R15</f>
        <v>2.4116620165382783E-13</v>
      </c>
      <c r="D37" s="21">
        <f>TTEST(N3:P5,N15:P17,1,3)</f>
        <v>2.8815728165937154E-31</v>
      </c>
    </row>
    <row r="38" spans="1:4">
      <c r="A38" s="23" t="s">
        <v>23</v>
      </c>
      <c r="B38" s="21">
        <f>S18</f>
        <v>1430.3310017917875</v>
      </c>
      <c r="C38" s="21">
        <f>R18</f>
        <v>2.4116620165382783E-13</v>
      </c>
      <c r="D38" s="21">
        <f>TTEST(N3:P5,N18:P20,1,3)</f>
        <v>2.8815728165937154E-31</v>
      </c>
    </row>
    <row r="39" spans="1:4">
      <c r="A39" s="23" t="s">
        <v>24</v>
      </c>
      <c r="B39" s="21">
        <f>S21</f>
        <v>1430.3310017917875</v>
      </c>
      <c r="C39" s="21">
        <f>R21</f>
        <v>2.4116620165382783E-13</v>
      </c>
      <c r="D39" s="21">
        <f>TTEST(N3:P5,N21:P23,1,3)</f>
        <v>2.8815728165937154E-31</v>
      </c>
    </row>
    <row r="40" spans="1:4">
      <c r="A40" s="23" t="s">
        <v>25</v>
      </c>
      <c r="B40" s="21">
        <f>S24</f>
        <v>1430.3310017917875</v>
      </c>
      <c r="C40" s="21">
        <f>R24</f>
        <v>2.4116620165382783E-13</v>
      </c>
      <c r="D40" s="21">
        <f>TTEST(N3:P5,N24:P26,1,3)</f>
        <v>2.8815728165937154E-31</v>
      </c>
    </row>
    <row r="41" spans="1:4">
      <c r="A41" s="23" t="s">
        <v>26</v>
      </c>
      <c r="B41" s="21">
        <f>S27</f>
        <v>1430.3310017917875</v>
      </c>
      <c r="C41" s="21">
        <f>R27</f>
        <v>2.4116620165382783E-13</v>
      </c>
      <c r="D41" s="21">
        <f>TTEST(N3:P5,N27:P29,1,3)</f>
        <v>2.8815728165937154E-31</v>
      </c>
    </row>
  </sheetData>
  <mergeCells count="58">
    <mergeCell ref="S27:S29"/>
    <mergeCell ref="E24:E26"/>
    <mergeCell ref="I24:I26"/>
    <mergeCell ref="M24:M26"/>
    <mergeCell ref="Q24:Q26"/>
    <mergeCell ref="R24:R26"/>
    <mergeCell ref="S24:S26"/>
    <mergeCell ref="E27:E29"/>
    <mergeCell ref="I27:I29"/>
    <mergeCell ref="M27:M29"/>
    <mergeCell ref="Q27:Q29"/>
    <mergeCell ref="R27:R29"/>
    <mergeCell ref="S21:S23"/>
    <mergeCell ref="E18:E20"/>
    <mergeCell ref="I18:I20"/>
    <mergeCell ref="M18:M20"/>
    <mergeCell ref="Q18:Q20"/>
    <mergeCell ref="R18:R20"/>
    <mergeCell ref="S18:S20"/>
    <mergeCell ref="E21:E23"/>
    <mergeCell ref="I21:I23"/>
    <mergeCell ref="M21:M23"/>
    <mergeCell ref="Q21:Q23"/>
    <mergeCell ref="R21:R23"/>
    <mergeCell ref="S15:S17"/>
    <mergeCell ref="E12:E14"/>
    <mergeCell ref="I12:I14"/>
    <mergeCell ref="M12:M14"/>
    <mergeCell ref="Q12:Q14"/>
    <mergeCell ref="R12:R14"/>
    <mergeCell ref="S12:S14"/>
    <mergeCell ref="E15:E17"/>
    <mergeCell ref="I15:I17"/>
    <mergeCell ref="M15:M17"/>
    <mergeCell ref="Q15:Q17"/>
    <mergeCell ref="R15:R17"/>
    <mergeCell ref="S9:S11"/>
    <mergeCell ref="Q3:Q5"/>
    <mergeCell ref="R3:R5"/>
    <mergeCell ref="S3:S5"/>
    <mergeCell ref="E6:E8"/>
    <mergeCell ref="I6:I8"/>
    <mergeCell ref="M6:M8"/>
    <mergeCell ref="Q6:Q8"/>
    <mergeCell ref="R6:R8"/>
    <mergeCell ref="S6:S8"/>
    <mergeCell ref="E9:E11"/>
    <mergeCell ref="I9:I11"/>
    <mergeCell ref="M9:M11"/>
    <mergeCell ref="Q9:Q11"/>
    <mergeCell ref="R9:R11"/>
    <mergeCell ref="B1:C1"/>
    <mergeCell ref="F2:H2"/>
    <mergeCell ref="J2:L2"/>
    <mergeCell ref="N2:P2"/>
    <mergeCell ref="E3:E5"/>
    <mergeCell ref="I3:I5"/>
    <mergeCell ref="M3:M5"/>
  </mergeCells>
  <phoneticPr fontId="2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1"/>
  <sheetViews>
    <sheetView tabSelected="1" workbookViewId="0">
      <selection activeCell="S2" sqref="S2"/>
    </sheetView>
  </sheetViews>
  <sheetFormatPr baseColWidth="10" defaultRowHeight="16"/>
  <cols>
    <col min="2" max="2" width="11" bestFit="1" customWidth="1"/>
    <col min="3" max="3" width="14.6640625" customWidth="1"/>
    <col min="4" max="4" width="12.83203125" bestFit="1" customWidth="1"/>
  </cols>
  <sheetData>
    <row r="1" spans="1:19">
      <c r="A1" s="1"/>
      <c r="B1" s="31" t="s">
        <v>0</v>
      </c>
      <c r="C1" s="31"/>
      <c r="D1" s="2"/>
    </row>
    <row r="2" spans="1:19">
      <c r="A2" s="3"/>
      <c r="B2" s="19" t="s">
        <v>27</v>
      </c>
      <c r="C2" s="20" t="s">
        <v>28</v>
      </c>
      <c r="D2" s="4"/>
      <c r="E2" s="3"/>
      <c r="F2" s="32" t="s">
        <v>1</v>
      </c>
      <c r="G2" s="32"/>
      <c r="H2" s="32"/>
      <c r="I2" s="3" t="s">
        <v>2</v>
      </c>
      <c r="J2" s="32" t="s">
        <v>3</v>
      </c>
      <c r="K2" s="32"/>
      <c r="L2" s="32"/>
      <c r="M2" s="3" t="s">
        <v>4</v>
      </c>
      <c r="N2" s="32" t="s">
        <v>5</v>
      </c>
      <c r="O2" s="32"/>
      <c r="P2" s="32"/>
      <c r="Q2" s="3" t="s">
        <v>6</v>
      </c>
      <c r="R2" s="5" t="s">
        <v>7</v>
      </c>
      <c r="S2" s="6" t="s">
        <v>8</v>
      </c>
    </row>
    <row r="3" spans="1:19">
      <c r="A3" s="10" t="s">
        <v>30</v>
      </c>
      <c r="B3">
        <v>29.089510000000001</v>
      </c>
      <c r="C3">
        <v>18.841332999999999</v>
      </c>
      <c r="E3" s="26" t="s">
        <v>9</v>
      </c>
      <c r="F3" s="1">
        <f>B3-$C$3</f>
        <v>10.248177000000002</v>
      </c>
      <c r="G3" s="1">
        <f>B3-$C$4</f>
        <v>10.198847000000001</v>
      </c>
      <c r="H3" s="1">
        <f>B3-$C$5</f>
        <v>10.158260000000002</v>
      </c>
      <c r="I3" s="26">
        <f>AVERAGE(F3:H5)</f>
        <v>10.255224</v>
      </c>
      <c r="J3" s="1">
        <f>F3-$I$3</f>
        <v>-7.0469999999982491E-3</v>
      </c>
      <c r="K3" s="1">
        <f t="shared" ref="J3:L18" si="0">G3-$I$3</f>
        <v>-5.6376999999999455E-2</v>
      </c>
      <c r="L3" s="1">
        <f t="shared" si="0"/>
        <v>-9.6963999999998052E-2</v>
      </c>
      <c r="M3" s="27">
        <f>AVERAGE(J3:L5)</f>
        <v>5.9211894646675012E-16</v>
      </c>
      <c r="N3" s="1">
        <f>2^-(J3)</f>
        <v>1.0048965573276583</v>
      </c>
      <c r="O3" s="1">
        <f>2^-(K3)</f>
        <v>1.0398511299189215</v>
      </c>
      <c r="P3" s="1">
        <f>2^-(L3)</f>
        <v>1.0695203994904825</v>
      </c>
      <c r="Q3" s="26">
        <f>AVERAGE(N3:P5)</f>
        <v>1.0017622125495764</v>
      </c>
      <c r="R3" s="26">
        <f>STDEV(N3:P5)</f>
        <v>6.2372501328578647E-2</v>
      </c>
      <c r="S3" s="26">
        <f>2^-(M3)</f>
        <v>0.99999999999999956</v>
      </c>
    </row>
    <row r="4" spans="1:19">
      <c r="A4" s="10" t="s">
        <v>31</v>
      </c>
      <c r="B4">
        <v>29.086378</v>
      </c>
      <c r="C4">
        <v>18.890663</v>
      </c>
      <c r="E4" s="30"/>
      <c r="F4" s="1">
        <f>B4-$C$3</f>
        <v>10.245045000000001</v>
      </c>
      <c r="G4" s="1">
        <f>B4-$C$4</f>
        <v>10.195715</v>
      </c>
      <c r="H4" s="1">
        <f>B4-$C$5</f>
        <v>10.155128000000001</v>
      </c>
      <c r="I4" s="26"/>
      <c r="J4" s="1">
        <f>F4-$I$3</f>
        <v>-1.017899999999905E-2</v>
      </c>
      <c r="K4" s="1">
        <f t="shared" si="0"/>
        <v>-5.9509000000000256E-2</v>
      </c>
      <c r="L4" s="1">
        <f t="shared" si="0"/>
        <v>-0.10009599999999885</v>
      </c>
      <c r="M4" s="28"/>
      <c r="N4" s="1">
        <f>2^-(J4)</f>
        <v>1.007080494151358</v>
      </c>
      <c r="O4" s="1">
        <f t="shared" ref="N4:P8" si="1">2^-(K4)</f>
        <v>1.0421110333460317</v>
      </c>
      <c r="P4" s="1">
        <f t="shared" si="1"/>
        <v>1.0718447829975342</v>
      </c>
      <c r="Q4" s="26"/>
      <c r="R4" s="26"/>
      <c r="S4" s="26"/>
    </row>
    <row r="5" spans="1:19">
      <c r="A5" s="9" t="s">
        <v>31</v>
      </c>
      <c r="B5">
        <v>29.253029999999999</v>
      </c>
      <c r="C5">
        <v>18.931249999999999</v>
      </c>
      <c r="E5" s="30"/>
      <c r="F5" s="1">
        <f>B5-$C$3</f>
        <v>10.411697</v>
      </c>
      <c r="G5" s="1">
        <f>B5-$C$4</f>
        <v>10.362366999999999</v>
      </c>
      <c r="H5" s="1">
        <f>B5-$C$5</f>
        <v>10.32178</v>
      </c>
      <c r="I5" s="26"/>
      <c r="J5" s="1">
        <f t="shared" si="0"/>
        <v>0.15647300000000008</v>
      </c>
      <c r="K5" s="1">
        <f t="shared" si="0"/>
        <v>0.10714299999999888</v>
      </c>
      <c r="L5" s="1">
        <f t="shared" si="0"/>
        <v>6.6556000000000282E-2</v>
      </c>
      <c r="M5" s="29"/>
      <c r="N5" s="1">
        <f t="shared" si="1"/>
        <v>0.89721584249581754</v>
      </c>
      <c r="O5" s="1">
        <f t="shared" si="1"/>
        <v>0.92842482223394385</v>
      </c>
      <c r="P5" s="1">
        <f t="shared" si="1"/>
        <v>0.95491485098443918</v>
      </c>
      <c r="Q5" s="26"/>
      <c r="R5" s="26"/>
      <c r="S5" s="26"/>
    </row>
    <row r="6" spans="1:19">
      <c r="A6" s="9" t="s">
        <v>33</v>
      </c>
      <c r="B6">
        <v>29.017254000000001</v>
      </c>
      <c r="C6">
        <v>19.58155</v>
      </c>
      <c r="E6" s="26" t="s">
        <v>10</v>
      </c>
      <c r="F6" s="1">
        <f>B6-$C$6</f>
        <v>9.4357040000000012</v>
      </c>
      <c r="G6" s="1">
        <f>B6-$C$7</f>
        <v>9.3915369999999996</v>
      </c>
      <c r="H6" s="1">
        <f>B6-$C$8</f>
        <v>9.5828230000000012</v>
      </c>
      <c r="I6" s="26">
        <f>AVERAGE(F6:H8)</f>
        <v>9.466038666666666</v>
      </c>
      <c r="J6" s="1">
        <f>F6-$I$3</f>
        <v>-0.81951999999999892</v>
      </c>
      <c r="K6" s="1">
        <f t="shared" si="0"/>
        <v>-0.86368700000000054</v>
      </c>
      <c r="L6" s="1">
        <f t="shared" si="0"/>
        <v>-0.67240099999999892</v>
      </c>
      <c r="M6" s="27">
        <f>AVERAGE(J6:L8)</f>
        <v>-0.78918533333333407</v>
      </c>
      <c r="N6" s="1">
        <f t="shared" si="1"/>
        <v>1.7648187209130692</v>
      </c>
      <c r="O6" s="1">
        <f t="shared" si="1"/>
        <v>1.8196828159247349</v>
      </c>
      <c r="P6" s="1">
        <f t="shared" si="1"/>
        <v>1.5937231095701521</v>
      </c>
      <c r="Q6" s="26">
        <f>AVERAGE(N6:P8)</f>
        <v>1.7321578445977532</v>
      </c>
      <c r="R6" s="26">
        <f>STDEV(N6:P8)</f>
        <v>0.12502915673382134</v>
      </c>
      <c r="S6" s="26">
        <f>2^-(M6)</f>
        <v>1.7280983577207358</v>
      </c>
    </row>
    <row r="7" spans="1:19">
      <c r="A7" s="9" t="s">
        <v>33</v>
      </c>
      <c r="B7">
        <v>29.079922</v>
      </c>
      <c r="C7">
        <v>19.625717000000002</v>
      </c>
      <c r="E7" s="26"/>
      <c r="F7" s="1">
        <f>B7-$C$6</f>
        <v>9.4983719999999998</v>
      </c>
      <c r="G7" s="1">
        <f>B7-$C$7</f>
        <v>9.4542049999999982</v>
      </c>
      <c r="H7" s="1">
        <f>B7-$C$8</f>
        <v>9.6454909999999998</v>
      </c>
      <c r="I7" s="26"/>
      <c r="J7" s="1">
        <f>F7-$I$3</f>
        <v>-0.7568520000000003</v>
      </c>
      <c r="K7" s="1">
        <f>G7-$I$3</f>
        <v>-0.80101900000000192</v>
      </c>
      <c r="L7" s="1">
        <f t="shared" si="0"/>
        <v>-0.6097330000000003</v>
      </c>
      <c r="M7" s="28"/>
      <c r="N7" s="1">
        <f t="shared" si="1"/>
        <v>1.6897994105379568</v>
      </c>
      <c r="O7" s="1">
        <f t="shared" si="1"/>
        <v>1.7423313302823518</v>
      </c>
      <c r="P7" s="1">
        <f t="shared" si="1"/>
        <v>1.5259767698514894</v>
      </c>
      <c r="Q7" s="26"/>
      <c r="R7" s="26"/>
      <c r="S7" s="26"/>
    </row>
    <row r="8" spans="1:19">
      <c r="A8" s="9" t="s">
        <v>33</v>
      </c>
      <c r="B8">
        <v>28.942637999999999</v>
      </c>
      <c r="C8">
        <v>19.434431</v>
      </c>
      <c r="E8" s="26"/>
      <c r="F8" s="1">
        <f>B8-$C$6</f>
        <v>9.3610879999999987</v>
      </c>
      <c r="G8" s="1">
        <f>B8-$C$7</f>
        <v>9.3169209999999971</v>
      </c>
      <c r="H8" s="1">
        <f>B8-$C$8</f>
        <v>9.5082069999999987</v>
      </c>
      <c r="I8" s="26"/>
      <c r="J8" s="1">
        <f t="shared" si="0"/>
        <v>-0.89413600000000137</v>
      </c>
      <c r="K8" s="1">
        <f t="shared" si="0"/>
        <v>-0.938303000000003</v>
      </c>
      <c r="L8" s="1">
        <f t="shared" si="0"/>
        <v>-0.74701700000000137</v>
      </c>
      <c r="M8" s="29"/>
      <c r="N8" s="1">
        <f t="shared" si="1"/>
        <v>1.8584965370266833</v>
      </c>
      <c r="O8" s="1">
        <f t="shared" si="1"/>
        <v>1.9162728567007683</v>
      </c>
      <c r="P8" s="1">
        <f t="shared" si="1"/>
        <v>1.6783190505725729</v>
      </c>
      <c r="Q8" s="26"/>
      <c r="R8" s="26"/>
      <c r="S8" s="26"/>
    </row>
    <row r="9" spans="1:19">
      <c r="A9" s="9" t="s">
        <v>35</v>
      </c>
      <c r="B9">
        <v>28.983225000000001</v>
      </c>
      <c r="C9">
        <v>19.294058</v>
      </c>
      <c r="E9" s="26" t="s">
        <v>11</v>
      </c>
      <c r="F9" s="1">
        <f>B9-$C$9</f>
        <v>9.6891670000000012</v>
      </c>
      <c r="G9" s="1">
        <f>B9-$C$10</f>
        <v>9.9686810000000001</v>
      </c>
      <c r="H9" s="1">
        <f>B9-$C$11</f>
        <v>9.6988869999999991</v>
      </c>
      <c r="I9" s="26">
        <f>AVERAGE(F9:H11)</f>
        <v>9.8216186666666641</v>
      </c>
      <c r="J9" s="1">
        <f t="shared" si="0"/>
        <v>-0.56605699999999892</v>
      </c>
      <c r="K9" s="1">
        <f t="shared" si="0"/>
        <v>-0.28654299999999999</v>
      </c>
      <c r="L9" s="1">
        <f t="shared" si="0"/>
        <v>-0.55633700000000097</v>
      </c>
      <c r="M9" s="27">
        <f>AVERAGE(J9:L11)</f>
        <v>-0.43360533333333429</v>
      </c>
      <c r="N9" s="1">
        <f>2^-(J9)</f>
        <v>1.4804717893808232</v>
      </c>
      <c r="O9" s="1">
        <f>2^-(K9)</f>
        <v>1.2197140823619896</v>
      </c>
      <c r="P9" s="1">
        <f>2^-(L9)</f>
        <v>1.470530798444031</v>
      </c>
      <c r="Q9" s="26">
        <f>AVERAGE(N9:P11)</f>
        <v>1.3568589859533366</v>
      </c>
      <c r="R9" s="26">
        <f>STDEV(N9:P11)</f>
        <v>0.13556564854590084</v>
      </c>
      <c r="S9" s="26">
        <f>2^-(M9)</f>
        <v>1.3506045597915219</v>
      </c>
    </row>
    <row r="10" spans="1:19">
      <c r="A10" s="9" t="s">
        <v>35</v>
      </c>
      <c r="B10">
        <v>28.979858</v>
      </c>
      <c r="C10">
        <v>19.014544000000001</v>
      </c>
      <c r="E10" s="30"/>
      <c r="F10" s="1">
        <f>B10-$C$9</f>
        <v>9.6858000000000004</v>
      </c>
      <c r="G10" s="1">
        <f>B10-$C$10</f>
        <v>9.9653139999999993</v>
      </c>
      <c r="H10" s="1">
        <f>B10-$C$11</f>
        <v>9.6955199999999984</v>
      </c>
      <c r="I10" s="26"/>
      <c r="J10" s="1">
        <f t="shared" si="0"/>
        <v>-0.56942399999999971</v>
      </c>
      <c r="K10" s="1">
        <f t="shared" si="0"/>
        <v>-0.28991000000000078</v>
      </c>
      <c r="L10" s="1">
        <f t="shared" si="0"/>
        <v>-0.55970400000000176</v>
      </c>
      <c r="M10" s="28"/>
      <c r="N10" s="1">
        <f>2^-(J10)</f>
        <v>1.4839309887752807</v>
      </c>
      <c r="O10" s="1">
        <f t="shared" ref="O10:P25" si="2">2^-(K10)</f>
        <v>1.2225640078015567</v>
      </c>
      <c r="P10" s="1">
        <f t="shared" si="2"/>
        <v>1.473966770195736</v>
      </c>
      <c r="Q10" s="26"/>
      <c r="R10" s="26"/>
      <c r="S10" s="26"/>
    </row>
    <row r="11" spans="1:19">
      <c r="A11" s="9" t="s">
        <v>35</v>
      </c>
      <c r="B11">
        <v>29.094712999999999</v>
      </c>
      <c r="C11">
        <v>19.284338000000002</v>
      </c>
      <c r="E11" s="30"/>
      <c r="F11" s="1">
        <f>B11-$C$9</f>
        <v>9.800654999999999</v>
      </c>
      <c r="G11" s="1">
        <f>B11-$C$10</f>
        <v>10.080168999999998</v>
      </c>
      <c r="H11" s="1">
        <f>B11-$C$11</f>
        <v>9.810374999999997</v>
      </c>
      <c r="I11" s="26"/>
      <c r="J11" s="1">
        <f t="shared" si="0"/>
        <v>-0.45456900000000111</v>
      </c>
      <c r="K11" s="1">
        <f t="shared" si="0"/>
        <v>-0.17505500000000218</v>
      </c>
      <c r="L11" s="1">
        <f t="shared" si="0"/>
        <v>-0.44484900000000316</v>
      </c>
      <c r="M11" s="29"/>
      <c r="N11" s="1">
        <f t="shared" ref="N11:P26" si="3">2^-(J11)</f>
        <v>1.3703733496685049</v>
      </c>
      <c r="O11" s="1">
        <f t="shared" si="2"/>
        <v>1.1290074452437229</v>
      </c>
      <c r="P11" s="1">
        <f t="shared" si="2"/>
        <v>1.3611716417083866</v>
      </c>
      <c r="Q11" s="26"/>
      <c r="R11" s="26"/>
      <c r="S11" s="26"/>
    </row>
    <row r="12" spans="1:19">
      <c r="A12" s="9"/>
      <c r="E12" s="26" t="s">
        <v>12</v>
      </c>
      <c r="F12" s="1">
        <f>B12-$C$12</f>
        <v>0</v>
      </c>
      <c r="G12" s="1">
        <f>B12-$C$13</f>
        <v>0</v>
      </c>
      <c r="H12" s="1">
        <f>B12-$C$14</f>
        <v>0</v>
      </c>
      <c r="I12" s="26">
        <f>AVERAGE(F12:H14)</f>
        <v>0</v>
      </c>
      <c r="J12" s="1">
        <f t="shared" si="0"/>
        <v>-10.255224</v>
      </c>
      <c r="K12" s="1">
        <f t="shared" si="0"/>
        <v>-10.255224</v>
      </c>
      <c r="L12" s="1">
        <f t="shared" si="0"/>
        <v>-10.255224</v>
      </c>
      <c r="M12" s="27">
        <f>AVERAGE(J12:L14)</f>
        <v>-10.255224</v>
      </c>
      <c r="N12" s="1">
        <f t="shared" si="3"/>
        <v>1222.1655456286212</v>
      </c>
      <c r="O12" s="1">
        <f t="shared" si="2"/>
        <v>1222.1655456286212</v>
      </c>
      <c r="P12" s="1">
        <f t="shared" si="2"/>
        <v>1222.1655456286212</v>
      </c>
      <c r="Q12" s="26">
        <f>AVERAGE(N12:P14)</f>
        <v>1222.165545628621</v>
      </c>
      <c r="R12" s="26">
        <f>STDEV(N12:P14)</f>
        <v>2.4116620165382783E-13</v>
      </c>
      <c r="S12" s="26">
        <f>2^-(M12)</f>
        <v>1222.1655456286212</v>
      </c>
    </row>
    <row r="13" spans="1:19">
      <c r="A13" s="9"/>
      <c r="E13" s="26"/>
      <c r="F13" s="1">
        <f t="shared" ref="F13:F14" si="4">B13-$C$12</f>
        <v>0</v>
      </c>
      <c r="G13" s="1">
        <f t="shared" ref="G13:G14" si="5">B13-$C$13</f>
        <v>0</v>
      </c>
      <c r="H13" s="1">
        <f t="shared" ref="H13:H14" si="6">B13-$C$14</f>
        <v>0</v>
      </c>
      <c r="I13" s="26"/>
      <c r="J13" s="1">
        <f t="shared" si="0"/>
        <v>-10.255224</v>
      </c>
      <c r="K13" s="1">
        <f t="shared" si="0"/>
        <v>-10.255224</v>
      </c>
      <c r="L13" s="1">
        <f t="shared" si="0"/>
        <v>-10.255224</v>
      </c>
      <c r="M13" s="28"/>
      <c r="N13" s="1">
        <f t="shared" si="3"/>
        <v>1222.1655456286212</v>
      </c>
      <c r="O13" s="1">
        <f t="shared" si="2"/>
        <v>1222.1655456286212</v>
      </c>
      <c r="P13" s="1">
        <f t="shared" si="2"/>
        <v>1222.1655456286212</v>
      </c>
      <c r="Q13" s="26"/>
      <c r="R13" s="26"/>
      <c r="S13" s="26"/>
    </row>
    <row r="14" spans="1:19">
      <c r="A14" s="9"/>
      <c r="E14" s="26"/>
      <c r="F14" s="1">
        <f t="shared" si="4"/>
        <v>0</v>
      </c>
      <c r="G14" s="1">
        <f t="shared" si="5"/>
        <v>0</v>
      </c>
      <c r="H14" s="1">
        <f t="shared" si="6"/>
        <v>0</v>
      </c>
      <c r="I14" s="26"/>
      <c r="J14" s="1">
        <f t="shared" si="0"/>
        <v>-10.255224</v>
      </c>
      <c r="K14" s="1">
        <f t="shared" si="0"/>
        <v>-10.255224</v>
      </c>
      <c r="L14" s="1">
        <f t="shared" si="0"/>
        <v>-10.255224</v>
      </c>
      <c r="M14" s="29"/>
      <c r="N14" s="1">
        <f t="shared" si="3"/>
        <v>1222.1655456286212</v>
      </c>
      <c r="O14" s="1">
        <f t="shared" si="2"/>
        <v>1222.1655456286212</v>
      </c>
      <c r="P14" s="1">
        <f t="shared" si="2"/>
        <v>1222.1655456286212</v>
      </c>
      <c r="Q14" s="26"/>
      <c r="R14" s="26"/>
      <c r="S14" s="26"/>
    </row>
    <row r="15" spans="1:19">
      <c r="A15" s="9" t="s">
        <v>13</v>
      </c>
      <c r="B15" s="14"/>
      <c r="C15" s="11"/>
      <c r="E15" s="26" t="s">
        <v>13</v>
      </c>
      <c r="F15" s="1">
        <f>B15-$C$12</f>
        <v>0</v>
      </c>
      <c r="G15" s="1">
        <f>B15-$C$13</f>
        <v>0</v>
      </c>
      <c r="H15" s="1">
        <f>B15-$C$14</f>
        <v>0</v>
      </c>
      <c r="I15" s="26">
        <f>AVERAGE(F15:H17)</f>
        <v>0</v>
      </c>
      <c r="J15" s="1">
        <f t="shared" si="0"/>
        <v>-10.255224</v>
      </c>
      <c r="K15" s="1">
        <f t="shared" si="0"/>
        <v>-10.255224</v>
      </c>
      <c r="L15" s="1">
        <f t="shared" si="0"/>
        <v>-10.255224</v>
      </c>
      <c r="M15" s="27">
        <f>AVERAGE(J15:L17)</f>
        <v>-10.255224</v>
      </c>
      <c r="N15" s="1">
        <f t="shared" si="3"/>
        <v>1222.1655456286212</v>
      </c>
      <c r="O15" s="1">
        <f t="shared" si="2"/>
        <v>1222.1655456286212</v>
      </c>
      <c r="P15" s="1">
        <f t="shared" si="2"/>
        <v>1222.1655456286212</v>
      </c>
      <c r="Q15" s="26">
        <f>AVERAGE(N15:P17)</f>
        <v>1222.165545628621</v>
      </c>
      <c r="R15" s="26">
        <f>STDEV(N15:P17)</f>
        <v>2.4116620165382783E-13</v>
      </c>
      <c r="S15" s="26">
        <f>2^-(M15)</f>
        <v>1222.1655456286212</v>
      </c>
    </row>
    <row r="16" spans="1:19">
      <c r="A16" s="9" t="s">
        <v>13</v>
      </c>
      <c r="B16" s="15"/>
      <c r="C16" s="12"/>
      <c r="E16" s="26"/>
      <c r="F16" s="1">
        <f t="shared" ref="F16:F17" si="7">B16-$C$12</f>
        <v>0</v>
      </c>
      <c r="G16" s="1">
        <f t="shared" ref="G16:G17" si="8">B16-$C$13</f>
        <v>0</v>
      </c>
      <c r="H16" s="1">
        <f t="shared" ref="H16:H17" si="9">B16-$C$14</f>
        <v>0</v>
      </c>
      <c r="I16" s="26"/>
      <c r="J16" s="1">
        <f t="shared" si="0"/>
        <v>-10.255224</v>
      </c>
      <c r="K16" s="1">
        <f t="shared" si="0"/>
        <v>-10.255224</v>
      </c>
      <c r="L16" s="1">
        <f t="shared" si="0"/>
        <v>-10.255224</v>
      </c>
      <c r="M16" s="28"/>
      <c r="N16" s="1">
        <f t="shared" si="3"/>
        <v>1222.1655456286212</v>
      </c>
      <c r="O16" s="1">
        <f t="shared" si="2"/>
        <v>1222.1655456286212</v>
      </c>
      <c r="P16" s="1">
        <f t="shared" si="2"/>
        <v>1222.1655456286212</v>
      </c>
      <c r="Q16" s="26"/>
      <c r="R16" s="26"/>
      <c r="S16" s="26"/>
    </row>
    <row r="17" spans="1:19">
      <c r="A17" s="9" t="s">
        <v>13</v>
      </c>
      <c r="B17" s="16"/>
      <c r="C17" s="13"/>
      <c r="E17" s="26"/>
      <c r="F17" s="1">
        <f t="shared" si="7"/>
        <v>0</v>
      </c>
      <c r="G17" s="1">
        <f t="shared" si="8"/>
        <v>0</v>
      </c>
      <c r="H17" s="1">
        <f t="shared" si="9"/>
        <v>0</v>
      </c>
      <c r="I17" s="26"/>
      <c r="J17" s="1">
        <f t="shared" si="0"/>
        <v>-10.255224</v>
      </c>
      <c r="K17" s="1">
        <f t="shared" si="0"/>
        <v>-10.255224</v>
      </c>
      <c r="L17" s="1">
        <f t="shared" si="0"/>
        <v>-10.255224</v>
      </c>
      <c r="M17" s="29"/>
      <c r="N17" s="1">
        <f t="shared" si="3"/>
        <v>1222.1655456286212</v>
      </c>
      <c r="O17" s="1">
        <f t="shared" si="2"/>
        <v>1222.1655456286212</v>
      </c>
      <c r="P17" s="1">
        <f t="shared" si="2"/>
        <v>1222.1655456286212</v>
      </c>
      <c r="Q17" s="26"/>
      <c r="R17" s="26"/>
      <c r="S17" s="26"/>
    </row>
    <row r="18" spans="1:19">
      <c r="A18" s="9" t="s">
        <v>14</v>
      </c>
      <c r="B18" s="14"/>
      <c r="C18" s="11"/>
      <c r="E18" s="26" t="s">
        <v>14</v>
      </c>
      <c r="F18" s="1">
        <f>B18-$C$12</f>
        <v>0</v>
      </c>
      <c r="G18" s="1">
        <f>B18-$C$13</f>
        <v>0</v>
      </c>
      <c r="H18" s="1">
        <f>B18-$C$14</f>
        <v>0</v>
      </c>
      <c r="I18" s="26">
        <f>AVERAGE(F18:H20)</f>
        <v>0</v>
      </c>
      <c r="J18" s="1">
        <f t="shared" si="0"/>
        <v>-10.255224</v>
      </c>
      <c r="K18" s="1">
        <f t="shared" si="0"/>
        <v>-10.255224</v>
      </c>
      <c r="L18" s="1">
        <f t="shared" si="0"/>
        <v>-10.255224</v>
      </c>
      <c r="M18" s="27">
        <f>AVERAGE(J18:L20)</f>
        <v>-10.255224</v>
      </c>
      <c r="N18" s="1">
        <f t="shared" si="3"/>
        <v>1222.1655456286212</v>
      </c>
      <c r="O18" s="1">
        <f t="shared" si="2"/>
        <v>1222.1655456286212</v>
      </c>
      <c r="P18" s="1">
        <f t="shared" si="2"/>
        <v>1222.1655456286212</v>
      </c>
      <c r="Q18" s="26">
        <f>AVERAGE(N18:P20)</f>
        <v>1222.165545628621</v>
      </c>
      <c r="R18" s="26">
        <f>STDEV(N18:P20)</f>
        <v>2.4116620165382783E-13</v>
      </c>
      <c r="S18" s="26">
        <f>2^-(M18)</f>
        <v>1222.1655456286212</v>
      </c>
    </row>
    <row r="19" spans="1:19">
      <c r="A19" s="9" t="s">
        <v>14</v>
      </c>
      <c r="B19" s="15"/>
      <c r="C19" s="12"/>
      <c r="E19" s="26"/>
      <c r="F19" s="1">
        <f t="shared" ref="F19:F20" si="10">B19-$C$12</f>
        <v>0</v>
      </c>
      <c r="G19" s="1">
        <f t="shared" ref="G19:G20" si="11">B19-$C$13</f>
        <v>0</v>
      </c>
      <c r="H19" s="1">
        <f t="shared" ref="H19:H20" si="12">B19-$C$14</f>
        <v>0</v>
      </c>
      <c r="I19" s="26"/>
      <c r="J19" s="1">
        <f t="shared" ref="J19:L29" si="13">F19-$I$3</f>
        <v>-10.255224</v>
      </c>
      <c r="K19" s="1">
        <f t="shared" si="13"/>
        <v>-10.255224</v>
      </c>
      <c r="L19" s="1">
        <f t="shared" si="13"/>
        <v>-10.255224</v>
      </c>
      <c r="M19" s="28"/>
      <c r="N19" s="1">
        <f t="shared" si="3"/>
        <v>1222.1655456286212</v>
      </c>
      <c r="O19" s="1">
        <f t="shared" si="2"/>
        <v>1222.1655456286212</v>
      </c>
      <c r="P19" s="1">
        <f t="shared" si="2"/>
        <v>1222.1655456286212</v>
      </c>
      <c r="Q19" s="26"/>
      <c r="R19" s="26"/>
      <c r="S19" s="26"/>
    </row>
    <row r="20" spans="1:19">
      <c r="A20" s="9" t="s">
        <v>14</v>
      </c>
      <c r="B20" s="16"/>
      <c r="C20" s="13"/>
      <c r="E20" s="26"/>
      <c r="F20" s="1">
        <f t="shared" si="10"/>
        <v>0</v>
      </c>
      <c r="G20" s="1">
        <f t="shared" si="11"/>
        <v>0</v>
      </c>
      <c r="H20" s="1">
        <f t="shared" si="12"/>
        <v>0</v>
      </c>
      <c r="I20" s="26"/>
      <c r="J20" s="1">
        <f t="shared" si="13"/>
        <v>-10.255224</v>
      </c>
      <c r="K20" s="1">
        <f t="shared" si="13"/>
        <v>-10.255224</v>
      </c>
      <c r="L20" s="1">
        <f t="shared" si="13"/>
        <v>-10.255224</v>
      </c>
      <c r="M20" s="29"/>
      <c r="N20" s="1">
        <f t="shared" si="3"/>
        <v>1222.1655456286212</v>
      </c>
      <c r="O20" s="1">
        <f t="shared" si="2"/>
        <v>1222.1655456286212</v>
      </c>
      <c r="P20" s="1">
        <f t="shared" si="2"/>
        <v>1222.1655456286212</v>
      </c>
      <c r="Q20" s="26"/>
      <c r="R20" s="26"/>
      <c r="S20" s="26"/>
    </row>
    <row r="21" spans="1:19">
      <c r="A21" s="9" t="s">
        <v>15</v>
      </c>
      <c r="B21" s="14"/>
      <c r="C21" s="11"/>
      <c r="E21" s="26" t="s">
        <v>15</v>
      </c>
      <c r="F21" s="1">
        <f>B21-$C$12</f>
        <v>0</v>
      </c>
      <c r="G21" s="1">
        <f>B21-$C$13</f>
        <v>0</v>
      </c>
      <c r="H21" s="1">
        <f>B21-$C$14</f>
        <v>0</v>
      </c>
      <c r="I21" s="26">
        <f>AVERAGE(F21:H23)</f>
        <v>0</v>
      </c>
      <c r="J21" s="1">
        <f t="shared" si="13"/>
        <v>-10.255224</v>
      </c>
      <c r="K21" s="1">
        <f t="shared" si="13"/>
        <v>-10.255224</v>
      </c>
      <c r="L21" s="1">
        <f t="shared" si="13"/>
        <v>-10.255224</v>
      </c>
      <c r="M21" s="27">
        <f>AVERAGE(J21:L23)</f>
        <v>-10.255224</v>
      </c>
      <c r="N21" s="1">
        <f t="shared" si="3"/>
        <v>1222.1655456286212</v>
      </c>
      <c r="O21" s="1">
        <f t="shared" si="2"/>
        <v>1222.1655456286212</v>
      </c>
      <c r="P21" s="1">
        <f t="shared" si="2"/>
        <v>1222.1655456286212</v>
      </c>
      <c r="Q21" s="26">
        <f>AVERAGE(N21:P23)</f>
        <v>1222.165545628621</v>
      </c>
      <c r="R21" s="26">
        <f>STDEV(N21:P23)</f>
        <v>2.4116620165382783E-13</v>
      </c>
      <c r="S21" s="26">
        <f>2^-(M21)</f>
        <v>1222.1655456286212</v>
      </c>
    </row>
    <row r="22" spans="1:19">
      <c r="A22" s="9" t="s">
        <v>15</v>
      </c>
      <c r="B22" s="15"/>
      <c r="C22" s="12"/>
      <c r="E22" s="26"/>
      <c r="F22" s="1">
        <f t="shared" ref="F22:F23" si="14">B22-$C$12</f>
        <v>0</v>
      </c>
      <c r="G22" s="1">
        <f t="shared" ref="G22:G23" si="15">B22-$C$13</f>
        <v>0</v>
      </c>
      <c r="H22" s="1">
        <f t="shared" ref="H22:H23" si="16">B22-$C$14</f>
        <v>0</v>
      </c>
      <c r="I22" s="26"/>
      <c r="J22" s="1">
        <f t="shared" si="13"/>
        <v>-10.255224</v>
      </c>
      <c r="K22" s="1">
        <f t="shared" si="13"/>
        <v>-10.255224</v>
      </c>
      <c r="L22" s="1">
        <f t="shared" si="13"/>
        <v>-10.255224</v>
      </c>
      <c r="M22" s="28"/>
      <c r="N22" s="1">
        <f t="shared" si="3"/>
        <v>1222.1655456286212</v>
      </c>
      <c r="O22" s="1">
        <f t="shared" si="2"/>
        <v>1222.1655456286212</v>
      </c>
      <c r="P22" s="1">
        <f t="shared" si="2"/>
        <v>1222.1655456286212</v>
      </c>
      <c r="Q22" s="26"/>
      <c r="R22" s="26"/>
      <c r="S22" s="26"/>
    </row>
    <row r="23" spans="1:19">
      <c r="A23" s="9" t="s">
        <v>15</v>
      </c>
      <c r="B23" s="16"/>
      <c r="C23" s="13"/>
      <c r="E23" s="26"/>
      <c r="F23" s="1">
        <f t="shared" si="14"/>
        <v>0</v>
      </c>
      <c r="G23" s="1">
        <f t="shared" si="15"/>
        <v>0</v>
      </c>
      <c r="H23" s="1">
        <f t="shared" si="16"/>
        <v>0</v>
      </c>
      <c r="I23" s="26"/>
      <c r="J23" s="1">
        <f t="shared" si="13"/>
        <v>-10.255224</v>
      </c>
      <c r="K23" s="1">
        <f t="shared" si="13"/>
        <v>-10.255224</v>
      </c>
      <c r="L23" s="1">
        <f t="shared" si="13"/>
        <v>-10.255224</v>
      </c>
      <c r="M23" s="29"/>
      <c r="N23" s="1">
        <f t="shared" si="3"/>
        <v>1222.1655456286212</v>
      </c>
      <c r="O23" s="1">
        <f t="shared" si="2"/>
        <v>1222.1655456286212</v>
      </c>
      <c r="P23" s="1">
        <f t="shared" si="2"/>
        <v>1222.1655456286212</v>
      </c>
      <c r="Q23" s="26"/>
      <c r="R23" s="26"/>
      <c r="S23" s="26"/>
    </row>
    <row r="24" spans="1:19">
      <c r="A24" s="9" t="s">
        <v>16</v>
      </c>
      <c r="B24" s="14"/>
      <c r="C24" s="11"/>
      <c r="E24" s="26" t="s">
        <v>16</v>
      </c>
      <c r="F24" s="1">
        <f>B24-$C$12</f>
        <v>0</v>
      </c>
      <c r="G24" s="1">
        <f>B24-$C$13</f>
        <v>0</v>
      </c>
      <c r="H24" s="1">
        <f>B24-$C$14</f>
        <v>0</v>
      </c>
      <c r="I24" s="26">
        <f>AVERAGE(F24:H26)</f>
        <v>0</v>
      </c>
      <c r="J24" s="1">
        <f t="shared" si="13"/>
        <v>-10.255224</v>
      </c>
      <c r="K24" s="1">
        <f t="shared" si="13"/>
        <v>-10.255224</v>
      </c>
      <c r="L24" s="1">
        <f t="shared" si="13"/>
        <v>-10.255224</v>
      </c>
      <c r="M24" s="27">
        <f>AVERAGE(J24:L26)</f>
        <v>-10.255224</v>
      </c>
      <c r="N24" s="1">
        <f t="shared" si="3"/>
        <v>1222.1655456286212</v>
      </c>
      <c r="O24" s="1">
        <f t="shared" si="2"/>
        <v>1222.1655456286212</v>
      </c>
      <c r="P24" s="1">
        <f t="shared" si="2"/>
        <v>1222.1655456286212</v>
      </c>
      <c r="Q24" s="26">
        <f>AVERAGE(N24:P26)</f>
        <v>1222.165545628621</v>
      </c>
      <c r="R24" s="26">
        <f>STDEV(N24:P26)</f>
        <v>2.4116620165382783E-13</v>
      </c>
      <c r="S24" s="26">
        <f>2^-(M24)</f>
        <v>1222.1655456286212</v>
      </c>
    </row>
    <row r="25" spans="1:19">
      <c r="A25" s="9" t="s">
        <v>16</v>
      </c>
      <c r="B25" s="15"/>
      <c r="C25" s="12"/>
      <c r="E25" s="26"/>
      <c r="F25" s="1">
        <f t="shared" ref="F25:F26" si="17">B25-$C$12</f>
        <v>0</v>
      </c>
      <c r="G25" s="1">
        <f t="shared" ref="G25:G26" si="18">B25-$C$13</f>
        <v>0</v>
      </c>
      <c r="H25" s="1">
        <f t="shared" ref="H25:H26" si="19">B25-$C$14</f>
        <v>0</v>
      </c>
      <c r="I25" s="26"/>
      <c r="J25" s="1">
        <f t="shared" si="13"/>
        <v>-10.255224</v>
      </c>
      <c r="K25" s="1">
        <f t="shared" si="13"/>
        <v>-10.255224</v>
      </c>
      <c r="L25" s="1">
        <f t="shared" si="13"/>
        <v>-10.255224</v>
      </c>
      <c r="M25" s="28"/>
      <c r="N25" s="1">
        <f t="shared" si="3"/>
        <v>1222.1655456286212</v>
      </c>
      <c r="O25" s="1">
        <f t="shared" si="2"/>
        <v>1222.1655456286212</v>
      </c>
      <c r="P25" s="1">
        <f t="shared" si="2"/>
        <v>1222.1655456286212</v>
      </c>
      <c r="Q25" s="26"/>
      <c r="R25" s="26"/>
      <c r="S25" s="26"/>
    </row>
    <row r="26" spans="1:19">
      <c r="A26" s="9" t="s">
        <v>16</v>
      </c>
      <c r="B26" s="16"/>
      <c r="C26" s="13"/>
      <c r="E26" s="26"/>
      <c r="F26" s="1">
        <f t="shared" si="17"/>
        <v>0</v>
      </c>
      <c r="G26" s="1">
        <f t="shared" si="18"/>
        <v>0</v>
      </c>
      <c r="H26" s="1">
        <f t="shared" si="19"/>
        <v>0</v>
      </c>
      <c r="I26" s="26"/>
      <c r="J26" s="1">
        <f t="shared" si="13"/>
        <v>-10.255224</v>
      </c>
      <c r="K26" s="1">
        <f t="shared" si="13"/>
        <v>-10.255224</v>
      </c>
      <c r="L26" s="1">
        <f t="shared" si="13"/>
        <v>-10.255224</v>
      </c>
      <c r="M26" s="29"/>
      <c r="N26" s="1">
        <f t="shared" si="3"/>
        <v>1222.1655456286212</v>
      </c>
      <c r="O26" s="1">
        <f t="shared" si="3"/>
        <v>1222.1655456286212</v>
      </c>
      <c r="P26" s="1">
        <f t="shared" si="3"/>
        <v>1222.1655456286212</v>
      </c>
      <c r="Q26" s="26"/>
      <c r="R26" s="26"/>
      <c r="S26" s="26"/>
    </row>
    <row r="27" spans="1:19">
      <c r="A27" s="9" t="s">
        <v>17</v>
      </c>
      <c r="B27" s="14"/>
      <c r="C27" s="11"/>
      <c r="E27" s="26" t="s">
        <v>17</v>
      </c>
      <c r="F27" s="1">
        <f>B27-$C$12</f>
        <v>0</v>
      </c>
      <c r="G27" s="1">
        <f>B27-$C$13</f>
        <v>0</v>
      </c>
      <c r="H27" s="1">
        <f>B27-$C$14</f>
        <v>0</v>
      </c>
      <c r="I27" s="26">
        <f>AVERAGE(F27:H29)</f>
        <v>0</v>
      </c>
      <c r="J27" s="1">
        <f t="shared" si="13"/>
        <v>-10.255224</v>
      </c>
      <c r="K27" s="1">
        <f t="shared" si="13"/>
        <v>-10.255224</v>
      </c>
      <c r="L27" s="1">
        <f t="shared" si="13"/>
        <v>-10.255224</v>
      </c>
      <c r="M27" s="27">
        <f>AVERAGE(J27:L29)</f>
        <v>-10.255224</v>
      </c>
      <c r="N27" s="1">
        <f t="shared" ref="N27:P29" si="20">2^-(J27)</f>
        <v>1222.1655456286212</v>
      </c>
      <c r="O27" s="1">
        <f t="shared" si="20"/>
        <v>1222.1655456286212</v>
      </c>
      <c r="P27" s="1">
        <f t="shared" si="20"/>
        <v>1222.1655456286212</v>
      </c>
      <c r="Q27" s="26">
        <f>AVERAGE(N27:P29)</f>
        <v>1222.165545628621</v>
      </c>
      <c r="R27" s="26">
        <f>STDEV(N27:P29)</f>
        <v>2.4116620165382783E-13</v>
      </c>
      <c r="S27" s="26">
        <f>2^-(M27)</f>
        <v>1222.1655456286212</v>
      </c>
    </row>
    <row r="28" spans="1:19">
      <c r="A28" s="9" t="s">
        <v>17</v>
      </c>
      <c r="B28" s="15"/>
      <c r="C28" s="12"/>
      <c r="E28" s="26"/>
      <c r="F28" s="1">
        <f t="shared" ref="F28:F29" si="21">B28-$C$12</f>
        <v>0</v>
      </c>
      <c r="G28" s="1">
        <f t="shared" ref="G28:G29" si="22">B28-$C$13</f>
        <v>0</v>
      </c>
      <c r="H28" s="1">
        <f t="shared" ref="H28:H29" si="23">B28-$C$14</f>
        <v>0</v>
      </c>
      <c r="I28" s="26"/>
      <c r="J28" s="1">
        <f t="shared" si="13"/>
        <v>-10.255224</v>
      </c>
      <c r="K28" s="1">
        <f t="shared" si="13"/>
        <v>-10.255224</v>
      </c>
      <c r="L28" s="1">
        <f t="shared" si="13"/>
        <v>-10.255224</v>
      </c>
      <c r="M28" s="28"/>
      <c r="N28" s="1">
        <f t="shared" si="20"/>
        <v>1222.1655456286212</v>
      </c>
      <c r="O28" s="1">
        <f t="shared" si="20"/>
        <v>1222.1655456286212</v>
      </c>
      <c r="P28" s="1">
        <f t="shared" si="20"/>
        <v>1222.1655456286212</v>
      </c>
      <c r="Q28" s="26"/>
      <c r="R28" s="26"/>
      <c r="S28" s="26"/>
    </row>
    <row r="29" spans="1:19">
      <c r="A29" s="9" t="s">
        <v>17</v>
      </c>
      <c r="B29" s="16"/>
      <c r="C29" s="13"/>
      <c r="E29" s="26"/>
      <c r="F29" s="1">
        <f t="shared" si="21"/>
        <v>0</v>
      </c>
      <c r="G29" s="1">
        <f t="shared" si="22"/>
        <v>0</v>
      </c>
      <c r="H29" s="1">
        <f t="shared" si="23"/>
        <v>0</v>
      </c>
      <c r="I29" s="26"/>
      <c r="J29" s="1">
        <f t="shared" si="13"/>
        <v>-10.255224</v>
      </c>
      <c r="K29" s="1">
        <f t="shared" si="13"/>
        <v>-10.255224</v>
      </c>
      <c r="L29" s="1">
        <f t="shared" si="13"/>
        <v>-10.255224</v>
      </c>
      <c r="M29" s="29"/>
      <c r="N29" s="1">
        <f t="shared" si="20"/>
        <v>1222.1655456286212</v>
      </c>
      <c r="O29" s="1">
        <f t="shared" si="20"/>
        <v>1222.1655456286212</v>
      </c>
      <c r="P29" s="1">
        <f t="shared" si="20"/>
        <v>1222.1655456286212</v>
      </c>
      <c r="Q29" s="26"/>
      <c r="R29" s="26"/>
      <c r="S29" s="26"/>
    </row>
    <row r="30" spans="1:19">
      <c r="A30" s="17"/>
      <c r="B30" s="18"/>
      <c r="C30" s="18"/>
      <c r="E30" s="8"/>
      <c r="F30" s="7"/>
      <c r="G30" s="7"/>
      <c r="H30" s="7"/>
      <c r="I30" s="8"/>
      <c r="J30" s="7"/>
      <c r="K30" s="7"/>
      <c r="L30" s="7"/>
      <c r="M30" s="8"/>
      <c r="N30" s="7"/>
      <c r="O30" s="7"/>
      <c r="P30" s="7"/>
      <c r="Q30" s="8"/>
      <c r="R30" s="8"/>
      <c r="S30" s="8"/>
    </row>
    <row r="32" spans="1:19">
      <c r="A32" s="21"/>
      <c r="B32" s="22" t="s">
        <v>18</v>
      </c>
      <c r="C32" s="22" t="s">
        <v>19</v>
      </c>
      <c r="D32" s="22" t="s">
        <v>20</v>
      </c>
    </row>
    <row r="33" spans="1:4">
      <c r="A33" s="9" t="s">
        <v>30</v>
      </c>
      <c r="B33" s="21">
        <f>S3</f>
        <v>0.99999999999999956</v>
      </c>
      <c r="C33" s="21">
        <f>R3</f>
        <v>6.2372501328578647E-2</v>
      </c>
      <c r="D33" s="21"/>
    </row>
    <row r="34" spans="1:4">
      <c r="A34" s="9" t="s">
        <v>33</v>
      </c>
      <c r="B34" s="21">
        <f>S6</f>
        <v>1.7280983577207358</v>
      </c>
      <c r="C34" s="21">
        <f>R6</f>
        <v>0.12502915673382134</v>
      </c>
      <c r="D34" s="21">
        <f>TTEST(N3:P5,N6:P8,1,3)</f>
        <v>1.53746815929717E-9</v>
      </c>
    </row>
    <row r="35" spans="1:4">
      <c r="A35" s="9" t="s">
        <v>35</v>
      </c>
      <c r="B35" s="21">
        <f>S9</f>
        <v>1.3506045597915219</v>
      </c>
      <c r="C35" s="21">
        <f>R9</f>
        <v>0.13556564854590084</v>
      </c>
      <c r="D35" s="21">
        <f>TTEST(N3:P5,N9:P11,1,3)</f>
        <v>8.4320939856521483E-6</v>
      </c>
    </row>
    <row r="36" spans="1:4">
      <c r="A36" s="23" t="s">
        <v>12</v>
      </c>
      <c r="B36" s="21">
        <f>S12</f>
        <v>1222.1655456286212</v>
      </c>
      <c r="C36" s="21">
        <f>R12</f>
        <v>2.4116620165382783E-13</v>
      </c>
      <c r="D36" s="21">
        <f>TTEST(N3:P5,N12:P14,1,3)</f>
        <v>3.95341082495905E-36</v>
      </c>
    </row>
    <row r="37" spans="1:4">
      <c r="A37" s="23" t="s">
        <v>22</v>
      </c>
      <c r="B37" s="21">
        <f>S15</f>
        <v>1222.1655456286212</v>
      </c>
      <c r="C37" s="21">
        <f>R15</f>
        <v>2.4116620165382783E-13</v>
      </c>
      <c r="D37" s="21">
        <f>TTEST(N3:P5,N15:P17,1,3)</f>
        <v>3.95341082495905E-36</v>
      </c>
    </row>
    <row r="38" spans="1:4">
      <c r="A38" s="23" t="s">
        <v>23</v>
      </c>
      <c r="B38" s="21">
        <f>S18</f>
        <v>1222.1655456286212</v>
      </c>
      <c r="C38" s="21">
        <f>R18</f>
        <v>2.4116620165382783E-13</v>
      </c>
      <c r="D38" s="21">
        <f>TTEST(N3:P5,N18:P20,1,3)</f>
        <v>3.95341082495905E-36</v>
      </c>
    </row>
    <row r="39" spans="1:4">
      <c r="A39" s="23" t="s">
        <v>24</v>
      </c>
      <c r="B39" s="21">
        <f>S21</f>
        <v>1222.1655456286212</v>
      </c>
      <c r="C39" s="21">
        <f>R21</f>
        <v>2.4116620165382783E-13</v>
      </c>
      <c r="D39" s="21">
        <f>TTEST(N3:P5,N21:P23,1,3)</f>
        <v>3.95341082495905E-36</v>
      </c>
    </row>
    <row r="40" spans="1:4">
      <c r="A40" s="23" t="s">
        <v>25</v>
      </c>
      <c r="B40" s="21">
        <f>S24</f>
        <v>1222.1655456286212</v>
      </c>
      <c r="C40" s="21">
        <f>R24</f>
        <v>2.4116620165382783E-13</v>
      </c>
      <c r="D40" s="21">
        <f>TTEST(N3:P5,N24:P26,1,3)</f>
        <v>3.95341082495905E-36</v>
      </c>
    </row>
    <row r="41" spans="1:4">
      <c r="A41" s="23" t="s">
        <v>26</v>
      </c>
      <c r="B41" s="21">
        <f>S27</f>
        <v>1222.1655456286212</v>
      </c>
      <c r="C41" s="21">
        <f>R27</f>
        <v>2.4116620165382783E-13</v>
      </c>
      <c r="D41" s="21">
        <f>TTEST(N3:P5,N27:P29,1,3)</f>
        <v>3.95341082495905E-36</v>
      </c>
    </row>
  </sheetData>
  <mergeCells count="58">
    <mergeCell ref="S27:S29"/>
    <mergeCell ref="E24:E26"/>
    <mergeCell ref="I24:I26"/>
    <mergeCell ref="M24:M26"/>
    <mergeCell ref="Q24:Q26"/>
    <mergeCell ref="R24:R26"/>
    <mergeCell ref="S24:S26"/>
    <mergeCell ref="E27:E29"/>
    <mergeCell ref="I27:I29"/>
    <mergeCell ref="M27:M29"/>
    <mergeCell ref="Q27:Q29"/>
    <mergeCell ref="R27:R29"/>
    <mergeCell ref="S21:S23"/>
    <mergeCell ref="E18:E20"/>
    <mergeCell ref="I18:I20"/>
    <mergeCell ref="M18:M20"/>
    <mergeCell ref="Q18:Q20"/>
    <mergeCell ref="R18:R20"/>
    <mergeCell ref="S18:S20"/>
    <mergeCell ref="E21:E23"/>
    <mergeCell ref="I21:I23"/>
    <mergeCell ref="M21:M23"/>
    <mergeCell ref="Q21:Q23"/>
    <mergeCell ref="R21:R23"/>
    <mergeCell ref="S15:S17"/>
    <mergeCell ref="E12:E14"/>
    <mergeCell ref="I12:I14"/>
    <mergeCell ref="M12:M14"/>
    <mergeCell ref="Q12:Q14"/>
    <mergeCell ref="R12:R14"/>
    <mergeCell ref="S12:S14"/>
    <mergeCell ref="E15:E17"/>
    <mergeCell ref="I15:I17"/>
    <mergeCell ref="M15:M17"/>
    <mergeCell ref="Q15:Q17"/>
    <mergeCell ref="R15:R17"/>
    <mergeCell ref="S9:S11"/>
    <mergeCell ref="Q3:Q5"/>
    <mergeCell ref="R3:R5"/>
    <mergeCell ref="S3:S5"/>
    <mergeCell ref="E6:E8"/>
    <mergeCell ref="I6:I8"/>
    <mergeCell ref="M6:M8"/>
    <mergeCell ref="Q6:Q8"/>
    <mergeCell ref="R6:R8"/>
    <mergeCell ref="S6:S8"/>
    <mergeCell ref="E9:E11"/>
    <mergeCell ref="I9:I11"/>
    <mergeCell ref="M9:M11"/>
    <mergeCell ref="Q9:Q11"/>
    <mergeCell ref="R9:R11"/>
    <mergeCell ref="B1:C1"/>
    <mergeCell ref="F2:H2"/>
    <mergeCell ref="J2:L2"/>
    <mergeCell ref="N2:P2"/>
    <mergeCell ref="E3:E5"/>
    <mergeCell ref="I3:I5"/>
    <mergeCell ref="M3:M5"/>
  </mergeCells>
  <phoneticPr fontId="2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atf4</vt:lpstr>
      <vt:lpstr>bip</vt:lpstr>
      <vt:lpstr>chopII</vt:lpstr>
      <vt:lpstr>perk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Antares</dc:creator>
  <cp:lastModifiedBy>Microsoft Office User</cp:lastModifiedBy>
  <dcterms:created xsi:type="dcterms:W3CDTF">2017-11-10T07:19:12Z</dcterms:created>
  <dcterms:modified xsi:type="dcterms:W3CDTF">2020-03-04T02:35:53Z</dcterms:modified>
</cp:coreProperties>
</file>