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 activeTab="4"/>
  </bookViews>
  <sheets>
    <sheet name="Fig. 7A" sheetId="1" r:id="rId1"/>
    <sheet name="Fig. 7B" sheetId="2" r:id="rId2"/>
    <sheet name="Fig. 7C" sheetId="3" r:id="rId3"/>
    <sheet name="Fig. 7D" sheetId="4" r:id="rId4"/>
    <sheet name="Fig. 7E" sheetId="6" r:id="rId5"/>
  </sheets>
  <calcPr calcId="145621"/>
</workbook>
</file>

<file path=xl/calcChain.xml><?xml version="1.0" encoding="utf-8"?>
<calcChain xmlns="http://schemas.openxmlformats.org/spreadsheetml/2006/main">
  <c r="F17" i="2" l="1"/>
  <c r="E17" i="2"/>
  <c r="G13" i="2"/>
  <c r="F13" i="2"/>
  <c r="E13" i="2"/>
  <c r="F9" i="2"/>
  <c r="E9" i="2"/>
  <c r="H5" i="2"/>
  <c r="G5" i="2"/>
  <c r="F5" i="2"/>
  <c r="E5" i="2"/>
  <c r="I13" i="2" s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1" i="1"/>
  <c r="B10" i="1"/>
</calcChain>
</file>

<file path=xl/sharedStrings.xml><?xml version="1.0" encoding="utf-8"?>
<sst xmlns="http://schemas.openxmlformats.org/spreadsheetml/2006/main" count="65" uniqueCount="48">
  <si>
    <t>CCCP 0.25</t>
  </si>
  <si>
    <t>CCCP 1</t>
  </si>
  <si>
    <t>CCCP 5</t>
  </si>
  <si>
    <t>CCCP 10</t>
  </si>
  <si>
    <t>CCCP 20</t>
  </si>
  <si>
    <t>Nigericin 1</t>
  </si>
  <si>
    <t>Nigericin 5</t>
  </si>
  <si>
    <t>Nigericin 10</t>
  </si>
  <si>
    <t>Nigericin 20</t>
  </si>
  <si>
    <t>Gramicidin 1</t>
  </si>
  <si>
    <t>Gramicidin 5</t>
  </si>
  <si>
    <t>Gramicidin 10</t>
  </si>
  <si>
    <t>valinomycin 0.3</t>
  </si>
  <si>
    <t>valinomycin 1</t>
  </si>
  <si>
    <t>valinomycin 10</t>
  </si>
  <si>
    <t>NEM 1000</t>
  </si>
  <si>
    <t>AVG</t>
  </si>
  <si>
    <t>SEM</t>
  </si>
  <si>
    <t>Expressed as percentage of the uninhibited control</t>
  </si>
  <si>
    <t>Effect of ionophores and NEM on pentamidine uptake in T. b. brucei s427 WT (bloodstream forms)</t>
  </si>
  <si>
    <t>Repeat</t>
  </si>
  <si>
    <t>pmol suramin accumulated in 10 minutes</t>
  </si>
  <si>
    <t>ttest</t>
  </si>
  <si>
    <t>exp</t>
  </si>
  <si>
    <t>AVG pmol</t>
  </si>
  <si>
    <t>Average</t>
  </si>
  <si>
    <t>+suramin</t>
  </si>
  <si>
    <t>+/-CCCP</t>
  </si>
  <si>
    <t>% of no CCCP control</t>
  </si>
  <si>
    <t>no CCCP</t>
  </si>
  <si>
    <t>HK1559</t>
  </si>
  <si>
    <t>HK161</t>
  </si>
  <si>
    <t>HK163</t>
  </si>
  <si>
    <r>
      <t xml:space="preserve">+100 </t>
    </r>
    <r>
      <rPr>
        <sz val="10"/>
        <rFont val="Calibri"/>
        <family val="2"/>
      </rPr>
      <t>μ</t>
    </r>
    <r>
      <rPr>
        <sz val="10"/>
        <rFont val="Courier"/>
        <family val="3"/>
      </rPr>
      <t>M suramin</t>
    </r>
  </si>
  <si>
    <t>+CCCP</t>
  </si>
  <si>
    <t>PMF</t>
  </si>
  <si>
    <t>3H-penta</t>
  </si>
  <si>
    <t>Control</t>
  </si>
  <si>
    <t>4.97*</t>
  </si>
  <si>
    <t>2.13*</t>
  </si>
  <si>
    <t>gramicidin 10</t>
  </si>
  <si>
    <t>outlier</t>
  </si>
  <si>
    <t>Effect of pentamidine and CCCP on glycerol uptake in bloodstream form t. b. brucei s427WT</t>
  </si>
  <si>
    <t>Pentamidine</t>
  </si>
  <si>
    <t>CCCP</t>
  </si>
  <si>
    <t>log[inhibitor]</t>
  </si>
  <si>
    <t>this is the zero inhibitor point</t>
  </si>
  <si>
    <t>Effect of CCCP as an inhibitor on pentamidine uptake in bloodstreram forms of T. b. brucei s427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</si>
</sst>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.0"/>
    <numFmt numFmtId="169" formatCode="General_)"/>
    <numFmt numFmtId="170" formatCode="0.0000"/>
    <numFmt numFmtId="171" formatCode="0.0000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ourier"/>
      <family val="3"/>
    </font>
    <font>
      <sz val="10"/>
      <color rgb="FFFF0000"/>
      <name val="Courier"/>
      <family val="3"/>
    </font>
    <font>
      <sz val="10"/>
      <name val="Calibri"/>
      <family val="2"/>
    </font>
    <font>
      <sz val="12"/>
      <name val="Arial"/>
      <family val="2"/>
    </font>
    <font>
      <i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2" borderId="2" xfId="0" applyFill="1" applyBorder="1"/>
    <xf numFmtId="168" fontId="1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0" fillId="3" borderId="7" xfId="0" quotePrefix="1" applyFill="1" applyBorder="1"/>
    <xf numFmtId="0" fontId="0" fillId="3" borderId="8" xfId="0" quotePrefix="1" applyFill="1" applyBorder="1" applyAlignment="1">
      <alignment horizontal="center"/>
    </xf>
    <xf numFmtId="0" fontId="0" fillId="0" borderId="0" xfId="0" applyFill="1"/>
    <xf numFmtId="169" fontId="2" fillId="3" borderId="9" xfId="0" quotePrefix="1" applyNumberFormat="1" applyFont="1" applyFill="1" applyBorder="1"/>
    <xf numFmtId="0" fontId="0" fillId="0" borderId="10" xfId="0" applyBorder="1"/>
    <xf numFmtId="17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69" fontId="3" fillId="3" borderId="14" xfId="0" applyNumberFormat="1" applyFont="1" applyFill="1" applyBorder="1"/>
    <xf numFmtId="0" fontId="0" fillId="0" borderId="15" xfId="0" applyBorder="1"/>
    <xf numFmtId="17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169" fontId="2" fillId="3" borderId="14" xfId="0" applyNumberFormat="1" applyFont="1" applyFill="1" applyBorder="1"/>
    <xf numFmtId="169" fontId="0" fillId="3" borderId="7" xfId="0" applyNumberFormat="1" applyFill="1" applyBorder="1"/>
    <xf numFmtId="0" fontId="0" fillId="0" borderId="7" xfId="0" applyBorder="1"/>
    <xf numFmtId="170" fontId="0" fillId="0" borderId="0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69" fontId="2" fillId="3" borderId="14" xfId="0" quotePrefix="1" applyNumberFormat="1" applyFont="1" applyFill="1" applyBorder="1"/>
    <xf numFmtId="0" fontId="0" fillId="3" borderId="14" xfId="0" applyFill="1" applyBorder="1"/>
    <xf numFmtId="169" fontId="2" fillId="3" borderId="7" xfId="0" applyNumberFormat="1" applyFont="1" applyFill="1" applyBorder="1"/>
    <xf numFmtId="0" fontId="5" fillId="3" borderId="14" xfId="0" applyFont="1" applyFill="1" applyBorder="1" applyAlignment="1">
      <alignment horizontal="center"/>
    </xf>
    <xf numFmtId="0" fontId="0" fillId="0" borderId="16" xfId="0" applyBorder="1"/>
    <xf numFmtId="0" fontId="2" fillId="3" borderId="14" xfId="0" applyFont="1" applyFill="1" applyBorder="1"/>
    <xf numFmtId="0" fontId="2" fillId="3" borderId="7" xfId="0" applyFont="1" applyFill="1" applyBorder="1"/>
    <xf numFmtId="0" fontId="0" fillId="0" borderId="8" xfId="0" applyBorder="1"/>
    <xf numFmtId="0" fontId="0" fillId="3" borderId="17" xfId="0" applyFill="1" applyBorder="1"/>
    <xf numFmtId="0" fontId="0" fillId="0" borderId="18" xfId="0" applyBorder="1"/>
    <xf numFmtId="17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0" xfId="0" applyFill="1" applyBorder="1"/>
    <xf numFmtId="0" fontId="1" fillId="0" borderId="22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21" xfId="0" applyFont="1" applyBorder="1"/>
    <xf numFmtId="0" fontId="6" fillId="0" borderId="15" xfId="0" applyFont="1" applyBorder="1"/>
    <xf numFmtId="0" fontId="6" fillId="0" borderId="16" xfId="0" applyFont="1" applyBorder="1"/>
    <xf numFmtId="0" fontId="1" fillId="0" borderId="24" xfId="0" applyFon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2" fontId="1" fillId="0" borderId="14" xfId="0" applyNumberFormat="1" applyFont="1" applyBorder="1"/>
    <xf numFmtId="2" fontId="1" fillId="0" borderId="17" xfId="0" applyNumberFormat="1" applyFont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activeCell="N27" sqref="N27"/>
    </sheetView>
  </sheetViews>
  <sheetFormatPr defaultRowHeight="15" x14ac:dyDescent="0.25"/>
  <cols>
    <col min="2" max="17" width="15.7109375" customWidth="1"/>
  </cols>
  <sheetData>
    <row r="1" spans="1:41" x14ac:dyDescent="0.25">
      <c r="A1" t="s">
        <v>19</v>
      </c>
    </row>
    <row r="2" spans="1:41" x14ac:dyDescent="0.25">
      <c r="A2" t="s">
        <v>18</v>
      </c>
    </row>
    <row r="3" spans="1:41" ht="15.75" thickBot="1" x14ac:dyDescent="0.3"/>
    <row r="4" spans="1:41" s="3" customFormat="1" ht="15.75" thickBot="1" x14ac:dyDescent="0.3">
      <c r="A4" s="11" t="s">
        <v>20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x14ac:dyDescent="0.25">
      <c r="A5" s="11">
        <v>1</v>
      </c>
      <c r="B5" s="6">
        <v>101</v>
      </c>
      <c r="C5" s="6">
        <v>34.6</v>
      </c>
      <c r="D5" s="6">
        <v>8.8000000000000007</v>
      </c>
      <c r="E5" s="6">
        <v>3.6</v>
      </c>
      <c r="F5" s="6">
        <v>3.2</v>
      </c>
      <c r="G5" s="6">
        <v>108</v>
      </c>
      <c r="H5" s="6">
        <v>79.400000000000006</v>
      </c>
      <c r="I5" s="6">
        <v>63.9</v>
      </c>
      <c r="J5" s="6">
        <v>41.7</v>
      </c>
      <c r="K5" s="6">
        <v>35.299999999999997</v>
      </c>
      <c r="L5" s="6">
        <v>1.3</v>
      </c>
      <c r="M5" s="6">
        <v>4.5</v>
      </c>
      <c r="N5" s="6">
        <v>108.9</v>
      </c>
      <c r="O5" s="6">
        <v>97.7</v>
      </c>
      <c r="P5" s="6">
        <v>86.7</v>
      </c>
      <c r="Q5" s="6">
        <v>56.77</v>
      </c>
      <c r="R5" s="4"/>
      <c r="S5" s="4"/>
      <c r="T5" s="4"/>
      <c r="U5" s="4"/>
      <c r="V5" s="4"/>
      <c r="W5" s="4"/>
    </row>
    <row r="6" spans="1:41" x14ac:dyDescent="0.25">
      <c r="A6" s="11">
        <v>2</v>
      </c>
      <c r="B6" s="6">
        <v>112.1</v>
      </c>
      <c r="C6" s="6">
        <v>39.1</v>
      </c>
      <c r="D6" s="6">
        <v>5.9</v>
      </c>
      <c r="E6" s="6">
        <v>3.5</v>
      </c>
      <c r="F6" s="6">
        <v>9.1999999999999993</v>
      </c>
      <c r="G6" s="6">
        <v>110.7</v>
      </c>
      <c r="H6" s="6">
        <v>47.9</v>
      </c>
      <c r="I6" s="6">
        <v>61</v>
      </c>
      <c r="J6" s="6">
        <v>44.5</v>
      </c>
      <c r="K6" s="6">
        <v>26.9</v>
      </c>
      <c r="L6" s="6">
        <v>2.4</v>
      </c>
      <c r="M6" s="6">
        <v>3.1</v>
      </c>
      <c r="N6" s="6">
        <v>103.8</v>
      </c>
      <c r="O6" s="6">
        <v>84.2</v>
      </c>
      <c r="P6" s="6">
        <v>73.5</v>
      </c>
      <c r="Q6" s="6">
        <v>56.26</v>
      </c>
      <c r="R6" s="4"/>
      <c r="S6" s="4"/>
      <c r="T6" s="4"/>
      <c r="U6" s="4"/>
      <c r="V6" s="4"/>
      <c r="W6" s="4"/>
    </row>
    <row r="7" spans="1:41" x14ac:dyDescent="0.25">
      <c r="A7" s="11">
        <v>3</v>
      </c>
      <c r="B7" s="6"/>
      <c r="C7" s="6"/>
      <c r="D7" s="6">
        <v>12.3</v>
      </c>
      <c r="E7" s="6">
        <v>7.1</v>
      </c>
      <c r="F7" s="6">
        <v>2.5</v>
      </c>
      <c r="G7" s="6"/>
      <c r="H7" s="6">
        <v>103</v>
      </c>
      <c r="I7" s="6">
        <v>53.2</v>
      </c>
      <c r="J7" s="6">
        <v>42.9</v>
      </c>
      <c r="K7" s="6">
        <v>17.399999999999999</v>
      </c>
      <c r="L7" s="6">
        <v>7.3</v>
      </c>
      <c r="M7" s="6">
        <v>10</v>
      </c>
      <c r="N7" s="6"/>
      <c r="O7" s="6"/>
      <c r="P7" s="6"/>
      <c r="Q7" s="6">
        <v>67.13</v>
      </c>
      <c r="R7" s="4"/>
      <c r="S7" s="4"/>
      <c r="T7" s="4"/>
      <c r="U7" s="4"/>
      <c r="V7" s="4"/>
      <c r="W7" s="4"/>
    </row>
    <row r="8" spans="1:41" x14ac:dyDescent="0.25">
      <c r="A8" s="11">
        <v>4</v>
      </c>
      <c r="B8" s="6"/>
      <c r="C8" s="6"/>
      <c r="D8" s="6">
        <v>14.1</v>
      </c>
      <c r="E8" s="6">
        <v>3</v>
      </c>
      <c r="F8" s="6"/>
      <c r="G8" s="6"/>
      <c r="H8" s="6"/>
      <c r="I8" s="6">
        <v>66.7</v>
      </c>
      <c r="J8" s="6">
        <v>48.7</v>
      </c>
      <c r="K8" s="6">
        <v>13.5</v>
      </c>
      <c r="L8" s="6"/>
      <c r="M8" s="6"/>
      <c r="N8" s="6"/>
      <c r="O8" s="6"/>
      <c r="P8" s="6"/>
      <c r="Q8" s="6"/>
      <c r="R8" s="4"/>
      <c r="S8" s="4"/>
      <c r="T8" s="4"/>
      <c r="U8" s="4"/>
      <c r="V8" s="4"/>
      <c r="W8" s="4"/>
    </row>
    <row r="9" spans="1:4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/>
      <c r="S9" s="4"/>
      <c r="T9" s="4"/>
      <c r="U9" s="4"/>
      <c r="V9" s="4"/>
      <c r="W9" s="4"/>
    </row>
    <row r="10" spans="1:41" x14ac:dyDescent="0.25">
      <c r="A10" s="7" t="s">
        <v>16</v>
      </c>
      <c r="B10" s="8">
        <f>AVERAGE(B5:B9)</f>
        <v>106.55</v>
      </c>
      <c r="C10" s="8">
        <f t="shared" ref="C10:Q10" si="0">AVERAGE(C5:C9)</f>
        <v>36.85</v>
      </c>
      <c r="D10" s="8">
        <f t="shared" si="0"/>
        <v>10.275</v>
      </c>
      <c r="E10" s="8">
        <f t="shared" si="0"/>
        <v>4.3</v>
      </c>
      <c r="F10" s="8">
        <f t="shared" si="0"/>
        <v>4.9666666666666659</v>
      </c>
      <c r="G10" s="8">
        <f t="shared" si="0"/>
        <v>109.35</v>
      </c>
      <c r="H10" s="8">
        <f t="shared" si="0"/>
        <v>76.766666666666666</v>
      </c>
      <c r="I10" s="8">
        <f t="shared" si="0"/>
        <v>61.2</v>
      </c>
      <c r="J10" s="8">
        <f t="shared" si="0"/>
        <v>44.45</v>
      </c>
      <c r="K10" s="8">
        <f t="shared" si="0"/>
        <v>23.274999999999999</v>
      </c>
      <c r="L10" s="8">
        <f t="shared" si="0"/>
        <v>3.6666666666666665</v>
      </c>
      <c r="M10" s="8">
        <f t="shared" si="0"/>
        <v>5.8666666666666671</v>
      </c>
      <c r="N10" s="8">
        <f t="shared" si="0"/>
        <v>106.35</v>
      </c>
      <c r="O10" s="8">
        <f t="shared" si="0"/>
        <v>90.95</v>
      </c>
      <c r="P10" s="8">
        <f t="shared" si="0"/>
        <v>80.099999999999994</v>
      </c>
      <c r="Q10" s="8">
        <f t="shared" si="0"/>
        <v>60.053333333333335</v>
      </c>
      <c r="R10" s="4"/>
      <c r="S10" s="4"/>
      <c r="T10" s="4"/>
      <c r="U10" s="4"/>
      <c r="V10" s="4"/>
      <c r="W10" s="4"/>
    </row>
    <row r="11" spans="1:41" x14ac:dyDescent="0.25">
      <c r="A11" s="7" t="s">
        <v>17</v>
      </c>
      <c r="B11" s="8">
        <f>STDEV(B5:B9)/SQRT(COUNT(B5:B9))</f>
        <v>5.5499999999999972</v>
      </c>
      <c r="C11" s="8">
        <f t="shared" ref="C11:Q11" si="1">STDEV(C5:C9)/SQRT(COUNT(C5:C9))</f>
        <v>2.25</v>
      </c>
      <c r="D11" s="8">
        <f t="shared" si="1"/>
        <v>1.8268255709472285</v>
      </c>
      <c r="E11" s="8">
        <f t="shared" si="1"/>
        <v>0.94251436770657993</v>
      </c>
      <c r="F11" s="8">
        <f t="shared" si="1"/>
        <v>2.1262904578422757</v>
      </c>
      <c r="G11" s="8">
        <f t="shared" si="1"/>
        <v>1.3500000000000014</v>
      </c>
      <c r="H11" s="8">
        <f t="shared" si="1"/>
        <v>15.96040238980347</v>
      </c>
      <c r="I11" s="8">
        <f t="shared" si="1"/>
        <v>2.9094673051952307</v>
      </c>
      <c r="J11" s="8">
        <f t="shared" si="1"/>
        <v>1.5283433296656004</v>
      </c>
      <c r="K11" s="8">
        <f t="shared" si="1"/>
        <v>4.8973419661417683</v>
      </c>
      <c r="L11" s="8">
        <f t="shared" si="1"/>
        <v>1.8442101591497406</v>
      </c>
      <c r="M11" s="8">
        <f t="shared" si="1"/>
        <v>2.1058120629449451</v>
      </c>
      <c r="N11" s="8">
        <f t="shared" si="1"/>
        <v>2.5500000000000043</v>
      </c>
      <c r="O11" s="8">
        <f t="shared" si="1"/>
        <v>6.75</v>
      </c>
      <c r="P11" s="8">
        <f t="shared" si="1"/>
        <v>6.6000000000000005</v>
      </c>
      <c r="Q11" s="8">
        <f t="shared" si="1"/>
        <v>3.5413948915332458</v>
      </c>
      <c r="R11" s="4"/>
      <c r="S11" s="4"/>
      <c r="T11" s="4"/>
      <c r="U11" s="4"/>
      <c r="V11" s="4"/>
      <c r="W11" s="4"/>
    </row>
    <row r="12" spans="1:4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  <c r="T12" s="4"/>
      <c r="U12" s="4"/>
      <c r="V12" s="4"/>
      <c r="W12" s="4"/>
    </row>
    <row r="13" spans="1:4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4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4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4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6" sqref="M6"/>
    </sheetView>
  </sheetViews>
  <sheetFormatPr defaultRowHeight="15" x14ac:dyDescent="0.25"/>
  <cols>
    <col min="9" max="9" width="25" customWidth="1"/>
  </cols>
  <sheetData>
    <row r="1" spans="2:10" x14ac:dyDescent="0.25">
      <c r="B1" t="s">
        <v>21</v>
      </c>
      <c r="D1" s="4"/>
      <c r="E1" s="4"/>
      <c r="F1" s="4"/>
    </row>
    <row r="2" spans="2:10" ht="15.75" thickBot="1" x14ac:dyDescent="0.3">
      <c r="D2" s="4"/>
      <c r="E2" s="4"/>
      <c r="F2" s="4"/>
    </row>
    <row r="3" spans="2:10" x14ac:dyDescent="0.25">
      <c r="C3" s="12"/>
      <c r="D3" s="13"/>
      <c r="E3" s="13"/>
      <c r="F3" s="13"/>
      <c r="G3" s="14" t="s">
        <v>22</v>
      </c>
      <c r="H3" s="15"/>
    </row>
    <row r="4" spans="2:10" ht="15.75" thickBot="1" x14ac:dyDescent="0.3">
      <c r="C4" s="16" t="s">
        <v>23</v>
      </c>
      <c r="D4" s="17" t="s">
        <v>24</v>
      </c>
      <c r="E4" s="17" t="s">
        <v>25</v>
      </c>
      <c r="F4" s="17" t="s">
        <v>17</v>
      </c>
      <c r="G4" s="18" t="s">
        <v>26</v>
      </c>
      <c r="H4" s="19" t="s">
        <v>27</v>
      </c>
      <c r="I4" s="17" t="s">
        <v>28</v>
      </c>
      <c r="J4" s="20"/>
    </row>
    <row r="5" spans="2:10" x14ac:dyDescent="0.25">
      <c r="B5" s="21" t="s">
        <v>29</v>
      </c>
      <c r="C5" s="22" t="s">
        <v>30</v>
      </c>
      <c r="D5" s="23">
        <v>0.88685517281101234</v>
      </c>
      <c r="E5" s="23">
        <f>AVERAGE(D5:D7)</f>
        <v>0.87451834664231143</v>
      </c>
      <c r="F5" s="24">
        <f>STDEV(D5:D7)/SQRT(COUNT(D5:D7))</f>
        <v>4.3422340504405833E-2</v>
      </c>
      <c r="G5" s="25">
        <f>TTEST(D5:D7,D9:D11,2,2)</f>
        <v>7.1748437424658967E-4</v>
      </c>
      <c r="H5" s="26">
        <f>TTEST(D5:D7,D13:D15,2,2)</f>
        <v>2.9568637698237116E-2</v>
      </c>
    </row>
    <row r="6" spans="2:10" x14ac:dyDescent="0.25">
      <c r="B6" s="27"/>
      <c r="C6" s="28" t="s">
        <v>31</v>
      </c>
      <c r="D6" s="29">
        <v>0.79390296582451902</v>
      </c>
      <c r="E6" s="30"/>
      <c r="F6" s="31"/>
      <c r="G6" s="32"/>
      <c r="H6" s="33"/>
    </row>
    <row r="7" spans="2:10" x14ac:dyDescent="0.25">
      <c r="B7" s="34"/>
      <c r="C7" s="28" t="s">
        <v>32</v>
      </c>
      <c r="D7" s="29">
        <v>0.9427969012914027</v>
      </c>
      <c r="E7" s="30"/>
      <c r="F7" s="31"/>
      <c r="G7" s="32"/>
      <c r="H7" s="33"/>
    </row>
    <row r="8" spans="2:10" x14ac:dyDescent="0.25">
      <c r="B8" s="35"/>
      <c r="C8" s="36"/>
      <c r="D8" s="37"/>
      <c r="E8" s="9"/>
      <c r="F8" s="9"/>
      <c r="G8" s="38"/>
      <c r="H8" s="39"/>
    </row>
    <row r="9" spans="2:10" x14ac:dyDescent="0.25">
      <c r="B9" s="40" t="s">
        <v>33</v>
      </c>
      <c r="C9" s="28" t="s">
        <v>30</v>
      </c>
      <c r="D9" s="29">
        <v>0.20467850692601688</v>
      </c>
      <c r="E9" s="29">
        <f>AVERAGE(D9:D11)</f>
        <v>0.2773789198403197</v>
      </c>
      <c r="F9" s="31">
        <f>STDEV(D9:D11)/SQRT(COUNT(D9:D11))</f>
        <v>4.6484868844951142E-2</v>
      </c>
      <c r="G9" s="32"/>
      <c r="H9" s="33"/>
    </row>
    <row r="10" spans="2:10" x14ac:dyDescent="0.25">
      <c r="B10" s="34"/>
      <c r="C10" s="28" t="s">
        <v>31</v>
      </c>
      <c r="D10" s="29">
        <v>0.26354430223516784</v>
      </c>
      <c r="E10" s="30"/>
      <c r="F10" s="31"/>
      <c r="G10" s="32"/>
      <c r="H10" s="33"/>
    </row>
    <row r="11" spans="2:10" x14ac:dyDescent="0.25">
      <c r="B11" s="41"/>
      <c r="C11" s="28" t="s">
        <v>32</v>
      </c>
      <c r="D11" s="29">
        <v>0.36391395035977436</v>
      </c>
      <c r="E11" s="30"/>
      <c r="F11" s="31"/>
      <c r="G11" s="32"/>
      <c r="H11" s="33"/>
    </row>
    <row r="12" spans="2:10" x14ac:dyDescent="0.25">
      <c r="B12" s="42"/>
      <c r="C12" s="36"/>
      <c r="D12" s="37"/>
      <c r="E12" s="9"/>
      <c r="F12" s="9"/>
      <c r="G12" s="38"/>
      <c r="H12" s="39"/>
    </row>
    <row r="13" spans="2:10" x14ac:dyDescent="0.25">
      <c r="B13" s="40" t="s">
        <v>34</v>
      </c>
      <c r="C13" s="28" t="s">
        <v>30</v>
      </c>
      <c r="D13" s="29">
        <v>0.45892730047846503</v>
      </c>
      <c r="E13" s="29">
        <f>AVERAGE(D13:D15)</f>
        <v>0.58936875948804657</v>
      </c>
      <c r="F13" s="31">
        <f>STDEV(D13:D15)/SQRT(COUNT(D13:D15))</f>
        <v>7.4310767553648946E-2</v>
      </c>
      <c r="G13" s="32">
        <f>TTEST(D13:D15,D17:D19,2,2)</f>
        <v>9.9541888601648865E-3</v>
      </c>
      <c r="H13" s="33"/>
      <c r="I13">
        <f>(E13/E5)*100</f>
        <v>67.393527162798961</v>
      </c>
    </row>
    <row r="14" spans="2:10" ht="15.75" x14ac:dyDescent="0.25">
      <c r="B14" s="43"/>
      <c r="C14" s="28" t="s">
        <v>31</v>
      </c>
      <c r="D14" s="29">
        <v>0.59290448391197559</v>
      </c>
      <c r="E14" s="30"/>
      <c r="F14" s="31"/>
      <c r="G14" s="28"/>
      <c r="H14" s="44"/>
    </row>
    <row r="15" spans="2:10" x14ac:dyDescent="0.25">
      <c r="B15" s="45"/>
      <c r="C15" s="28" t="s">
        <v>32</v>
      </c>
      <c r="D15" s="29">
        <v>0.71627449407369925</v>
      </c>
      <c r="E15" s="30"/>
      <c r="F15" s="31"/>
      <c r="G15" s="28"/>
      <c r="H15" s="44"/>
    </row>
    <row r="16" spans="2:10" x14ac:dyDescent="0.25">
      <c r="B16" s="46"/>
      <c r="C16" s="36"/>
      <c r="D16" s="37"/>
      <c r="E16" s="9"/>
      <c r="F16" s="9"/>
      <c r="G16" s="36"/>
      <c r="H16" s="47"/>
    </row>
    <row r="17" spans="2:8" x14ac:dyDescent="0.25">
      <c r="B17" s="40" t="s">
        <v>33</v>
      </c>
      <c r="C17" s="28" t="s">
        <v>30</v>
      </c>
      <c r="D17" s="29">
        <v>0.14038194915846944</v>
      </c>
      <c r="E17" s="29">
        <f>AVERAGE(D17:D19)</f>
        <v>0.20878358271382477</v>
      </c>
      <c r="F17" s="31">
        <f>STDEV(D17:D19)/SQRT(COUNT(D17:D19))</f>
        <v>3.5956881321918634E-2</v>
      </c>
      <c r="G17" s="28"/>
      <c r="H17" s="44"/>
    </row>
    <row r="18" spans="2:8" x14ac:dyDescent="0.25">
      <c r="B18" s="34"/>
      <c r="C18" s="28" t="s">
        <v>31</v>
      </c>
      <c r="D18" s="29">
        <v>0.22375930291398743</v>
      </c>
      <c r="E18" s="30"/>
      <c r="F18" s="31"/>
      <c r="G18" s="28"/>
      <c r="H18" s="44"/>
    </row>
    <row r="19" spans="2:8" ht="15.75" thickBot="1" x14ac:dyDescent="0.3">
      <c r="B19" s="48"/>
      <c r="C19" s="49" t="s">
        <v>32</v>
      </c>
      <c r="D19" s="50">
        <v>0.26220949606901744</v>
      </c>
      <c r="E19" s="51"/>
      <c r="F19" s="52"/>
      <c r="G19" s="49"/>
      <c r="H19" s="53"/>
    </row>
    <row r="20" spans="2:8" x14ac:dyDescent="0.25">
      <c r="B20" s="54"/>
      <c r="D20" s="4"/>
      <c r="E20" s="4"/>
      <c r="F20" s="4"/>
    </row>
    <row r="21" spans="2:8" x14ac:dyDescent="0.25">
      <c r="D21" s="4"/>
      <c r="E21" s="4"/>
      <c r="F21" s="4"/>
    </row>
    <row r="22" spans="2:8" x14ac:dyDescent="0.25">
      <c r="D22" s="4"/>
      <c r="E22" s="4"/>
      <c r="F22" s="4"/>
    </row>
    <row r="23" spans="2:8" x14ac:dyDescent="0.25">
      <c r="D23" s="4"/>
      <c r="E23" s="4"/>
      <c r="F23" s="4"/>
    </row>
    <row r="24" spans="2:8" x14ac:dyDescent="0.25">
      <c r="D24" s="4"/>
      <c r="E24" s="4"/>
      <c r="F24" s="4"/>
    </row>
    <row r="25" spans="2:8" x14ac:dyDescent="0.25">
      <c r="D25" s="4"/>
      <c r="E25" s="4"/>
      <c r="F25" s="4"/>
    </row>
  </sheetData>
  <mergeCells count="1"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E15" sqref="E15"/>
    </sheetView>
  </sheetViews>
  <sheetFormatPr defaultRowHeight="15" x14ac:dyDescent="0.25"/>
  <cols>
    <col min="2" max="2" width="14.28515625" customWidth="1"/>
  </cols>
  <sheetData>
    <row r="2" spans="2:8" ht="15.75" thickBot="1" x14ac:dyDescent="0.3"/>
    <row r="3" spans="2:8" x14ac:dyDescent="0.25">
      <c r="B3" s="63"/>
      <c r="C3" s="64" t="s">
        <v>35</v>
      </c>
      <c r="D3" s="65"/>
      <c r="E3" s="64" t="s">
        <v>36</v>
      </c>
      <c r="F3" s="65"/>
      <c r="G3" s="66" t="s">
        <v>41</v>
      </c>
      <c r="H3" s="65"/>
    </row>
    <row r="4" spans="2:8" x14ac:dyDescent="0.25">
      <c r="B4" s="67" t="s">
        <v>37</v>
      </c>
      <c r="C4" s="56">
        <v>-95.4</v>
      </c>
      <c r="D4" s="57">
        <v>1.3</v>
      </c>
      <c r="E4" s="56">
        <v>100</v>
      </c>
      <c r="F4" s="57"/>
      <c r="G4" s="55"/>
      <c r="H4" s="57"/>
    </row>
    <row r="5" spans="2:8" x14ac:dyDescent="0.25">
      <c r="B5" s="67" t="s">
        <v>4</v>
      </c>
      <c r="C5" s="56">
        <v>-45.6</v>
      </c>
      <c r="D5" s="57">
        <v>2.4</v>
      </c>
      <c r="E5" s="60" t="s">
        <v>38</v>
      </c>
      <c r="F5" s="61" t="s">
        <v>39</v>
      </c>
      <c r="G5" s="55">
        <v>4.97</v>
      </c>
      <c r="H5" s="57">
        <v>2.13</v>
      </c>
    </row>
    <row r="6" spans="2:8" x14ac:dyDescent="0.25">
      <c r="B6" s="67" t="s">
        <v>40</v>
      </c>
      <c r="C6" s="56">
        <v>-13.1</v>
      </c>
      <c r="D6" s="57">
        <v>2.8</v>
      </c>
      <c r="E6" s="56">
        <v>5.87</v>
      </c>
      <c r="F6" s="57">
        <v>2.11</v>
      </c>
      <c r="G6" s="55"/>
      <c r="H6" s="57"/>
    </row>
    <row r="7" spans="2:8" x14ac:dyDescent="0.25">
      <c r="B7" s="67" t="s">
        <v>8</v>
      </c>
      <c r="C7" s="56">
        <v>-46.9</v>
      </c>
      <c r="D7" s="57">
        <v>1.8</v>
      </c>
      <c r="E7" s="56">
        <v>44.45</v>
      </c>
      <c r="F7" s="57">
        <v>1.53</v>
      </c>
      <c r="G7" s="55"/>
      <c r="H7" s="57"/>
    </row>
    <row r="8" spans="2:8" ht="15.75" thickBot="1" x14ac:dyDescent="0.3">
      <c r="B8" s="68" t="s">
        <v>15</v>
      </c>
      <c r="C8" s="58">
        <v>-39.299999999999997</v>
      </c>
      <c r="D8" s="59">
        <v>4.5999999999999996</v>
      </c>
      <c r="E8" s="58">
        <v>56.52</v>
      </c>
      <c r="F8" s="59">
        <v>0.25</v>
      </c>
      <c r="G8" s="62"/>
      <c r="H8" s="59"/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6" sqref="G6"/>
    </sheetView>
  </sheetViews>
  <sheetFormatPr defaultRowHeight="15" x14ac:dyDescent="0.25"/>
  <cols>
    <col min="2" max="2" width="11.85546875" customWidth="1"/>
  </cols>
  <sheetData>
    <row r="1" spans="1:7" x14ac:dyDescent="0.25">
      <c r="A1" t="s">
        <v>42</v>
      </c>
    </row>
    <row r="4" spans="1:7" ht="15.75" thickBot="1" x14ac:dyDescent="0.3"/>
    <row r="5" spans="1:7" x14ac:dyDescent="0.25">
      <c r="B5" s="71" t="s">
        <v>45</v>
      </c>
      <c r="C5" s="72" t="s">
        <v>43</v>
      </c>
      <c r="D5" s="73"/>
      <c r="E5" s="74" t="s">
        <v>44</v>
      </c>
      <c r="F5" s="73"/>
    </row>
    <row r="6" spans="1:7" x14ac:dyDescent="0.25">
      <c r="B6" s="69">
        <v>-11</v>
      </c>
      <c r="C6" s="56">
        <v>2.2460000000000002E-3</v>
      </c>
      <c r="D6" s="57">
        <v>3.04E-5</v>
      </c>
      <c r="E6" s="55">
        <v>2.2460000000000002E-3</v>
      </c>
      <c r="F6" s="57">
        <v>3.04E-5</v>
      </c>
      <c r="G6" t="s">
        <v>46</v>
      </c>
    </row>
    <row r="7" spans="1:7" x14ac:dyDescent="0.25">
      <c r="B7" s="69">
        <v>-9.4814860000000003</v>
      </c>
      <c r="C7" s="56">
        <v>2.1770000000000001E-3</v>
      </c>
      <c r="D7" s="57">
        <v>6.0699999999999998E-5</v>
      </c>
      <c r="E7" s="55"/>
      <c r="F7" s="57"/>
    </row>
    <row r="8" spans="1:7" x14ac:dyDescent="0.25">
      <c r="B8" s="69">
        <v>-9</v>
      </c>
      <c r="C8" s="56">
        <v>2.2629999999999998E-3</v>
      </c>
      <c r="D8" s="57">
        <v>6.3399999999999996E-5</v>
      </c>
      <c r="E8" s="55"/>
      <c r="F8" s="57"/>
    </row>
    <row r="9" spans="1:7" x14ac:dyDescent="0.25">
      <c r="B9" s="69">
        <v>-8.4814860000000003</v>
      </c>
      <c r="C9" s="56">
        <v>2.1429999999999999E-3</v>
      </c>
      <c r="D9" s="57">
        <v>2.23E-5</v>
      </c>
      <c r="E9" s="55"/>
      <c r="F9" s="57"/>
    </row>
    <row r="10" spans="1:7" x14ac:dyDescent="0.25">
      <c r="B10" s="69">
        <v>-8</v>
      </c>
      <c r="C10" s="56">
        <v>2.1050000000000001E-3</v>
      </c>
      <c r="D10" s="57">
        <v>3.0300000000000001E-5</v>
      </c>
      <c r="E10" s="55"/>
      <c r="F10" s="57"/>
    </row>
    <row r="11" spans="1:7" x14ac:dyDescent="0.25">
      <c r="B11" s="69">
        <v>-7.5228789999999996</v>
      </c>
      <c r="C11" s="56">
        <v>1.47E-3</v>
      </c>
      <c r="D11" s="57">
        <v>1.07E-4</v>
      </c>
      <c r="E11" s="55"/>
      <c r="F11" s="57"/>
    </row>
    <row r="12" spans="1:7" x14ac:dyDescent="0.25">
      <c r="B12" s="69">
        <v>-7</v>
      </c>
      <c r="C12" s="56">
        <v>7.6499999999999995E-4</v>
      </c>
      <c r="D12" s="57">
        <v>2.7699999999999999E-5</v>
      </c>
      <c r="E12" s="55"/>
      <c r="F12" s="57"/>
    </row>
    <row r="13" spans="1:7" x14ac:dyDescent="0.25">
      <c r="B13" s="69">
        <v>-6.4814860000000003</v>
      </c>
      <c r="C13" s="56">
        <v>1.11E-4</v>
      </c>
      <c r="D13" s="57">
        <v>1.03E-4</v>
      </c>
      <c r="E13" s="55"/>
      <c r="F13" s="57"/>
    </row>
    <row r="14" spans="1:7" x14ac:dyDescent="0.25">
      <c r="B14" s="69">
        <v>-6.4814860000000003</v>
      </c>
      <c r="C14" s="56"/>
      <c r="D14" s="57"/>
      <c r="E14" s="55">
        <v>2.1719999999999999E-3</v>
      </c>
      <c r="F14" s="57">
        <v>1.7099999999999999E-5</v>
      </c>
    </row>
    <row r="15" spans="1:7" x14ac:dyDescent="0.25">
      <c r="B15" s="69">
        <v>-6</v>
      </c>
      <c r="C15" s="56"/>
      <c r="D15" s="57"/>
      <c r="E15" s="55">
        <v>2.3570000000000002E-3</v>
      </c>
      <c r="F15" s="57">
        <v>6.4800000000000003E-5</v>
      </c>
    </row>
    <row r="16" spans="1:7" x14ac:dyDescent="0.25">
      <c r="B16" s="69">
        <v>-5.4814860000000003</v>
      </c>
      <c r="C16" s="56"/>
      <c r="D16" s="57"/>
      <c r="E16" s="55">
        <v>2.0799999999999998E-3</v>
      </c>
      <c r="F16" s="57">
        <v>5.94E-5</v>
      </c>
    </row>
    <row r="17" spans="2:6" x14ac:dyDescent="0.25">
      <c r="B17" s="69">
        <v>-5</v>
      </c>
      <c r="C17" s="56"/>
      <c r="D17" s="57"/>
      <c r="E17" s="55">
        <v>1.5120000000000001E-3</v>
      </c>
      <c r="F17" s="57">
        <v>9.3900000000000006E-5</v>
      </c>
    </row>
    <row r="18" spans="2:6" x14ac:dyDescent="0.25">
      <c r="B18" s="69">
        <v>-4.4814860000000003</v>
      </c>
      <c r="C18" s="56"/>
      <c r="D18" s="57"/>
      <c r="E18" s="55">
        <v>6.5600000000000001E-4</v>
      </c>
      <c r="F18" s="57">
        <v>3.5899999999999998E-5</v>
      </c>
    </row>
    <row r="19" spans="2:6" x14ac:dyDescent="0.25">
      <c r="B19" s="69">
        <v>-4</v>
      </c>
      <c r="C19" s="56"/>
      <c r="D19" s="57"/>
      <c r="E19" s="55">
        <v>2.9500000000000001E-4</v>
      </c>
      <c r="F19" s="57">
        <v>1.29E-5</v>
      </c>
    </row>
    <row r="20" spans="2:6" ht="15.75" thickBot="1" x14ac:dyDescent="0.3">
      <c r="B20" s="70">
        <v>-3.6020599999999998</v>
      </c>
      <c r="C20" s="58">
        <v>6.78E-20</v>
      </c>
      <c r="D20" s="59">
        <v>1.84E-5</v>
      </c>
      <c r="E20" s="62"/>
      <c r="F20" s="59"/>
    </row>
  </sheetData>
  <mergeCells count="2">
    <mergeCell ref="C5:D5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U16" sqref="U16"/>
    </sheetView>
  </sheetViews>
  <sheetFormatPr defaultRowHeight="15" x14ac:dyDescent="0.25"/>
  <sheetData>
    <row r="1" spans="1:7" x14ac:dyDescent="0.25">
      <c r="A1" t="s">
        <v>47</v>
      </c>
    </row>
    <row r="3" spans="1:7" ht="15.75" thickBot="1" x14ac:dyDescent="0.3"/>
    <row r="4" spans="1:7" x14ac:dyDescent="0.25">
      <c r="B4" s="71"/>
      <c r="C4" s="72" t="s">
        <v>43</v>
      </c>
      <c r="D4" s="73"/>
      <c r="E4" s="74" t="s">
        <v>44</v>
      </c>
      <c r="F4" s="73"/>
    </row>
    <row r="5" spans="1:7" x14ac:dyDescent="0.25">
      <c r="B5" s="75">
        <v>-11</v>
      </c>
      <c r="C5" s="56">
        <v>1.0109999999999999E-2</v>
      </c>
      <c r="D5" s="57">
        <v>2.1100000000000001E-4</v>
      </c>
      <c r="E5" s="55">
        <v>1.0109999999999999E-2</v>
      </c>
      <c r="F5" s="57">
        <v>2.1100000000000001E-4</v>
      </c>
      <c r="G5" t="s">
        <v>46</v>
      </c>
    </row>
    <row r="6" spans="1:7" x14ac:dyDescent="0.25">
      <c r="B6" s="69">
        <v>-9.4814860000000003</v>
      </c>
      <c r="C6" s="56">
        <v>9.3519999999999992E-3</v>
      </c>
      <c r="D6" s="57">
        <v>5.6099999999999998E-4</v>
      </c>
      <c r="E6" s="55"/>
      <c r="F6" s="57"/>
    </row>
    <row r="7" spans="1:7" x14ac:dyDescent="0.25">
      <c r="B7" s="69">
        <v>-9</v>
      </c>
      <c r="C7" s="56">
        <v>8.5450000000000005E-3</v>
      </c>
      <c r="D7" s="57">
        <v>1.7799999999999999E-4</v>
      </c>
      <c r="E7" s="55"/>
      <c r="F7" s="57"/>
    </row>
    <row r="8" spans="1:7" x14ac:dyDescent="0.25">
      <c r="B8" s="69">
        <v>-8.4814860000000003</v>
      </c>
      <c r="C8" s="56">
        <v>8.7329999999999994E-3</v>
      </c>
      <c r="D8" s="57">
        <v>2.5000000000000001E-4</v>
      </c>
      <c r="E8" s="55"/>
      <c r="F8" s="57"/>
    </row>
    <row r="9" spans="1:7" x14ac:dyDescent="0.25">
      <c r="B9" s="69">
        <v>-8</v>
      </c>
      <c r="C9" s="56">
        <v>7.8539999999999999E-3</v>
      </c>
      <c r="D9" s="57">
        <v>2.4000000000000001E-4</v>
      </c>
      <c r="E9" s="55"/>
      <c r="F9" s="57"/>
    </row>
    <row r="10" spans="1:7" x14ac:dyDescent="0.25">
      <c r="B10" s="69">
        <v>-7.5228789999999996</v>
      </c>
      <c r="C10" s="56">
        <v>6.3940000000000004E-3</v>
      </c>
      <c r="D10" s="57">
        <v>6.6199999999999996E-5</v>
      </c>
      <c r="E10" s="55"/>
      <c r="F10" s="57"/>
    </row>
    <row r="11" spans="1:7" x14ac:dyDescent="0.25">
      <c r="B11" s="69">
        <v>-7</v>
      </c>
      <c r="C11" s="56">
        <v>5.1019999999999998E-3</v>
      </c>
      <c r="D11" s="57">
        <v>1.7100000000000001E-4</v>
      </c>
      <c r="E11" s="55"/>
      <c r="F11" s="57"/>
    </row>
    <row r="12" spans="1:7" x14ac:dyDescent="0.25">
      <c r="B12" s="69">
        <v>-6.4814860000000003</v>
      </c>
      <c r="C12" s="56">
        <v>1.052E-3</v>
      </c>
      <c r="D12" s="57">
        <v>2.1900000000000001E-4</v>
      </c>
      <c r="E12" s="55"/>
      <c r="F12" s="57"/>
    </row>
    <row r="13" spans="1:7" x14ac:dyDescent="0.25">
      <c r="B13" s="69">
        <v>-6.4814860000000003</v>
      </c>
      <c r="C13" s="56"/>
      <c r="D13" s="57"/>
      <c r="E13" s="55">
        <v>1.0596E-2</v>
      </c>
      <c r="F13" s="57">
        <v>2.4499999999999999E-4</v>
      </c>
    </row>
    <row r="14" spans="1:7" x14ac:dyDescent="0.25">
      <c r="B14" s="69">
        <v>-6</v>
      </c>
      <c r="C14" s="56"/>
      <c r="D14" s="57"/>
      <c r="E14" s="55">
        <v>1.0028E-2</v>
      </c>
      <c r="F14" s="57">
        <v>3.6299999999999999E-4</v>
      </c>
    </row>
    <row r="15" spans="1:7" x14ac:dyDescent="0.25">
      <c r="B15" s="69">
        <v>-5.4814860000000003</v>
      </c>
      <c r="C15" s="56"/>
      <c r="D15" s="57"/>
      <c r="E15" s="55">
        <v>1.034E-2</v>
      </c>
      <c r="F15" s="57">
        <v>9.7999999999999997E-4</v>
      </c>
    </row>
    <row r="16" spans="1:7" x14ac:dyDescent="0.25">
      <c r="B16" s="69">
        <v>-5</v>
      </c>
      <c r="C16" s="56"/>
      <c r="D16" s="57"/>
      <c r="E16" s="55">
        <v>7.9410000000000001E-3</v>
      </c>
      <c r="F16" s="57">
        <v>5.0600000000000005E-4</v>
      </c>
    </row>
    <row r="17" spans="2:6" x14ac:dyDescent="0.25">
      <c r="B17" s="69">
        <v>-4.4814860000000003</v>
      </c>
      <c r="C17" s="56"/>
      <c r="D17" s="57"/>
      <c r="E17" s="55">
        <v>4.8300000000000001E-3</v>
      </c>
      <c r="F17" s="57">
        <v>7.2799999999999994E-5</v>
      </c>
    </row>
    <row r="18" spans="2:6" x14ac:dyDescent="0.25">
      <c r="B18" s="69">
        <v>-4</v>
      </c>
      <c r="C18" s="56"/>
      <c r="D18" s="57"/>
      <c r="E18" s="55">
        <v>3.0119999999999999E-3</v>
      </c>
      <c r="F18" s="57">
        <v>3.9599999999999998E-4</v>
      </c>
    </row>
    <row r="19" spans="2:6" ht="15.75" thickBot="1" x14ac:dyDescent="0.3">
      <c r="B19" s="70">
        <v>-3.6020599999999998</v>
      </c>
      <c r="C19" s="58">
        <v>-1.5E-19</v>
      </c>
      <c r="D19" s="59">
        <v>1.1400000000000001E-4</v>
      </c>
      <c r="E19" s="62"/>
      <c r="F19" s="59"/>
    </row>
  </sheetData>
  <mergeCells count="2"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7A</vt:lpstr>
      <vt:lpstr>Fig. 7B</vt:lpstr>
      <vt:lpstr>Fig. 7C</vt:lpstr>
      <vt:lpstr>Fig. 7D</vt:lpstr>
      <vt:lpstr>Fig. 7E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de-Koning</dc:creator>
  <cp:lastModifiedBy>Harry de-Koning</cp:lastModifiedBy>
  <dcterms:created xsi:type="dcterms:W3CDTF">2020-06-29T15:40:37Z</dcterms:created>
  <dcterms:modified xsi:type="dcterms:W3CDTF">2020-06-29T16:08:59Z</dcterms:modified>
</cp:coreProperties>
</file>