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13_ncr:1_{E7E2D0F3-F1FA-4587-A306-FB9D734291AE}" xr6:coauthVersionLast="45" xr6:coauthVersionMax="45" xr10:uidLastSave="{00000000-0000-0000-0000-000000000000}"/>
  <bookViews>
    <workbookView xWindow="-98" yWindow="-98" windowWidth="20715" windowHeight="13425" activeTab="1" xr2:uid="{00000000-000D-0000-FFFF-FFFF00000000}"/>
  </bookViews>
  <sheets>
    <sheet name="Ciliary diameters and tips" sheetId="1" r:id="rId1"/>
    <sheet name="ciliary diamete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8" i="1" l="1"/>
  <c r="M90" i="1" s="1"/>
  <c r="G134" i="1" s="1"/>
  <c r="M128" i="1"/>
  <c r="I123" i="1"/>
  <c r="H123" i="1"/>
  <c r="I85" i="1"/>
  <c r="H46" i="1" s="1"/>
  <c r="F133" i="1" s="1"/>
  <c r="H85" i="1"/>
  <c r="AD124" i="1"/>
  <c r="AC124" i="1"/>
  <c r="Y121" i="1"/>
  <c r="X90" i="1" s="1"/>
  <c r="F140" i="1" s="1"/>
  <c r="X121" i="1"/>
  <c r="T119" i="1"/>
  <c r="S119" i="1"/>
  <c r="AD80" i="1"/>
  <c r="AC80" i="1"/>
  <c r="Y81" i="1"/>
  <c r="X81" i="1"/>
  <c r="T80" i="1"/>
  <c r="S80" i="1"/>
  <c r="AD35" i="1"/>
  <c r="AC35" i="1"/>
  <c r="Y37" i="1"/>
  <c r="X6" i="1" s="1"/>
  <c r="F138" i="1" s="1"/>
  <c r="X37" i="1"/>
  <c r="T40" i="1"/>
  <c r="S40" i="1"/>
  <c r="D119" i="1"/>
  <c r="C119" i="1"/>
  <c r="M76" i="1"/>
  <c r="N76" i="1"/>
  <c r="D79" i="1"/>
  <c r="C79" i="1"/>
  <c r="N35" i="1"/>
  <c r="M35" i="1"/>
  <c r="I37" i="1"/>
  <c r="H37" i="1"/>
  <c r="D37" i="1"/>
  <c r="C37" i="1"/>
  <c r="C6" i="1" l="1"/>
  <c r="E132" i="1" s="1"/>
  <c r="M6" i="1"/>
  <c r="G132" i="1" s="1"/>
  <c r="AC6" i="1"/>
  <c r="G138" i="1" s="1"/>
  <c r="S6" i="1"/>
  <c r="E138" i="1" s="1"/>
  <c r="X46" i="1"/>
  <c r="F139" i="1" s="1"/>
  <c r="C90" i="1"/>
  <c r="E134" i="1" s="1"/>
  <c r="AC46" i="1"/>
  <c r="G139" i="1" s="1"/>
  <c r="H6" i="1"/>
  <c r="F132" i="1" s="1"/>
  <c r="AC90" i="1"/>
  <c r="G140" i="1" s="1"/>
  <c r="H90" i="1"/>
  <c r="F134" i="1" s="1"/>
  <c r="S46" i="1"/>
  <c r="E139" i="1" s="1"/>
  <c r="C46" i="1"/>
  <c r="E133" i="1" s="1"/>
  <c r="S90" i="1"/>
  <c r="E140" i="1" s="1"/>
  <c r="M46" i="1"/>
  <c r="G133" i="1" s="1"/>
  <c r="F136" i="1" l="1"/>
  <c r="L136" i="1" s="1"/>
  <c r="G136" i="1"/>
  <c r="M136" i="1" s="1"/>
  <c r="E136" i="1"/>
  <c r="K136" i="1" s="1"/>
  <c r="G141" i="1"/>
  <c r="M133" i="1" s="1"/>
  <c r="G142" i="1"/>
  <c r="M137" i="1" s="1"/>
  <c r="F142" i="1"/>
  <c r="E142" i="1"/>
  <c r="K137" i="1" s="1"/>
  <c r="E141" i="1" l="1"/>
  <c r="K133" i="1" s="1"/>
  <c r="E135" i="1"/>
  <c r="K132" i="1" s="1"/>
  <c r="F135" i="1"/>
  <c r="L132" i="1" s="1"/>
  <c r="G135" i="1"/>
  <c r="M132" i="1" s="1"/>
  <c r="F141" i="1"/>
  <c r="L133" i="1" s="1"/>
  <c r="L137" i="1"/>
</calcChain>
</file>

<file path=xl/sharedStrings.xml><?xml version="1.0" encoding="utf-8"?>
<sst xmlns="http://schemas.openxmlformats.org/spreadsheetml/2006/main" count="111" uniqueCount="52">
  <si>
    <t>Base</t>
    <phoneticPr fontId="1" type="noConversion"/>
  </si>
  <si>
    <t>Mid</t>
    <phoneticPr fontId="1" type="noConversion"/>
  </si>
  <si>
    <t>Apex</t>
    <phoneticPr fontId="1" type="noConversion"/>
  </si>
  <si>
    <t>Mid</t>
    <phoneticPr fontId="1" type="noConversion"/>
  </si>
  <si>
    <t>Apex</t>
    <phoneticPr fontId="1" type="noConversion"/>
  </si>
  <si>
    <t xml:space="preserve"> </t>
    <phoneticPr fontId="1" type="noConversion"/>
  </si>
  <si>
    <t xml:space="preserve">                             </t>
    <phoneticPr fontId="1" type="noConversion"/>
  </si>
  <si>
    <t xml:space="preserve">               </t>
    <phoneticPr fontId="1" type="noConversion"/>
  </si>
  <si>
    <t>Control</t>
    <phoneticPr fontId="1" type="noConversion"/>
  </si>
  <si>
    <t>Base</t>
    <phoneticPr fontId="1" type="noConversion"/>
  </si>
  <si>
    <t>Mid</t>
    <phoneticPr fontId="1" type="noConversion"/>
  </si>
  <si>
    <t>Apex</t>
    <phoneticPr fontId="1" type="noConversion"/>
  </si>
  <si>
    <t>Average</t>
    <phoneticPr fontId="1" type="noConversion"/>
  </si>
  <si>
    <t>Control</t>
    <phoneticPr fontId="1" type="noConversion"/>
  </si>
  <si>
    <t>Control</t>
    <phoneticPr fontId="1" type="noConversion"/>
  </si>
  <si>
    <t>Mid</t>
    <phoneticPr fontId="1" type="noConversion"/>
  </si>
  <si>
    <t>Control base</t>
    <phoneticPr fontId="1" type="noConversion"/>
  </si>
  <si>
    <t>Control mid</t>
    <phoneticPr fontId="1" type="noConversion"/>
  </si>
  <si>
    <t>Control Apex</t>
    <phoneticPr fontId="1" type="noConversion"/>
  </si>
  <si>
    <t>tip diameter(um)</t>
    <phoneticPr fontId="1" type="noConversion"/>
  </si>
  <si>
    <t>STDEV</t>
    <phoneticPr fontId="1" type="noConversion"/>
  </si>
  <si>
    <t>Bonferroni's multiple comparisons test</t>
  </si>
  <si>
    <t>Mean Diff.</t>
  </si>
  <si>
    <t>95.00% CI of diff.</t>
  </si>
  <si>
    <t>Significant?</t>
  </si>
  <si>
    <t>Summary</t>
  </si>
  <si>
    <t>Adjusted P Value</t>
  </si>
  <si>
    <t>Yes</t>
  </si>
  <si>
    <t>***</t>
  </si>
  <si>
    <t>&lt;0.001</t>
  </si>
  <si>
    <t>base</t>
  </si>
  <si>
    <t>-0.7061 to -0.1987</t>
  </si>
  <si>
    <t>mid</t>
  </si>
  <si>
    <t>-0.7203 to -0.2130</t>
  </si>
  <si>
    <t>apex</t>
  </si>
  <si>
    <t>-0.5737 to -0.06638</t>
  </si>
  <si>
    <t>*</t>
  </si>
  <si>
    <t>Swollen tip ratio</t>
    <phoneticPr fontId="1" type="noConversion"/>
  </si>
  <si>
    <t>Figure 2-figure supplement 1F</t>
    <phoneticPr fontId="1" type="noConversion"/>
  </si>
  <si>
    <t>Wild type 1</t>
    <phoneticPr fontId="1" type="noConversion"/>
  </si>
  <si>
    <t>Wild type 2</t>
    <phoneticPr fontId="1" type="noConversion"/>
  </si>
  <si>
    <t>Wild type 3</t>
    <phoneticPr fontId="1" type="noConversion"/>
  </si>
  <si>
    <t>Swollen tip ratio Two way ANOVA</t>
    <phoneticPr fontId="1" type="noConversion"/>
  </si>
  <si>
    <t>Figure 2-figure supplement 1E</t>
    <phoneticPr fontId="1" type="noConversion"/>
  </si>
  <si>
    <r>
      <t>Tbc1d32</t>
    </r>
    <r>
      <rPr>
        <b/>
        <vertAlign val="superscript"/>
        <sz val="12"/>
        <color theme="1"/>
        <rFont val="Calibri"/>
        <family val="3"/>
        <charset val="129"/>
        <scheme val="minor"/>
      </rPr>
      <t>bromi</t>
    </r>
    <r>
      <rPr>
        <b/>
        <sz val="12"/>
        <color theme="1"/>
        <rFont val="Calibri"/>
        <family val="3"/>
        <charset val="129"/>
        <scheme val="minor"/>
      </rPr>
      <t xml:space="preserve"> 1</t>
    </r>
    <phoneticPr fontId="1" type="noConversion"/>
  </si>
  <si>
    <r>
      <t>Tbc1d32</t>
    </r>
    <r>
      <rPr>
        <b/>
        <vertAlign val="superscript"/>
        <sz val="12"/>
        <color theme="1"/>
        <rFont val="Calibri"/>
        <family val="3"/>
        <charset val="129"/>
        <scheme val="minor"/>
      </rPr>
      <t>bromi</t>
    </r>
    <r>
      <rPr>
        <b/>
        <sz val="12"/>
        <color theme="1"/>
        <rFont val="Calibri"/>
        <family val="3"/>
        <charset val="129"/>
        <scheme val="minor"/>
      </rPr>
      <t xml:space="preserve"> 2</t>
    </r>
    <phoneticPr fontId="1" type="noConversion"/>
  </si>
  <si>
    <r>
      <t>Tbc1d32</t>
    </r>
    <r>
      <rPr>
        <b/>
        <vertAlign val="superscript"/>
        <sz val="12"/>
        <color theme="1"/>
        <rFont val="Calibri"/>
        <family val="3"/>
        <charset val="129"/>
        <scheme val="minor"/>
      </rPr>
      <t>bromi</t>
    </r>
    <r>
      <rPr>
        <b/>
        <sz val="12"/>
        <color theme="1"/>
        <rFont val="Calibri"/>
        <family val="3"/>
        <charset val="129"/>
        <scheme val="minor"/>
      </rPr>
      <t xml:space="preserve"> 3</t>
    </r>
    <phoneticPr fontId="1" type="noConversion"/>
  </si>
  <si>
    <r>
      <t>wild type - Tbc1d32</t>
    </r>
    <r>
      <rPr>
        <vertAlign val="superscript"/>
        <sz val="10"/>
        <rFont val="Arial"/>
        <family val="2"/>
      </rPr>
      <t xml:space="preserve">bromi </t>
    </r>
    <phoneticPr fontId="1" type="noConversion"/>
  </si>
  <si>
    <r>
      <t>Tbc1d32</t>
    </r>
    <r>
      <rPr>
        <vertAlign val="superscript"/>
        <sz val="12"/>
        <color theme="1"/>
        <rFont val="Calibri"/>
        <family val="3"/>
        <charset val="129"/>
        <scheme val="minor"/>
      </rPr>
      <t>bromi</t>
    </r>
    <r>
      <rPr>
        <sz val="12"/>
        <color theme="1"/>
        <rFont val="Calibri"/>
        <family val="3"/>
        <charset val="129"/>
        <scheme val="minor"/>
      </rPr>
      <t xml:space="preserve"> </t>
    </r>
    <phoneticPr fontId="1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</si>
  <si>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r>
      <rPr>
        <sz val="11"/>
        <color theme="1"/>
        <rFont val="Calibri"/>
        <family val="2"/>
        <charset val="129"/>
        <scheme val="minor"/>
      </rPr>
      <t xml:space="preserve">  base</t>
    </r>
    <phoneticPr fontId="1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</si>
  <si>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r>
      <rPr>
        <sz val="11"/>
        <color theme="1"/>
        <rFont val="Calibri"/>
        <family val="2"/>
        <charset val="129"/>
        <scheme val="minor"/>
      </rPr>
      <t xml:space="preserve">  mid</t>
    </r>
    <phoneticPr fontId="1" type="noConversion"/>
  </si>
  <si>
    <r>
      <t>Tbc1d32</t>
    </r>
    <r>
      <rPr>
        <vertAlign val="superscript"/>
        <sz val="11"/>
        <color theme="1"/>
        <rFont val="Calibri"/>
        <family val="3"/>
        <charset val="129"/>
        <scheme val="minor"/>
      </rPr>
      <t>bromi</t>
    </r>
    <r>
      <rPr>
        <sz val="11"/>
        <color theme="1"/>
        <rFont val="Calibri"/>
        <family val="2"/>
        <charset val="129"/>
        <scheme val="minor"/>
      </rPr>
      <t xml:space="preserve">  Apex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</si>
</sst>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_ "/>
  </numFmts>
  <fonts count="1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0"/>
      <name val="Arial"/>
      <family val="2"/>
    </font>
    <font>
      <b/>
      <sz val="12"/>
      <color theme="1"/>
      <name val="Calibri"/>
      <family val="3"/>
      <charset val="129"/>
      <scheme val="minor"/>
    </font>
    <font>
      <b/>
      <sz val="14"/>
      <color theme="1"/>
      <name val="Calibri"/>
      <family val="3"/>
      <charset val="129"/>
      <scheme val="minor"/>
    </font>
    <font>
      <b/>
      <vertAlign val="superscript"/>
      <sz val="12"/>
      <color theme="1"/>
      <name val="Calibri"/>
      <family val="3"/>
      <charset val="129"/>
      <scheme val="minor"/>
    </font>
    <font>
      <vertAlign val="superscript"/>
      <sz val="10"/>
      <name val="Arial"/>
      <family val="2"/>
    </font>
    <font>
      <sz val="12"/>
      <color theme="1"/>
      <name val="Calibri"/>
      <family val="3"/>
      <charset val="129"/>
      <scheme val="minor"/>
    </font>
    <font>
      <vertAlign val="superscript"/>
      <sz val="12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vertAlign val="superscript"/>
      <sz val="11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6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'Ciliary diameters and tips'!$K$131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'Ciliary diameters and tips'!$K$136:$K$137</c:f>
                <c:numCache>
                  <c:formatCode>General</c:formatCode>
                  <c:ptCount val="2"/>
                  <c:pt idx="0">
                    <c:v>0.1484327288585493</c:v>
                  </c:pt>
                  <c:pt idx="1">
                    <c:v>6.122952864122512E-2</c:v>
                  </c:pt>
                </c:numCache>
              </c:numRef>
            </c:plus>
            <c:minus>
              <c:numRef>
                <c:f>'Ciliary diameters and tips'!$K$136:$K$137</c:f>
                <c:numCache>
                  <c:formatCode>General</c:formatCode>
                  <c:ptCount val="2"/>
                  <c:pt idx="0">
                    <c:v>0.1484327288585493</c:v>
                  </c:pt>
                  <c:pt idx="1">
                    <c:v>6.122952864122512E-2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'Ciliary diameters and tips'!$J$132:$J$133</c:f>
              <c:strCache>
                <c:ptCount val="2"/>
                <c:pt idx="0">
                  <c:v>Control</c:v>
                </c:pt>
                <c:pt idx="1">
                  <c:v>Tbc1d32bromi </c:v>
                </c:pt>
              </c:strCache>
            </c:strRef>
          </c:cat>
          <c:val>
            <c:numRef>
              <c:f>'Ciliary diameters and tips'!$K$132:$K$133</c:f>
              <c:numCache>
                <c:formatCode>General</c:formatCode>
                <c:ptCount val="2"/>
                <c:pt idx="0">
                  <c:v>0.18884803921568627</c:v>
                </c:pt>
                <c:pt idx="1">
                  <c:v>0.64126984126984121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D-4ECB-B010-C6E66B608F9E}"/>
            </c:ext>
          </c:extLst>
        </c:ser>
        <c:ser>
          <c:idx val="1"/>
          <c:order val="1"/>
          <c:tx>
            <c:strRef>
              <c:f>'Ciliary diameters and tips'!$L$131</c:f>
              <c:strCache>
                <c:ptCount val="1"/>
                <c:pt idx="0">
                  <c:v>Mid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'Ciliary diameters and tips'!$L$136:$L$137</c:f>
                <c:numCache>
                  <c:formatCode>General</c:formatCode>
                  <c:ptCount val="2"/>
                  <c:pt idx="0">
                    <c:v>7.6825847462813374E-2</c:v>
                  </c:pt>
                  <c:pt idx="1">
                    <c:v>0.1165308678352486</c:v>
                  </c:pt>
                </c:numCache>
              </c:numRef>
            </c:plus>
            <c:minus>
              <c:numRef>
                <c:f>'Ciliary diameters and tips'!$L$136:$L$137</c:f>
                <c:numCache>
                  <c:formatCode>General</c:formatCode>
                  <c:ptCount val="2"/>
                  <c:pt idx="0">
                    <c:v>7.6825847462813374E-2</c:v>
                  </c:pt>
                  <c:pt idx="1">
                    <c:v>0.1165308678352486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'Ciliary diameters and tips'!$J$132:$J$133</c:f>
              <c:strCache>
                <c:ptCount val="2"/>
                <c:pt idx="0">
                  <c:v>Control</c:v>
                </c:pt>
                <c:pt idx="1">
                  <c:v>Tbc1d32bromi </c:v>
                </c:pt>
              </c:strCache>
            </c:strRef>
          </c:cat>
          <c:val>
            <c:numRef>
              <c:f>'Ciliary diameters and tips'!$L$132:$L$133</c:f>
              <c:numCache>
                <c:formatCode>General</c:formatCode>
                <c:ptCount val="2"/>
                <c:pt idx="0">
                  <c:v>9.8161764705882351E-2</c:v>
                </c:pt>
                <c:pt idx="1">
                  <c:v>0.56481481481481477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D-4ECB-B010-C6E66B608F9E}"/>
            </c:ext>
          </c:extLst>
        </c:ser>
        <c:ser>
          <c:idx val="2"/>
          <c:order val="2"/>
          <c:tx>
            <c:strRef>
              <c:f>'Ciliary diameters and tips'!$M$131</c:f>
              <c:strCache>
                <c:ptCount val="1"/>
                <c:pt idx="0">
                  <c:v>Apex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'Ciliary diameters and tips'!$M$136:$M$137</c:f>
                <c:numCache>
                  <c:formatCode>General</c:formatCode>
                  <c:ptCount val="2"/>
                  <c:pt idx="0">
                    <c:v>0.17814021032912181</c:v>
                  </c:pt>
                  <c:pt idx="1">
                    <c:v>3.7796447300922714E-2</c:v>
                  </c:pt>
                </c:numCache>
              </c:numRef>
            </c:plus>
            <c:minus>
              <c:numRef>
                <c:f>'Ciliary diameters and tips'!$M$136:$M$137</c:f>
                <c:numCache>
                  <c:formatCode>General</c:formatCode>
                  <c:ptCount val="2"/>
                  <c:pt idx="0">
                    <c:v>0.17814021032912181</c:v>
                  </c:pt>
                  <c:pt idx="1">
                    <c:v>3.7796447300922714E-2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'Ciliary diameters and tips'!$J$132:$J$133</c:f>
              <c:strCache>
                <c:ptCount val="2"/>
                <c:pt idx="0">
                  <c:v>Control</c:v>
                </c:pt>
                <c:pt idx="1">
                  <c:v>Tbc1d32bromi </c:v>
                </c:pt>
              </c:strCache>
            </c:strRef>
          </c:cat>
          <c:val>
            <c:numRef>
              <c:f>'Ciliary diameters and tips'!$M$132:$M$133</c:f>
              <c:numCache>
                <c:formatCode>General</c:formatCode>
                <c:ptCount val="2"/>
                <c:pt idx="0">
                  <c:v>0.20851943755169558</c:v>
                </c:pt>
                <c:pt idx="1">
                  <c:v>0.52857142857142858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D-4ECB-B010-C6E66B60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014880"/>
        <c:axId val="456007336"/>
      </c:barChart>
      <c:catAx>
        <c:axId val="4560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007336"/>
        <c:crosses val="autoZero"/>
        <c:auto val="1"/>
        <c:lblAlgn val="ctr"/>
        <c:lblOffset val="100"/>
        <c:noMultiLvlLbl val="0"/>
      </c:catAx>
      <c:valAx>
        <c:axId val="456007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0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500062</xdr:colOff>
      <xdr:row>129</xdr:row>
      <xdr:rowOff>190498</xdr:rowOff>
    </xdr:from>
    <xdr:to>
      <xdr:col>22</xdr:col>
      <xdr:colOff>476249</xdr:colOff>
      <xdr:row>144</xdr:row>
      <xdr:rowOff>108856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9</xdr:row>
      <xdr:rowOff>152400</xdr:rowOff>
    </xdr:from>
    <xdr:to>
      <xdr:col>6</xdr:col>
      <xdr:colOff>619124</xdr:colOff>
      <xdr:row>23</xdr:row>
      <xdr:rowOff>108284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9" y="2038350"/>
          <a:ext cx="3743325" cy="288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61"/>
  <sheetViews>
    <sheetView topLeftCell="A117" zoomScale="70" zoomScaleNormal="70" workbookViewId="0">
      <selection activeCell="K171" sqref="K171"/>
    </sheetView>
  </sheetViews>
  <sheetFormatPr defaultRowHeight="14.25"/>
  <cols>
    <col min="2" max="30" width="6.6640625" customWidth="1"/>
  </cols>
  <sheetData>
    <row r="1" spans="2:30" ht="18">
      <c r="B1" s="19" t="s">
        <v>43</v>
      </c>
    </row>
    <row r="3" spans="2:30" ht="18">
      <c r="B3" s="18" t="s">
        <v>39</v>
      </c>
      <c r="R3" s="18" t="s">
        <v>44</v>
      </c>
    </row>
    <row r="4" spans="2:30">
      <c r="B4" t="s">
        <v>0</v>
      </c>
      <c r="C4" t="s">
        <v>37</v>
      </c>
      <c r="D4" t="s">
        <v>19</v>
      </c>
      <c r="G4" t="s">
        <v>1</v>
      </c>
      <c r="H4" t="s">
        <v>37</v>
      </c>
      <c r="I4" t="s">
        <v>19</v>
      </c>
      <c r="L4" t="s">
        <v>2</v>
      </c>
      <c r="M4" t="s">
        <v>37</v>
      </c>
      <c r="N4" t="s">
        <v>19</v>
      </c>
      <c r="R4" t="s">
        <v>0</v>
      </c>
      <c r="S4" t="s">
        <v>37</v>
      </c>
      <c r="T4" t="s">
        <v>19</v>
      </c>
      <c r="W4" t="s">
        <v>3</v>
      </c>
      <c r="X4" t="s">
        <v>37</v>
      </c>
      <c r="Y4" t="s">
        <v>19</v>
      </c>
      <c r="AB4" t="s">
        <v>4</v>
      </c>
      <c r="AC4" t="s">
        <v>37</v>
      </c>
      <c r="AD4" t="s">
        <v>19</v>
      </c>
    </row>
    <row r="5" spans="2:30">
      <c r="B5">
        <v>1</v>
      </c>
      <c r="D5">
        <v>0.33200000000000002</v>
      </c>
      <c r="G5">
        <v>1</v>
      </c>
      <c r="I5">
        <v>0.44700000000000001</v>
      </c>
      <c r="L5">
        <v>1</v>
      </c>
      <c r="N5">
        <v>0.28999999999999998</v>
      </c>
      <c r="R5">
        <v>1</v>
      </c>
      <c r="T5">
        <v>0.35799999999999998</v>
      </c>
      <c r="W5">
        <v>1</v>
      </c>
      <c r="Y5">
        <v>0.45</v>
      </c>
      <c r="AB5">
        <v>1</v>
      </c>
      <c r="AD5">
        <v>0.371</v>
      </c>
    </row>
    <row r="6" spans="2:30">
      <c r="B6">
        <v>2</v>
      </c>
      <c r="C6">
        <f>D37/C37</f>
        <v>3.125E-2</v>
      </c>
      <c r="D6">
        <v>0.28599999999999998</v>
      </c>
      <c r="G6">
        <v>2</v>
      </c>
      <c r="H6">
        <f>I37/H37</f>
        <v>3.125E-2</v>
      </c>
      <c r="I6" s="2">
        <v>0.2879177377892031</v>
      </c>
      <c r="L6">
        <v>2</v>
      </c>
      <c r="M6">
        <f>N35/M35</f>
        <v>3.3333333333333333E-2</v>
      </c>
      <c r="N6">
        <v>0.26600000000000001</v>
      </c>
      <c r="R6">
        <v>2</v>
      </c>
      <c r="S6">
        <f>T40/S40</f>
        <v>0.68571428571428572</v>
      </c>
      <c r="T6">
        <v>0.47499999999999998</v>
      </c>
      <c r="W6">
        <v>2</v>
      </c>
      <c r="X6">
        <f>Y37/X37</f>
        <v>0.46875</v>
      </c>
      <c r="Y6">
        <v>0.41299999999999998</v>
      </c>
      <c r="AB6">
        <v>2</v>
      </c>
      <c r="AC6">
        <f>AD35/AC35</f>
        <v>0.5</v>
      </c>
      <c r="AD6">
        <v>0.374</v>
      </c>
    </row>
    <row r="7" spans="2:30">
      <c r="B7">
        <v>3</v>
      </c>
      <c r="D7">
        <v>0.29799999999999999</v>
      </c>
      <c r="G7">
        <v>3</v>
      </c>
      <c r="I7" s="2">
        <v>0.2489900844656629</v>
      </c>
      <c r="L7">
        <v>3</v>
      </c>
      <c r="N7">
        <v>0.28699999999999998</v>
      </c>
      <c r="R7">
        <v>3</v>
      </c>
      <c r="T7">
        <v>0.33900000000000002</v>
      </c>
      <c r="W7">
        <v>3</v>
      </c>
      <c r="Y7">
        <v>0.44</v>
      </c>
      <c r="AB7">
        <v>3</v>
      </c>
      <c r="AD7">
        <v>0.432</v>
      </c>
    </row>
    <row r="8" spans="2:30">
      <c r="B8">
        <v>4</v>
      </c>
      <c r="D8">
        <v>0.23899999999999999</v>
      </c>
      <c r="G8">
        <v>4</v>
      </c>
      <c r="H8" t="s">
        <v>7</v>
      </c>
      <c r="I8" s="2">
        <v>0.28351083363936835</v>
      </c>
      <c r="L8">
        <v>4</v>
      </c>
      <c r="N8">
        <v>0.27100000000000002</v>
      </c>
      <c r="R8">
        <v>4</v>
      </c>
      <c r="T8">
        <v>0.45300000000000001</v>
      </c>
      <c r="W8">
        <v>4</v>
      </c>
      <c r="Y8">
        <v>0.379</v>
      </c>
      <c r="AB8">
        <v>4</v>
      </c>
      <c r="AD8">
        <v>0.35099999999999998</v>
      </c>
    </row>
    <row r="9" spans="2:30">
      <c r="B9">
        <v>5</v>
      </c>
      <c r="D9">
        <v>0.29499999999999998</v>
      </c>
      <c r="G9">
        <v>5</v>
      </c>
      <c r="I9" s="2">
        <v>0.27983841351450611</v>
      </c>
      <c r="L9">
        <v>5</v>
      </c>
      <c r="N9">
        <v>0.28599999999999998</v>
      </c>
      <c r="R9">
        <v>5</v>
      </c>
      <c r="T9">
        <v>0.39900000000000002</v>
      </c>
      <c r="W9">
        <v>5</v>
      </c>
      <c r="Y9">
        <v>0.38600000000000001</v>
      </c>
      <c r="AB9">
        <v>5</v>
      </c>
      <c r="AD9">
        <v>0.32900000000000001</v>
      </c>
    </row>
    <row r="10" spans="2:30">
      <c r="B10">
        <v>6</v>
      </c>
      <c r="D10">
        <v>0.26100000000000001</v>
      </c>
      <c r="G10">
        <v>6</v>
      </c>
      <c r="I10" s="2">
        <v>0.30113845023870733</v>
      </c>
      <c r="L10">
        <v>6</v>
      </c>
      <c r="N10">
        <v>0.28399999999999997</v>
      </c>
      <c r="R10">
        <v>6</v>
      </c>
      <c r="T10">
        <v>0.376</v>
      </c>
      <c r="W10">
        <v>6</v>
      </c>
      <c r="Y10">
        <v>0.39700000000000002</v>
      </c>
      <c r="AB10">
        <v>6</v>
      </c>
      <c r="AD10">
        <v>0.33300000000000002</v>
      </c>
    </row>
    <row r="11" spans="2:30">
      <c r="B11">
        <v>7</v>
      </c>
      <c r="D11">
        <v>0.28499999999999998</v>
      </c>
      <c r="G11">
        <v>7</v>
      </c>
      <c r="I11" s="2">
        <v>0.27322805728975397</v>
      </c>
      <c r="L11">
        <v>7</v>
      </c>
      <c r="N11">
        <v>0.28599999999999998</v>
      </c>
      <c r="R11">
        <v>7</v>
      </c>
      <c r="T11">
        <v>0.44500000000000001</v>
      </c>
      <c r="W11">
        <v>7</v>
      </c>
      <c r="Y11">
        <v>0.42499999999999999</v>
      </c>
      <c r="AB11">
        <v>7</v>
      </c>
      <c r="AD11">
        <v>0.36599999999999999</v>
      </c>
    </row>
    <row r="12" spans="2:30">
      <c r="B12">
        <v>8</v>
      </c>
      <c r="D12">
        <v>0.246</v>
      </c>
      <c r="G12">
        <v>8</v>
      </c>
      <c r="I12" s="2">
        <v>0.28351083363936835</v>
      </c>
      <c r="L12">
        <v>8</v>
      </c>
      <c r="N12">
        <v>0.27100000000000002</v>
      </c>
      <c r="R12">
        <v>8</v>
      </c>
      <c r="T12">
        <v>0.36199999999999999</v>
      </c>
      <c r="W12">
        <v>8</v>
      </c>
      <c r="Y12">
        <v>0.40200000000000002</v>
      </c>
      <c r="AB12">
        <v>8</v>
      </c>
      <c r="AD12">
        <v>0.35599999999999998</v>
      </c>
    </row>
    <row r="13" spans="2:30">
      <c r="B13">
        <v>9</v>
      </c>
      <c r="D13">
        <v>0.252</v>
      </c>
      <c r="G13">
        <v>9</v>
      </c>
      <c r="I13" s="2">
        <v>0.25780389276533233</v>
      </c>
      <c r="L13">
        <v>9</v>
      </c>
      <c r="N13">
        <v>0.28000000000000003</v>
      </c>
      <c r="R13">
        <v>9</v>
      </c>
      <c r="T13">
        <v>0.33300000000000002</v>
      </c>
      <c r="W13">
        <v>9</v>
      </c>
      <c r="Y13">
        <v>0.39700000000000002</v>
      </c>
      <c r="AB13">
        <v>9</v>
      </c>
      <c r="AD13">
        <v>0.34499999999999997</v>
      </c>
    </row>
    <row r="14" spans="2:30">
      <c r="B14">
        <v>10</v>
      </c>
      <c r="D14">
        <v>0.29299999999999998</v>
      </c>
      <c r="G14">
        <v>10</v>
      </c>
      <c r="I14" s="2">
        <v>0.27175908923980907</v>
      </c>
      <c r="L14">
        <v>10</v>
      </c>
      <c r="N14">
        <v>0.26700000000000002</v>
      </c>
      <c r="R14">
        <v>10</v>
      </c>
      <c r="T14">
        <v>0.373</v>
      </c>
      <c r="W14">
        <v>10</v>
      </c>
      <c r="Y14">
        <v>0.44</v>
      </c>
      <c r="AB14">
        <v>10</v>
      </c>
      <c r="AD14">
        <v>0.32700000000000001</v>
      </c>
    </row>
    <row r="15" spans="2:30">
      <c r="B15">
        <v>11</v>
      </c>
      <c r="D15">
        <v>0.3</v>
      </c>
      <c r="G15">
        <v>11</v>
      </c>
      <c r="I15" s="2">
        <v>0.26808666911494677</v>
      </c>
      <c r="L15">
        <v>11</v>
      </c>
      <c r="N15">
        <v>0.307</v>
      </c>
      <c r="R15">
        <v>11</v>
      </c>
      <c r="T15">
        <v>0.34899999999999998</v>
      </c>
      <c r="W15">
        <v>11</v>
      </c>
      <c r="Y15">
        <v>0.39900000000000002</v>
      </c>
      <c r="AB15">
        <v>11</v>
      </c>
      <c r="AD15">
        <v>0.23400000000000001</v>
      </c>
    </row>
    <row r="16" spans="2:30">
      <c r="B16">
        <v>12</v>
      </c>
      <c r="D16">
        <v>0.26100000000000001</v>
      </c>
      <c r="G16">
        <v>12</v>
      </c>
      <c r="I16" s="2">
        <v>0.26221079691516708</v>
      </c>
      <c r="L16">
        <v>12</v>
      </c>
      <c r="N16">
        <v>0.27900000000000003</v>
      </c>
      <c r="R16">
        <v>12</v>
      </c>
      <c r="T16">
        <v>0.34100000000000003</v>
      </c>
      <c r="W16">
        <v>12</v>
      </c>
      <c r="Y16">
        <v>0.38300000000000001</v>
      </c>
      <c r="AB16">
        <v>12</v>
      </c>
      <c r="AD16">
        <v>0.35399999999999998</v>
      </c>
    </row>
    <row r="17" spans="2:30">
      <c r="B17">
        <v>13</v>
      </c>
      <c r="D17">
        <v>0.25900000000000001</v>
      </c>
      <c r="G17">
        <v>13</v>
      </c>
      <c r="I17" s="2">
        <v>0.28351083363936835</v>
      </c>
      <c r="L17">
        <v>13</v>
      </c>
      <c r="N17">
        <v>0.26600000000000001</v>
      </c>
      <c r="R17">
        <v>13</v>
      </c>
      <c r="T17">
        <v>0.41499999999999998</v>
      </c>
      <c r="W17">
        <v>13</v>
      </c>
      <c r="Y17">
        <v>0.48</v>
      </c>
      <c r="AB17">
        <v>13</v>
      </c>
      <c r="AD17">
        <v>0.38300000000000001</v>
      </c>
    </row>
    <row r="18" spans="2:30">
      <c r="B18">
        <v>14</v>
      </c>
      <c r="D18">
        <v>0.26200000000000001</v>
      </c>
      <c r="G18">
        <v>14</v>
      </c>
      <c r="I18" s="2">
        <v>0.27910392948953361</v>
      </c>
      <c r="L18">
        <v>14</v>
      </c>
      <c r="N18">
        <v>0.28799999999999998</v>
      </c>
      <c r="R18">
        <v>14</v>
      </c>
      <c r="T18">
        <v>0.439</v>
      </c>
      <c r="W18">
        <v>14</v>
      </c>
      <c r="Y18">
        <v>0.35799999999999998</v>
      </c>
      <c r="AB18">
        <v>14</v>
      </c>
      <c r="AD18">
        <v>0.377</v>
      </c>
    </row>
    <row r="19" spans="2:30">
      <c r="B19">
        <v>15</v>
      </c>
      <c r="D19">
        <v>0.26300000000000001</v>
      </c>
      <c r="G19">
        <v>15</v>
      </c>
      <c r="I19" s="2">
        <v>0.28204186558942346</v>
      </c>
      <c r="L19">
        <v>15</v>
      </c>
      <c r="N19">
        <v>0.27400000000000002</v>
      </c>
      <c r="R19">
        <v>15</v>
      </c>
      <c r="T19">
        <v>0.40100000000000002</v>
      </c>
      <c r="W19">
        <v>15</v>
      </c>
      <c r="Y19">
        <v>0.39900000000000002</v>
      </c>
      <c r="Z19" s="1"/>
      <c r="AB19">
        <v>15</v>
      </c>
      <c r="AD19">
        <v>0.28699999999999998</v>
      </c>
    </row>
    <row r="20" spans="2:30">
      <c r="B20">
        <v>16</v>
      </c>
      <c r="D20">
        <v>0.26800000000000002</v>
      </c>
      <c r="G20">
        <v>16</v>
      </c>
      <c r="I20" s="2">
        <v>0.27910392948953361</v>
      </c>
      <c r="L20">
        <v>16</v>
      </c>
      <c r="N20">
        <v>0.28599999999999998</v>
      </c>
      <c r="R20">
        <v>16</v>
      </c>
      <c r="T20">
        <v>0.44900000000000001</v>
      </c>
      <c r="W20">
        <v>16</v>
      </c>
      <c r="Y20">
        <v>0.313</v>
      </c>
      <c r="AB20">
        <v>16</v>
      </c>
      <c r="AD20">
        <v>0.39700000000000002</v>
      </c>
    </row>
    <row r="21" spans="2:30">
      <c r="B21">
        <v>17</v>
      </c>
      <c r="D21">
        <v>0.26900000000000002</v>
      </c>
      <c r="G21">
        <v>17</v>
      </c>
      <c r="I21" s="2">
        <v>0.28351083363936835</v>
      </c>
      <c r="L21">
        <v>17</v>
      </c>
      <c r="N21">
        <v>0.28199999999999997</v>
      </c>
      <c r="R21">
        <v>17</v>
      </c>
      <c r="T21">
        <v>0.44600000000000001</v>
      </c>
      <c r="W21">
        <v>17</v>
      </c>
      <c r="Y21">
        <v>0.28599999999999998</v>
      </c>
      <c r="AB21">
        <v>17</v>
      </c>
      <c r="AD21">
        <v>0.35499999999999998</v>
      </c>
    </row>
    <row r="22" spans="2:30">
      <c r="B22">
        <v>18</v>
      </c>
      <c r="D22">
        <v>0.28999999999999998</v>
      </c>
      <c r="G22">
        <v>18</v>
      </c>
      <c r="I22" s="2">
        <v>0.27616599338964382</v>
      </c>
      <c r="L22">
        <v>18</v>
      </c>
      <c r="N22">
        <v>0.26200000000000001</v>
      </c>
      <c r="R22">
        <v>18</v>
      </c>
      <c r="T22">
        <v>0.39900000000000002</v>
      </c>
      <c r="W22">
        <v>18</v>
      </c>
      <c r="Y22">
        <v>0.316</v>
      </c>
      <c r="AB22">
        <v>18</v>
      </c>
      <c r="AD22">
        <v>0.33900000000000002</v>
      </c>
    </row>
    <row r="23" spans="2:30">
      <c r="B23">
        <v>19</v>
      </c>
      <c r="D23">
        <v>0.27600000000000002</v>
      </c>
      <c r="G23">
        <v>19</v>
      </c>
      <c r="I23" s="2">
        <v>0.27690047741461626</v>
      </c>
      <c r="L23">
        <v>19</v>
      </c>
      <c r="N23">
        <v>0.27</v>
      </c>
      <c r="R23">
        <v>19</v>
      </c>
      <c r="T23">
        <v>0.42799999999999999</v>
      </c>
      <c r="W23">
        <v>19</v>
      </c>
      <c r="Y23">
        <v>0.28499999999999998</v>
      </c>
      <c r="AB23">
        <v>19</v>
      </c>
      <c r="AD23" s="15">
        <v>0.33400000000000002</v>
      </c>
    </row>
    <row r="24" spans="2:30">
      <c r="B24">
        <v>20</v>
      </c>
      <c r="D24">
        <v>0.27300000000000002</v>
      </c>
      <c r="G24">
        <v>20</v>
      </c>
      <c r="I24" s="2">
        <v>0.2511935365405803</v>
      </c>
      <c r="L24">
        <v>20</v>
      </c>
      <c r="N24">
        <v>0.28499999999999998</v>
      </c>
      <c r="R24">
        <v>20</v>
      </c>
      <c r="T24">
        <v>0.39300000000000002</v>
      </c>
      <c r="W24">
        <v>20</v>
      </c>
      <c r="Y24">
        <v>0.27700000000000002</v>
      </c>
      <c r="AB24">
        <v>20</v>
      </c>
      <c r="AD24">
        <v>0.28999999999999998</v>
      </c>
    </row>
    <row r="25" spans="2:30">
      <c r="B25">
        <v>21</v>
      </c>
      <c r="D25">
        <v>0.27500000000000002</v>
      </c>
      <c r="G25">
        <v>21</v>
      </c>
      <c r="I25" s="2">
        <v>0.28351083363936835</v>
      </c>
      <c r="L25">
        <v>21</v>
      </c>
      <c r="N25">
        <v>0.26</v>
      </c>
      <c r="R25">
        <v>21</v>
      </c>
      <c r="T25">
        <v>0.40400000000000003</v>
      </c>
      <c r="W25">
        <v>21</v>
      </c>
      <c r="Y25">
        <v>0.27700000000000002</v>
      </c>
      <c r="AB25">
        <v>21</v>
      </c>
      <c r="AD25">
        <v>0.309</v>
      </c>
    </row>
    <row r="26" spans="2:30">
      <c r="B26">
        <v>22</v>
      </c>
      <c r="D26">
        <v>0.27</v>
      </c>
      <c r="G26">
        <v>22</v>
      </c>
      <c r="I26" s="2">
        <v>0.28718325376423065</v>
      </c>
      <c r="L26">
        <v>22</v>
      </c>
      <c r="N26">
        <v>0.28999999999999998</v>
      </c>
      <c r="R26">
        <v>22</v>
      </c>
      <c r="T26">
        <v>0.40400000000000003</v>
      </c>
      <c r="W26">
        <v>22</v>
      </c>
      <c r="Y26">
        <v>0.28399999999999997</v>
      </c>
      <c r="AB26">
        <v>22</v>
      </c>
      <c r="AD26">
        <v>0.29099999999999998</v>
      </c>
    </row>
    <row r="27" spans="2:30">
      <c r="B27">
        <v>23</v>
      </c>
      <c r="D27">
        <v>0.27800000000000002</v>
      </c>
      <c r="G27">
        <v>23</v>
      </c>
      <c r="I27" s="2">
        <v>0.26147631289019463</v>
      </c>
      <c r="L27">
        <v>23</v>
      </c>
      <c r="N27">
        <v>0.28399999999999997</v>
      </c>
      <c r="R27">
        <v>23</v>
      </c>
      <c r="T27">
        <v>0.437</v>
      </c>
      <c r="W27">
        <v>23</v>
      </c>
      <c r="Y27">
        <v>0.28699999999999998</v>
      </c>
      <c r="AB27">
        <v>23</v>
      </c>
      <c r="AD27">
        <v>0.29099999999999998</v>
      </c>
    </row>
    <row r="28" spans="2:30">
      <c r="B28">
        <v>24</v>
      </c>
      <c r="D28">
        <v>0.28399999999999997</v>
      </c>
      <c r="G28">
        <v>24</v>
      </c>
      <c r="I28" s="2">
        <v>0.27690047741461626</v>
      </c>
      <c r="L28">
        <v>24</v>
      </c>
      <c r="N28">
        <v>0.314</v>
      </c>
      <c r="R28">
        <v>24</v>
      </c>
      <c r="T28">
        <v>0.42</v>
      </c>
      <c r="W28">
        <v>24</v>
      </c>
      <c r="Y28">
        <v>0.26900000000000002</v>
      </c>
      <c r="AB28">
        <v>24</v>
      </c>
      <c r="AD28">
        <v>0.28599999999999998</v>
      </c>
    </row>
    <row r="29" spans="2:30">
      <c r="B29">
        <v>25</v>
      </c>
      <c r="D29">
        <v>0.26800000000000002</v>
      </c>
      <c r="G29">
        <v>25</v>
      </c>
      <c r="I29" s="2">
        <v>0.29673154608887259</v>
      </c>
      <c r="L29">
        <v>25</v>
      </c>
      <c r="N29">
        <v>0.30599999999999999</v>
      </c>
      <c r="R29">
        <v>25</v>
      </c>
      <c r="T29">
        <v>0.25900000000000001</v>
      </c>
      <c r="W29">
        <v>25</v>
      </c>
      <c r="Y29">
        <v>0.30299999999999999</v>
      </c>
      <c r="AB29">
        <v>25</v>
      </c>
      <c r="AD29">
        <v>0.23799999999999999</v>
      </c>
    </row>
    <row r="30" spans="2:30">
      <c r="B30">
        <v>26</v>
      </c>
      <c r="D30">
        <v>0.29099999999999998</v>
      </c>
      <c r="G30">
        <v>26</v>
      </c>
      <c r="I30" s="2">
        <v>0.26294528094013958</v>
      </c>
      <c r="L30">
        <v>26</v>
      </c>
      <c r="N30">
        <v>0.32900000000000001</v>
      </c>
      <c r="R30">
        <v>26</v>
      </c>
      <c r="T30">
        <v>0.24199999999999999</v>
      </c>
      <c r="W30">
        <v>26</v>
      </c>
      <c r="Y30">
        <v>0.28999999999999998</v>
      </c>
      <c r="AB30">
        <v>26</v>
      </c>
      <c r="AD30">
        <v>0.27900000000000003</v>
      </c>
    </row>
    <row r="31" spans="2:30">
      <c r="B31">
        <v>27</v>
      </c>
      <c r="D31">
        <v>0.27800000000000002</v>
      </c>
      <c r="G31">
        <v>27</v>
      </c>
      <c r="I31" s="2">
        <v>0.26882115313991922</v>
      </c>
      <c r="L31">
        <v>27</v>
      </c>
      <c r="N31">
        <v>0.32100000000000001</v>
      </c>
      <c r="R31">
        <v>27</v>
      </c>
      <c r="T31">
        <v>0.28499999999999998</v>
      </c>
      <c r="W31">
        <v>27</v>
      </c>
      <c r="Y31">
        <v>0.29099999999999998</v>
      </c>
      <c r="AB31">
        <v>27</v>
      </c>
      <c r="AC31" t="s">
        <v>5</v>
      </c>
      <c r="AD31">
        <v>0.307</v>
      </c>
    </row>
    <row r="32" spans="2:30">
      <c r="B32">
        <v>28</v>
      </c>
      <c r="D32">
        <v>0.26900000000000002</v>
      </c>
      <c r="G32">
        <v>28</v>
      </c>
      <c r="I32" s="2">
        <v>0.27175908923980907</v>
      </c>
      <c r="L32">
        <v>28</v>
      </c>
      <c r="N32">
        <v>0.30499999999999999</v>
      </c>
      <c r="R32">
        <v>28</v>
      </c>
      <c r="T32">
        <v>0.26900000000000002</v>
      </c>
      <c r="W32">
        <v>28</v>
      </c>
      <c r="Y32">
        <v>0.29499999999999998</v>
      </c>
      <c r="AB32">
        <v>28</v>
      </c>
      <c r="AD32">
        <v>0.25900000000000001</v>
      </c>
    </row>
    <row r="33" spans="2:33">
      <c r="B33">
        <v>29</v>
      </c>
      <c r="D33">
        <v>0.29199999999999998</v>
      </c>
      <c r="G33">
        <v>29</v>
      </c>
      <c r="I33" s="2">
        <v>0.26735218508997433</v>
      </c>
      <c r="L33">
        <v>29</v>
      </c>
      <c r="N33">
        <v>0.33100000000000002</v>
      </c>
      <c r="R33">
        <v>29</v>
      </c>
      <c r="T33">
        <v>0.26800000000000002</v>
      </c>
      <c r="W33">
        <v>29</v>
      </c>
      <c r="Y33">
        <v>0.27100000000000002</v>
      </c>
      <c r="AB33">
        <v>29</v>
      </c>
      <c r="AD33">
        <v>0.154</v>
      </c>
    </row>
    <row r="34" spans="2:33">
      <c r="B34">
        <v>30</v>
      </c>
      <c r="D34">
        <v>0.22</v>
      </c>
      <c r="G34">
        <v>30</v>
      </c>
      <c r="I34" s="2">
        <v>0.27102460521483657</v>
      </c>
      <c r="L34">
        <v>30</v>
      </c>
      <c r="N34">
        <v>0.30399999999999999</v>
      </c>
      <c r="R34">
        <v>30</v>
      </c>
      <c r="T34">
        <v>0.27800000000000002</v>
      </c>
      <c r="W34">
        <v>30</v>
      </c>
      <c r="Y34">
        <v>0.28199999999999997</v>
      </c>
      <c r="AB34">
        <v>30</v>
      </c>
      <c r="AD34">
        <v>0.28799999999999998</v>
      </c>
    </row>
    <row r="35" spans="2:33">
      <c r="B35">
        <v>31</v>
      </c>
      <c r="D35">
        <v>0.24299999999999999</v>
      </c>
      <c r="G35">
        <v>31</v>
      </c>
      <c r="I35" s="2">
        <v>0.27690047741461626</v>
      </c>
      <c r="M35">
        <f>COUNT(N3:N34)</f>
        <v>30</v>
      </c>
      <c r="N35">
        <f>COUNTIF(N3:N34,"&gt;=0.33")</f>
        <v>1</v>
      </c>
      <c r="R35">
        <v>31</v>
      </c>
      <c r="T35">
        <v>0.28399999999999997</v>
      </c>
      <c r="W35">
        <v>31</v>
      </c>
      <c r="Y35">
        <v>0.307</v>
      </c>
      <c r="AA35" s="15"/>
      <c r="AB35" s="15"/>
      <c r="AC35">
        <f>COUNT(AD5:AD34)</f>
        <v>30</v>
      </c>
      <c r="AD35">
        <f>COUNTIF(AD5:AD34,"&gt;=0.33")</f>
        <v>15</v>
      </c>
    </row>
    <row r="36" spans="2:33">
      <c r="B36">
        <v>32</v>
      </c>
      <c r="D36">
        <v>0.27</v>
      </c>
      <c r="G36">
        <v>32</v>
      </c>
      <c r="I36" s="2">
        <v>0.27616599338964382</v>
      </c>
      <c r="R36">
        <v>32</v>
      </c>
      <c r="T36">
        <v>0.29499999999999998</v>
      </c>
      <c r="W36">
        <v>32</v>
      </c>
      <c r="Y36">
        <v>0.32600000000000001</v>
      </c>
      <c r="AA36" s="15"/>
      <c r="AB36" s="15"/>
      <c r="AC36" s="15"/>
    </row>
    <row r="37" spans="2:33">
      <c r="C37">
        <f>COUNT(D5:D36)</f>
        <v>32</v>
      </c>
      <c r="D37">
        <f>COUNTIF(D5:D36,"&gt;=0.33")</f>
        <v>1</v>
      </c>
      <c r="H37">
        <f>COUNT(I5:I36)</f>
        <v>32</v>
      </c>
      <c r="I37">
        <f>COUNTIF(I5:I36,"&gt;=0.33")</f>
        <v>1</v>
      </c>
      <c r="R37">
        <v>33</v>
      </c>
      <c r="T37">
        <v>0.28899999999999998</v>
      </c>
      <c r="X37">
        <f>COUNT(Y5:Y36)</f>
        <v>32</v>
      </c>
      <c r="Y37">
        <f>COUNTIF(Y5:Y36,"&gt;=0.33")</f>
        <v>15</v>
      </c>
      <c r="AA37" s="15"/>
      <c r="AB37" s="15"/>
      <c r="AC37" s="15"/>
    </row>
    <row r="38" spans="2:33">
      <c r="R38">
        <v>34</v>
      </c>
      <c r="T38">
        <v>0.29899999999999999</v>
      </c>
      <c r="AA38" s="15"/>
      <c r="AB38" s="15"/>
      <c r="AC38" s="15"/>
    </row>
    <row r="39" spans="2:33">
      <c r="R39">
        <v>35</v>
      </c>
      <c r="T39">
        <v>0.28299999999999997</v>
      </c>
      <c r="AA39" s="15"/>
      <c r="AB39" s="15"/>
      <c r="AC39" s="15"/>
    </row>
    <row r="40" spans="2:33">
      <c r="Q40" s="15"/>
      <c r="R40" s="15"/>
      <c r="S40">
        <f>COUNT(T5:T39)</f>
        <v>35</v>
      </c>
      <c r="T40">
        <f>COUNTIF(T5:T39,"&gt;=0.33")</f>
        <v>24</v>
      </c>
      <c r="AA40" s="15"/>
      <c r="AB40" s="15"/>
      <c r="AC40" s="15"/>
    </row>
    <row r="42" spans="2:33"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2:33" ht="18">
      <c r="B43" s="18" t="s">
        <v>40</v>
      </c>
      <c r="P43" s="15"/>
      <c r="Q43" s="15"/>
      <c r="R43" s="18" t="s">
        <v>45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2:33">
      <c r="B44" t="s">
        <v>0</v>
      </c>
      <c r="C44" t="s">
        <v>37</v>
      </c>
      <c r="D44" t="s">
        <v>19</v>
      </c>
      <c r="G44" t="s">
        <v>1</v>
      </c>
      <c r="H44" t="s">
        <v>37</v>
      </c>
      <c r="I44" t="s">
        <v>19</v>
      </c>
      <c r="L44" t="s">
        <v>2</v>
      </c>
      <c r="M44" t="s">
        <v>37</v>
      </c>
      <c r="N44" t="s">
        <v>19</v>
      </c>
      <c r="R44" t="s">
        <v>0</v>
      </c>
      <c r="S44" t="s">
        <v>37</v>
      </c>
      <c r="T44" t="s">
        <v>19</v>
      </c>
      <c r="W44" t="s">
        <v>3</v>
      </c>
      <c r="X44" t="s">
        <v>37</v>
      </c>
      <c r="Y44" t="s">
        <v>19</v>
      </c>
      <c r="AB44" t="s">
        <v>4</v>
      </c>
      <c r="AC44" t="s">
        <v>37</v>
      </c>
      <c r="AD44" t="s">
        <v>19</v>
      </c>
    </row>
    <row r="45" spans="2:33">
      <c r="B45">
        <v>1</v>
      </c>
      <c r="D45">
        <v>0.33</v>
      </c>
      <c r="G45">
        <v>1</v>
      </c>
      <c r="I45">
        <v>0.35699999999999998</v>
      </c>
      <c r="L45">
        <v>1</v>
      </c>
      <c r="N45">
        <v>0.45300000000000001</v>
      </c>
      <c r="R45">
        <v>1</v>
      </c>
      <c r="T45">
        <v>0.46200000000000002</v>
      </c>
      <c r="W45">
        <v>1</v>
      </c>
      <c r="Y45">
        <v>0.434</v>
      </c>
      <c r="AB45">
        <v>1</v>
      </c>
      <c r="AD45">
        <v>0.379</v>
      </c>
    </row>
    <row r="46" spans="2:33">
      <c r="B46">
        <v>2</v>
      </c>
      <c r="C46">
        <f>D79/C79</f>
        <v>0.23529411764705882</v>
      </c>
      <c r="D46">
        <v>0.46400000000000002</v>
      </c>
      <c r="G46">
        <v>2</v>
      </c>
      <c r="H46">
        <f>I85/H85</f>
        <v>0.17499999999999999</v>
      </c>
      <c r="I46">
        <v>0.41599999999999998</v>
      </c>
      <c r="L46">
        <v>2</v>
      </c>
      <c r="M46">
        <f>N76/M76</f>
        <v>0.38709677419354838</v>
      </c>
      <c r="N46">
        <v>0.41</v>
      </c>
      <c r="R46">
        <v>2</v>
      </c>
      <c r="S46">
        <f>T80/S80</f>
        <v>0.5714285714285714</v>
      </c>
      <c r="T46">
        <v>0.39200000000000002</v>
      </c>
      <c r="W46">
        <v>2</v>
      </c>
      <c r="X46">
        <f>Y81/X81</f>
        <v>0.69444444444444442</v>
      </c>
      <c r="Y46">
        <v>0.45800000000000002</v>
      </c>
      <c r="AB46">
        <v>2</v>
      </c>
      <c r="AC46">
        <f>AD80/AC80</f>
        <v>0.51428571428571423</v>
      </c>
      <c r="AD46">
        <v>0.377</v>
      </c>
    </row>
    <row r="47" spans="2:33">
      <c r="B47">
        <v>3</v>
      </c>
      <c r="D47">
        <v>0.34300000000000003</v>
      </c>
      <c r="G47">
        <v>3</v>
      </c>
      <c r="I47">
        <v>0.45300000000000001</v>
      </c>
      <c r="L47">
        <v>3</v>
      </c>
      <c r="N47">
        <v>0.377</v>
      </c>
      <c r="R47">
        <v>3</v>
      </c>
      <c r="T47">
        <v>0.35</v>
      </c>
      <c r="W47">
        <v>3</v>
      </c>
      <c r="Y47">
        <v>0.39500000000000002</v>
      </c>
      <c r="AB47">
        <v>3</v>
      </c>
      <c r="AC47" t="s">
        <v>6</v>
      </c>
      <c r="AD47">
        <v>0.42799999999999999</v>
      </c>
    </row>
    <row r="48" spans="2:33">
      <c r="B48">
        <v>4</v>
      </c>
      <c r="D48">
        <v>0.38800000000000001</v>
      </c>
      <c r="G48">
        <v>4</v>
      </c>
      <c r="I48">
        <v>0.41899999999999998</v>
      </c>
      <c r="L48">
        <v>4</v>
      </c>
      <c r="N48">
        <v>0.40600000000000003</v>
      </c>
      <c r="R48">
        <v>4</v>
      </c>
      <c r="T48">
        <v>0.43</v>
      </c>
      <c r="W48">
        <v>4</v>
      </c>
      <c r="Y48">
        <v>0.47</v>
      </c>
      <c r="AB48">
        <v>4</v>
      </c>
      <c r="AD48">
        <v>0.38300000000000001</v>
      </c>
    </row>
    <row r="49" spans="2:30">
      <c r="B49">
        <v>5</v>
      </c>
      <c r="D49">
        <v>0.375</v>
      </c>
      <c r="G49">
        <v>5</v>
      </c>
      <c r="I49">
        <v>0.44600000000000001</v>
      </c>
      <c r="L49">
        <v>5</v>
      </c>
      <c r="N49">
        <v>0.39300000000000002</v>
      </c>
      <c r="R49">
        <v>5</v>
      </c>
      <c r="T49">
        <v>0.45</v>
      </c>
      <c r="W49">
        <v>5</v>
      </c>
      <c r="Y49">
        <v>0.44500000000000001</v>
      </c>
      <c r="AB49">
        <v>5</v>
      </c>
      <c r="AD49">
        <v>0.39600000000000002</v>
      </c>
    </row>
    <row r="50" spans="2:30">
      <c r="B50">
        <v>6</v>
      </c>
      <c r="D50">
        <v>0.40200000000000002</v>
      </c>
      <c r="G50">
        <v>6</v>
      </c>
      <c r="I50">
        <v>0.39500000000000002</v>
      </c>
      <c r="L50">
        <v>6</v>
      </c>
      <c r="N50">
        <v>0.43099999999999999</v>
      </c>
      <c r="R50">
        <v>6</v>
      </c>
      <c r="T50">
        <v>0.38700000000000001</v>
      </c>
      <c r="W50">
        <v>6</v>
      </c>
      <c r="Y50">
        <v>0.45200000000000001</v>
      </c>
      <c r="AB50">
        <v>6</v>
      </c>
      <c r="AD50">
        <v>0.48</v>
      </c>
    </row>
    <row r="51" spans="2:30">
      <c r="B51">
        <v>7</v>
      </c>
      <c r="D51">
        <v>0.46600000000000003</v>
      </c>
      <c r="G51">
        <v>7</v>
      </c>
      <c r="I51">
        <v>0.39200000000000002</v>
      </c>
      <c r="L51">
        <v>7</v>
      </c>
      <c r="N51">
        <v>0.36</v>
      </c>
      <c r="R51">
        <v>7</v>
      </c>
      <c r="T51">
        <v>0.41</v>
      </c>
      <c r="W51">
        <v>7</v>
      </c>
      <c r="Y51">
        <v>0.39600000000000002</v>
      </c>
      <c r="AB51">
        <v>7</v>
      </c>
      <c r="AD51">
        <v>0.45800000000000002</v>
      </c>
    </row>
    <row r="52" spans="2:30">
      <c r="B52">
        <v>8</v>
      </c>
      <c r="D52">
        <v>0.34599999999999997</v>
      </c>
      <c r="G52">
        <v>8</v>
      </c>
      <c r="I52">
        <v>0.29699999999999999</v>
      </c>
      <c r="L52">
        <v>8</v>
      </c>
      <c r="N52">
        <v>0.47099999999999997</v>
      </c>
      <c r="R52">
        <v>8</v>
      </c>
      <c r="T52">
        <v>0.438</v>
      </c>
      <c r="W52">
        <v>8</v>
      </c>
      <c r="Y52">
        <v>0.377</v>
      </c>
      <c r="AB52">
        <v>8</v>
      </c>
      <c r="AD52">
        <v>0.35399999999999998</v>
      </c>
    </row>
    <row r="53" spans="2:30">
      <c r="B53">
        <v>9</v>
      </c>
      <c r="D53">
        <v>0.27900000000000003</v>
      </c>
      <c r="G53">
        <v>9</v>
      </c>
      <c r="I53">
        <v>0.313</v>
      </c>
      <c r="L53">
        <v>9</v>
      </c>
      <c r="N53">
        <v>0.41299999999999998</v>
      </c>
      <c r="R53">
        <v>9</v>
      </c>
      <c r="T53">
        <v>0.38800000000000001</v>
      </c>
      <c r="W53">
        <v>9</v>
      </c>
      <c r="Y53">
        <v>0.48499999999999999</v>
      </c>
      <c r="AB53">
        <v>9</v>
      </c>
      <c r="AD53">
        <v>0.42699999999999999</v>
      </c>
    </row>
    <row r="54" spans="2:30">
      <c r="B54">
        <v>10</v>
      </c>
      <c r="D54">
        <v>0.26300000000000001</v>
      </c>
      <c r="G54">
        <v>10</v>
      </c>
      <c r="I54">
        <v>0.29199999999999998</v>
      </c>
      <c r="L54">
        <v>10</v>
      </c>
      <c r="N54">
        <v>0.376</v>
      </c>
      <c r="R54">
        <v>10</v>
      </c>
      <c r="T54">
        <v>0.42199999999999999</v>
      </c>
      <c r="W54">
        <v>10</v>
      </c>
      <c r="Y54">
        <v>0.377</v>
      </c>
      <c r="AB54">
        <v>10</v>
      </c>
      <c r="AD54">
        <v>0.36599999999999999</v>
      </c>
    </row>
    <row r="55" spans="2:30">
      <c r="B55">
        <v>11</v>
      </c>
      <c r="D55">
        <v>0.27400000000000002</v>
      </c>
      <c r="G55">
        <v>11</v>
      </c>
      <c r="I55">
        <v>0.28999999999999998</v>
      </c>
      <c r="L55">
        <v>11</v>
      </c>
      <c r="N55">
        <v>0.34200000000000003</v>
      </c>
      <c r="R55">
        <v>11</v>
      </c>
      <c r="T55">
        <v>0.41399999999999998</v>
      </c>
      <c r="W55">
        <v>11</v>
      </c>
      <c r="Y55">
        <v>0.42699999999999999</v>
      </c>
      <c r="AB55">
        <v>11</v>
      </c>
      <c r="AD55">
        <v>0.45500000000000002</v>
      </c>
    </row>
    <row r="56" spans="2:30">
      <c r="B56">
        <v>12</v>
      </c>
      <c r="D56">
        <v>0.27600000000000002</v>
      </c>
      <c r="G56">
        <v>12</v>
      </c>
      <c r="I56">
        <v>0.3</v>
      </c>
      <c r="L56">
        <v>12</v>
      </c>
      <c r="N56">
        <v>0.377</v>
      </c>
      <c r="R56">
        <v>12</v>
      </c>
      <c r="T56">
        <v>0.48499999999999999</v>
      </c>
      <c r="W56">
        <v>12</v>
      </c>
      <c r="Y56">
        <v>0.38600000000000001</v>
      </c>
      <c r="AB56">
        <v>12</v>
      </c>
      <c r="AD56">
        <v>0.45900000000000002</v>
      </c>
    </row>
    <row r="57" spans="2:30">
      <c r="B57">
        <v>13</v>
      </c>
      <c r="D57">
        <v>0.27700000000000002</v>
      </c>
      <c r="G57">
        <v>13</v>
      </c>
      <c r="I57">
        <v>0.29799999999999999</v>
      </c>
      <c r="L57">
        <v>13</v>
      </c>
      <c r="N57">
        <v>0.26900000000000002</v>
      </c>
      <c r="R57">
        <v>13</v>
      </c>
      <c r="T57">
        <v>0.52800000000000002</v>
      </c>
      <c r="W57">
        <v>13</v>
      </c>
      <c r="Y57">
        <v>0.443</v>
      </c>
      <c r="AB57">
        <v>13</v>
      </c>
      <c r="AD57">
        <v>0.38600000000000001</v>
      </c>
    </row>
    <row r="58" spans="2:30">
      <c r="B58">
        <v>14</v>
      </c>
      <c r="D58">
        <v>0.28699999999999998</v>
      </c>
      <c r="G58">
        <v>14</v>
      </c>
      <c r="I58">
        <v>0.30199999999999999</v>
      </c>
      <c r="L58">
        <v>14</v>
      </c>
      <c r="N58">
        <v>0.27400000000000002</v>
      </c>
      <c r="R58">
        <v>14</v>
      </c>
      <c r="T58">
        <v>0.44600000000000001</v>
      </c>
      <c r="W58">
        <v>14</v>
      </c>
      <c r="Y58">
        <v>0.41199999999999998</v>
      </c>
      <c r="AB58">
        <v>14</v>
      </c>
      <c r="AD58">
        <v>0.41699999999999998</v>
      </c>
    </row>
    <row r="59" spans="2:30">
      <c r="B59">
        <v>15</v>
      </c>
      <c r="D59">
        <v>0.26800000000000002</v>
      </c>
      <c r="G59">
        <v>15</v>
      </c>
      <c r="I59">
        <v>0.309</v>
      </c>
      <c r="L59">
        <v>15</v>
      </c>
      <c r="N59">
        <v>0.3</v>
      </c>
      <c r="R59">
        <v>15</v>
      </c>
      <c r="T59">
        <v>0.48799999999999999</v>
      </c>
      <c r="W59">
        <v>15</v>
      </c>
      <c r="Y59">
        <v>0.40300000000000002</v>
      </c>
      <c r="AB59">
        <v>15</v>
      </c>
      <c r="AD59">
        <v>0.41699999999999998</v>
      </c>
    </row>
    <row r="60" spans="2:30">
      <c r="B60">
        <v>16</v>
      </c>
      <c r="D60">
        <v>0.29499999999999998</v>
      </c>
      <c r="G60">
        <v>16</v>
      </c>
      <c r="I60">
        <v>0.29499999999999998</v>
      </c>
      <c r="L60">
        <v>16</v>
      </c>
      <c r="N60">
        <v>0.29599999999999999</v>
      </c>
      <c r="R60">
        <v>16</v>
      </c>
      <c r="T60">
        <v>0.38600000000000001</v>
      </c>
      <c r="W60">
        <v>16</v>
      </c>
      <c r="Y60">
        <v>0.43</v>
      </c>
      <c r="AB60">
        <v>16</v>
      </c>
      <c r="AD60">
        <v>0.45700000000000002</v>
      </c>
    </row>
    <row r="61" spans="2:30">
      <c r="B61">
        <v>17</v>
      </c>
      <c r="D61">
        <v>0.26500000000000001</v>
      </c>
      <c r="G61">
        <v>17</v>
      </c>
      <c r="I61">
        <v>0.30099999999999999</v>
      </c>
      <c r="L61">
        <v>17</v>
      </c>
      <c r="N61">
        <v>0.25900000000000001</v>
      </c>
      <c r="R61">
        <v>17</v>
      </c>
      <c r="T61">
        <v>0.40699999999999997</v>
      </c>
      <c r="W61">
        <v>17</v>
      </c>
      <c r="Y61">
        <v>0.438</v>
      </c>
      <c r="AB61">
        <v>17</v>
      </c>
      <c r="AD61">
        <v>0.45300000000000001</v>
      </c>
    </row>
    <row r="62" spans="2:30">
      <c r="B62">
        <v>18</v>
      </c>
      <c r="D62">
        <v>0.29799999999999999</v>
      </c>
      <c r="G62">
        <v>18</v>
      </c>
      <c r="I62">
        <v>0.314</v>
      </c>
      <c r="L62">
        <v>18</v>
      </c>
      <c r="N62">
        <v>0.29499999999999998</v>
      </c>
      <c r="R62">
        <v>18</v>
      </c>
      <c r="T62">
        <v>0.42799999999999999</v>
      </c>
      <c r="W62">
        <v>18</v>
      </c>
      <c r="Y62">
        <v>0.434</v>
      </c>
      <c r="AB62">
        <v>18</v>
      </c>
      <c r="AD62">
        <v>0.41799999999999998</v>
      </c>
    </row>
    <row r="63" spans="2:30">
      <c r="B63">
        <v>19</v>
      </c>
      <c r="D63">
        <v>0.27700000000000002</v>
      </c>
      <c r="G63">
        <v>19</v>
      </c>
      <c r="I63">
        <v>0.28899999999999998</v>
      </c>
      <c r="L63">
        <v>19</v>
      </c>
      <c r="N63">
        <v>0.28000000000000003</v>
      </c>
      <c r="R63">
        <v>19</v>
      </c>
      <c r="T63">
        <v>0.42699999999999999</v>
      </c>
      <c r="W63">
        <v>19</v>
      </c>
      <c r="Y63">
        <v>0.47199999999999998</v>
      </c>
      <c r="AB63">
        <v>19</v>
      </c>
      <c r="AD63">
        <v>0.29299999999999998</v>
      </c>
    </row>
    <row r="64" spans="2:30">
      <c r="B64">
        <v>20</v>
      </c>
      <c r="D64">
        <v>0.254</v>
      </c>
      <c r="G64">
        <v>20</v>
      </c>
      <c r="I64">
        <v>0.27100000000000002</v>
      </c>
      <c r="L64">
        <v>20</v>
      </c>
      <c r="N64">
        <v>0.26100000000000001</v>
      </c>
      <c r="R64">
        <v>20</v>
      </c>
      <c r="T64">
        <v>0.39200000000000002</v>
      </c>
      <c r="W64">
        <v>20</v>
      </c>
      <c r="Y64">
        <v>0.39900000000000002</v>
      </c>
      <c r="AB64">
        <v>20</v>
      </c>
      <c r="AD64">
        <v>0.22800000000000001</v>
      </c>
    </row>
    <row r="65" spans="2:30">
      <c r="B65">
        <v>21</v>
      </c>
      <c r="D65">
        <v>0.25800000000000001</v>
      </c>
      <c r="G65">
        <v>21</v>
      </c>
      <c r="I65">
        <v>0.28599999999999998</v>
      </c>
      <c r="L65">
        <v>21</v>
      </c>
      <c r="N65">
        <v>0.27700000000000002</v>
      </c>
      <c r="R65">
        <v>21</v>
      </c>
      <c r="T65">
        <v>0.28699999999999998</v>
      </c>
      <c r="W65">
        <v>21</v>
      </c>
      <c r="Y65">
        <v>0.35499999999999998</v>
      </c>
      <c r="AB65">
        <v>21</v>
      </c>
      <c r="AD65">
        <v>0.28399999999999997</v>
      </c>
    </row>
    <row r="66" spans="2:30">
      <c r="B66">
        <v>22</v>
      </c>
      <c r="D66">
        <v>0.255</v>
      </c>
      <c r="G66">
        <v>22</v>
      </c>
      <c r="I66">
        <v>0.30199999999999999</v>
      </c>
      <c r="L66">
        <v>22</v>
      </c>
      <c r="N66">
        <v>0.3</v>
      </c>
      <c r="R66">
        <v>22</v>
      </c>
      <c r="T66">
        <v>0.25600000000000001</v>
      </c>
      <c r="W66">
        <v>22</v>
      </c>
      <c r="Y66">
        <v>0.46500000000000002</v>
      </c>
      <c r="AB66">
        <v>22</v>
      </c>
      <c r="AD66">
        <v>0.28100000000000003</v>
      </c>
    </row>
    <row r="67" spans="2:30">
      <c r="B67">
        <v>23</v>
      </c>
      <c r="D67">
        <v>0.28699999999999998</v>
      </c>
      <c r="G67">
        <v>23</v>
      </c>
      <c r="I67">
        <v>0.29499999999999998</v>
      </c>
      <c r="L67">
        <v>23</v>
      </c>
      <c r="N67">
        <v>0.252</v>
      </c>
      <c r="R67">
        <v>23</v>
      </c>
      <c r="T67">
        <v>0.27300000000000002</v>
      </c>
      <c r="W67">
        <v>23</v>
      </c>
      <c r="Y67" s="15">
        <v>0.42799999999999999</v>
      </c>
      <c r="AB67">
        <v>23</v>
      </c>
      <c r="AD67">
        <v>0.315</v>
      </c>
    </row>
    <row r="68" spans="2:30">
      <c r="B68">
        <v>24</v>
      </c>
      <c r="D68">
        <v>0.29699999999999999</v>
      </c>
      <c r="G68">
        <v>24</v>
      </c>
      <c r="I68">
        <v>0.318</v>
      </c>
      <c r="L68">
        <v>24</v>
      </c>
      <c r="N68">
        <v>0.26300000000000001</v>
      </c>
      <c r="R68">
        <v>24</v>
      </c>
      <c r="T68">
        <v>0.29199999999999998</v>
      </c>
      <c r="W68">
        <v>24</v>
      </c>
      <c r="Y68" s="15">
        <v>0.497</v>
      </c>
      <c r="AB68">
        <v>24</v>
      </c>
      <c r="AD68">
        <v>0.24099999999999999</v>
      </c>
    </row>
    <row r="69" spans="2:30">
      <c r="B69">
        <v>25</v>
      </c>
      <c r="D69">
        <v>0.28899999999999998</v>
      </c>
      <c r="G69">
        <v>25</v>
      </c>
      <c r="I69">
        <v>0.29699999999999999</v>
      </c>
      <c r="L69">
        <v>25</v>
      </c>
      <c r="N69">
        <v>0.251</v>
      </c>
      <c r="R69">
        <v>25</v>
      </c>
      <c r="T69">
        <v>0.27900000000000003</v>
      </c>
      <c r="W69">
        <v>25</v>
      </c>
      <c r="Y69" s="15">
        <v>0.46300000000000002</v>
      </c>
      <c r="AB69">
        <v>25</v>
      </c>
      <c r="AD69">
        <v>0.27700000000000002</v>
      </c>
    </row>
    <row r="70" spans="2:30">
      <c r="B70">
        <v>26</v>
      </c>
      <c r="D70">
        <v>0.29399999999999998</v>
      </c>
      <c r="G70">
        <v>26</v>
      </c>
      <c r="I70">
        <v>0.30499999999999999</v>
      </c>
      <c r="L70">
        <v>26</v>
      </c>
      <c r="N70">
        <v>0.28499999999999998</v>
      </c>
      <c r="R70">
        <v>26</v>
      </c>
      <c r="T70">
        <v>0.31</v>
      </c>
      <c r="W70">
        <v>26</v>
      </c>
      <c r="Y70">
        <v>0.317</v>
      </c>
      <c r="AB70">
        <v>26</v>
      </c>
      <c r="AD70">
        <v>0.27800000000000002</v>
      </c>
    </row>
    <row r="71" spans="2:30">
      <c r="B71">
        <v>27</v>
      </c>
      <c r="D71">
        <v>0.29299999999999998</v>
      </c>
      <c r="G71">
        <v>27</v>
      </c>
      <c r="I71">
        <v>0.29799999999999999</v>
      </c>
      <c r="L71">
        <v>27</v>
      </c>
      <c r="N71">
        <v>0.26500000000000001</v>
      </c>
      <c r="R71">
        <v>27</v>
      </c>
      <c r="T71">
        <v>0.314</v>
      </c>
      <c r="W71">
        <v>27</v>
      </c>
      <c r="Y71">
        <v>0.29199999999999998</v>
      </c>
      <c r="AB71">
        <v>27</v>
      </c>
      <c r="AD71">
        <v>0.25900000000000001</v>
      </c>
    </row>
    <row r="72" spans="2:30">
      <c r="B72">
        <v>28</v>
      </c>
      <c r="D72">
        <v>0.27300000000000002</v>
      </c>
      <c r="G72">
        <v>28</v>
      </c>
      <c r="I72">
        <v>0.29399999999999998</v>
      </c>
      <c r="L72">
        <v>28</v>
      </c>
      <c r="N72">
        <v>0.27400000000000002</v>
      </c>
      <c r="R72">
        <v>28</v>
      </c>
      <c r="T72">
        <v>0.28899999999999998</v>
      </c>
      <c r="W72">
        <v>28</v>
      </c>
      <c r="Y72">
        <v>0.27400000000000002</v>
      </c>
      <c r="AB72">
        <v>28</v>
      </c>
      <c r="AD72">
        <v>0.27700000000000002</v>
      </c>
    </row>
    <row r="73" spans="2:30">
      <c r="B73">
        <v>29</v>
      </c>
      <c r="D73">
        <v>0.28699999999999998</v>
      </c>
      <c r="G73">
        <v>29</v>
      </c>
      <c r="I73">
        <v>0.30099999999999999</v>
      </c>
      <c r="L73">
        <v>29</v>
      </c>
      <c r="N73">
        <v>0.24099999999999999</v>
      </c>
      <c r="R73">
        <v>29</v>
      </c>
      <c r="T73">
        <v>0.29399999999999998</v>
      </c>
      <c r="W73">
        <v>29</v>
      </c>
      <c r="Y73">
        <v>0.28899999999999998</v>
      </c>
      <c r="AB73">
        <v>29</v>
      </c>
      <c r="AD73">
        <v>0.27500000000000002</v>
      </c>
    </row>
    <row r="74" spans="2:30">
      <c r="B74">
        <v>30</v>
      </c>
      <c r="D74">
        <v>0.30199999999999999</v>
      </c>
      <c r="G74">
        <v>30</v>
      </c>
      <c r="I74">
        <v>0.30499999999999999</v>
      </c>
      <c r="L74">
        <v>30</v>
      </c>
      <c r="N74">
        <v>0.251</v>
      </c>
      <c r="R74">
        <v>30</v>
      </c>
      <c r="T74">
        <v>0.28100000000000003</v>
      </c>
      <c r="W74">
        <v>30</v>
      </c>
      <c r="Y74">
        <v>0.28499999999999998</v>
      </c>
      <c r="AB74">
        <v>30</v>
      </c>
      <c r="AD74">
        <v>0.28699999999999998</v>
      </c>
    </row>
    <row r="75" spans="2:30">
      <c r="B75">
        <v>31</v>
      </c>
      <c r="D75">
        <v>0.29099999999999998</v>
      </c>
      <c r="G75">
        <v>31</v>
      </c>
      <c r="I75">
        <v>0.29699999999999999</v>
      </c>
      <c r="L75">
        <v>31</v>
      </c>
      <c r="N75">
        <v>0.27200000000000002</v>
      </c>
      <c r="R75">
        <v>31</v>
      </c>
      <c r="T75">
        <v>0.27900000000000003</v>
      </c>
      <c r="W75">
        <v>31</v>
      </c>
      <c r="Y75">
        <v>0.28899999999999998</v>
      </c>
      <c r="AB75">
        <v>31</v>
      </c>
      <c r="AD75">
        <v>0.28299999999999997</v>
      </c>
    </row>
    <row r="76" spans="2:30">
      <c r="B76">
        <v>32</v>
      </c>
      <c r="D76">
        <v>0.27</v>
      </c>
      <c r="G76">
        <v>32</v>
      </c>
      <c r="I76">
        <v>0.29099999999999998</v>
      </c>
      <c r="M76">
        <f>COUNT(N45:N75)</f>
        <v>31</v>
      </c>
      <c r="N76">
        <f>COUNTIF(N45:N75,"&gt;=0.33")</f>
        <v>12</v>
      </c>
      <c r="R76">
        <v>32</v>
      </c>
      <c r="T76">
        <v>0.25700000000000001</v>
      </c>
      <c r="W76">
        <v>32</v>
      </c>
      <c r="Y76">
        <v>0.27700000000000002</v>
      </c>
      <c r="AB76">
        <v>32</v>
      </c>
      <c r="AD76">
        <v>0.26800000000000002</v>
      </c>
    </row>
    <row r="77" spans="2:30">
      <c r="B77">
        <v>33</v>
      </c>
      <c r="D77">
        <v>0.29399999999999998</v>
      </c>
      <c r="G77">
        <v>33</v>
      </c>
      <c r="I77">
        <v>0.28399999999999997</v>
      </c>
      <c r="R77">
        <v>33</v>
      </c>
      <c r="T77">
        <v>0.29699999999999999</v>
      </c>
      <c r="W77">
        <v>33</v>
      </c>
      <c r="Y77">
        <v>0.26100000000000001</v>
      </c>
      <c r="AB77">
        <v>33</v>
      </c>
      <c r="AD77">
        <v>0.27300000000000002</v>
      </c>
    </row>
    <row r="78" spans="2:30">
      <c r="B78">
        <v>34</v>
      </c>
      <c r="D78">
        <v>0.26700000000000002</v>
      </c>
      <c r="G78">
        <v>34</v>
      </c>
      <c r="I78">
        <v>0.30199999999999999</v>
      </c>
      <c r="R78">
        <v>34</v>
      </c>
      <c r="T78">
        <v>0.29099999999999998</v>
      </c>
      <c r="W78">
        <v>34</v>
      </c>
      <c r="Y78">
        <v>0.27400000000000002</v>
      </c>
      <c r="AB78">
        <v>34</v>
      </c>
      <c r="AD78">
        <v>0.27500000000000002</v>
      </c>
    </row>
    <row r="79" spans="2:30">
      <c r="C79">
        <f>COUNT(D45:D78)</f>
        <v>34</v>
      </c>
      <c r="D79">
        <f>COUNTIF(D45:D78,"&gt;=0.33")</f>
        <v>8</v>
      </c>
      <c r="G79" s="15">
        <v>35</v>
      </c>
      <c r="H79" s="15"/>
      <c r="I79" s="15">
        <v>0.28899999999999998</v>
      </c>
      <c r="R79">
        <v>35</v>
      </c>
      <c r="T79">
        <v>0.26100000000000001</v>
      </c>
      <c r="W79" s="15">
        <v>35</v>
      </c>
      <c r="X79" s="15"/>
      <c r="Y79" s="15">
        <v>0.29299999999999998</v>
      </c>
      <c r="AB79">
        <v>35</v>
      </c>
      <c r="AD79">
        <v>0.28699999999999998</v>
      </c>
    </row>
    <row r="80" spans="2:30">
      <c r="G80" s="15">
        <v>36</v>
      </c>
      <c r="H80" s="15"/>
      <c r="I80" s="15">
        <v>0.28199999999999997</v>
      </c>
      <c r="Q80" s="15"/>
      <c r="R80" s="15"/>
      <c r="S80">
        <f>COUNT(T45:T79)</f>
        <v>35</v>
      </c>
      <c r="T80">
        <f>COUNTIF(T45:T79,"&gt;=0.33")</f>
        <v>20</v>
      </c>
      <c r="W80" s="15">
        <v>36</v>
      </c>
      <c r="X80" s="15"/>
      <c r="Y80" s="15">
        <v>0.30299999999999999</v>
      </c>
      <c r="AA80" s="15"/>
      <c r="AB80" s="15"/>
      <c r="AC80">
        <f>COUNT(AD45:AD79)</f>
        <v>35</v>
      </c>
      <c r="AD80">
        <f>COUNTIF(AD45:AD79,"&gt;=0.33")</f>
        <v>18</v>
      </c>
    </row>
    <row r="81" spans="2:33">
      <c r="G81" s="15">
        <v>37</v>
      </c>
      <c r="H81" s="15"/>
      <c r="I81" s="15">
        <v>0.29799999999999999</v>
      </c>
      <c r="Q81" s="15"/>
      <c r="R81" s="15"/>
      <c r="S81" s="15"/>
      <c r="T81" s="15"/>
      <c r="V81" s="15"/>
      <c r="W81" s="15"/>
      <c r="X81">
        <f>COUNT(Y45:Y80)</f>
        <v>36</v>
      </c>
      <c r="Y81">
        <f>COUNTIF(Y45:Y80,"&gt;=0.33")</f>
        <v>25</v>
      </c>
      <c r="AA81" s="15"/>
      <c r="AB81" s="15"/>
      <c r="AC81" s="15"/>
    </row>
    <row r="82" spans="2:33">
      <c r="G82" s="15">
        <v>38</v>
      </c>
      <c r="H82" s="15"/>
      <c r="I82" s="15">
        <v>0.28699999999999998</v>
      </c>
      <c r="Q82" s="15"/>
      <c r="R82" s="15"/>
      <c r="S82" s="15"/>
      <c r="T82" s="15"/>
      <c r="V82" s="15"/>
      <c r="W82" s="15"/>
      <c r="X82" s="15"/>
      <c r="AA82" s="15"/>
      <c r="AB82" s="15"/>
      <c r="AC82" s="15"/>
    </row>
    <row r="83" spans="2:33">
      <c r="G83" s="15">
        <v>39</v>
      </c>
      <c r="H83" s="15"/>
      <c r="I83" s="15">
        <v>0.29299999999999998</v>
      </c>
      <c r="Q83" s="15"/>
      <c r="R83" s="15"/>
      <c r="S83" s="15"/>
      <c r="T83" s="15"/>
      <c r="V83" s="15"/>
      <c r="W83" s="15"/>
      <c r="X83" s="15"/>
      <c r="AA83" s="15"/>
      <c r="AB83" s="15"/>
      <c r="AC83" s="15"/>
    </row>
    <row r="84" spans="2:33">
      <c r="G84" s="15">
        <v>40</v>
      </c>
      <c r="H84" s="15"/>
      <c r="I84" s="15">
        <v>0.29199999999999998</v>
      </c>
      <c r="Q84" s="15"/>
      <c r="R84" s="15"/>
      <c r="S84" s="15"/>
      <c r="T84" s="15"/>
      <c r="V84" s="15"/>
      <c r="W84" s="15"/>
      <c r="X84" s="15"/>
      <c r="AA84" s="15"/>
      <c r="AB84" s="15"/>
      <c r="AC84" s="15"/>
    </row>
    <row r="85" spans="2:33">
      <c r="F85" s="15"/>
      <c r="G85" s="15"/>
      <c r="H85">
        <f>COUNT(I45:I84)</f>
        <v>40</v>
      </c>
      <c r="I85">
        <f>COUNTIF(I45:I84,"&gt;=0.33")</f>
        <v>7</v>
      </c>
      <c r="Q85" s="15"/>
      <c r="R85" s="15"/>
      <c r="S85" s="15"/>
      <c r="T85" s="15"/>
      <c r="V85" s="15"/>
      <c r="W85" s="15"/>
      <c r="X85" s="15"/>
      <c r="AA85" s="15"/>
      <c r="AB85" s="15"/>
      <c r="AC85" s="15"/>
    </row>
    <row r="86" spans="2:33"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2:33" ht="18">
      <c r="B87" s="18" t="s">
        <v>41</v>
      </c>
      <c r="P87" s="15"/>
      <c r="Q87" s="15"/>
      <c r="R87" s="18" t="s">
        <v>46</v>
      </c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2:33">
      <c r="B88" t="s">
        <v>0</v>
      </c>
      <c r="C88" t="s">
        <v>37</v>
      </c>
      <c r="D88" t="s">
        <v>19</v>
      </c>
      <c r="G88" t="s">
        <v>1</v>
      </c>
      <c r="H88" t="s">
        <v>37</v>
      </c>
      <c r="I88" t="s">
        <v>19</v>
      </c>
      <c r="L88" t="s">
        <v>2</v>
      </c>
      <c r="M88" t="s">
        <v>37</v>
      </c>
      <c r="N88" t="s">
        <v>19</v>
      </c>
      <c r="R88" t="s">
        <v>0</v>
      </c>
      <c r="S88" t="s">
        <v>37</v>
      </c>
      <c r="T88" t="s">
        <v>19</v>
      </c>
      <c r="W88" t="s">
        <v>1</v>
      </c>
      <c r="X88" t="s">
        <v>37</v>
      </c>
      <c r="Y88" t="s">
        <v>19</v>
      </c>
      <c r="AB88" t="s">
        <v>2</v>
      </c>
      <c r="AC88" t="s">
        <v>42</v>
      </c>
      <c r="AD88" t="s">
        <v>19</v>
      </c>
    </row>
    <row r="89" spans="2:33">
      <c r="B89">
        <v>1</v>
      </c>
      <c r="D89">
        <v>0.40500000000000003</v>
      </c>
      <c r="G89">
        <v>1</v>
      </c>
      <c r="I89">
        <v>0.38300000000000001</v>
      </c>
      <c r="L89">
        <v>1</v>
      </c>
      <c r="N89">
        <v>0.42599999999999999</v>
      </c>
      <c r="R89">
        <v>1</v>
      </c>
      <c r="T89">
        <v>0.40100000000000002</v>
      </c>
      <c r="W89">
        <v>1</v>
      </c>
      <c r="Y89">
        <v>0.42599999999999999</v>
      </c>
      <c r="AB89">
        <v>1</v>
      </c>
      <c r="AD89">
        <v>0.38</v>
      </c>
    </row>
    <row r="90" spans="2:33">
      <c r="B90">
        <v>2</v>
      </c>
      <c r="C90">
        <f>D119/C119</f>
        <v>0.3</v>
      </c>
      <c r="D90">
        <v>0.38400000000000001</v>
      </c>
      <c r="G90">
        <v>2</v>
      </c>
      <c r="H90">
        <f>I123/H123</f>
        <v>8.8235294117647065E-2</v>
      </c>
      <c r="I90">
        <v>0.41</v>
      </c>
      <c r="L90">
        <v>2</v>
      </c>
      <c r="M90">
        <f>N128/M128</f>
        <v>0.20512820512820512</v>
      </c>
      <c r="N90">
        <v>0.40400000000000003</v>
      </c>
      <c r="R90">
        <v>2</v>
      </c>
      <c r="S90">
        <f>T119/S119</f>
        <v>0.66666666666666663</v>
      </c>
      <c r="T90">
        <v>0.44500000000000001</v>
      </c>
      <c r="W90">
        <v>2</v>
      </c>
      <c r="X90">
        <f>Y121/X121</f>
        <v>0.53125</v>
      </c>
      <c r="Y90">
        <v>0.371</v>
      </c>
      <c r="AB90">
        <v>2</v>
      </c>
      <c r="AC90">
        <f>AD124/AC124</f>
        <v>0.5714285714285714</v>
      </c>
      <c r="AD90">
        <v>0.39100000000000001</v>
      </c>
    </row>
    <row r="91" spans="2:33">
      <c r="B91">
        <v>3</v>
      </c>
      <c r="D91">
        <v>0.38700000000000001</v>
      </c>
      <c r="G91">
        <v>3</v>
      </c>
      <c r="I91">
        <v>0.34</v>
      </c>
      <c r="L91">
        <v>3</v>
      </c>
      <c r="N91">
        <v>0.47599999999999998</v>
      </c>
      <c r="R91">
        <v>3</v>
      </c>
      <c r="T91">
        <v>0.38300000000000001</v>
      </c>
      <c r="W91">
        <v>3</v>
      </c>
      <c r="Y91">
        <v>0.38200000000000001</v>
      </c>
      <c r="AB91">
        <v>3</v>
      </c>
      <c r="AD91">
        <v>0.47099999999999997</v>
      </c>
    </row>
    <row r="92" spans="2:33">
      <c r="B92">
        <v>4</v>
      </c>
      <c r="D92">
        <v>0.34699999999999998</v>
      </c>
      <c r="G92">
        <v>4</v>
      </c>
      <c r="I92">
        <v>0.32400000000000001</v>
      </c>
      <c r="L92">
        <v>4</v>
      </c>
      <c r="N92">
        <v>0.42099999999999999</v>
      </c>
      <c r="R92">
        <v>4</v>
      </c>
      <c r="T92">
        <v>0.41099999999999998</v>
      </c>
      <c r="W92">
        <v>4</v>
      </c>
      <c r="Y92">
        <v>0.44700000000000001</v>
      </c>
      <c r="AB92">
        <v>4</v>
      </c>
      <c r="AD92">
        <v>0.378</v>
      </c>
    </row>
    <row r="93" spans="2:33">
      <c r="B93">
        <v>5</v>
      </c>
      <c r="D93">
        <v>0.38</v>
      </c>
      <c r="G93">
        <v>5</v>
      </c>
      <c r="I93">
        <v>0.32500000000000001</v>
      </c>
      <c r="L93">
        <v>5</v>
      </c>
      <c r="N93">
        <v>0.46</v>
      </c>
      <c r="R93">
        <v>5</v>
      </c>
      <c r="T93">
        <v>0.38600000000000001</v>
      </c>
      <c r="W93">
        <v>5</v>
      </c>
      <c r="Y93">
        <v>0.41</v>
      </c>
      <c r="AB93">
        <v>5</v>
      </c>
      <c r="AD93">
        <v>0.435</v>
      </c>
    </row>
    <row r="94" spans="2:33">
      <c r="B94">
        <v>6</v>
      </c>
      <c r="D94">
        <v>0.38900000000000001</v>
      </c>
      <c r="G94">
        <v>6</v>
      </c>
      <c r="I94">
        <v>0.30499999999999999</v>
      </c>
      <c r="L94">
        <v>6</v>
      </c>
      <c r="N94">
        <v>0.442</v>
      </c>
      <c r="R94">
        <v>6</v>
      </c>
      <c r="T94">
        <v>0.39200000000000002</v>
      </c>
      <c r="W94">
        <v>6</v>
      </c>
      <c r="Y94">
        <v>0.38300000000000001</v>
      </c>
      <c r="AB94">
        <v>6</v>
      </c>
      <c r="AD94">
        <v>0.41899999999999998</v>
      </c>
    </row>
    <row r="95" spans="2:33">
      <c r="B95">
        <v>7</v>
      </c>
      <c r="D95">
        <v>0.35099999999999998</v>
      </c>
      <c r="G95">
        <v>7</v>
      </c>
      <c r="I95">
        <v>0.28999999999999998</v>
      </c>
      <c r="L95">
        <v>7</v>
      </c>
      <c r="N95">
        <v>0.41799999999999998</v>
      </c>
      <c r="R95">
        <v>7</v>
      </c>
      <c r="T95">
        <v>0.36599999999999999</v>
      </c>
      <c r="W95">
        <v>7</v>
      </c>
      <c r="Y95">
        <v>0.379</v>
      </c>
      <c r="AB95">
        <v>7</v>
      </c>
      <c r="AD95">
        <v>0.47199999999999998</v>
      </c>
    </row>
    <row r="96" spans="2:33">
      <c r="B96">
        <v>8</v>
      </c>
      <c r="D96">
        <v>0.35899999999999999</v>
      </c>
      <c r="G96">
        <v>8</v>
      </c>
      <c r="I96">
        <v>0.26800000000000002</v>
      </c>
      <c r="L96">
        <v>8</v>
      </c>
      <c r="N96">
        <v>0.28799999999999998</v>
      </c>
      <c r="R96">
        <v>8</v>
      </c>
      <c r="T96">
        <v>0.41699999999999998</v>
      </c>
      <c r="W96">
        <v>8</v>
      </c>
      <c r="Y96">
        <v>0.38100000000000001</v>
      </c>
      <c r="AB96">
        <v>8</v>
      </c>
      <c r="AD96">
        <v>0.45800000000000002</v>
      </c>
    </row>
    <row r="97" spans="2:30">
      <c r="B97">
        <v>9</v>
      </c>
      <c r="D97">
        <v>0.39400000000000002</v>
      </c>
      <c r="G97">
        <v>9</v>
      </c>
      <c r="I97">
        <v>0.27800000000000002</v>
      </c>
      <c r="L97">
        <v>9</v>
      </c>
      <c r="N97">
        <v>0.30499999999999999</v>
      </c>
      <c r="R97">
        <v>9</v>
      </c>
      <c r="T97">
        <v>0.35399999999999998</v>
      </c>
      <c r="W97">
        <v>9</v>
      </c>
      <c r="Y97">
        <v>0.37</v>
      </c>
      <c r="AB97">
        <v>9</v>
      </c>
      <c r="AD97">
        <v>0.47199999999999998</v>
      </c>
    </row>
    <row r="98" spans="2:30">
      <c r="B98">
        <v>10</v>
      </c>
      <c r="D98">
        <v>0.27700000000000002</v>
      </c>
      <c r="G98">
        <v>10</v>
      </c>
      <c r="I98">
        <v>0.28000000000000003</v>
      </c>
      <c r="L98">
        <v>10</v>
      </c>
      <c r="N98">
        <v>0.27600000000000002</v>
      </c>
      <c r="R98">
        <v>10</v>
      </c>
      <c r="T98">
        <v>0.40500000000000003</v>
      </c>
      <c r="W98">
        <v>10</v>
      </c>
      <c r="Y98">
        <v>0.44800000000000001</v>
      </c>
      <c r="AB98">
        <v>10</v>
      </c>
      <c r="AD98">
        <v>0.47699999999999998</v>
      </c>
    </row>
    <row r="99" spans="2:30">
      <c r="B99">
        <v>11</v>
      </c>
      <c r="D99">
        <v>0.28599999999999998</v>
      </c>
      <c r="G99">
        <v>11</v>
      </c>
      <c r="I99">
        <v>0.26</v>
      </c>
      <c r="L99">
        <v>11</v>
      </c>
      <c r="N99">
        <v>0.29499999999999998</v>
      </c>
      <c r="R99">
        <v>11</v>
      </c>
      <c r="T99">
        <v>0.38300000000000001</v>
      </c>
      <c r="W99">
        <v>11</v>
      </c>
      <c r="Y99">
        <v>0.42</v>
      </c>
      <c r="AB99">
        <v>11</v>
      </c>
      <c r="AD99">
        <v>0.40400000000000003</v>
      </c>
    </row>
    <row r="100" spans="2:30">
      <c r="B100">
        <v>12</v>
      </c>
      <c r="D100">
        <v>0.26600000000000001</v>
      </c>
      <c r="G100">
        <v>12</v>
      </c>
      <c r="I100">
        <v>0.26500000000000001</v>
      </c>
      <c r="L100">
        <v>12</v>
      </c>
      <c r="N100">
        <v>0.29199999999999998</v>
      </c>
      <c r="R100">
        <v>12</v>
      </c>
      <c r="T100">
        <v>0.42199999999999999</v>
      </c>
      <c r="W100">
        <v>12</v>
      </c>
      <c r="Y100">
        <v>0.44</v>
      </c>
      <c r="AB100">
        <v>12</v>
      </c>
      <c r="AD100">
        <v>0.438</v>
      </c>
    </row>
    <row r="101" spans="2:30">
      <c r="B101">
        <v>13</v>
      </c>
      <c r="D101">
        <v>0.247</v>
      </c>
      <c r="G101">
        <v>13</v>
      </c>
      <c r="I101">
        <v>0.26</v>
      </c>
      <c r="L101">
        <v>13</v>
      </c>
      <c r="N101">
        <v>0.30099999999999999</v>
      </c>
      <c r="R101">
        <v>13</v>
      </c>
      <c r="T101">
        <v>0.41799999999999998</v>
      </c>
      <c r="W101">
        <v>13</v>
      </c>
      <c r="Y101">
        <v>0.374</v>
      </c>
      <c r="AB101">
        <v>13</v>
      </c>
      <c r="AD101">
        <v>0.39400000000000002</v>
      </c>
    </row>
    <row r="102" spans="2:30">
      <c r="B102">
        <v>14</v>
      </c>
      <c r="D102">
        <v>0.249</v>
      </c>
      <c r="G102">
        <v>14</v>
      </c>
      <c r="I102">
        <v>0.307</v>
      </c>
      <c r="L102">
        <v>14</v>
      </c>
      <c r="N102">
        <v>0.317</v>
      </c>
      <c r="R102">
        <v>14</v>
      </c>
      <c r="T102">
        <v>0.36399999999999999</v>
      </c>
      <c r="W102">
        <v>14</v>
      </c>
      <c r="Y102">
        <v>0.44800000000000001</v>
      </c>
      <c r="AB102">
        <v>14</v>
      </c>
      <c r="AD102">
        <v>0.43099999999999999</v>
      </c>
    </row>
    <row r="103" spans="2:30">
      <c r="B103">
        <v>15</v>
      </c>
      <c r="D103">
        <v>0.29499999999999998</v>
      </c>
      <c r="G103">
        <v>15</v>
      </c>
      <c r="I103">
        <v>0.28199999999999997</v>
      </c>
      <c r="L103">
        <v>15</v>
      </c>
      <c r="N103">
        <v>0.315</v>
      </c>
      <c r="R103">
        <v>15</v>
      </c>
      <c r="T103">
        <v>0.41299999999999998</v>
      </c>
      <c r="W103">
        <v>15</v>
      </c>
      <c r="Y103">
        <v>0.38100000000000001</v>
      </c>
      <c r="AB103">
        <v>15</v>
      </c>
      <c r="AD103">
        <v>0.35</v>
      </c>
    </row>
    <row r="104" spans="2:30">
      <c r="B104">
        <v>16</v>
      </c>
      <c r="D104">
        <v>0.27</v>
      </c>
      <c r="G104">
        <v>16</v>
      </c>
      <c r="I104">
        <v>0.28999999999999998</v>
      </c>
      <c r="L104">
        <v>16</v>
      </c>
      <c r="N104">
        <v>0.29599999999999999</v>
      </c>
      <c r="R104">
        <v>16</v>
      </c>
      <c r="T104">
        <v>0.38500000000000001</v>
      </c>
      <c r="W104">
        <v>16</v>
      </c>
      <c r="Y104">
        <v>0.39900000000000002</v>
      </c>
      <c r="AB104">
        <v>16</v>
      </c>
      <c r="AD104">
        <v>0.34899999999999998</v>
      </c>
    </row>
    <row r="105" spans="2:30">
      <c r="B105">
        <v>17</v>
      </c>
      <c r="D105">
        <v>0.248</v>
      </c>
      <c r="G105">
        <v>17</v>
      </c>
      <c r="I105">
        <v>0.29299999999999998</v>
      </c>
      <c r="L105">
        <v>17</v>
      </c>
      <c r="N105">
        <v>0.28299999999999997</v>
      </c>
      <c r="R105">
        <v>17</v>
      </c>
      <c r="T105">
        <v>0.434</v>
      </c>
      <c r="W105">
        <v>17</v>
      </c>
      <c r="Y105">
        <v>0.40200000000000002</v>
      </c>
      <c r="AB105">
        <v>17</v>
      </c>
      <c r="AD105">
        <v>0.42099999999999999</v>
      </c>
    </row>
    <row r="106" spans="2:30">
      <c r="B106">
        <v>18</v>
      </c>
      <c r="D106">
        <v>0.25900000000000001</v>
      </c>
      <c r="G106">
        <v>18</v>
      </c>
      <c r="I106">
        <v>0.29699999999999999</v>
      </c>
      <c r="L106">
        <v>18</v>
      </c>
      <c r="N106">
        <v>0.28599999999999998</v>
      </c>
      <c r="R106">
        <v>18</v>
      </c>
      <c r="T106">
        <v>0.40400000000000003</v>
      </c>
      <c r="W106">
        <v>18</v>
      </c>
      <c r="Y106">
        <v>0.314</v>
      </c>
      <c r="AB106">
        <v>18</v>
      </c>
      <c r="AD106">
        <v>0.376</v>
      </c>
    </row>
    <row r="107" spans="2:30">
      <c r="B107">
        <v>19</v>
      </c>
      <c r="D107">
        <v>0.29199999999999998</v>
      </c>
      <c r="G107">
        <v>19</v>
      </c>
      <c r="I107">
        <v>0.28499999999999998</v>
      </c>
      <c r="L107">
        <v>19</v>
      </c>
      <c r="N107">
        <v>0.29799999999999999</v>
      </c>
      <c r="R107">
        <v>19</v>
      </c>
      <c r="T107">
        <v>0.36499999999999999</v>
      </c>
      <c r="W107">
        <v>19</v>
      </c>
      <c r="Y107">
        <v>0.28799999999999998</v>
      </c>
      <c r="AB107">
        <v>19</v>
      </c>
      <c r="AD107">
        <v>0.33600000000000002</v>
      </c>
    </row>
    <row r="108" spans="2:30">
      <c r="B108">
        <v>20</v>
      </c>
      <c r="D108">
        <v>0.26500000000000001</v>
      </c>
      <c r="G108">
        <v>20</v>
      </c>
      <c r="I108">
        <v>0.26600000000000001</v>
      </c>
      <c r="L108">
        <v>20</v>
      </c>
      <c r="N108">
        <v>0.254</v>
      </c>
      <c r="R108">
        <v>20</v>
      </c>
      <c r="T108">
        <v>0.40600000000000003</v>
      </c>
      <c r="W108">
        <v>20</v>
      </c>
      <c r="Y108">
        <v>0.26200000000000001</v>
      </c>
      <c r="AB108">
        <v>20</v>
      </c>
      <c r="AD108">
        <v>0.38500000000000001</v>
      </c>
    </row>
    <row r="109" spans="2:30">
      <c r="B109">
        <v>21</v>
      </c>
      <c r="D109">
        <v>0.28599999999999998</v>
      </c>
      <c r="G109">
        <v>21</v>
      </c>
      <c r="I109">
        <v>0.311</v>
      </c>
      <c r="L109">
        <v>21</v>
      </c>
      <c r="N109">
        <v>0.316</v>
      </c>
      <c r="R109">
        <v>21</v>
      </c>
      <c r="T109">
        <v>0.29199999999999998</v>
      </c>
      <c r="W109">
        <v>21</v>
      </c>
      <c r="Y109">
        <v>0.29799999999999999</v>
      </c>
      <c r="AB109">
        <v>21</v>
      </c>
      <c r="AD109">
        <v>0.28000000000000003</v>
      </c>
    </row>
    <row r="110" spans="2:30">
      <c r="B110">
        <v>22</v>
      </c>
      <c r="D110">
        <v>0.29199999999999998</v>
      </c>
      <c r="G110">
        <v>22</v>
      </c>
      <c r="I110">
        <v>0.27400000000000002</v>
      </c>
      <c r="L110">
        <v>22</v>
      </c>
      <c r="N110">
        <v>0.313</v>
      </c>
      <c r="R110">
        <v>22</v>
      </c>
      <c r="T110">
        <v>0.27100000000000002</v>
      </c>
      <c r="W110">
        <v>22</v>
      </c>
      <c r="Y110">
        <v>0.27100000000000002</v>
      </c>
      <c r="AB110">
        <v>22</v>
      </c>
      <c r="AD110">
        <v>0.26100000000000001</v>
      </c>
    </row>
    <row r="111" spans="2:30">
      <c r="B111">
        <v>23</v>
      </c>
      <c r="D111">
        <v>0.24399999999999999</v>
      </c>
      <c r="G111">
        <v>23</v>
      </c>
      <c r="I111">
        <v>0.28299999999999997</v>
      </c>
      <c r="L111">
        <v>23</v>
      </c>
      <c r="N111">
        <v>0.30199999999999999</v>
      </c>
      <c r="R111">
        <v>23</v>
      </c>
      <c r="T111">
        <v>0.30599999999999999</v>
      </c>
      <c r="W111">
        <v>23</v>
      </c>
      <c r="Y111">
        <v>0.28199999999999997</v>
      </c>
      <c r="AB111">
        <v>23</v>
      </c>
      <c r="AD111">
        <v>0.26100000000000001</v>
      </c>
    </row>
    <row r="112" spans="2:30">
      <c r="B112">
        <v>24</v>
      </c>
      <c r="D112">
        <v>0.27100000000000002</v>
      </c>
      <c r="G112">
        <v>24</v>
      </c>
      <c r="I112">
        <v>0.30299999999999999</v>
      </c>
      <c r="L112">
        <v>24</v>
      </c>
      <c r="N112">
        <v>0.30299999999999999</v>
      </c>
      <c r="R112">
        <v>24</v>
      </c>
      <c r="T112">
        <v>0.28199999999999997</v>
      </c>
      <c r="W112">
        <v>24</v>
      </c>
      <c r="Y112">
        <v>0.28399999999999997</v>
      </c>
      <c r="AB112">
        <v>24</v>
      </c>
      <c r="AD112">
        <v>0.27900000000000003</v>
      </c>
    </row>
    <row r="113" spans="2:30">
      <c r="B113">
        <v>25</v>
      </c>
      <c r="D113">
        <v>0.28499999999999998</v>
      </c>
      <c r="G113">
        <v>25</v>
      </c>
      <c r="I113">
        <v>0.31</v>
      </c>
      <c r="L113">
        <v>25</v>
      </c>
      <c r="N113">
        <v>0.313</v>
      </c>
      <c r="R113">
        <v>25</v>
      </c>
      <c r="T113">
        <v>0.28899999999999998</v>
      </c>
      <c r="W113">
        <v>25</v>
      </c>
      <c r="Y113">
        <v>0.31</v>
      </c>
      <c r="AB113">
        <v>25</v>
      </c>
      <c r="AD113">
        <v>0.309</v>
      </c>
    </row>
    <row r="114" spans="2:30">
      <c r="B114">
        <v>26</v>
      </c>
      <c r="D114">
        <v>0.27200000000000002</v>
      </c>
      <c r="G114">
        <v>26</v>
      </c>
      <c r="I114">
        <v>0.27300000000000002</v>
      </c>
      <c r="L114">
        <v>26</v>
      </c>
      <c r="N114">
        <v>0.29699999999999999</v>
      </c>
      <c r="R114">
        <v>26</v>
      </c>
      <c r="T114">
        <v>0.27300000000000002</v>
      </c>
      <c r="W114">
        <v>26</v>
      </c>
      <c r="Y114">
        <v>0.28100000000000003</v>
      </c>
      <c r="AB114">
        <v>26</v>
      </c>
      <c r="AD114">
        <v>0.27500000000000002</v>
      </c>
    </row>
    <row r="115" spans="2:30">
      <c r="B115">
        <v>27</v>
      </c>
      <c r="D115">
        <v>0.27900000000000003</v>
      </c>
      <c r="G115">
        <v>27</v>
      </c>
      <c r="I115">
        <v>0.28499999999999998</v>
      </c>
      <c r="L115">
        <v>27</v>
      </c>
      <c r="N115">
        <v>0.31900000000000001</v>
      </c>
      <c r="R115">
        <v>27</v>
      </c>
      <c r="T115">
        <v>0.27200000000000002</v>
      </c>
      <c r="W115">
        <v>27</v>
      </c>
      <c r="Y115">
        <v>0.29899999999999999</v>
      </c>
      <c r="AB115">
        <v>27</v>
      </c>
      <c r="AD115">
        <v>0.255</v>
      </c>
    </row>
    <row r="116" spans="2:30">
      <c r="B116">
        <v>28</v>
      </c>
      <c r="D116">
        <v>0.28399999999999997</v>
      </c>
      <c r="G116">
        <v>28</v>
      </c>
      <c r="I116">
        <v>0.307</v>
      </c>
      <c r="L116">
        <v>28</v>
      </c>
      <c r="N116">
        <v>0.3</v>
      </c>
      <c r="R116">
        <v>28</v>
      </c>
      <c r="T116">
        <v>0.28499999999999998</v>
      </c>
      <c r="W116">
        <v>28</v>
      </c>
      <c r="Y116">
        <v>0.28699999999999998</v>
      </c>
      <c r="AB116">
        <v>28</v>
      </c>
      <c r="AD116">
        <v>0.29099999999999998</v>
      </c>
    </row>
    <row r="117" spans="2:30">
      <c r="B117">
        <v>29</v>
      </c>
      <c r="D117">
        <v>0.23699999999999999</v>
      </c>
      <c r="G117">
        <v>29</v>
      </c>
      <c r="I117">
        <v>0.28100000000000003</v>
      </c>
      <c r="L117">
        <v>29</v>
      </c>
      <c r="N117">
        <v>0.3</v>
      </c>
      <c r="R117">
        <v>29</v>
      </c>
      <c r="T117">
        <v>0.27300000000000002</v>
      </c>
      <c r="W117">
        <v>29</v>
      </c>
      <c r="Y117">
        <v>0.29699999999999999</v>
      </c>
      <c r="AB117">
        <v>29</v>
      </c>
      <c r="AD117">
        <v>0.27500000000000002</v>
      </c>
    </row>
    <row r="118" spans="2:30">
      <c r="B118">
        <v>30</v>
      </c>
      <c r="D118">
        <v>0.249</v>
      </c>
      <c r="G118">
        <v>30</v>
      </c>
      <c r="I118">
        <v>0.28999999999999998</v>
      </c>
      <c r="L118">
        <v>30</v>
      </c>
      <c r="N118">
        <v>0.29699999999999999</v>
      </c>
      <c r="R118">
        <v>30</v>
      </c>
      <c r="T118">
        <v>0.28899999999999998</v>
      </c>
      <c r="W118">
        <v>30</v>
      </c>
      <c r="Y118">
        <v>0.28199999999999997</v>
      </c>
      <c r="AB118">
        <v>30</v>
      </c>
      <c r="AD118">
        <v>0.29699999999999999</v>
      </c>
    </row>
    <row r="119" spans="2:30">
      <c r="C119">
        <f>COUNT(D89:D118)</f>
        <v>30</v>
      </c>
      <c r="D119">
        <f>COUNTIF(D89:D118,"&gt;=0.33")</f>
        <v>9</v>
      </c>
      <c r="G119" s="15">
        <v>31</v>
      </c>
      <c r="H119" s="15"/>
      <c r="I119" s="15">
        <v>0.28699999999999998</v>
      </c>
      <c r="L119">
        <v>31</v>
      </c>
      <c r="N119">
        <v>0.317</v>
      </c>
      <c r="Q119" s="15"/>
      <c r="R119" s="15"/>
      <c r="S119">
        <f>COUNT(T89:T118)</f>
        <v>30</v>
      </c>
      <c r="T119">
        <f>COUNTIF(T89:T118,"&gt;=0.33")</f>
        <v>20</v>
      </c>
      <c r="W119">
        <v>31</v>
      </c>
      <c r="Y119">
        <v>0.28399999999999997</v>
      </c>
      <c r="AB119">
        <v>31</v>
      </c>
      <c r="AD119">
        <v>0.28100000000000003</v>
      </c>
    </row>
    <row r="120" spans="2:30">
      <c r="G120" s="15">
        <v>32</v>
      </c>
      <c r="H120" s="15"/>
      <c r="I120" s="15">
        <v>0.27700000000000002</v>
      </c>
      <c r="L120">
        <v>32</v>
      </c>
      <c r="N120">
        <v>0.32</v>
      </c>
      <c r="Q120" s="15"/>
      <c r="R120" s="15"/>
      <c r="W120">
        <v>32</v>
      </c>
      <c r="Y120">
        <v>0.25600000000000001</v>
      </c>
      <c r="AB120">
        <v>32</v>
      </c>
      <c r="AD120">
        <v>0.27</v>
      </c>
    </row>
    <row r="121" spans="2:30">
      <c r="G121" s="15">
        <v>33</v>
      </c>
      <c r="H121" s="15"/>
      <c r="I121" s="15">
        <v>0.30599999999999999</v>
      </c>
      <c r="L121">
        <v>33</v>
      </c>
      <c r="N121">
        <v>0.29499999999999998</v>
      </c>
      <c r="Q121" s="15"/>
      <c r="R121" s="15"/>
      <c r="S121" s="15"/>
      <c r="T121" s="15"/>
      <c r="X121">
        <f>COUNT(Y89:Y120)</f>
        <v>32</v>
      </c>
      <c r="Y121">
        <f>COUNTIF(Y89:Y120,"&gt;=0.33")</f>
        <v>17</v>
      </c>
      <c r="AB121">
        <v>33</v>
      </c>
      <c r="AD121">
        <v>0.27800000000000002</v>
      </c>
    </row>
    <row r="122" spans="2:30">
      <c r="G122" s="15">
        <v>34</v>
      </c>
      <c r="H122" s="15"/>
      <c r="I122" s="15">
        <v>0.32700000000000001</v>
      </c>
      <c r="L122">
        <v>34</v>
      </c>
      <c r="N122">
        <v>0.28499999999999998</v>
      </c>
      <c r="Q122" s="15"/>
      <c r="R122" s="15"/>
      <c r="S122" s="15"/>
      <c r="T122" s="15"/>
      <c r="AB122">
        <v>34</v>
      </c>
      <c r="AD122">
        <v>0.30199999999999999</v>
      </c>
    </row>
    <row r="123" spans="2:30">
      <c r="H123">
        <f>COUNT(I89:I122)</f>
        <v>34</v>
      </c>
      <c r="I123">
        <f>COUNTIF(I89:I122,"&gt;=0.33")</f>
        <v>3</v>
      </c>
      <c r="L123">
        <v>35</v>
      </c>
      <c r="N123">
        <v>0.308</v>
      </c>
      <c r="Q123" s="15"/>
      <c r="R123" s="15"/>
      <c r="S123" s="15"/>
      <c r="T123" s="15"/>
      <c r="AB123">
        <v>35</v>
      </c>
      <c r="AD123">
        <v>0.27200000000000002</v>
      </c>
    </row>
    <row r="124" spans="2:30">
      <c r="L124">
        <v>36</v>
      </c>
      <c r="N124">
        <v>0.33800000000000002</v>
      </c>
      <c r="Q124" s="15"/>
      <c r="R124" s="15"/>
      <c r="S124" s="15"/>
      <c r="T124" s="15"/>
      <c r="AA124" s="15"/>
      <c r="AB124" s="15"/>
      <c r="AC124">
        <f>COUNT(AD89:AD123)</f>
        <v>35</v>
      </c>
      <c r="AD124">
        <f>COUNTIF(AD89:AD123,"&gt;=0.33")</f>
        <v>20</v>
      </c>
    </row>
    <row r="125" spans="2:30">
      <c r="L125" s="15">
        <v>37</v>
      </c>
      <c r="M125" s="15"/>
      <c r="N125" s="15">
        <v>0.309</v>
      </c>
      <c r="Q125" s="15"/>
      <c r="R125" s="15"/>
      <c r="S125" s="15"/>
      <c r="T125" s="15"/>
      <c r="AA125" s="15"/>
      <c r="AB125" s="15"/>
      <c r="AC125" s="15"/>
    </row>
    <row r="126" spans="2:30">
      <c r="L126" s="15">
        <v>38</v>
      </c>
      <c r="M126" s="15"/>
      <c r="N126" s="15">
        <v>0.29099999999999998</v>
      </c>
      <c r="Q126" s="15"/>
      <c r="R126" s="15"/>
      <c r="S126" s="15"/>
      <c r="T126" s="15"/>
      <c r="AA126" s="15"/>
      <c r="AB126" s="15"/>
      <c r="AC126" s="15"/>
    </row>
    <row r="127" spans="2:30">
      <c r="L127" s="15">
        <v>39</v>
      </c>
      <c r="M127" s="15"/>
      <c r="N127" s="15">
        <v>0.30499999999999999</v>
      </c>
      <c r="Q127" s="15"/>
      <c r="R127" s="15"/>
      <c r="S127" s="15"/>
      <c r="T127" s="15"/>
      <c r="AA127" s="15"/>
      <c r="AB127" s="15"/>
      <c r="AC127" s="15"/>
    </row>
    <row r="128" spans="2:30">
      <c r="M128">
        <f>COUNT(N89:N127)</f>
        <v>39</v>
      </c>
      <c r="N128">
        <f>COUNTIF(N89:N127,"&gt;=0.33")</f>
        <v>8</v>
      </c>
      <c r="Q128" s="15"/>
      <c r="R128" s="15"/>
      <c r="S128" s="15"/>
      <c r="T128" s="15"/>
      <c r="AA128" s="15"/>
      <c r="AB128" s="15"/>
      <c r="AC128" s="15"/>
    </row>
    <row r="129" spans="4:29">
      <c r="AA129" s="15"/>
      <c r="AB129" s="15"/>
      <c r="AC129" s="15"/>
    </row>
    <row r="130" spans="4:29" ht="14.65" thickBot="1">
      <c r="J130" s="21"/>
      <c r="AA130" s="15"/>
      <c r="AB130" s="15"/>
      <c r="AC130" s="15"/>
    </row>
    <row r="131" spans="4:29" ht="14.65" thickBot="1">
      <c r="D131" s="12"/>
      <c r="E131" s="13" t="s">
        <v>9</v>
      </c>
      <c r="F131" s="13" t="s">
        <v>10</v>
      </c>
      <c r="G131" s="14" t="s">
        <v>11</v>
      </c>
      <c r="J131" s="21"/>
      <c r="K131" t="s">
        <v>9</v>
      </c>
      <c r="L131" t="s">
        <v>15</v>
      </c>
      <c r="M131" t="s">
        <v>11</v>
      </c>
    </row>
    <row r="132" spans="4:29">
      <c r="D132" s="3" t="s">
        <v>8</v>
      </c>
      <c r="E132" s="4">
        <f>C6</f>
        <v>3.125E-2</v>
      </c>
      <c r="F132" s="4">
        <f>H6</f>
        <v>3.125E-2</v>
      </c>
      <c r="G132" s="5">
        <f>M6</f>
        <v>3.3333333333333333E-2</v>
      </c>
      <c r="I132" t="s">
        <v>12</v>
      </c>
      <c r="J132" s="21" t="s">
        <v>13</v>
      </c>
      <c r="K132">
        <f>E135</f>
        <v>0.18884803921568627</v>
      </c>
      <c r="L132">
        <f>F135</f>
        <v>9.8161764705882351E-2</v>
      </c>
      <c r="M132">
        <f>G135</f>
        <v>0.20851943755169558</v>
      </c>
    </row>
    <row r="133" spans="4:29" ht="18">
      <c r="D133" s="6"/>
      <c r="E133" s="7">
        <f>C46</f>
        <v>0.23529411764705882</v>
      </c>
      <c r="F133" s="7">
        <f>H46</f>
        <v>0.17499999999999999</v>
      </c>
      <c r="G133" s="8">
        <f>M46</f>
        <v>0.38709677419354838</v>
      </c>
      <c r="J133" s="20" t="s">
        <v>48</v>
      </c>
      <c r="K133">
        <f>E141</f>
        <v>0.64126984126984121</v>
      </c>
      <c r="L133">
        <f>F141</f>
        <v>0.56481481481481477</v>
      </c>
      <c r="M133">
        <f>G141</f>
        <v>0.52857142857142858</v>
      </c>
    </row>
    <row r="134" spans="4:29" ht="14.65" thickBot="1">
      <c r="D134" s="6"/>
      <c r="E134" s="7">
        <f>C90</f>
        <v>0.3</v>
      </c>
      <c r="F134" s="7">
        <f>H90</f>
        <v>8.8235294117647065E-2</v>
      </c>
      <c r="G134" s="8">
        <f>M90</f>
        <v>0.20512820512820512</v>
      </c>
      <c r="J134" s="21"/>
    </row>
    <row r="135" spans="4:29" ht="14.65" thickBot="1">
      <c r="D135" s="12" t="s">
        <v>12</v>
      </c>
      <c r="E135" s="13">
        <f>AVERAGE(E132:E134)</f>
        <v>0.18884803921568627</v>
      </c>
      <c r="F135" s="13">
        <f>AVERAGE(F132:F134)</f>
        <v>9.8161764705882351E-2</v>
      </c>
      <c r="G135" s="14">
        <f>AVERAGE(G132:G134)</f>
        <v>0.20851943755169558</v>
      </c>
      <c r="I135" s="7"/>
      <c r="J135" s="21"/>
    </row>
    <row r="136" spans="4:29" ht="14.65" thickBot="1">
      <c r="D136" s="9" t="s">
        <v>20</v>
      </c>
      <c r="E136" s="10">
        <f>STDEVA(E131:E134)</f>
        <v>0.1484327288585493</v>
      </c>
      <c r="F136" s="10">
        <f>STDEVA(F131:F134)</f>
        <v>7.6825847462813374E-2</v>
      </c>
      <c r="G136" s="11">
        <f>STDEVA(G131:G134)</f>
        <v>0.17814021032912181</v>
      </c>
      <c r="I136" s="7" t="s">
        <v>20</v>
      </c>
      <c r="J136" s="21" t="s">
        <v>14</v>
      </c>
      <c r="K136">
        <f>E136</f>
        <v>0.1484327288585493</v>
      </c>
      <c r="L136">
        <f>F136</f>
        <v>7.6825847462813374E-2</v>
      </c>
      <c r="M136">
        <f>G136</f>
        <v>0.17814021032912181</v>
      </c>
    </row>
    <row r="137" spans="4:29" ht="18.399999999999999" thickBot="1">
      <c r="I137" s="7"/>
      <c r="J137" s="20" t="s">
        <v>48</v>
      </c>
      <c r="K137">
        <f>E142</f>
        <v>6.122952864122512E-2</v>
      </c>
      <c r="L137">
        <f>F142</f>
        <v>0.1165308678352486</v>
      </c>
      <c r="M137">
        <f>G142</f>
        <v>3.7796447300922714E-2</v>
      </c>
    </row>
    <row r="138" spans="4:29" ht="18">
      <c r="D138" s="20" t="s">
        <v>48</v>
      </c>
      <c r="E138" s="4">
        <f>S6</f>
        <v>0.68571428571428572</v>
      </c>
      <c r="F138" s="4">
        <f>X6</f>
        <v>0.46875</v>
      </c>
      <c r="G138" s="5">
        <f>AC6</f>
        <v>0.5</v>
      </c>
      <c r="I138" s="7"/>
      <c r="J138" s="21"/>
    </row>
    <row r="139" spans="4:29">
      <c r="D139" s="6"/>
      <c r="E139" s="7">
        <f>S46</f>
        <v>0.5714285714285714</v>
      </c>
      <c r="F139" s="7">
        <f>X46</f>
        <v>0.69444444444444442</v>
      </c>
      <c r="G139" s="8">
        <f>AC46</f>
        <v>0.51428571428571423</v>
      </c>
      <c r="I139" s="7"/>
      <c r="J139" s="21"/>
    </row>
    <row r="140" spans="4:29" ht="14.65" thickBot="1">
      <c r="D140" s="6"/>
      <c r="E140" s="7">
        <f>S90</f>
        <v>0.66666666666666663</v>
      </c>
      <c r="F140" s="7">
        <f>X90</f>
        <v>0.53125</v>
      </c>
      <c r="G140" s="8">
        <f>AC90</f>
        <v>0.5714285714285714</v>
      </c>
      <c r="J140" s="21"/>
    </row>
    <row r="141" spans="4:29" ht="14.65" thickBot="1">
      <c r="D141" s="12" t="s">
        <v>12</v>
      </c>
      <c r="E141" s="13">
        <f>AVERAGE(E138:E140)</f>
        <v>0.64126984126984121</v>
      </c>
      <c r="F141" s="13">
        <f t="shared" ref="F141:G141" si="0">AVERAGE(F138:F140)</f>
        <v>0.56481481481481477</v>
      </c>
      <c r="G141" s="14">
        <f t="shared" si="0"/>
        <v>0.52857142857142858</v>
      </c>
      <c r="J141" s="21"/>
    </row>
    <row r="142" spans="4:29" ht="14.65" thickBot="1">
      <c r="D142" s="9" t="s">
        <v>20</v>
      </c>
      <c r="E142" s="10">
        <f>STDEVA(E138:E140)</f>
        <v>6.122952864122512E-2</v>
      </c>
      <c r="F142" s="10">
        <f>STDEVA(F138:F140)</f>
        <v>0.1165308678352486</v>
      </c>
      <c r="G142" s="11">
        <f>STDEVA(G138:G140)</f>
        <v>3.7796447300922714E-2</v>
      </c>
      <c r="J142" s="21"/>
    </row>
    <row r="148" spans="3:17">
      <c r="C148" s="16"/>
      <c r="E148" t="s">
        <v>37</v>
      </c>
      <c r="Q148" s="17"/>
    </row>
    <row r="149" spans="3:17">
      <c r="C149" s="16"/>
      <c r="Q149" s="17"/>
    </row>
    <row r="150" spans="3:17">
      <c r="C150" s="16"/>
      <c r="E150" s="16" t="s">
        <v>21</v>
      </c>
      <c r="F150" s="17" t="s">
        <v>22</v>
      </c>
      <c r="G150" s="17" t="s">
        <v>23</v>
      </c>
      <c r="H150" s="17" t="s">
        <v>24</v>
      </c>
      <c r="I150" s="17" t="s">
        <v>25</v>
      </c>
      <c r="J150" s="17" t="s">
        <v>26</v>
      </c>
      <c r="Q150" s="17"/>
    </row>
    <row r="151" spans="3:17">
      <c r="C151" s="16"/>
      <c r="E151" s="16"/>
      <c r="F151" s="17"/>
      <c r="G151" s="17"/>
      <c r="H151" s="17"/>
      <c r="I151" s="17"/>
      <c r="J151" s="17"/>
      <c r="Q151" s="17"/>
    </row>
    <row r="152" spans="3:17">
      <c r="C152" s="16"/>
      <c r="E152" s="16" t="s">
        <v>47</v>
      </c>
      <c r="F152" s="17"/>
      <c r="G152" s="17"/>
      <c r="H152" s="17"/>
      <c r="I152" s="17"/>
      <c r="J152" s="17"/>
      <c r="Q152" s="17"/>
    </row>
    <row r="153" spans="3:17">
      <c r="C153" s="16"/>
      <c r="E153" s="16" t="s">
        <v>30</v>
      </c>
      <c r="F153" s="17">
        <v>-0.45240000000000002</v>
      </c>
      <c r="G153" s="17" t="s">
        <v>31</v>
      </c>
      <c r="H153" s="17" t="s">
        <v>27</v>
      </c>
      <c r="I153" s="17" t="s">
        <v>28</v>
      </c>
      <c r="J153" s="17" t="s">
        <v>29</v>
      </c>
      <c r="Q153" s="17"/>
    </row>
    <row r="154" spans="3:17">
      <c r="E154" s="16" t="s">
        <v>32</v>
      </c>
      <c r="F154" s="17">
        <v>-0.4667</v>
      </c>
      <c r="G154" s="17" t="s">
        <v>33</v>
      </c>
      <c r="H154" s="17" t="s">
        <v>27</v>
      </c>
      <c r="I154" s="17" t="s">
        <v>28</v>
      </c>
      <c r="J154" s="17" t="s">
        <v>29</v>
      </c>
      <c r="Q154" s="17"/>
    </row>
    <row r="155" spans="3:17">
      <c r="E155" s="16" t="s">
        <v>34</v>
      </c>
      <c r="F155" s="17">
        <v>-0.3201</v>
      </c>
      <c r="G155" s="17" t="s">
        <v>35</v>
      </c>
      <c r="H155" s="17" t="s">
        <v>27</v>
      </c>
      <c r="I155" s="17" t="s">
        <v>36</v>
      </c>
      <c r="J155" s="17">
        <v>0.01</v>
      </c>
    </row>
    <row r="156" spans="3:17">
      <c r="E156" s="16"/>
      <c r="F156" s="17"/>
      <c r="G156" s="17"/>
      <c r="H156" s="17"/>
      <c r="I156" s="17"/>
      <c r="J156" s="17"/>
    </row>
    <row r="161" spans="2:7">
      <c r="B161" s="22"/>
      <c r="C161" s="22"/>
      <c r="D161" s="22"/>
      <c r="E161" s="22"/>
      <c r="F161" s="22"/>
      <c r="G161" s="22"/>
    </row>
  </sheetData>
  <mergeCells count="2">
    <mergeCell ref="B161:D161"/>
    <mergeCell ref="E161:G16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8"/>
  <sheetViews>
    <sheetView tabSelected="1" zoomScale="70" zoomScaleNormal="70" workbookViewId="0">
      <selection activeCell="K39" sqref="K39"/>
    </sheetView>
  </sheetViews>
  <sheetFormatPr defaultRowHeight="14.25"/>
  <cols>
    <col min="1" max="1" width="13" bestFit="1" customWidth="1"/>
  </cols>
  <sheetData>
    <row r="1" spans="1:101">
      <c r="A1" s="1" t="s">
        <v>38</v>
      </c>
    </row>
    <row r="2" spans="1:101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  <c r="AG2">
        <v>32</v>
      </c>
      <c r="AH2">
        <v>33</v>
      </c>
      <c r="AI2">
        <v>34</v>
      </c>
      <c r="AJ2">
        <v>35</v>
      </c>
      <c r="AK2">
        <v>36</v>
      </c>
      <c r="AL2">
        <v>37</v>
      </c>
      <c r="AM2">
        <v>38</v>
      </c>
      <c r="AN2">
        <v>39</v>
      </c>
      <c r="AO2">
        <v>40</v>
      </c>
      <c r="AP2">
        <v>41</v>
      </c>
      <c r="AQ2">
        <v>42</v>
      </c>
      <c r="AR2">
        <v>43</v>
      </c>
      <c r="AS2">
        <v>44</v>
      </c>
      <c r="AT2">
        <v>45</v>
      </c>
      <c r="AU2">
        <v>46</v>
      </c>
      <c r="AV2">
        <v>47</v>
      </c>
      <c r="AW2">
        <v>48</v>
      </c>
      <c r="AX2">
        <v>49</v>
      </c>
      <c r="AY2">
        <v>50</v>
      </c>
      <c r="AZ2">
        <v>51</v>
      </c>
      <c r="BA2">
        <v>52</v>
      </c>
      <c r="BB2">
        <v>53</v>
      </c>
      <c r="BC2">
        <v>54</v>
      </c>
      <c r="BD2">
        <v>55</v>
      </c>
      <c r="BE2">
        <v>56</v>
      </c>
      <c r="BF2">
        <v>57</v>
      </c>
      <c r="BG2">
        <v>58</v>
      </c>
      <c r="BH2">
        <v>59</v>
      </c>
      <c r="BI2">
        <v>60</v>
      </c>
      <c r="BJ2">
        <v>61</v>
      </c>
      <c r="BK2">
        <v>62</v>
      </c>
      <c r="BL2">
        <v>63</v>
      </c>
      <c r="BM2">
        <v>64</v>
      </c>
      <c r="BN2">
        <v>65</v>
      </c>
      <c r="BO2">
        <v>66</v>
      </c>
      <c r="BP2">
        <v>67</v>
      </c>
      <c r="BQ2">
        <v>68</v>
      </c>
      <c r="BR2">
        <v>69</v>
      </c>
      <c r="BS2">
        <v>70</v>
      </c>
      <c r="BT2">
        <v>71</v>
      </c>
      <c r="BU2">
        <v>72</v>
      </c>
      <c r="BV2">
        <v>73</v>
      </c>
      <c r="BW2">
        <v>74</v>
      </c>
      <c r="BX2">
        <v>75</v>
      </c>
      <c r="BY2">
        <v>76</v>
      </c>
      <c r="BZ2">
        <v>77</v>
      </c>
      <c r="CA2">
        <v>78</v>
      </c>
      <c r="CB2">
        <v>79</v>
      </c>
      <c r="CC2">
        <v>80</v>
      </c>
      <c r="CD2">
        <v>81</v>
      </c>
      <c r="CE2">
        <v>82</v>
      </c>
      <c r="CF2">
        <v>83</v>
      </c>
      <c r="CG2">
        <v>84</v>
      </c>
      <c r="CH2">
        <v>85</v>
      </c>
      <c r="CI2">
        <v>86</v>
      </c>
      <c r="CJ2">
        <v>87</v>
      </c>
      <c r="CK2">
        <v>88</v>
      </c>
      <c r="CL2">
        <v>89</v>
      </c>
      <c r="CM2">
        <v>90</v>
      </c>
      <c r="CN2">
        <v>91</v>
      </c>
      <c r="CO2">
        <v>92</v>
      </c>
      <c r="CP2">
        <v>93</v>
      </c>
      <c r="CQ2">
        <v>94</v>
      </c>
      <c r="CR2">
        <v>95</v>
      </c>
      <c r="CS2">
        <v>96</v>
      </c>
      <c r="CT2">
        <v>97</v>
      </c>
      <c r="CU2">
        <v>98</v>
      </c>
      <c r="CV2">
        <v>99</v>
      </c>
      <c r="CW2">
        <v>100</v>
      </c>
    </row>
    <row r="3" spans="1:101">
      <c r="A3" t="s">
        <v>16</v>
      </c>
      <c r="B3">
        <v>0.33200000000000002</v>
      </c>
      <c r="C3">
        <v>0.28599999999999998</v>
      </c>
      <c r="D3">
        <v>0.29799999999999999</v>
      </c>
      <c r="E3">
        <v>0.23899999999999999</v>
      </c>
      <c r="F3">
        <v>0.29499999999999998</v>
      </c>
      <c r="G3">
        <v>0.26100000000000001</v>
      </c>
      <c r="H3">
        <v>0.28499999999999998</v>
      </c>
      <c r="I3">
        <v>0.246</v>
      </c>
      <c r="J3">
        <v>0.252</v>
      </c>
      <c r="K3">
        <v>0.29299999999999998</v>
      </c>
      <c r="L3">
        <v>0.3</v>
      </c>
      <c r="M3">
        <v>0.26100000000000001</v>
      </c>
      <c r="N3">
        <v>0.25900000000000001</v>
      </c>
      <c r="O3">
        <v>0.26200000000000001</v>
      </c>
      <c r="P3">
        <v>0.26300000000000001</v>
      </c>
      <c r="Q3">
        <v>0.26800000000000002</v>
      </c>
      <c r="R3">
        <v>0.26900000000000002</v>
      </c>
      <c r="S3">
        <v>0.28999999999999998</v>
      </c>
      <c r="T3">
        <v>0.27600000000000002</v>
      </c>
      <c r="U3">
        <v>0.27300000000000002</v>
      </c>
      <c r="V3">
        <v>0.27500000000000002</v>
      </c>
      <c r="W3">
        <v>0.27</v>
      </c>
      <c r="X3">
        <v>0.27800000000000002</v>
      </c>
      <c r="Y3">
        <v>0.28399999999999997</v>
      </c>
      <c r="Z3">
        <v>0.26800000000000002</v>
      </c>
      <c r="AA3">
        <v>0.29099999999999998</v>
      </c>
      <c r="AB3">
        <v>0.27800000000000002</v>
      </c>
      <c r="AC3">
        <v>0.26900000000000002</v>
      </c>
      <c r="AD3">
        <v>0.29199999999999998</v>
      </c>
      <c r="AE3">
        <v>0.22</v>
      </c>
      <c r="AF3">
        <v>0.24299999999999999</v>
      </c>
      <c r="AG3">
        <v>0.27</v>
      </c>
      <c r="AH3">
        <v>0.33</v>
      </c>
      <c r="AI3">
        <v>0.46400000000000002</v>
      </c>
      <c r="AJ3">
        <v>0.34300000000000003</v>
      </c>
      <c r="AK3">
        <v>0.38800000000000001</v>
      </c>
      <c r="AL3">
        <v>0.375</v>
      </c>
      <c r="AM3">
        <v>0.40200000000000002</v>
      </c>
      <c r="AN3">
        <v>0.46600000000000003</v>
      </c>
      <c r="AO3">
        <v>0.34599999999999997</v>
      </c>
      <c r="AP3">
        <v>0.27900000000000003</v>
      </c>
      <c r="AQ3">
        <v>0.26300000000000001</v>
      </c>
      <c r="AR3">
        <v>0.27400000000000002</v>
      </c>
      <c r="AS3">
        <v>0.27600000000000002</v>
      </c>
      <c r="AT3">
        <v>0.27700000000000002</v>
      </c>
      <c r="AU3">
        <v>0.28699999999999998</v>
      </c>
      <c r="AV3">
        <v>0.26800000000000002</v>
      </c>
      <c r="AW3">
        <v>0.29499999999999998</v>
      </c>
      <c r="AX3">
        <v>0.26500000000000001</v>
      </c>
      <c r="AY3">
        <v>0.29799999999999999</v>
      </c>
      <c r="AZ3">
        <v>0.27700000000000002</v>
      </c>
      <c r="BA3">
        <v>0.254</v>
      </c>
      <c r="BB3">
        <v>0.25800000000000001</v>
      </c>
      <c r="BC3">
        <v>0.255</v>
      </c>
      <c r="BD3">
        <v>0.28699999999999998</v>
      </c>
      <c r="BE3">
        <v>0.29699999999999999</v>
      </c>
      <c r="BF3">
        <v>0.28899999999999998</v>
      </c>
      <c r="BG3">
        <v>0.29399999999999998</v>
      </c>
      <c r="BH3">
        <v>0.29299999999999998</v>
      </c>
      <c r="BI3">
        <v>0.27300000000000002</v>
      </c>
      <c r="BJ3">
        <v>0.28699999999999998</v>
      </c>
      <c r="BK3">
        <v>0.30199999999999999</v>
      </c>
      <c r="BL3">
        <v>0.29099999999999998</v>
      </c>
      <c r="BM3">
        <v>0.27</v>
      </c>
      <c r="BN3">
        <v>0.29399999999999998</v>
      </c>
      <c r="BO3">
        <v>0.26700000000000002</v>
      </c>
      <c r="BP3">
        <v>0.40500000000000003</v>
      </c>
      <c r="BQ3">
        <v>0.38400000000000001</v>
      </c>
      <c r="BR3">
        <v>0.38700000000000001</v>
      </c>
      <c r="BS3">
        <v>0.34699999999999998</v>
      </c>
      <c r="BT3">
        <v>0.38</v>
      </c>
      <c r="BU3">
        <v>0.38900000000000001</v>
      </c>
      <c r="BV3">
        <v>0.35099999999999998</v>
      </c>
      <c r="BW3">
        <v>0.35899999999999999</v>
      </c>
      <c r="BX3">
        <v>0.39400000000000002</v>
      </c>
      <c r="BY3">
        <v>0.27700000000000002</v>
      </c>
      <c r="BZ3">
        <v>0.28599999999999998</v>
      </c>
      <c r="CA3">
        <v>0.26600000000000001</v>
      </c>
      <c r="CB3">
        <v>0.247</v>
      </c>
      <c r="CC3">
        <v>0.249</v>
      </c>
      <c r="CD3">
        <v>0.29499999999999998</v>
      </c>
      <c r="CE3">
        <v>0.27</v>
      </c>
      <c r="CF3">
        <v>0.248</v>
      </c>
      <c r="CG3">
        <v>0.25900000000000001</v>
      </c>
      <c r="CH3">
        <v>0.29199999999999998</v>
      </c>
      <c r="CI3">
        <v>0.26500000000000001</v>
      </c>
      <c r="CJ3">
        <v>0.28599999999999998</v>
      </c>
      <c r="CK3">
        <v>0.29199999999999998</v>
      </c>
      <c r="CL3">
        <v>0.24399999999999999</v>
      </c>
      <c r="CM3">
        <v>0.27100000000000002</v>
      </c>
      <c r="CN3">
        <v>0.28499999999999998</v>
      </c>
      <c r="CO3">
        <v>0.27200000000000002</v>
      </c>
      <c r="CP3">
        <v>0.27900000000000003</v>
      </c>
      <c r="CQ3">
        <v>0.28399999999999997</v>
      </c>
      <c r="CR3">
        <v>0.23699999999999999</v>
      </c>
      <c r="CS3">
        <v>0.249</v>
      </c>
      <c r="CT3" s="15">
        <v>0.28899999999999998</v>
      </c>
      <c r="CU3" s="15">
        <v>0.28199999999999997</v>
      </c>
      <c r="CV3" s="15">
        <v>0.29799999999999999</v>
      </c>
      <c r="CW3" s="15">
        <v>0.28699999999999998</v>
      </c>
    </row>
    <row r="4" spans="1:101">
      <c r="A4" t="s">
        <v>17</v>
      </c>
      <c r="B4">
        <v>0.44700000000000001</v>
      </c>
      <c r="C4" s="2">
        <v>0.2879177377892031</v>
      </c>
      <c r="D4" s="2">
        <v>0.2489900844656629</v>
      </c>
      <c r="E4" s="2">
        <v>0.28351083363936835</v>
      </c>
      <c r="F4" s="2">
        <v>0.27983841351450611</v>
      </c>
      <c r="G4" s="2">
        <v>0.30113845023870733</v>
      </c>
      <c r="H4" s="2">
        <v>0.27322805728975397</v>
      </c>
      <c r="I4" s="2">
        <v>0.28351083363936835</v>
      </c>
      <c r="J4" s="2">
        <v>0.25780389276533233</v>
      </c>
      <c r="K4" s="2">
        <v>0.27175908923980907</v>
      </c>
      <c r="L4" s="2">
        <v>0.26808666911494677</v>
      </c>
      <c r="M4" s="2">
        <v>0.26221079691516708</v>
      </c>
      <c r="N4" s="2">
        <v>0.28351083363936835</v>
      </c>
      <c r="O4" s="2">
        <v>0.27910392948953361</v>
      </c>
      <c r="P4" s="2">
        <v>0.28204186558942346</v>
      </c>
      <c r="Q4" s="2">
        <v>0.27910392948953361</v>
      </c>
      <c r="R4" s="2">
        <v>0.28351083363936835</v>
      </c>
      <c r="S4" s="2">
        <v>0.27616599338964382</v>
      </c>
      <c r="T4" s="2">
        <v>0.27690047741461626</v>
      </c>
      <c r="U4" s="2">
        <v>0.2511935365405803</v>
      </c>
      <c r="V4" s="2">
        <v>0.28351083363936835</v>
      </c>
      <c r="W4" s="2">
        <v>0.28718325376423065</v>
      </c>
      <c r="X4" s="2">
        <v>0.26147631289019463</v>
      </c>
      <c r="Y4" s="2">
        <v>0.27690047741461626</v>
      </c>
      <c r="Z4" s="2">
        <v>0.29673154608887259</v>
      </c>
      <c r="AA4" s="2">
        <v>0.26294528094013958</v>
      </c>
      <c r="AB4" s="2">
        <v>0.26882115313991922</v>
      </c>
      <c r="AC4" s="2">
        <v>0.27175908923980907</v>
      </c>
      <c r="AD4" s="2">
        <v>0.26735218508997433</v>
      </c>
      <c r="AE4" s="2">
        <v>0.27102460521483657</v>
      </c>
      <c r="AF4" s="2">
        <v>0.27690047741461626</v>
      </c>
      <c r="AG4" s="2">
        <v>0.27616599338964382</v>
      </c>
      <c r="AH4">
        <v>0.35699999999999998</v>
      </c>
      <c r="AI4">
        <v>0.41599999999999998</v>
      </c>
      <c r="AJ4">
        <v>0.45300000000000001</v>
      </c>
      <c r="AK4">
        <v>0.41899999999999998</v>
      </c>
      <c r="AL4">
        <v>0.44600000000000001</v>
      </c>
      <c r="AM4">
        <v>0.39500000000000002</v>
      </c>
      <c r="AN4">
        <v>0.39200000000000002</v>
      </c>
      <c r="AO4">
        <v>0.29699999999999999</v>
      </c>
      <c r="AP4">
        <v>0.313</v>
      </c>
      <c r="AQ4">
        <v>0.29199999999999998</v>
      </c>
      <c r="AR4">
        <v>0.28999999999999998</v>
      </c>
      <c r="AS4">
        <v>0.3</v>
      </c>
      <c r="AT4">
        <v>0.29799999999999999</v>
      </c>
      <c r="AU4">
        <v>0.30199999999999999</v>
      </c>
      <c r="AV4">
        <v>0.309</v>
      </c>
      <c r="AW4">
        <v>0.29499999999999998</v>
      </c>
      <c r="AX4">
        <v>0.30099999999999999</v>
      </c>
      <c r="AY4">
        <v>0.314</v>
      </c>
      <c r="AZ4">
        <v>0.28899999999999998</v>
      </c>
      <c r="BA4">
        <v>0.27100000000000002</v>
      </c>
      <c r="BB4">
        <v>0.28599999999999998</v>
      </c>
      <c r="BC4">
        <v>0.30199999999999999</v>
      </c>
      <c r="BD4">
        <v>0.29499999999999998</v>
      </c>
      <c r="BE4">
        <v>0.318</v>
      </c>
      <c r="BF4">
        <v>0.29699999999999999</v>
      </c>
      <c r="BG4">
        <v>0.30499999999999999</v>
      </c>
      <c r="BH4">
        <v>0.29799999999999999</v>
      </c>
      <c r="BI4">
        <v>0.29399999999999998</v>
      </c>
      <c r="BJ4">
        <v>0.30099999999999999</v>
      </c>
      <c r="BK4">
        <v>0.30499999999999999</v>
      </c>
      <c r="BL4">
        <v>0.29699999999999999</v>
      </c>
      <c r="BM4">
        <v>0.29099999999999998</v>
      </c>
      <c r="BN4">
        <v>0.28399999999999997</v>
      </c>
      <c r="BO4">
        <v>0.30199999999999999</v>
      </c>
      <c r="BP4">
        <v>0.38300000000000001</v>
      </c>
      <c r="BQ4">
        <v>0.41</v>
      </c>
      <c r="BR4">
        <v>0.34</v>
      </c>
      <c r="BS4">
        <v>0.32400000000000001</v>
      </c>
      <c r="BT4">
        <v>0.32500000000000001</v>
      </c>
      <c r="BU4">
        <v>0.30499999999999999</v>
      </c>
      <c r="BV4">
        <v>0.28999999999999998</v>
      </c>
      <c r="BW4">
        <v>0.26800000000000002</v>
      </c>
      <c r="BX4">
        <v>0.27800000000000002</v>
      </c>
      <c r="BY4">
        <v>0.28000000000000003</v>
      </c>
      <c r="BZ4">
        <v>0.26</v>
      </c>
      <c r="CA4">
        <v>0.26500000000000001</v>
      </c>
      <c r="CB4">
        <v>0.26</v>
      </c>
      <c r="CC4">
        <v>0.307</v>
      </c>
      <c r="CD4">
        <v>0.28199999999999997</v>
      </c>
      <c r="CE4">
        <v>0.28999999999999998</v>
      </c>
      <c r="CF4">
        <v>0.29299999999999998</v>
      </c>
      <c r="CG4">
        <v>0.29699999999999999</v>
      </c>
      <c r="CH4">
        <v>0.28499999999999998</v>
      </c>
      <c r="CI4">
        <v>0.26600000000000001</v>
      </c>
      <c r="CJ4">
        <v>0.311</v>
      </c>
      <c r="CK4">
        <v>0.27400000000000002</v>
      </c>
      <c r="CL4">
        <v>0.28299999999999997</v>
      </c>
      <c r="CM4">
        <v>0.30299999999999999</v>
      </c>
      <c r="CN4">
        <v>0.31</v>
      </c>
      <c r="CO4">
        <v>0.27300000000000002</v>
      </c>
      <c r="CP4">
        <v>0.28499999999999998</v>
      </c>
      <c r="CQ4">
        <v>0.307</v>
      </c>
      <c r="CR4">
        <v>0.28100000000000003</v>
      </c>
      <c r="CS4">
        <v>0.28999999999999998</v>
      </c>
      <c r="CT4" s="15">
        <v>0.28699999999999998</v>
      </c>
      <c r="CU4" s="15">
        <v>0.27700000000000002</v>
      </c>
      <c r="CV4" s="15">
        <v>0.30599999999999999</v>
      </c>
      <c r="CW4" s="15">
        <v>0.32700000000000001</v>
      </c>
    </row>
    <row r="5" spans="1:101">
      <c r="A5" t="s">
        <v>18</v>
      </c>
      <c r="B5">
        <v>0.28999999999999998</v>
      </c>
      <c r="C5">
        <v>0.26600000000000001</v>
      </c>
      <c r="D5">
        <v>0.28699999999999998</v>
      </c>
      <c r="E5">
        <v>0.27100000000000002</v>
      </c>
      <c r="F5">
        <v>0.28599999999999998</v>
      </c>
      <c r="G5">
        <v>0.28399999999999997</v>
      </c>
      <c r="H5">
        <v>0.28599999999999998</v>
      </c>
      <c r="I5">
        <v>0.27100000000000002</v>
      </c>
      <c r="J5">
        <v>0.28000000000000003</v>
      </c>
      <c r="K5">
        <v>0.26700000000000002</v>
      </c>
      <c r="L5">
        <v>0.307</v>
      </c>
      <c r="M5">
        <v>0.27900000000000003</v>
      </c>
      <c r="N5">
        <v>0.26600000000000001</v>
      </c>
      <c r="O5">
        <v>0.28799999999999998</v>
      </c>
      <c r="P5">
        <v>0.27400000000000002</v>
      </c>
      <c r="Q5">
        <v>0.28599999999999998</v>
      </c>
      <c r="R5">
        <v>0.28199999999999997</v>
      </c>
      <c r="S5">
        <v>0.26200000000000001</v>
      </c>
      <c r="T5">
        <v>0.27</v>
      </c>
      <c r="U5">
        <v>0.28499999999999998</v>
      </c>
      <c r="V5">
        <v>0.26</v>
      </c>
      <c r="W5">
        <v>0.28999999999999998</v>
      </c>
      <c r="X5">
        <v>0.28399999999999997</v>
      </c>
      <c r="Y5">
        <v>0.314</v>
      </c>
      <c r="Z5">
        <v>0.30599999999999999</v>
      </c>
      <c r="AA5">
        <v>0.32900000000000001</v>
      </c>
      <c r="AB5">
        <v>0.32100000000000001</v>
      </c>
      <c r="AC5">
        <v>0.30499999999999999</v>
      </c>
      <c r="AD5">
        <v>0.33100000000000002</v>
      </c>
      <c r="AE5">
        <v>0.30399999999999999</v>
      </c>
      <c r="AF5">
        <v>0.45300000000000001</v>
      </c>
      <c r="AG5">
        <v>0.41</v>
      </c>
      <c r="AH5">
        <v>0.377</v>
      </c>
      <c r="AI5">
        <v>0.40600000000000003</v>
      </c>
      <c r="AJ5">
        <v>0.39300000000000002</v>
      </c>
      <c r="AK5">
        <v>0.43099999999999999</v>
      </c>
      <c r="AL5">
        <v>0.36</v>
      </c>
      <c r="AM5">
        <v>0.47099999999999997</v>
      </c>
      <c r="AN5">
        <v>0.41299999999999998</v>
      </c>
      <c r="AO5">
        <v>0.376</v>
      </c>
      <c r="AP5">
        <v>0.34200000000000003</v>
      </c>
      <c r="AQ5">
        <v>0.377</v>
      </c>
      <c r="AR5">
        <v>0.26900000000000002</v>
      </c>
      <c r="AS5">
        <v>0.27400000000000002</v>
      </c>
      <c r="AT5">
        <v>0.3</v>
      </c>
      <c r="AU5">
        <v>0.29599999999999999</v>
      </c>
      <c r="AV5">
        <v>0.25900000000000001</v>
      </c>
      <c r="AW5">
        <v>0.29499999999999998</v>
      </c>
      <c r="AX5">
        <v>0.28000000000000003</v>
      </c>
      <c r="AY5">
        <v>0.26100000000000001</v>
      </c>
      <c r="AZ5">
        <v>0.27700000000000002</v>
      </c>
      <c r="BA5">
        <v>0.3</v>
      </c>
      <c r="BB5">
        <v>0.252</v>
      </c>
      <c r="BC5">
        <v>0.26300000000000001</v>
      </c>
      <c r="BD5">
        <v>0.251</v>
      </c>
      <c r="BE5">
        <v>0.28499999999999998</v>
      </c>
      <c r="BF5">
        <v>0.26500000000000001</v>
      </c>
      <c r="BG5">
        <v>0.27400000000000002</v>
      </c>
      <c r="BH5">
        <v>0.24099999999999999</v>
      </c>
      <c r="BI5">
        <v>0.251</v>
      </c>
      <c r="BJ5">
        <v>0.27200000000000002</v>
      </c>
      <c r="BK5">
        <v>0.42599999999999999</v>
      </c>
      <c r="BL5">
        <v>0.40400000000000003</v>
      </c>
      <c r="BM5">
        <v>0.47599999999999998</v>
      </c>
      <c r="BN5">
        <v>0.42099999999999999</v>
      </c>
      <c r="BO5">
        <v>0.46</v>
      </c>
      <c r="BP5">
        <v>0.442</v>
      </c>
      <c r="BQ5">
        <v>0.41799999999999998</v>
      </c>
      <c r="BR5">
        <v>0.28799999999999998</v>
      </c>
      <c r="BS5">
        <v>0.30499999999999999</v>
      </c>
      <c r="BT5">
        <v>0.27600000000000002</v>
      </c>
      <c r="BU5">
        <v>0.29499999999999998</v>
      </c>
      <c r="BV5">
        <v>0.29199999999999998</v>
      </c>
      <c r="BW5">
        <v>0.30099999999999999</v>
      </c>
      <c r="BX5">
        <v>0.317</v>
      </c>
      <c r="BY5">
        <v>0.315</v>
      </c>
      <c r="BZ5">
        <v>0.29599999999999999</v>
      </c>
      <c r="CA5">
        <v>0.28299999999999997</v>
      </c>
      <c r="CB5">
        <v>0.28599999999999998</v>
      </c>
      <c r="CC5">
        <v>0.29799999999999999</v>
      </c>
      <c r="CD5">
        <v>0.254</v>
      </c>
      <c r="CE5">
        <v>0.316</v>
      </c>
      <c r="CF5">
        <v>0.313</v>
      </c>
      <c r="CG5">
        <v>0.30199999999999999</v>
      </c>
      <c r="CH5">
        <v>0.30299999999999999</v>
      </c>
      <c r="CI5">
        <v>0.313</v>
      </c>
      <c r="CJ5">
        <v>0.29699999999999999</v>
      </c>
      <c r="CK5">
        <v>0.31900000000000001</v>
      </c>
      <c r="CL5">
        <v>0.3</v>
      </c>
      <c r="CM5">
        <v>0.3</v>
      </c>
      <c r="CN5">
        <v>0.29699999999999999</v>
      </c>
      <c r="CO5">
        <v>0.317</v>
      </c>
      <c r="CP5">
        <v>0.32</v>
      </c>
      <c r="CQ5">
        <v>0.29499999999999998</v>
      </c>
      <c r="CR5">
        <v>0.28499999999999998</v>
      </c>
      <c r="CS5">
        <v>0.308</v>
      </c>
      <c r="CT5">
        <v>0.33800000000000002</v>
      </c>
      <c r="CU5" s="15">
        <v>0.309</v>
      </c>
      <c r="CV5" s="15">
        <v>0.29099999999999998</v>
      </c>
      <c r="CW5" s="15">
        <v>0.30499999999999999</v>
      </c>
    </row>
    <row r="6" spans="1:101" ht="15.75">
      <c r="A6" t="s">
        <v>49</v>
      </c>
      <c r="B6">
        <v>0.35799999999999998</v>
      </c>
      <c r="C6">
        <v>0.47499999999999998</v>
      </c>
      <c r="D6">
        <v>0.33900000000000002</v>
      </c>
      <c r="E6">
        <v>0.45300000000000001</v>
      </c>
      <c r="F6">
        <v>0.39900000000000002</v>
      </c>
      <c r="G6">
        <v>0.376</v>
      </c>
      <c r="H6">
        <v>0.44500000000000001</v>
      </c>
      <c r="I6">
        <v>0.36199999999999999</v>
      </c>
      <c r="J6">
        <v>0.33300000000000002</v>
      </c>
      <c r="K6">
        <v>0.373</v>
      </c>
      <c r="L6">
        <v>0.34899999999999998</v>
      </c>
      <c r="M6">
        <v>0.34100000000000003</v>
      </c>
      <c r="N6">
        <v>0.41499999999999998</v>
      </c>
      <c r="O6">
        <v>0.439</v>
      </c>
      <c r="P6">
        <v>0.40100000000000002</v>
      </c>
      <c r="Q6">
        <v>0.44900000000000001</v>
      </c>
      <c r="R6">
        <v>0.44600000000000001</v>
      </c>
      <c r="S6">
        <v>0.39900000000000002</v>
      </c>
      <c r="T6">
        <v>0.42799999999999999</v>
      </c>
      <c r="U6">
        <v>0.39300000000000002</v>
      </c>
      <c r="V6">
        <v>0.40400000000000003</v>
      </c>
      <c r="W6">
        <v>0.40400000000000003</v>
      </c>
      <c r="X6">
        <v>0.437</v>
      </c>
      <c r="Y6">
        <v>0.42</v>
      </c>
      <c r="Z6">
        <v>0.25900000000000001</v>
      </c>
      <c r="AA6">
        <v>0.24199999999999999</v>
      </c>
      <c r="AB6">
        <v>0.28499999999999998</v>
      </c>
      <c r="AC6">
        <v>0.26900000000000002</v>
      </c>
      <c r="AD6">
        <v>0.26800000000000002</v>
      </c>
      <c r="AE6">
        <v>0.27800000000000002</v>
      </c>
      <c r="AF6">
        <v>0.28399999999999997</v>
      </c>
      <c r="AG6">
        <v>0.29499999999999998</v>
      </c>
      <c r="AH6">
        <v>0.28899999999999998</v>
      </c>
      <c r="AI6">
        <v>0.29899999999999999</v>
      </c>
      <c r="AJ6">
        <v>0.28299999999999997</v>
      </c>
      <c r="AK6">
        <v>0.46200000000000002</v>
      </c>
      <c r="AL6">
        <v>0.39200000000000002</v>
      </c>
      <c r="AM6">
        <v>0.35</v>
      </c>
      <c r="AN6">
        <v>0.43</v>
      </c>
      <c r="AO6">
        <v>0.45</v>
      </c>
      <c r="AP6">
        <v>0.38700000000000001</v>
      </c>
      <c r="AQ6">
        <v>0.41</v>
      </c>
      <c r="AR6">
        <v>0.438</v>
      </c>
      <c r="AS6">
        <v>0.38800000000000001</v>
      </c>
      <c r="AT6">
        <v>0.42199999999999999</v>
      </c>
      <c r="AU6">
        <v>0.41399999999999998</v>
      </c>
      <c r="AV6">
        <v>0.48499999999999999</v>
      </c>
      <c r="AW6">
        <v>0.52800000000000002</v>
      </c>
      <c r="AX6">
        <v>0.44600000000000001</v>
      </c>
      <c r="AY6">
        <v>0.48799999999999999</v>
      </c>
      <c r="AZ6">
        <v>0.38600000000000001</v>
      </c>
      <c r="BA6">
        <v>0.40699999999999997</v>
      </c>
      <c r="BB6">
        <v>0.42799999999999999</v>
      </c>
      <c r="BC6">
        <v>0.42699999999999999</v>
      </c>
      <c r="BD6">
        <v>0.39200000000000002</v>
      </c>
      <c r="BE6">
        <v>0.28699999999999998</v>
      </c>
      <c r="BF6">
        <v>0.25600000000000001</v>
      </c>
      <c r="BG6">
        <v>0.27300000000000002</v>
      </c>
      <c r="BH6">
        <v>0.29199999999999998</v>
      </c>
      <c r="BI6">
        <v>0.27900000000000003</v>
      </c>
      <c r="BJ6">
        <v>0.31</v>
      </c>
      <c r="BK6">
        <v>0.314</v>
      </c>
      <c r="BL6">
        <v>0.28899999999999998</v>
      </c>
      <c r="BM6">
        <v>0.29399999999999998</v>
      </c>
      <c r="BN6">
        <v>0.28100000000000003</v>
      </c>
      <c r="BO6">
        <v>0.27900000000000003</v>
      </c>
      <c r="BP6">
        <v>0.25700000000000001</v>
      </c>
      <c r="BQ6">
        <v>0.29699999999999999</v>
      </c>
      <c r="BR6">
        <v>0.29099999999999998</v>
      </c>
      <c r="BS6">
        <v>0.26100000000000001</v>
      </c>
      <c r="BT6">
        <v>0.40100000000000002</v>
      </c>
      <c r="BU6">
        <v>0.44500000000000001</v>
      </c>
      <c r="BV6">
        <v>0.38300000000000001</v>
      </c>
      <c r="BW6">
        <v>0.41099999999999998</v>
      </c>
      <c r="BX6">
        <v>0.38600000000000001</v>
      </c>
      <c r="BY6">
        <v>0.39200000000000002</v>
      </c>
      <c r="BZ6">
        <v>0.36599999999999999</v>
      </c>
      <c r="CA6">
        <v>0.41699999999999998</v>
      </c>
      <c r="CB6">
        <v>0.35399999999999998</v>
      </c>
      <c r="CC6">
        <v>0.40500000000000003</v>
      </c>
      <c r="CD6">
        <v>0.38300000000000001</v>
      </c>
      <c r="CE6">
        <v>0.42199999999999999</v>
      </c>
      <c r="CF6">
        <v>0.41799999999999998</v>
      </c>
      <c r="CG6">
        <v>0.36399999999999999</v>
      </c>
      <c r="CH6">
        <v>0.41299999999999998</v>
      </c>
      <c r="CI6">
        <v>0.38500000000000001</v>
      </c>
      <c r="CJ6">
        <v>0.434</v>
      </c>
      <c r="CK6">
        <v>0.40400000000000003</v>
      </c>
      <c r="CL6">
        <v>0.36499999999999999</v>
      </c>
      <c r="CM6">
        <v>0.40600000000000003</v>
      </c>
      <c r="CN6">
        <v>0.29199999999999998</v>
      </c>
      <c r="CO6">
        <v>0.27100000000000002</v>
      </c>
      <c r="CP6">
        <v>0.30599999999999999</v>
      </c>
      <c r="CQ6">
        <v>0.28199999999999997</v>
      </c>
      <c r="CR6">
        <v>0.28899999999999998</v>
      </c>
      <c r="CS6">
        <v>0.27300000000000002</v>
      </c>
      <c r="CT6">
        <v>0.27200000000000002</v>
      </c>
      <c r="CU6">
        <v>0.28499999999999998</v>
      </c>
      <c r="CV6">
        <v>0.27300000000000002</v>
      </c>
      <c r="CW6">
        <v>0.28899999999999998</v>
      </c>
    </row>
    <row r="7" spans="1:101" ht="15.75">
      <c r="A7" t="s">
        <v>50</v>
      </c>
      <c r="B7">
        <v>0.45</v>
      </c>
      <c r="C7">
        <v>0.41299999999999998</v>
      </c>
      <c r="D7">
        <v>0.44</v>
      </c>
      <c r="E7">
        <v>0.379</v>
      </c>
      <c r="F7">
        <v>0.38600000000000001</v>
      </c>
      <c r="G7">
        <v>0.39700000000000002</v>
      </c>
      <c r="H7">
        <v>0.42499999999999999</v>
      </c>
      <c r="I7">
        <v>0.40200000000000002</v>
      </c>
      <c r="J7">
        <v>0.39700000000000002</v>
      </c>
      <c r="K7">
        <v>0.44</v>
      </c>
      <c r="L7">
        <v>0.39900000000000002</v>
      </c>
      <c r="M7">
        <v>0.38300000000000001</v>
      </c>
      <c r="N7">
        <v>0.48</v>
      </c>
      <c r="O7">
        <v>0.35799999999999998</v>
      </c>
      <c r="P7">
        <v>0.39900000000000002</v>
      </c>
      <c r="Q7">
        <v>0.313</v>
      </c>
      <c r="R7">
        <v>0.28599999999999998</v>
      </c>
      <c r="S7">
        <v>0.316</v>
      </c>
      <c r="T7">
        <v>0.28499999999999998</v>
      </c>
      <c r="U7">
        <v>0.27700000000000002</v>
      </c>
      <c r="V7">
        <v>0.27700000000000002</v>
      </c>
      <c r="W7">
        <v>0.28399999999999997</v>
      </c>
      <c r="X7">
        <v>0.28699999999999998</v>
      </c>
      <c r="Y7">
        <v>0.26900000000000002</v>
      </c>
      <c r="Z7">
        <v>0.30299999999999999</v>
      </c>
      <c r="AA7">
        <v>0.28999999999999998</v>
      </c>
      <c r="AB7">
        <v>0.29099999999999998</v>
      </c>
      <c r="AC7">
        <v>0.29499999999999998</v>
      </c>
      <c r="AD7">
        <v>0.27100000000000002</v>
      </c>
      <c r="AE7">
        <v>0.28199999999999997</v>
      </c>
      <c r="AF7">
        <v>0.307</v>
      </c>
      <c r="AG7">
        <v>0.32600000000000001</v>
      </c>
      <c r="AH7">
        <v>0.434</v>
      </c>
      <c r="AI7">
        <v>0.45800000000000002</v>
      </c>
      <c r="AJ7">
        <v>0.39500000000000002</v>
      </c>
      <c r="AK7">
        <v>0.47</v>
      </c>
      <c r="AL7">
        <v>0.44500000000000001</v>
      </c>
      <c r="AM7">
        <v>0.45200000000000001</v>
      </c>
      <c r="AN7">
        <v>0.39600000000000002</v>
      </c>
      <c r="AO7">
        <v>0.377</v>
      </c>
      <c r="AP7">
        <v>0.48499999999999999</v>
      </c>
      <c r="AQ7">
        <v>0.377</v>
      </c>
      <c r="AR7">
        <v>0.42699999999999999</v>
      </c>
      <c r="AS7">
        <v>0.38600000000000001</v>
      </c>
      <c r="AT7">
        <v>0.443</v>
      </c>
      <c r="AU7">
        <v>0.41199999999999998</v>
      </c>
      <c r="AV7">
        <v>0.40300000000000002</v>
      </c>
      <c r="AW7">
        <v>0.43</v>
      </c>
      <c r="AX7">
        <v>0.438</v>
      </c>
      <c r="AY7">
        <v>0.434</v>
      </c>
      <c r="AZ7">
        <v>0.47199999999999998</v>
      </c>
      <c r="BA7">
        <v>0.39900000000000002</v>
      </c>
      <c r="BB7">
        <v>0.35499999999999998</v>
      </c>
      <c r="BC7">
        <v>0.46500000000000002</v>
      </c>
      <c r="BD7" s="15">
        <v>0.42799999999999999</v>
      </c>
      <c r="BE7" s="15">
        <v>0.497</v>
      </c>
      <c r="BF7" s="15">
        <v>0.46300000000000002</v>
      </c>
      <c r="BG7">
        <v>0.317</v>
      </c>
      <c r="BH7">
        <v>0.29199999999999998</v>
      </c>
      <c r="BI7">
        <v>0.27400000000000002</v>
      </c>
      <c r="BJ7">
        <v>0.28899999999999998</v>
      </c>
      <c r="BK7">
        <v>0.28499999999999998</v>
      </c>
      <c r="BL7">
        <v>0.28899999999999998</v>
      </c>
      <c r="BM7">
        <v>0.27700000000000002</v>
      </c>
      <c r="BN7">
        <v>0.26100000000000001</v>
      </c>
      <c r="BO7">
        <v>0.27400000000000002</v>
      </c>
      <c r="BP7" s="15">
        <v>0.29299999999999998</v>
      </c>
      <c r="BQ7" s="15">
        <v>0.30299999999999999</v>
      </c>
      <c r="BR7">
        <v>0.42599999999999999</v>
      </c>
      <c r="BS7">
        <v>0.371</v>
      </c>
      <c r="BT7">
        <v>0.38200000000000001</v>
      </c>
      <c r="BU7">
        <v>0.44700000000000001</v>
      </c>
      <c r="BV7">
        <v>0.41</v>
      </c>
      <c r="BW7">
        <v>0.38300000000000001</v>
      </c>
      <c r="BX7">
        <v>0.379</v>
      </c>
      <c r="BY7">
        <v>0.38100000000000001</v>
      </c>
      <c r="BZ7">
        <v>0.37</v>
      </c>
      <c r="CA7">
        <v>0.44800000000000001</v>
      </c>
      <c r="CB7">
        <v>0.42</v>
      </c>
      <c r="CC7">
        <v>0.44</v>
      </c>
      <c r="CD7">
        <v>0.374</v>
      </c>
      <c r="CE7">
        <v>0.44800000000000001</v>
      </c>
      <c r="CF7">
        <v>0.38100000000000001</v>
      </c>
      <c r="CG7">
        <v>0.39900000000000002</v>
      </c>
      <c r="CH7">
        <v>0.40200000000000002</v>
      </c>
      <c r="CI7">
        <v>0.314</v>
      </c>
      <c r="CJ7">
        <v>0.28799999999999998</v>
      </c>
      <c r="CK7">
        <v>0.26200000000000001</v>
      </c>
      <c r="CL7">
        <v>0.29799999999999999</v>
      </c>
      <c r="CM7">
        <v>0.27100000000000002</v>
      </c>
      <c r="CN7">
        <v>0.28199999999999997</v>
      </c>
      <c r="CO7">
        <v>0.28399999999999997</v>
      </c>
      <c r="CP7">
        <v>0.31</v>
      </c>
      <c r="CQ7">
        <v>0.28100000000000003</v>
      </c>
      <c r="CR7">
        <v>0.29899999999999999</v>
      </c>
      <c r="CS7">
        <v>0.28699999999999998</v>
      </c>
      <c r="CT7">
        <v>0.29699999999999999</v>
      </c>
      <c r="CU7">
        <v>0.28199999999999997</v>
      </c>
      <c r="CV7">
        <v>0.28399999999999997</v>
      </c>
      <c r="CW7">
        <v>0.25600000000000001</v>
      </c>
    </row>
    <row r="8" spans="1:101" ht="15.75">
      <c r="A8" t="s">
        <v>51</v>
      </c>
      <c r="B8">
        <v>0.371</v>
      </c>
      <c r="C8">
        <v>0.374</v>
      </c>
      <c r="D8">
        <v>0.432</v>
      </c>
      <c r="E8">
        <v>0.35099999999999998</v>
      </c>
      <c r="F8">
        <v>0.32900000000000001</v>
      </c>
      <c r="G8">
        <v>0.33300000000000002</v>
      </c>
      <c r="H8">
        <v>0.36599999999999999</v>
      </c>
      <c r="I8">
        <v>0.35599999999999998</v>
      </c>
      <c r="J8">
        <v>0.34499999999999997</v>
      </c>
      <c r="K8">
        <v>0.32700000000000001</v>
      </c>
      <c r="L8">
        <v>0.23400000000000001</v>
      </c>
      <c r="M8">
        <v>0.35399999999999998</v>
      </c>
      <c r="N8">
        <v>0.38300000000000001</v>
      </c>
      <c r="O8">
        <v>0.377</v>
      </c>
      <c r="P8">
        <v>0.28699999999999998</v>
      </c>
      <c r="Q8">
        <v>0.39700000000000002</v>
      </c>
      <c r="R8">
        <v>0.35499999999999998</v>
      </c>
      <c r="S8">
        <v>0.33900000000000002</v>
      </c>
      <c r="T8" s="15">
        <v>0.33400000000000002</v>
      </c>
      <c r="U8">
        <v>0.28999999999999998</v>
      </c>
      <c r="V8">
        <v>0.309</v>
      </c>
      <c r="W8">
        <v>0.29099999999999998</v>
      </c>
      <c r="X8">
        <v>0.29099999999999998</v>
      </c>
      <c r="Y8">
        <v>0.28599999999999998</v>
      </c>
      <c r="Z8">
        <v>0.23799999999999999</v>
      </c>
      <c r="AA8">
        <v>0.27900000000000003</v>
      </c>
      <c r="AB8">
        <v>0.307</v>
      </c>
      <c r="AC8">
        <v>0.25900000000000001</v>
      </c>
      <c r="AD8">
        <v>0.154</v>
      </c>
      <c r="AE8">
        <v>0.28799999999999998</v>
      </c>
      <c r="AF8">
        <v>0.379</v>
      </c>
      <c r="AG8">
        <v>0.377</v>
      </c>
      <c r="AH8">
        <v>0.42799999999999999</v>
      </c>
      <c r="AI8">
        <v>0.38300000000000001</v>
      </c>
      <c r="AJ8">
        <v>0.39600000000000002</v>
      </c>
      <c r="AK8">
        <v>0.48</v>
      </c>
      <c r="AL8">
        <v>0.45800000000000002</v>
      </c>
      <c r="AM8">
        <v>0.35399999999999998</v>
      </c>
      <c r="AN8">
        <v>0.42699999999999999</v>
      </c>
      <c r="AO8">
        <v>0.36599999999999999</v>
      </c>
      <c r="AP8">
        <v>0.45500000000000002</v>
      </c>
      <c r="AQ8">
        <v>0.45900000000000002</v>
      </c>
      <c r="AR8">
        <v>0.38600000000000001</v>
      </c>
      <c r="AS8">
        <v>0.41699999999999998</v>
      </c>
      <c r="AT8">
        <v>0.41699999999999998</v>
      </c>
      <c r="AU8">
        <v>0.45700000000000002</v>
      </c>
      <c r="AV8">
        <v>0.45300000000000001</v>
      </c>
      <c r="AW8">
        <v>0.41799999999999998</v>
      </c>
      <c r="AX8">
        <v>0.29299999999999998</v>
      </c>
      <c r="AY8">
        <v>0.22800000000000001</v>
      </c>
      <c r="AZ8">
        <v>0.28399999999999997</v>
      </c>
      <c r="BA8">
        <v>0.28100000000000003</v>
      </c>
      <c r="BB8">
        <v>0.315</v>
      </c>
      <c r="BC8">
        <v>0.24099999999999999</v>
      </c>
      <c r="BD8">
        <v>0.27700000000000002</v>
      </c>
      <c r="BE8">
        <v>0.27800000000000002</v>
      </c>
      <c r="BF8">
        <v>0.25900000000000001</v>
      </c>
      <c r="BG8">
        <v>0.27700000000000002</v>
      </c>
      <c r="BH8">
        <v>0.27500000000000002</v>
      </c>
      <c r="BI8">
        <v>0.28699999999999998</v>
      </c>
      <c r="BJ8">
        <v>0.28299999999999997</v>
      </c>
      <c r="BK8">
        <v>0.26800000000000002</v>
      </c>
      <c r="BL8">
        <v>0.27300000000000002</v>
      </c>
      <c r="BM8">
        <v>0.27500000000000002</v>
      </c>
      <c r="BN8">
        <v>0.28699999999999998</v>
      </c>
      <c r="BO8">
        <v>0.38</v>
      </c>
      <c r="BP8">
        <v>0.39100000000000001</v>
      </c>
      <c r="BQ8">
        <v>0.47099999999999997</v>
      </c>
      <c r="BR8">
        <v>0.378</v>
      </c>
      <c r="BS8">
        <v>0.435</v>
      </c>
      <c r="BT8">
        <v>0.41899999999999998</v>
      </c>
      <c r="BU8">
        <v>0.47199999999999998</v>
      </c>
      <c r="BV8">
        <v>0.45800000000000002</v>
      </c>
      <c r="BW8">
        <v>0.47199999999999998</v>
      </c>
      <c r="BX8">
        <v>0.47699999999999998</v>
      </c>
      <c r="BY8">
        <v>0.40400000000000003</v>
      </c>
      <c r="BZ8">
        <v>0.438</v>
      </c>
      <c r="CA8">
        <v>0.39400000000000002</v>
      </c>
      <c r="CB8">
        <v>0.43099999999999999</v>
      </c>
      <c r="CC8">
        <v>0.35</v>
      </c>
      <c r="CD8">
        <v>0.34899999999999998</v>
      </c>
      <c r="CE8">
        <v>0.42099999999999999</v>
      </c>
      <c r="CF8">
        <v>0.376</v>
      </c>
      <c r="CG8">
        <v>0.33600000000000002</v>
      </c>
      <c r="CH8">
        <v>0.38500000000000001</v>
      </c>
      <c r="CI8">
        <v>0.28000000000000003</v>
      </c>
      <c r="CJ8">
        <v>0.26100000000000001</v>
      </c>
      <c r="CK8">
        <v>0.26100000000000001</v>
      </c>
      <c r="CL8">
        <v>0.27900000000000003</v>
      </c>
      <c r="CM8">
        <v>0.309</v>
      </c>
      <c r="CN8">
        <v>0.27500000000000002</v>
      </c>
      <c r="CO8">
        <v>0.255</v>
      </c>
      <c r="CP8">
        <v>0.29099999999999998</v>
      </c>
      <c r="CQ8">
        <v>0.27500000000000002</v>
      </c>
      <c r="CR8">
        <v>0.29699999999999999</v>
      </c>
      <c r="CS8">
        <v>0.28100000000000003</v>
      </c>
      <c r="CT8">
        <v>0.27</v>
      </c>
      <c r="CU8">
        <v>0.27800000000000002</v>
      </c>
      <c r="CV8">
        <v>0.30199999999999999</v>
      </c>
      <c r="CW8">
        <v>0.27200000000000002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Ciliary diameters and tips</vt:lpstr>
      <vt:lpstr>ciliary diameters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J Bok</cp:lastModifiedBy>
  <dcterms:created xsi:type="dcterms:W3CDTF">2020-06-03T05:02:59Z</dcterms:created>
  <dcterms:modified xsi:type="dcterms:W3CDTF">2020-10-09T03:22:09Z</dcterms:modified>
</cp:coreProperties>
</file>