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내 드라이브\Presentations\Papers\Manuscript_Cilia\Source data\"/>
    </mc:Choice>
  </mc:AlternateContent>
  <xr:revisionPtr revIDLastSave="0" documentId="13_ncr:1_{E0E11301-017A-42A4-8A4D-6CF7DE4BFC8F}" xr6:coauthVersionLast="45" xr6:coauthVersionMax="45" xr10:uidLastSave="{00000000-0000-0000-0000-000000000000}"/>
  <bookViews>
    <workbookView xWindow="-98" yWindow="-98" windowWidth="20715" windowHeight="13425" activeTab="4" xr2:uid="{00000000-000D-0000-FFFF-FFFF00000000}"/>
  </bookViews>
  <sheets>
    <sheet name="Cilk1 in situ intensity data" sheetId="2" r:id="rId1"/>
    <sheet name="Ptch1" sheetId="4" r:id="rId2"/>
    <sheet name="Gli1" sheetId="3" r:id="rId3"/>
    <sheet name="Atoh1" sheetId="5" r:id="rId4"/>
    <sheet name="Sox2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2" l="1"/>
  <c r="AB15" i="2"/>
  <c r="AA15" i="2"/>
  <c r="Z15" i="2"/>
  <c r="Y15" i="2"/>
  <c r="X15" i="2"/>
  <c r="W15" i="2"/>
  <c r="U15" i="2"/>
  <c r="T15" i="2"/>
  <c r="S15" i="2"/>
  <c r="R15" i="2"/>
  <c r="Q15" i="2"/>
  <c r="P15" i="2"/>
  <c r="O15" i="2"/>
  <c r="N15" i="2"/>
  <c r="M15" i="2"/>
  <c r="L15" i="2"/>
  <c r="F15" i="2"/>
  <c r="D15" i="2"/>
  <c r="C15" i="2"/>
  <c r="B15" i="2"/>
  <c r="AN14" i="2"/>
  <c r="AM14" i="2"/>
  <c r="AL14" i="2"/>
  <c r="AK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I14" i="2"/>
  <c r="H14" i="2"/>
  <c r="G14" i="2"/>
  <c r="O14" i="2"/>
  <c r="F14" i="2"/>
  <c r="D14" i="2"/>
  <c r="C14" i="2"/>
  <c r="B14" i="2"/>
  <c r="AP2" i="2" l="1"/>
  <c r="Y13" i="2" s="1"/>
  <c r="AP8" i="2"/>
  <c r="B18" i="2" s="1"/>
  <c r="E18" i="2" l="1"/>
  <c r="D18" i="2"/>
  <c r="H18" i="2"/>
  <c r="J18" i="2"/>
  <c r="F18" i="2"/>
  <c r="K18" i="2"/>
  <c r="C18" i="2"/>
  <c r="G18" i="2"/>
  <c r="O12" i="2"/>
  <c r="L13" i="2"/>
  <c r="B12" i="2"/>
  <c r="Z13" i="2"/>
  <c r="Y12" i="2"/>
  <c r="N13" i="2"/>
  <c r="AA12" i="2"/>
  <c r="O13" i="2"/>
  <c r="B13" i="2"/>
  <c r="C12" i="2" l="1"/>
  <c r="AP6" i="2"/>
  <c r="W12" i="2"/>
  <c r="AD12" i="2"/>
  <c r="D13" i="2"/>
  <c r="T13" i="2"/>
  <c r="B16" i="2" l="1"/>
  <c r="B17" i="2"/>
  <c r="P13" i="2"/>
  <c r="AL12" i="2"/>
  <c r="S12" i="2"/>
  <c r="I12" i="2"/>
  <c r="N19" i="2"/>
  <c r="P18" i="2"/>
  <c r="Q18" i="2"/>
  <c r="AL18" i="2"/>
  <c r="M19" i="2"/>
  <c r="O18" i="2"/>
  <c r="O19" i="2"/>
  <c r="AK18" i="2"/>
  <c r="E19" i="2"/>
  <c r="N18" i="2"/>
  <c r="M18" i="2"/>
  <c r="V19" i="2"/>
  <c r="P19" i="2"/>
  <c r="Y18" i="2"/>
  <c r="AF19" i="2"/>
  <c r="U19" i="2"/>
  <c r="AF18" i="2"/>
  <c r="Y19" i="2"/>
  <c r="J19" i="2"/>
  <c r="AC18" i="2"/>
  <c r="U18" i="2"/>
  <c r="AA19" i="2"/>
  <c r="AJ18" i="2"/>
  <c r="Z19" i="2"/>
  <c r="K19" i="2"/>
  <c r="X18" i="2"/>
  <c r="AE19" i="2"/>
  <c r="T19" i="2"/>
  <c r="AD19" i="2"/>
  <c r="X19" i="2"/>
  <c r="S19" i="2"/>
  <c r="H19" i="2"/>
  <c r="AB18" i="2"/>
  <c r="T18" i="2"/>
  <c r="D19" i="2"/>
  <c r="AI18" i="2"/>
  <c r="AE18" i="2"/>
  <c r="AA18" i="2"/>
  <c r="S18" i="2"/>
  <c r="C19" i="2"/>
  <c r="AD18" i="2"/>
  <c r="Z18" i="2"/>
  <c r="V18" i="2"/>
  <c r="R18" i="2"/>
  <c r="T16" i="2"/>
  <c r="V16" i="2"/>
  <c r="AE17" i="2"/>
  <c r="J17" i="2"/>
  <c r="AC16" i="2"/>
  <c r="G16" i="2"/>
  <c r="AA17" i="2"/>
  <c r="F17" i="2"/>
  <c r="V17" i="2"/>
  <c r="D16" i="2"/>
  <c r="AK16" i="2"/>
  <c r="R17" i="2"/>
  <c r="O16" i="2"/>
  <c r="P16" i="2"/>
  <c r="AA16" i="2"/>
  <c r="Q17" i="2"/>
  <c r="N16" i="2"/>
  <c r="O17" i="2"/>
  <c r="S17" i="2"/>
  <c r="T17" i="2"/>
  <c r="M16" i="2"/>
  <c r="AL16" i="2"/>
  <c r="AC17" i="2"/>
  <c r="H17" i="2"/>
  <c r="X16" i="2"/>
  <c r="E16" i="2"/>
  <c r="AG17" i="2"/>
  <c r="X17" i="2"/>
  <c r="P17" i="2"/>
  <c r="D17" i="2"/>
  <c r="Z16" i="2"/>
  <c r="R16" i="2"/>
  <c r="C16" i="2"/>
  <c r="AB13" i="2"/>
  <c r="U13" i="2"/>
  <c r="Q13" i="2"/>
  <c r="E13" i="2"/>
  <c r="AM12" i="2"/>
  <c r="AE12" i="2"/>
  <c r="T12" i="2"/>
  <c r="P12" i="2"/>
  <c r="F12" i="2"/>
  <c r="E12" i="2"/>
  <c r="AD13" i="2"/>
  <c r="W13" i="2"/>
  <c r="S13" i="2"/>
  <c r="C13" i="2"/>
  <c r="AK12" i="2"/>
  <c r="AG12" i="2"/>
  <c r="AC12" i="2"/>
  <c r="R12" i="2"/>
  <c r="H12" i="2"/>
  <c r="D12" i="2"/>
  <c r="AP14" i="2"/>
  <c r="AC13" i="2"/>
  <c r="V13" i="2"/>
  <c r="R13" i="2"/>
  <c r="F13" i="2"/>
  <c r="AN12" i="2"/>
  <c r="AF12" i="2"/>
  <c r="AB12" i="2"/>
  <c r="U12" i="2"/>
  <c r="Q12" i="2"/>
  <c r="G12" i="2"/>
  <c r="AF17" i="2"/>
  <c r="AB17" i="2"/>
  <c r="W17" i="2"/>
  <c r="K17" i="2"/>
  <c r="G17" i="2"/>
  <c r="C17" i="2"/>
  <c r="AD16" i="2"/>
  <c r="Y16" i="2"/>
  <c r="U16" i="2"/>
  <c r="Q16" i="2"/>
  <c r="F16" i="2"/>
  <c r="AD17" i="2"/>
  <c r="U17" i="2"/>
  <c r="I17" i="2"/>
  <c r="E17" i="2"/>
  <c r="AB16" i="2"/>
  <c r="S16" i="2"/>
  <c r="H16" i="2"/>
  <c r="AP18" i="2" l="1"/>
  <c r="J29" i="2" s="1"/>
  <c r="O29" i="2"/>
  <c r="AP12" i="2"/>
  <c r="B23" i="2" s="1"/>
  <c r="AK29" i="2"/>
  <c r="N30" i="2"/>
  <c r="X26" i="2"/>
  <c r="O26" i="2"/>
  <c r="M26" i="2"/>
  <c r="W26" i="2"/>
  <c r="Y26" i="2"/>
  <c r="O25" i="2"/>
  <c r="L26" i="2"/>
  <c r="P26" i="2"/>
  <c r="Z26" i="2"/>
  <c r="AA26" i="2"/>
  <c r="N26" i="2"/>
  <c r="M29" i="2"/>
  <c r="Q29" i="2"/>
  <c r="B26" i="2"/>
  <c r="B25" i="2"/>
  <c r="AB24" i="2"/>
  <c r="W24" i="2"/>
  <c r="Y23" i="2"/>
  <c r="C23" i="2"/>
  <c r="S30" i="2"/>
  <c r="H29" i="2"/>
  <c r="E29" i="2"/>
  <c r="Y30" i="2"/>
  <c r="Z30" i="2"/>
  <c r="D29" i="2"/>
  <c r="AF29" i="2"/>
  <c r="K30" i="2"/>
  <c r="AP16" i="2"/>
  <c r="T27" i="2" s="1"/>
  <c r="P25" i="2"/>
  <c r="AG25" i="2"/>
  <c r="D25" i="2"/>
  <c r="S26" i="2"/>
  <c r="AD25" i="2"/>
  <c r="G25" i="2"/>
  <c r="R25" i="2"/>
  <c r="AC25" i="2"/>
  <c r="F25" i="2"/>
  <c r="U25" i="2"/>
  <c r="D26" i="2"/>
  <c r="AF25" i="2"/>
  <c r="H25" i="2"/>
  <c r="Q26" i="2"/>
  <c r="AB25" i="2"/>
  <c r="R26" i="2"/>
  <c r="X25" i="2"/>
  <c r="C25" i="2"/>
  <c r="F26" i="2"/>
  <c r="W25" i="2"/>
  <c r="Y25" i="2"/>
  <c r="C26" i="2"/>
  <c r="AB26" i="2"/>
  <c r="T26" i="2"/>
  <c r="Q25" i="2"/>
  <c r="U26" i="2"/>
  <c r="I25" i="2"/>
  <c r="V25" i="2"/>
  <c r="T25" i="2"/>
  <c r="AC26" i="2"/>
  <c r="S25" i="2"/>
  <c r="AE25" i="2"/>
  <c r="D30" i="2"/>
  <c r="T29" i="2"/>
  <c r="AC29" i="2"/>
  <c r="G29" i="2"/>
  <c r="T30" i="2"/>
  <c r="AD29" i="2"/>
  <c r="AE30" i="2"/>
  <c r="J30" i="2"/>
  <c r="AA29" i="2"/>
  <c r="AF30" i="2"/>
  <c r="U30" i="2"/>
  <c r="P30" i="2" l="1"/>
  <c r="Y29" i="2"/>
  <c r="X29" i="2"/>
  <c r="AI29" i="2"/>
  <c r="AJ29" i="2"/>
  <c r="V29" i="2"/>
  <c r="V30" i="2"/>
  <c r="AA30" i="2"/>
  <c r="C30" i="2"/>
  <c r="H30" i="2"/>
  <c r="B27" i="2"/>
  <c r="P29" i="2"/>
  <c r="K29" i="2"/>
  <c r="N29" i="2"/>
  <c r="M30" i="2"/>
  <c r="B29" i="2"/>
  <c r="R29" i="2"/>
  <c r="C29" i="2"/>
  <c r="AD30" i="2"/>
  <c r="F29" i="2"/>
  <c r="AE29" i="2"/>
  <c r="Z29" i="2"/>
  <c r="X30" i="2"/>
  <c r="U29" i="2"/>
  <c r="AB29" i="2"/>
  <c r="S29" i="2"/>
  <c r="O30" i="2"/>
  <c r="AL29" i="2"/>
  <c r="E30" i="2"/>
  <c r="B24" i="2"/>
  <c r="AE23" i="2"/>
  <c r="O23" i="2"/>
  <c r="AB23" i="2"/>
  <c r="O24" i="2"/>
  <c r="AA23" i="2"/>
  <c r="Y24" i="2"/>
  <c r="B28" i="2"/>
  <c r="N24" i="2"/>
  <c r="L24" i="2"/>
  <c r="Z24" i="2"/>
  <c r="F23" i="2"/>
  <c r="R24" i="2"/>
  <c r="V27" i="2"/>
  <c r="X27" i="2"/>
  <c r="V28" i="2"/>
  <c r="P28" i="2"/>
  <c r="H28" i="2"/>
  <c r="Y27" i="2"/>
  <c r="U28" i="2"/>
  <c r="AA27" i="2"/>
  <c r="C28" i="2"/>
  <c r="AL27" i="2"/>
  <c r="Z27" i="2"/>
  <c r="AA28" i="2"/>
  <c r="F28" i="2"/>
  <c r="H27" i="2"/>
  <c r="AC27" i="2"/>
  <c r="S28" i="2"/>
  <c r="AF28" i="2"/>
  <c r="R28" i="2"/>
  <c r="U27" i="2"/>
  <c r="D27" i="2"/>
  <c r="Q28" i="2"/>
  <c r="R27" i="2"/>
  <c r="AD28" i="2"/>
  <c r="N27" i="2"/>
  <c r="W28" i="2"/>
  <c r="AE28" i="2"/>
  <c r="S27" i="2"/>
  <c r="P27" i="2"/>
  <c r="D28" i="2"/>
  <c r="AC28" i="2"/>
  <c r="G28" i="2"/>
  <c r="X28" i="2"/>
  <c r="Q27" i="2"/>
  <c r="C27" i="2"/>
  <c r="AD27" i="2"/>
  <c r="E27" i="2"/>
  <c r="G27" i="2"/>
  <c r="T28" i="2"/>
  <c r="AB28" i="2"/>
  <c r="AB27" i="2"/>
  <c r="M27" i="2"/>
  <c r="F27" i="2"/>
  <c r="O27" i="2"/>
  <c r="J28" i="2"/>
  <c r="O28" i="2"/>
  <c r="K28" i="2"/>
  <c r="I28" i="2"/>
  <c r="AK27" i="2"/>
  <c r="AG28" i="2"/>
  <c r="E28" i="2"/>
  <c r="G23" i="2"/>
  <c r="V24" i="2"/>
  <c r="U23" i="2"/>
  <c r="Q23" i="2"/>
  <c r="T23" i="2"/>
  <c r="H23" i="2"/>
  <c r="AF23" i="2"/>
  <c r="AD24" i="2"/>
  <c r="F24" i="2"/>
  <c r="C24" i="2"/>
  <c r="P23" i="2"/>
  <c r="AG23" i="2"/>
  <c r="AM23" i="2"/>
  <c r="I23" i="2"/>
  <c r="AL23" i="2"/>
  <c r="AD23" i="2"/>
  <c r="D24" i="2"/>
  <c r="W23" i="2"/>
  <c r="E24" i="2"/>
  <c r="AC23" i="2"/>
  <c r="D23" i="2"/>
  <c r="T24" i="2"/>
  <c r="S23" i="2"/>
  <c r="U24" i="2"/>
  <c r="P24" i="2"/>
  <c r="AK23" i="2"/>
  <c r="Q24" i="2"/>
  <c r="R23" i="2"/>
  <c r="AC24" i="2"/>
  <c r="E23" i="2"/>
  <c r="S24" i="2"/>
  <c r="AN23" i="2"/>
</calcChain>
</file>

<file path=xl/sharedStrings.xml><?xml version="1.0" encoding="utf-8"?>
<sst xmlns="http://schemas.openxmlformats.org/spreadsheetml/2006/main" count="42" uniqueCount="22">
  <si>
    <t>Atoh1-Ctrl</t>
  </si>
  <si>
    <t>Sox2-Ctrl</t>
  </si>
  <si>
    <t>Gli1-Ctrl</t>
    <phoneticPr fontId="1" type="noConversion"/>
  </si>
  <si>
    <t>Ptch1-Ctrl</t>
    <phoneticPr fontId="1" type="noConversion"/>
  </si>
  <si>
    <t>Ptch1-Ctrl</t>
    <phoneticPr fontId="1" type="noConversion"/>
  </si>
  <si>
    <t>Sox2-Ctrl</t>
    <phoneticPr fontId="1" type="noConversion"/>
  </si>
  <si>
    <t>Atoh1-Ctrl</t>
    <phoneticPr fontId="1" type="noConversion"/>
  </si>
  <si>
    <t>minus Min</t>
    <phoneticPr fontId="1" type="noConversion"/>
  </si>
  <si>
    <t>% value</t>
    <phoneticPr fontId="1" type="noConversion"/>
  </si>
  <si>
    <t>Max of minus min</t>
    <phoneticPr fontId="1" type="noConversion"/>
  </si>
  <si>
    <t>Gli1-Ctrl</t>
    <phoneticPr fontId="1" type="noConversion"/>
  </si>
  <si>
    <t>Min</t>
    <phoneticPr fontId="1" type="noConversion"/>
  </si>
  <si>
    <t>Duct #</t>
    <phoneticPr fontId="1" type="noConversion"/>
  </si>
  <si>
    <t>Ptch1-Ctrl</t>
  </si>
  <si>
    <t>Gli1-Ctrl</t>
  </si>
  <si>
    <t>Ptch1-KO</t>
    <phoneticPr fontId="1" type="noConversion"/>
  </si>
  <si>
    <t>Gli1-KO</t>
    <phoneticPr fontId="1" type="noConversion"/>
  </si>
  <si>
    <t>Ptch1-KO</t>
    <phoneticPr fontId="1" type="noConversion"/>
  </si>
  <si>
    <t>Cilk1 KO</t>
    <phoneticPr fontId="1" type="noConversion"/>
  </si>
  <si>
    <t>Atoh1-KO</t>
    <phoneticPr fontId="1" type="noConversion"/>
  </si>
  <si>
    <t>Sox2-KO</t>
    <phoneticPr fontId="1" type="noConversion"/>
  </si>
  <si>
    <t>Cilk1 cKO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</si>
</sst>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 applyFill="1" applyBorder="1">
      <alignment vertical="center"/>
    </xf>
    <xf numFmtId="164" fontId="0" fillId="0" borderId="1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Ptch1!$A$3</c:f>
              <c:strCache>
                <c:ptCount val="1"/>
                <c:pt idx="0">
                  <c:v>Ptch1-Ctrl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Ptch1!$B$2:$CE$2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Ptch1!$B$3:$CK$3</c:f>
              <c:numCache>
                <c:formatCode>General</c:formatCode>
                <c:ptCount val="88"/>
                <c:pt idx="1">
                  <c:v>0</c:v>
                </c:pt>
                <c:pt idx="3">
                  <c:v>9.3576170532785288E-2</c:v>
                </c:pt>
                <c:pt idx="5">
                  <c:v>3.2440063275546854E-2</c:v>
                </c:pt>
                <c:pt idx="7">
                  <c:v>0.14996255980706144</c:v>
                </c:pt>
                <c:pt idx="9">
                  <c:v>3.6066575470352552E-2</c:v>
                </c:pt>
                <c:pt idx="11">
                  <c:v>0.24856479260402214</c:v>
                </c:pt>
                <c:pt idx="13">
                  <c:v>0.10233652736537738</c:v>
                </c:pt>
                <c:pt idx="25">
                  <c:v>0.25793537595788546</c:v>
                </c:pt>
                <c:pt idx="27">
                  <c:v>0.44647956835185354</c:v>
                </c:pt>
                <c:pt idx="29">
                  <c:v>0.58037971811262534</c:v>
                </c:pt>
                <c:pt idx="31">
                  <c:v>0.59645063729367376</c:v>
                </c:pt>
                <c:pt idx="33">
                  <c:v>0.4737181191084372</c:v>
                </c:pt>
                <c:pt idx="35">
                  <c:v>0.697497828144652</c:v>
                </c:pt>
                <c:pt idx="37">
                  <c:v>0.72466790062627229</c:v>
                </c:pt>
                <c:pt idx="39">
                  <c:v>0.72055839373468356</c:v>
                </c:pt>
                <c:pt idx="41">
                  <c:v>0.56505193003384202</c:v>
                </c:pt>
                <c:pt idx="45">
                  <c:v>0.65432328877248036</c:v>
                </c:pt>
                <c:pt idx="47">
                  <c:v>0.7155728511598356</c:v>
                </c:pt>
                <c:pt idx="49">
                  <c:v>0.80904286010658299</c:v>
                </c:pt>
                <c:pt idx="51">
                  <c:v>0.93767261387653489</c:v>
                </c:pt>
                <c:pt idx="53">
                  <c:v>0.90953817278892157</c:v>
                </c:pt>
                <c:pt idx="55">
                  <c:v>0.94587704057155453</c:v>
                </c:pt>
                <c:pt idx="57">
                  <c:v>0.9526405871140905</c:v>
                </c:pt>
                <c:pt idx="71">
                  <c:v>0.96316922318893194</c:v>
                </c:pt>
                <c:pt idx="73">
                  <c:v>1</c:v>
                </c:pt>
                <c:pt idx="75">
                  <c:v>0.9141346895201945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5E-49FB-A46C-28CC3EA66489}"/>
            </c:ext>
          </c:extLst>
        </c:ser>
        <c:ser>
          <c:idx val="2"/>
          <c:order val="2"/>
          <c:tx>
            <c:strRef>
              <c:f>Ptch1!$A$5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Ptch1!$B$2:$CE$2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Ptch1!$B$5:$CK$5</c:f>
              <c:numCache>
                <c:formatCode>General</c:formatCode>
                <c:ptCount val="8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5E-49FB-A46C-28CC3EA66489}"/>
            </c:ext>
          </c:extLst>
        </c:ser>
        <c:ser>
          <c:idx val="3"/>
          <c:order val="3"/>
          <c:tx>
            <c:strRef>
              <c:f>Ptch1!$A$6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Ptch1!$B$2:$CE$2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Ptch1!$B$6:$CJ$6</c:f>
              <c:numCache>
                <c:formatCode>General</c:formatCode>
                <c:ptCount val="8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5E-49FB-A46C-28CC3EA6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Ptch1!$A$4</c:f>
              <c:strCache>
                <c:ptCount val="1"/>
                <c:pt idx="0">
                  <c:v>Ptch1-KO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Ptch1!$B$2:$CE$2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</c:numCache>
            </c:numRef>
          </c:xVal>
          <c:yVal>
            <c:numRef>
              <c:f>Ptch1!$B$4:$CK$4</c:f>
              <c:numCache>
                <c:formatCode>General</c:formatCode>
                <c:ptCount val="88"/>
                <c:pt idx="1">
                  <c:v>3.1645877364729069E-3</c:v>
                </c:pt>
                <c:pt idx="3">
                  <c:v>8.5306101941055201E-2</c:v>
                </c:pt>
                <c:pt idx="5">
                  <c:v>0.10970138609753251</c:v>
                </c:pt>
                <c:pt idx="7">
                  <c:v>5.5790749841162821E-2</c:v>
                </c:pt>
                <c:pt idx="9">
                  <c:v>5.7327256460459268E-2</c:v>
                </c:pt>
                <c:pt idx="11">
                  <c:v>8.9008791151796482E-2</c:v>
                </c:pt>
                <c:pt idx="13">
                  <c:v>0.13384463778639316</c:v>
                </c:pt>
                <c:pt idx="15">
                  <c:v>8.4725049596099736E-2</c:v>
                </c:pt>
                <c:pt idx="17">
                  <c:v>6.7910999312786073E-3</c:v>
                </c:pt>
                <c:pt idx="19">
                  <c:v>0.16584141566069785</c:v>
                </c:pt>
                <c:pt idx="27">
                  <c:v>9.9378590044474413E-2</c:v>
                </c:pt>
                <c:pt idx="29">
                  <c:v>0.14285540629902882</c:v>
                </c:pt>
                <c:pt idx="31">
                  <c:v>0.22642321356793693</c:v>
                </c:pt>
                <c:pt idx="33">
                  <c:v>0.25594342803054859</c:v>
                </c:pt>
                <c:pt idx="35">
                  <c:v>0.18759967843574549</c:v>
                </c:pt>
                <c:pt idx="37">
                  <c:v>0.30004505789453212</c:v>
                </c:pt>
                <c:pt idx="39">
                  <c:v>0.4335631069849461</c:v>
                </c:pt>
                <c:pt idx="41">
                  <c:v>0.51234715973185685</c:v>
                </c:pt>
                <c:pt idx="43">
                  <c:v>0.51697693943440992</c:v>
                </c:pt>
                <c:pt idx="45">
                  <c:v>0.56757549628515491</c:v>
                </c:pt>
                <c:pt idx="51">
                  <c:v>0.68647890382894861</c:v>
                </c:pt>
                <c:pt idx="53">
                  <c:v>0.62917676957587232</c:v>
                </c:pt>
                <c:pt idx="55">
                  <c:v>0.56565000064831505</c:v>
                </c:pt>
                <c:pt idx="57" formatCode="0.0%">
                  <c:v>0.57723620061460268</c:v>
                </c:pt>
                <c:pt idx="59">
                  <c:v>0.54890402344307143</c:v>
                </c:pt>
                <c:pt idx="61">
                  <c:v>0.45784736719266628</c:v>
                </c:pt>
                <c:pt idx="63">
                  <c:v>0.38185431064662939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5E-49FB-A46C-28CC3EA6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  <c:majorUnit val="0.2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'Gli1'!#REF!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'Gli1'!#REF!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64-4830-A0E5-69FC71F00A3E}"/>
            </c:ext>
          </c:extLst>
        </c:ser>
        <c:ser>
          <c:idx val="2"/>
          <c:order val="2"/>
          <c:tx>
            <c:strRef>
              <c:f>'Gli1'!$A$3</c:f>
              <c:strCache>
                <c:ptCount val="1"/>
                <c:pt idx="0">
                  <c:v>Gli1-Ctrl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'Gli1'!$B$3:$CJ$3</c:f>
              <c:numCache>
                <c:formatCode>General</c:formatCode>
                <c:ptCount val="87"/>
                <c:pt idx="1">
                  <c:v>0</c:v>
                </c:pt>
                <c:pt idx="3">
                  <c:v>8.9848263770959308E-2</c:v>
                </c:pt>
                <c:pt idx="5">
                  <c:v>9.4671491158997631E-2</c:v>
                </c:pt>
                <c:pt idx="7">
                  <c:v>4.2143471091943011E-2</c:v>
                </c:pt>
                <c:pt idx="9">
                  <c:v>6.6540425362358713E-2</c:v>
                </c:pt>
                <c:pt idx="11">
                  <c:v>2.2228209618752527E-2</c:v>
                </c:pt>
                <c:pt idx="13">
                  <c:v>7.2748765257583489E-2</c:v>
                </c:pt>
                <c:pt idx="17">
                  <c:v>0.11155088960273835</c:v>
                </c:pt>
                <c:pt idx="19">
                  <c:v>4.9186673320266473E-2</c:v>
                </c:pt>
                <c:pt idx="23">
                  <c:v>6.7591592936305692E-2</c:v>
                </c:pt>
                <c:pt idx="25">
                  <c:v>0.18645322019683777</c:v>
                </c:pt>
                <c:pt idx="27">
                  <c:v>0.29664176626511052</c:v>
                </c:pt>
                <c:pt idx="29">
                  <c:v>0.23419596116372218</c:v>
                </c:pt>
                <c:pt idx="31">
                  <c:v>0.21378737194824612</c:v>
                </c:pt>
                <c:pt idx="33">
                  <c:v>0.31749245303425022</c:v>
                </c:pt>
                <c:pt idx="35">
                  <c:v>0.43017989385863881</c:v>
                </c:pt>
                <c:pt idx="37">
                  <c:v>0.43277176192003158</c:v>
                </c:pt>
                <c:pt idx="39">
                  <c:v>0.53991875271567435</c:v>
                </c:pt>
                <c:pt idx="41">
                  <c:v>0.47237080031041701</c:v>
                </c:pt>
                <c:pt idx="45">
                  <c:v>0.48552747171429494</c:v>
                </c:pt>
                <c:pt idx="47">
                  <c:v>0.49617955611887682</c:v>
                </c:pt>
                <c:pt idx="49">
                  <c:v>0.74192507869526192</c:v>
                </c:pt>
                <c:pt idx="51">
                  <c:v>0.80873683431587773</c:v>
                </c:pt>
                <c:pt idx="53">
                  <c:v>0.79538662664387239</c:v>
                </c:pt>
                <c:pt idx="55">
                  <c:v>0.73359163467942234</c:v>
                </c:pt>
                <c:pt idx="57">
                  <c:v>0.84671927564308114</c:v>
                </c:pt>
                <c:pt idx="59">
                  <c:v>0.70649655714158321</c:v>
                </c:pt>
                <c:pt idx="61">
                  <c:v>0.786301806528244</c:v>
                </c:pt>
                <c:pt idx="67">
                  <c:v>0.75247470272259986</c:v>
                </c:pt>
                <c:pt idx="69">
                  <c:v>0.99940421188047046</c:v>
                </c:pt>
                <c:pt idx="71">
                  <c:v>1</c:v>
                </c:pt>
                <c:pt idx="73">
                  <c:v>0.77647319997040032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64-4830-A0E5-69FC71F00A3E}"/>
            </c:ext>
          </c:extLst>
        </c:ser>
        <c:ser>
          <c:idx val="3"/>
          <c:order val="3"/>
          <c:tx>
            <c:strRef>
              <c:f>'Gli1'!$A$4</c:f>
              <c:strCache>
                <c:ptCount val="1"/>
                <c:pt idx="0">
                  <c:v>Gli1-KO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'Gli1'!$B$4:$CJ$4</c:f>
              <c:numCache>
                <c:formatCode>General</c:formatCode>
                <c:ptCount val="87"/>
                <c:pt idx="3">
                  <c:v>-8.6011691867492163E-2</c:v>
                </c:pt>
                <c:pt idx="5">
                  <c:v>8.432299305736074E-2</c:v>
                </c:pt>
                <c:pt idx="7">
                  <c:v>2.1036633379693491E-2</c:v>
                </c:pt>
                <c:pt idx="13">
                  <c:v>7.2118823678972668E-2</c:v>
                </c:pt>
                <c:pt idx="17">
                  <c:v>0.15376456502723737</c:v>
                </c:pt>
                <c:pt idx="19">
                  <c:v>5.2689300290494144E-2</c:v>
                </c:pt>
                <c:pt idx="23">
                  <c:v>0.16291389723224162</c:v>
                </c:pt>
                <c:pt idx="25">
                  <c:v>5.7713653604233514E-2</c:v>
                </c:pt>
                <c:pt idx="27">
                  <c:v>0.1611948397918157</c:v>
                </c:pt>
                <c:pt idx="29">
                  <c:v>0.1094542466980246</c:v>
                </c:pt>
                <c:pt idx="35">
                  <c:v>0.22936893894689706</c:v>
                </c:pt>
                <c:pt idx="37">
                  <c:v>0.21006843973717015</c:v>
                </c:pt>
                <c:pt idx="39">
                  <c:v>0.2309020497767692</c:v>
                </c:pt>
                <c:pt idx="41">
                  <c:v>0.42139107038838175</c:v>
                </c:pt>
                <c:pt idx="45">
                  <c:v>0.42166809288981905</c:v>
                </c:pt>
                <c:pt idx="47">
                  <c:v>0.50937797063940971</c:v>
                </c:pt>
                <c:pt idx="49">
                  <c:v>0.38497589335013177</c:v>
                </c:pt>
                <c:pt idx="51">
                  <c:v>0.38148085603747772</c:v>
                </c:pt>
                <c:pt idx="57">
                  <c:v>0.47988835613709196</c:v>
                </c:pt>
                <c:pt idx="59">
                  <c:v>0.46596892414706481</c:v>
                </c:pt>
                <c:pt idx="61">
                  <c:v>0.36485191629366664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64-4830-A0E5-69FC71F0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tx>
            <c:strRef>
              <c:f>'Gli1'!#REF!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66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'Gli1'!$B$2:$CE$2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</c:numCache>
            </c:numRef>
          </c:xVal>
          <c:yVal>
            <c:numRef>
              <c:f>'Gli1'!#REF!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64-4830-A0E5-69FC71F0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2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 val="autoZero"/>
        <c:crossBetween val="midCat"/>
        <c:majorUnit val="0.2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</c:numCache>
            </c:numRef>
          </c:xVal>
          <c:yVal>
            <c:numRef>
              <c:f>Atoh1!$B$3:$CG$3</c:f>
              <c:numCache>
                <c:formatCode>0.0%</c:formatCode>
                <c:ptCount val="84"/>
                <c:pt idx="1">
                  <c:v>-0.19746386968351401</c:v>
                </c:pt>
                <c:pt idx="3">
                  <c:v>-0.13720686446567179</c:v>
                </c:pt>
                <c:pt idx="5">
                  <c:v>0.31238736881779955</c:v>
                </c:pt>
                <c:pt idx="7">
                  <c:v>0.4202541783960142</c:v>
                </c:pt>
                <c:pt idx="9">
                  <c:v>0.50729673384294649</c:v>
                </c:pt>
                <c:pt idx="11">
                  <c:v>0.44880507885655058</c:v>
                </c:pt>
                <c:pt idx="13">
                  <c:v>0.48462326709932746</c:v>
                </c:pt>
                <c:pt idx="15">
                  <c:v>0.66723595717364936</c:v>
                </c:pt>
                <c:pt idx="27">
                  <c:v>1</c:v>
                </c:pt>
                <c:pt idx="29">
                  <c:v>0.60982791722123419</c:v>
                </c:pt>
                <c:pt idx="31">
                  <c:v>0.72419641700333326</c:v>
                </c:pt>
                <c:pt idx="33">
                  <c:v>0.57219585163896769</c:v>
                </c:pt>
                <c:pt idx="35">
                  <c:v>0.50434034934806427</c:v>
                </c:pt>
                <c:pt idx="37">
                  <c:v>0.53952250267959156</c:v>
                </c:pt>
                <c:pt idx="39">
                  <c:v>0.57470465601111886</c:v>
                </c:pt>
                <c:pt idx="43">
                  <c:v>0.448581288795185</c:v>
                </c:pt>
                <c:pt idx="47">
                  <c:v>0.47166700038868797</c:v>
                </c:pt>
                <c:pt idx="51">
                  <c:v>9.3273341892321643E-2</c:v>
                </c:pt>
                <c:pt idx="53">
                  <c:v>0.20031566177076832</c:v>
                </c:pt>
                <c:pt idx="55">
                  <c:v>0.16764231281139208</c:v>
                </c:pt>
                <c:pt idx="57">
                  <c:v>0.23656965171199396</c:v>
                </c:pt>
                <c:pt idx="59">
                  <c:v>0</c:v>
                </c:pt>
                <c:pt idx="61">
                  <c:v>-0.10454529393057797</c:v>
                </c:pt>
                <c:pt idx="63">
                  <c:v>-0.11458051141918234</c:v>
                </c:pt>
                <c:pt idx="71">
                  <c:v>-0.15016077549145501</c:v>
                </c:pt>
                <c:pt idx="73">
                  <c:v>-0.148676694031872</c:v>
                </c:pt>
                <c:pt idx="75">
                  <c:v>-0.22800555941626099</c:v>
                </c:pt>
                <c:pt idx="77">
                  <c:v>-0.14784042590782201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D64-46AF-A2C7-E3D8BAE1E1F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</c:numCache>
            </c:numRef>
          </c:xVal>
          <c:yVal>
            <c:numRef>
              <c:f>Atoh1!$B$5:$CG$5</c:f>
              <c:numCache>
                <c:formatCode>0.0%</c:formatCode>
                <c:ptCount val="84"/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8D64-46AF-A2C7-E3D8BAE1E1F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</c:numCache>
            </c:numRef>
          </c:xVal>
          <c:yVal>
            <c:numRef>
              <c:f>Atoh1!$B$6:$CG$6</c:f>
              <c:numCache>
                <c:formatCode>0.0%</c:formatCode>
                <c:ptCount val="84"/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8D64-46AF-A2C7-E3D8BAE1E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Atoh1!$B$2:$CE$2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</c:numCache>
            </c:numRef>
          </c:xVal>
          <c:yVal>
            <c:numRef>
              <c:f>Atoh1!$B$4:$CG$4</c:f>
              <c:numCache>
                <c:formatCode>0.0%</c:formatCode>
                <c:ptCount val="84"/>
                <c:pt idx="1">
                  <c:v>-0.12854854477568001</c:v>
                </c:pt>
                <c:pt idx="3">
                  <c:v>0.31391856397451151</c:v>
                </c:pt>
                <c:pt idx="5">
                  <c:v>0.23125758236063179</c:v>
                </c:pt>
                <c:pt idx="7">
                  <c:v>0.30148054793229762</c:v>
                </c:pt>
                <c:pt idx="9">
                  <c:v>0.5196405224909012</c:v>
                </c:pt>
                <c:pt idx="21">
                  <c:v>0.84133284649179629</c:v>
                </c:pt>
                <c:pt idx="25">
                  <c:v>0.78694008315567543</c:v>
                </c:pt>
                <c:pt idx="27">
                  <c:v>0.92917633478993178</c:v>
                </c:pt>
                <c:pt idx="29">
                  <c:v>1.133673337180952</c:v>
                </c:pt>
                <c:pt idx="31">
                  <c:v>1.0756410407415695</c:v>
                </c:pt>
                <c:pt idx="33">
                  <c:v>0.64777800025912535</c:v>
                </c:pt>
                <c:pt idx="35">
                  <c:v>0.66393799837457745</c:v>
                </c:pt>
                <c:pt idx="37">
                  <c:v>0.47399912839660308</c:v>
                </c:pt>
                <c:pt idx="39">
                  <c:v>-0.16832546141977126</c:v>
                </c:pt>
                <c:pt idx="41">
                  <c:v>-0.170479735221022</c:v>
                </c:pt>
                <c:pt idx="43">
                  <c:v>-0.10450760297287399</c:v>
                </c:pt>
                <c:pt idx="47">
                  <c:v>-0.13511972768283101</c:v>
                </c:pt>
                <c:pt idx="49">
                  <c:v>-0.20674550358652999</c:v>
                </c:pt>
                <c:pt idx="53">
                  <c:v>-0.113354377451385</c:v>
                </c:pt>
                <c:pt idx="55">
                  <c:v>-0.12994899942285701</c:v>
                </c:pt>
                <c:pt idx="57">
                  <c:v>-0.15301115416779501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8D64-46AF-A2C7-E3D8BAE1E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4"/>
          <c:min val="-0.2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At val="-20"/>
        <c:crossBetween val="midCat"/>
      </c:valAx>
      <c:valAx>
        <c:axId val="53319913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  <a:lumOff val="40000"/>
                  </a:schemeClr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'Sox2'!#REF!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09-4964-8A11-0B7BD77E051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CCC"/>
              </a:solidFill>
              <a:ln>
                <a:solidFill>
                  <a:srgbClr val="FFCC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CCCC"/>
                </a:solidFill>
                <a:prstDash val="solid"/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'Sox2'!$B$3:$CG$3</c:f>
              <c:numCache>
                <c:formatCode>General</c:formatCode>
                <c:ptCount val="84"/>
                <c:pt idx="1">
                  <c:v>0.61787729706265371</c:v>
                </c:pt>
                <c:pt idx="3">
                  <c:v>0.59843727391115609</c:v>
                </c:pt>
                <c:pt idx="5">
                  <c:v>0.51639053682535085</c:v>
                </c:pt>
                <c:pt idx="9">
                  <c:v>0.56128273766459269</c:v>
                </c:pt>
                <c:pt idx="11">
                  <c:v>0.4158153668065403</c:v>
                </c:pt>
                <c:pt idx="13">
                  <c:v>0.52838228910432639</c:v>
                </c:pt>
                <c:pt idx="15">
                  <c:v>0.4973520474605701</c:v>
                </c:pt>
                <c:pt idx="27">
                  <c:v>0.89652365793662281</c:v>
                </c:pt>
                <c:pt idx="29">
                  <c:v>0.90858414122413544</c:v>
                </c:pt>
                <c:pt idx="31">
                  <c:v>0.78025973086384026</c:v>
                </c:pt>
                <c:pt idx="33">
                  <c:v>1</c:v>
                </c:pt>
                <c:pt idx="35">
                  <c:v>0.8846766025177254</c:v>
                </c:pt>
                <c:pt idx="37">
                  <c:v>0.73356967153812758</c:v>
                </c:pt>
                <c:pt idx="39">
                  <c:v>0.61168065402980754</c:v>
                </c:pt>
                <c:pt idx="41">
                  <c:v>0.69084792360005787</c:v>
                </c:pt>
                <c:pt idx="43">
                  <c:v>0.83890175083200691</c:v>
                </c:pt>
                <c:pt idx="45">
                  <c:v>0.58253147156706697</c:v>
                </c:pt>
                <c:pt idx="47">
                  <c:v>0.81104037042396182</c:v>
                </c:pt>
                <c:pt idx="53">
                  <c:v>0.58362393286065695</c:v>
                </c:pt>
                <c:pt idx="55">
                  <c:v>0.61785559253364197</c:v>
                </c:pt>
                <c:pt idx="57">
                  <c:v>0.66819201273332374</c:v>
                </c:pt>
                <c:pt idx="59">
                  <c:v>0.76633265808131967</c:v>
                </c:pt>
                <c:pt idx="61">
                  <c:v>0.49518882940240194</c:v>
                </c:pt>
                <c:pt idx="63">
                  <c:v>0.61475184488496604</c:v>
                </c:pt>
                <c:pt idx="65" formatCode="0.0%">
                  <c:v>0.7586764699735411</c:v>
                </c:pt>
                <c:pt idx="81" formatCode="0.0%">
                  <c:v>0.59919578329620171</c:v>
                </c:pt>
                <c:pt idx="83" formatCode="0.0%">
                  <c:v>0.27309510573108897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609-4964-8A11-0B7BD77E051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'Sox2'!$B$4:$CG$4</c:f>
              <c:numCache>
                <c:formatCode>General</c:formatCode>
                <c:ptCount val="84"/>
                <c:pt idx="1">
                  <c:v>0.57362537982925765</c:v>
                </c:pt>
                <c:pt idx="3">
                  <c:v>0.94429532629141943</c:v>
                </c:pt>
                <c:pt idx="5">
                  <c:v>0.72760816090290836</c:v>
                </c:pt>
                <c:pt idx="9">
                  <c:v>0.95266603964693963</c:v>
                </c:pt>
                <c:pt idx="21">
                  <c:v>0.99538055274200554</c:v>
                </c:pt>
                <c:pt idx="23">
                  <c:v>1.0335986109101432</c:v>
                </c:pt>
                <c:pt idx="25">
                  <c:v>1.0523404717117639</c:v>
                </c:pt>
                <c:pt idx="27">
                  <c:v>1.0922225437708002</c:v>
                </c:pt>
                <c:pt idx="29">
                  <c:v>0.91537404138330203</c:v>
                </c:pt>
                <c:pt idx="31">
                  <c:v>0.93274489943568228</c:v>
                </c:pt>
                <c:pt idx="33">
                  <c:v>0.71490377658804805</c:v>
                </c:pt>
                <c:pt idx="35">
                  <c:v>0.84227318767182757</c:v>
                </c:pt>
                <c:pt idx="37">
                  <c:v>0.81254883519027632</c:v>
                </c:pt>
                <c:pt idx="39">
                  <c:v>0.81257415714079007</c:v>
                </c:pt>
                <c:pt idx="43">
                  <c:v>0.83821082332513386</c:v>
                </c:pt>
                <c:pt idx="45">
                  <c:v>0.81877803501664015</c:v>
                </c:pt>
                <c:pt idx="47">
                  <c:v>0.68254594125307477</c:v>
                </c:pt>
                <c:pt idx="49">
                  <c:v>0.78925264071769641</c:v>
                </c:pt>
                <c:pt idx="51">
                  <c:v>0.83712559687454779</c:v>
                </c:pt>
                <c:pt idx="53">
                  <c:v>0.84815873245550577</c:v>
                </c:pt>
                <c:pt idx="55">
                  <c:v>0.53045507162494576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609-4964-8A11-0B7BD77E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61152"/>
        <c:axId val="227767424"/>
      </c:scatte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00CC"/>
              </a:solidFill>
              <a:ln>
                <a:solidFill>
                  <a:srgbClr val="0000CC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00CC"/>
                </a:solidFill>
                <a:round/>
              </a:ln>
              <a:effectLst/>
            </c:spPr>
            <c:trendlineType val="movingAvg"/>
            <c:period val="2"/>
            <c:dispRSqr val="0"/>
            <c:dispEq val="0"/>
          </c:trendline>
          <c:xVal>
            <c:numRef>
              <c:f>'Sox2'!$B$2:$CE$2</c:f>
              <c:numCache>
                <c:formatCode>General</c:formatCode>
                <c:ptCount val="82"/>
                <c:pt idx="1">
                  <c:v>1</c:v>
                </c:pt>
                <c:pt idx="3">
                  <c:v>2</c:v>
                </c:pt>
                <c:pt idx="5">
                  <c:v>3</c:v>
                </c:pt>
                <c:pt idx="7">
                  <c:v>4</c:v>
                </c:pt>
                <c:pt idx="9">
                  <c:v>5</c:v>
                </c:pt>
                <c:pt idx="11">
                  <c:v>6</c:v>
                </c:pt>
                <c:pt idx="13">
                  <c:v>7</c:v>
                </c:pt>
                <c:pt idx="15">
                  <c:v>8</c:v>
                </c:pt>
                <c:pt idx="17">
                  <c:v>9</c:v>
                </c:pt>
                <c:pt idx="19">
                  <c:v>10</c:v>
                </c:pt>
                <c:pt idx="21">
                  <c:v>11</c:v>
                </c:pt>
                <c:pt idx="23">
                  <c:v>12</c:v>
                </c:pt>
                <c:pt idx="25">
                  <c:v>13</c:v>
                </c:pt>
                <c:pt idx="27">
                  <c:v>14</c:v>
                </c:pt>
                <c:pt idx="29">
                  <c:v>15</c:v>
                </c:pt>
                <c:pt idx="31">
                  <c:v>16</c:v>
                </c:pt>
                <c:pt idx="33">
                  <c:v>17</c:v>
                </c:pt>
                <c:pt idx="35">
                  <c:v>18</c:v>
                </c:pt>
                <c:pt idx="37">
                  <c:v>19</c:v>
                </c:pt>
                <c:pt idx="39">
                  <c:v>20</c:v>
                </c:pt>
                <c:pt idx="41">
                  <c:v>21</c:v>
                </c:pt>
                <c:pt idx="43">
                  <c:v>22</c:v>
                </c:pt>
                <c:pt idx="45">
                  <c:v>23</c:v>
                </c:pt>
                <c:pt idx="47">
                  <c:v>24</c:v>
                </c:pt>
                <c:pt idx="49">
                  <c:v>25</c:v>
                </c:pt>
                <c:pt idx="51">
                  <c:v>26</c:v>
                </c:pt>
                <c:pt idx="53">
                  <c:v>27</c:v>
                </c:pt>
                <c:pt idx="55">
                  <c:v>28</c:v>
                </c:pt>
                <c:pt idx="57">
                  <c:v>29</c:v>
                </c:pt>
                <c:pt idx="59">
                  <c:v>30</c:v>
                </c:pt>
                <c:pt idx="61">
                  <c:v>31</c:v>
                </c:pt>
                <c:pt idx="63">
                  <c:v>32</c:v>
                </c:pt>
                <c:pt idx="65">
                  <c:v>33</c:v>
                </c:pt>
                <c:pt idx="67">
                  <c:v>34</c:v>
                </c:pt>
                <c:pt idx="69">
                  <c:v>35</c:v>
                </c:pt>
                <c:pt idx="71">
                  <c:v>36</c:v>
                </c:pt>
                <c:pt idx="73">
                  <c:v>37</c:v>
                </c:pt>
                <c:pt idx="75">
                  <c:v>38</c:v>
                </c:pt>
                <c:pt idx="77">
                  <c:v>39</c:v>
                </c:pt>
                <c:pt idx="79">
                  <c:v>40</c:v>
                </c:pt>
                <c:pt idx="81">
                  <c:v>41</c:v>
                </c:pt>
              </c:numCache>
            </c:numRef>
          </c:xVal>
          <c:yVal>
            <c:numRef>
              <c:f>'Sox2'!#REF!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'Ick cKO Atoh1 Sox2'!#REF!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609-4964-8A11-0B7BD77E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217440"/>
        <c:axId val="533199136"/>
      </c:scatterChart>
      <c:valAx>
        <c:axId val="227761152"/>
        <c:scaling>
          <c:orientation val="minMax"/>
          <c:max val="41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out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7424"/>
        <c:crossesAt val="-0.2"/>
        <c:crossBetween val="midCat"/>
        <c:minorUnit val="10"/>
      </c:valAx>
      <c:valAx>
        <c:axId val="227767424"/>
        <c:scaling>
          <c:orientation val="minMax"/>
          <c:max val="1.4"/>
          <c:min val="-0.4"/>
        </c:scaling>
        <c:delete val="0"/>
        <c:axPos val="l"/>
        <c:numFmt formatCode="#,##0" sourceLinked="0"/>
        <c:majorTickMark val="out"/>
        <c:minorTickMark val="none"/>
        <c:tickLblPos val="none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761152"/>
        <c:crossesAt val="-20"/>
        <c:crossBetween val="midCat"/>
      </c:valAx>
      <c:valAx>
        <c:axId val="533199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3217440"/>
        <c:crossesAt val="41"/>
        <c:crossBetween val="midCat"/>
      </c:valAx>
      <c:valAx>
        <c:axId val="533217440"/>
        <c:scaling>
          <c:orientation val="minMax"/>
          <c:max val="41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33199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7</xdr:row>
      <xdr:rowOff>64034</xdr:rowOff>
    </xdr:from>
    <xdr:to>
      <xdr:col>8</xdr:col>
      <xdr:colOff>462475</xdr:colOff>
      <xdr:row>22</xdr:row>
      <xdr:rowOff>66233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740B4AB8-288F-4400-8CBE-88D91C724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470845</xdr:colOff>
      <xdr:row>5</xdr:row>
      <xdr:rowOff>64034</xdr:rowOff>
    </xdr:from>
    <xdr:to>
      <xdr:col>8</xdr:col>
      <xdr:colOff>462475</xdr:colOff>
      <xdr:row>20</xdr:row>
      <xdr:rowOff>66233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E3273328-C3F8-4009-82DD-5E48F4D39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472018</xdr:colOff>
      <xdr:row>7</xdr:row>
      <xdr:rowOff>53484</xdr:rowOff>
    </xdr:from>
    <xdr:to>
      <xdr:col>8</xdr:col>
      <xdr:colOff>463648</xdr:colOff>
      <xdr:row>22</xdr:row>
      <xdr:rowOff>55683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4CBDFE7C-D95E-4185-BC5A-C12F9F0C4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472018</xdr:colOff>
      <xdr:row>5</xdr:row>
      <xdr:rowOff>53484</xdr:rowOff>
    </xdr:from>
    <xdr:to>
      <xdr:col>8</xdr:col>
      <xdr:colOff>463648</xdr:colOff>
      <xdr:row>20</xdr:row>
      <xdr:rowOff>55683</xdr:rowOff>
    </xdr:to>
    <xdr:graphicFrame macro="">
      <xdr:nvGraphicFramePr>
        <xdr:cNvPr id="2" name="차트 7">
          <a:extLst>
            <a:ext uri="{FF2B5EF4-FFF2-40B4-BE49-F238E27FC236}">
              <a16:creationId xmlns:a16="http://schemas.microsoft.com/office/drawing/2014/main" id="{BD426C10-35D5-4686-8C3A-A8359A9BA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30"/>
  <sheetViews>
    <sheetView zoomScale="70" zoomScaleNormal="70" zoomScaleSheetLayoutView="70" workbookViewId="0">
      <selection activeCell="D41" sqref="D41"/>
    </sheetView>
  </sheetViews>
  <sheetFormatPr defaultColWidth="9.06640625" defaultRowHeight="14.25"/>
  <cols>
    <col min="1" max="1" width="11" style="1" bestFit="1" customWidth="1"/>
    <col min="2" max="16384" width="9.06640625" style="1"/>
  </cols>
  <sheetData>
    <row r="1" spans="1:42">
      <c r="A1" s="2" t="s">
        <v>12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P1" s="1" t="s">
        <v>11</v>
      </c>
    </row>
    <row r="2" spans="1:42">
      <c r="A2" s="2" t="s">
        <v>6</v>
      </c>
      <c r="B2" s="2">
        <v>2981</v>
      </c>
      <c r="C2" s="2">
        <v>18285</v>
      </c>
      <c r="D2" s="2">
        <v>56456</v>
      </c>
      <c r="E2" s="2">
        <v>65614</v>
      </c>
      <c r="F2" s="2">
        <v>73004</v>
      </c>
      <c r="G2" s="2">
        <v>68038</v>
      </c>
      <c r="H2" s="2">
        <v>71079</v>
      </c>
      <c r="I2" s="2">
        <v>86583</v>
      </c>
      <c r="J2" s="2"/>
      <c r="K2" s="2"/>
      <c r="L2" s="2"/>
      <c r="M2" s="2"/>
      <c r="N2" s="2"/>
      <c r="O2" s="2">
        <v>114835</v>
      </c>
      <c r="P2" s="2">
        <v>81709</v>
      </c>
      <c r="Q2" s="2">
        <v>91419</v>
      </c>
      <c r="R2" s="2">
        <v>78514</v>
      </c>
      <c r="S2" s="2">
        <v>72753</v>
      </c>
      <c r="T2" s="2">
        <v>75740</v>
      </c>
      <c r="U2" s="2">
        <v>78727</v>
      </c>
      <c r="V2" s="2"/>
      <c r="W2" s="2">
        <v>68019</v>
      </c>
      <c r="X2" s="2"/>
      <c r="Y2" s="2">
        <v>69979</v>
      </c>
      <c r="Z2" s="2"/>
      <c r="AA2" s="2">
        <v>37853</v>
      </c>
      <c r="AB2" s="2">
        <v>46941</v>
      </c>
      <c r="AC2" s="2">
        <v>44167</v>
      </c>
      <c r="AD2" s="2">
        <v>50019</v>
      </c>
      <c r="AE2" s="2">
        <v>29934</v>
      </c>
      <c r="AF2" s="2">
        <v>21058</v>
      </c>
      <c r="AG2" s="2">
        <v>20206</v>
      </c>
      <c r="AH2" s="2"/>
      <c r="AI2" s="2"/>
      <c r="AJ2" s="2"/>
      <c r="AK2" s="2">
        <v>205</v>
      </c>
      <c r="AL2" s="2">
        <v>331</v>
      </c>
      <c r="AM2" s="2">
        <v>2086</v>
      </c>
      <c r="AN2" s="2">
        <v>402</v>
      </c>
      <c r="AO2" s="7"/>
      <c r="AP2" s="7">
        <f>MIN(E2:AE2)</f>
        <v>29934</v>
      </c>
    </row>
    <row r="3" spans="1:42">
      <c r="A3" s="2" t="s">
        <v>19</v>
      </c>
      <c r="B3" s="2">
        <v>10530</v>
      </c>
      <c r="C3" s="2">
        <v>56586</v>
      </c>
      <c r="D3" s="2">
        <v>49568</v>
      </c>
      <c r="E3" s="2">
        <v>55530</v>
      </c>
      <c r="F3" s="2">
        <v>74052</v>
      </c>
      <c r="G3" s="2"/>
      <c r="H3" s="2"/>
      <c r="I3" s="2"/>
      <c r="J3" s="2"/>
      <c r="K3" s="2"/>
      <c r="L3" s="2">
        <v>101364</v>
      </c>
      <c r="M3" s="2"/>
      <c r="N3" s="2">
        <v>96746</v>
      </c>
      <c r="O3" s="2">
        <v>108822</v>
      </c>
      <c r="P3" s="2">
        <v>126184</v>
      </c>
      <c r="Q3" s="2">
        <v>121257</v>
      </c>
      <c r="R3" s="2">
        <v>84931</v>
      </c>
      <c r="S3" s="2">
        <v>86303</v>
      </c>
      <c r="T3" s="2">
        <v>70177</v>
      </c>
      <c r="U3" s="2">
        <v>15643</v>
      </c>
      <c r="V3" s="2">
        <v>6970</v>
      </c>
      <c r="W3" s="2">
        <v>4081</v>
      </c>
      <c r="X3" s="2"/>
      <c r="Y3" s="2">
        <v>1482</v>
      </c>
      <c r="Z3" s="2">
        <v>3891</v>
      </c>
      <c r="AA3" s="2"/>
      <c r="AB3" s="2">
        <v>11820</v>
      </c>
      <c r="AC3" s="2">
        <v>1921</v>
      </c>
      <c r="AD3" s="2">
        <v>-37</v>
      </c>
      <c r="AE3" s="3"/>
      <c r="AF3" s="3"/>
      <c r="AG3" s="3"/>
      <c r="AH3" s="3"/>
      <c r="AI3" s="2"/>
      <c r="AJ3" s="2"/>
      <c r="AK3" s="2"/>
      <c r="AL3" s="2"/>
      <c r="AM3" s="2"/>
      <c r="AN3" s="2"/>
    </row>
    <row r="4" spans="1:42">
      <c r="A4" s="2" t="s">
        <v>5</v>
      </c>
      <c r="B4" s="2">
        <v>209782</v>
      </c>
      <c r="C4" s="2">
        <v>204408</v>
      </c>
      <c r="D4" s="2">
        <v>181727</v>
      </c>
      <c r="E4" s="2">
        <v>170924</v>
      </c>
      <c r="F4" s="2">
        <v>194137</v>
      </c>
      <c r="G4" s="2">
        <v>153924</v>
      </c>
      <c r="H4" s="2">
        <v>185042</v>
      </c>
      <c r="I4" s="2">
        <v>176464</v>
      </c>
      <c r="J4" s="2"/>
      <c r="K4" s="2"/>
      <c r="L4" s="2"/>
      <c r="M4" s="2"/>
      <c r="N4" s="2"/>
      <c r="O4" s="2">
        <v>286811</v>
      </c>
      <c r="P4" s="2">
        <v>290145</v>
      </c>
      <c r="Q4" s="2">
        <v>254671</v>
      </c>
      <c r="R4" s="2">
        <v>315416</v>
      </c>
      <c r="S4" s="2">
        <v>283536</v>
      </c>
      <c r="T4" s="2">
        <v>241764</v>
      </c>
      <c r="U4" s="2">
        <v>208069</v>
      </c>
      <c r="V4" s="2">
        <v>229954</v>
      </c>
      <c r="W4" s="2">
        <v>270882</v>
      </c>
      <c r="X4" s="2">
        <v>200011</v>
      </c>
      <c r="Y4" s="2">
        <v>263180</v>
      </c>
      <c r="Z4" s="2">
        <v>247713</v>
      </c>
      <c r="AA4" s="2">
        <v>201618</v>
      </c>
      <c r="AB4" s="2">
        <v>200313</v>
      </c>
      <c r="AC4" s="2">
        <v>209776</v>
      </c>
      <c r="AD4" s="2">
        <v>223691</v>
      </c>
      <c r="AE4" s="2">
        <v>250821</v>
      </c>
      <c r="AF4" s="2">
        <v>175866</v>
      </c>
      <c r="AG4" s="2">
        <v>208918</v>
      </c>
      <c r="AH4" s="2"/>
      <c r="AI4" s="2"/>
      <c r="AJ4" s="2"/>
      <c r="AK4" s="2">
        <v>229715</v>
      </c>
      <c r="AL4" s="2">
        <v>174341</v>
      </c>
      <c r="AM4" s="2">
        <v>213094</v>
      </c>
      <c r="AN4" s="2">
        <v>282449</v>
      </c>
      <c r="AO4" s="7"/>
      <c r="AP4" s="7">
        <v>38976</v>
      </c>
    </row>
    <row r="5" spans="1:42">
      <c r="A5" s="2" t="s">
        <v>20</v>
      </c>
      <c r="B5" s="2">
        <v>197549</v>
      </c>
      <c r="C5" s="2">
        <v>300017</v>
      </c>
      <c r="D5" s="2">
        <v>240116</v>
      </c>
      <c r="E5" s="2"/>
      <c r="F5" s="2">
        <v>302331</v>
      </c>
      <c r="G5" s="2"/>
      <c r="H5" s="2"/>
      <c r="I5" s="2"/>
      <c r="J5" s="2"/>
      <c r="K5" s="2"/>
      <c r="L5" s="2">
        <v>314139</v>
      </c>
      <c r="M5" s="2">
        <v>324704</v>
      </c>
      <c r="N5" s="2">
        <v>329885</v>
      </c>
      <c r="O5" s="2">
        <v>340910</v>
      </c>
      <c r="P5" s="2">
        <v>292022</v>
      </c>
      <c r="Q5" s="2">
        <v>296824</v>
      </c>
      <c r="R5" s="2">
        <v>236604</v>
      </c>
      <c r="S5" s="2">
        <v>271814</v>
      </c>
      <c r="T5" s="2">
        <v>263597</v>
      </c>
      <c r="U5" s="2">
        <v>263604</v>
      </c>
      <c r="V5" s="2"/>
      <c r="W5" s="2">
        <v>270691</v>
      </c>
      <c r="X5" s="2">
        <v>265319</v>
      </c>
      <c r="Y5" s="2">
        <v>227659</v>
      </c>
      <c r="Z5" s="2">
        <v>257157</v>
      </c>
      <c r="AA5" s="2">
        <v>270391</v>
      </c>
      <c r="AB5" s="2">
        <v>273441</v>
      </c>
      <c r="AC5" s="2">
        <v>185615</v>
      </c>
      <c r="AD5" s="2"/>
      <c r="AE5" s="3"/>
      <c r="AF5" s="3"/>
      <c r="AG5" s="3"/>
      <c r="AH5" s="4"/>
      <c r="AI5" s="2"/>
      <c r="AJ5" s="2"/>
      <c r="AK5" s="2"/>
      <c r="AL5" s="2"/>
      <c r="AM5" s="2"/>
      <c r="AN5" s="2"/>
    </row>
    <row r="6" spans="1:42">
      <c r="A6" s="2" t="s">
        <v>4</v>
      </c>
      <c r="B6" s="3">
        <v>126905</v>
      </c>
      <c r="C6" s="3">
        <v>242375</v>
      </c>
      <c r="D6" s="3">
        <v>166935</v>
      </c>
      <c r="E6" s="3">
        <v>311954</v>
      </c>
      <c r="F6" s="3">
        <v>171410</v>
      </c>
      <c r="G6" s="3">
        <v>433626</v>
      </c>
      <c r="H6" s="3">
        <v>253185</v>
      </c>
      <c r="I6" s="3"/>
      <c r="J6" s="3"/>
      <c r="K6" s="3"/>
      <c r="L6" s="2"/>
      <c r="M6" s="3">
        <v>540586</v>
      </c>
      <c r="N6" s="3">
        <v>445189</v>
      </c>
      <c r="O6" s="3">
        <v>677846.5</v>
      </c>
      <c r="P6" s="3">
        <v>843075</v>
      </c>
      <c r="Q6" s="3">
        <v>862906</v>
      </c>
      <c r="R6" s="3">
        <v>711458</v>
      </c>
      <c r="S6" s="3">
        <v>987595</v>
      </c>
      <c r="T6" s="3">
        <v>1021122</v>
      </c>
      <c r="U6" s="2">
        <v>1016051</v>
      </c>
      <c r="V6" s="3">
        <v>824161</v>
      </c>
      <c r="W6" s="3"/>
      <c r="X6" s="3">
        <v>934319</v>
      </c>
      <c r="Y6" s="3">
        <v>1009899</v>
      </c>
      <c r="Z6" s="3">
        <v>1125238</v>
      </c>
      <c r="AA6" s="3">
        <v>1283963</v>
      </c>
      <c r="AB6" s="3">
        <v>1249246</v>
      </c>
      <c r="AC6" s="3">
        <v>1294087</v>
      </c>
      <c r="AD6" s="3">
        <v>1302433</v>
      </c>
      <c r="AE6" s="3"/>
      <c r="AF6" s="3"/>
      <c r="AG6" s="3"/>
      <c r="AH6" s="3"/>
      <c r="AI6" s="3"/>
      <c r="AJ6" s="3"/>
      <c r="AK6" s="3">
        <v>1315425</v>
      </c>
      <c r="AL6" s="3">
        <v>1360873</v>
      </c>
      <c r="AM6" s="2"/>
      <c r="AN6" s="2"/>
      <c r="AP6" s="7">
        <f>MIN(B6:AN6)</f>
        <v>126905</v>
      </c>
    </row>
    <row r="7" spans="1:42">
      <c r="A7" s="2" t="s">
        <v>15</v>
      </c>
      <c r="B7" s="2">
        <v>130810</v>
      </c>
      <c r="C7" s="2">
        <v>232170</v>
      </c>
      <c r="D7" s="2">
        <v>262273</v>
      </c>
      <c r="E7" s="2">
        <v>195749</v>
      </c>
      <c r="F7" s="2">
        <v>197645</v>
      </c>
      <c r="G7" s="2">
        <v>236739</v>
      </c>
      <c r="H7" s="2">
        <v>292065</v>
      </c>
      <c r="I7" s="2">
        <v>231453</v>
      </c>
      <c r="J7" s="2">
        <v>135285</v>
      </c>
      <c r="K7" s="2">
        <v>331548</v>
      </c>
      <c r="L7" s="2"/>
      <c r="M7" s="2"/>
      <c r="N7" s="2"/>
      <c r="O7" s="2">
        <v>249535</v>
      </c>
      <c r="P7" s="2">
        <v>303184</v>
      </c>
      <c r="Q7" s="2">
        <v>406304</v>
      </c>
      <c r="R7" s="2">
        <v>442731</v>
      </c>
      <c r="S7" s="2">
        <v>358397</v>
      </c>
      <c r="T7" s="2">
        <v>497151</v>
      </c>
      <c r="U7" s="2">
        <v>661908</v>
      </c>
      <c r="V7" s="2">
        <v>759125</v>
      </c>
      <c r="W7" s="2">
        <v>764838</v>
      </c>
      <c r="X7" s="2">
        <v>827275</v>
      </c>
      <c r="Y7" s="2"/>
      <c r="Z7" s="2"/>
      <c r="AA7" s="2">
        <v>973998</v>
      </c>
      <c r="AB7" s="2">
        <v>903289</v>
      </c>
      <c r="AC7" s="2">
        <v>824899</v>
      </c>
      <c r="AD7" s="2">
        <v>839196</v>
      </c>
      <c r="AE7" s="2">
        <v>804235</v>
      </c>
      <c r="AF7" s="2">
        <v>691874</v>
      </c>
      <c r="AG7" s="2">
        <v>598101</v>
      </c>
      <c r="AH7" s="4"/>
      <c r="AI7" s="2"/>
      <c r="AJ7" s="2"/>
      <c r="AK7" s="2"/>
      <c r="AL7" s="2"/>
      <c r="AM7" s="2"/>
      <c r="AN7" s="2"/>
    </row>
    <row r="8" spans="1:42">
      <c r="A8" s="2" t="s">
        <v>10</v>
      </c>
      <c r="B8" s="3">
        <v>24335.5</v>
      </c>
      <c r="C8" s="3">
        <v>48012</v>
      </c>
      <c r="D8" s="3">
        <v>49283</v>
      </c>
      <c r="E8" s="3">
        <v>35441</v>
      </c>
      <c r="F8" s="3">
        <v>41870</v>
      </c>
      <c r="G8" s="3">
        <v>30193</v>
      </c>
      <c r="H8" s="3">
        <v>43506</v>
      </c>
      <c r="I8" s="3"/>
      <c r="J8" s="3">
        <v>53731</v>
      </c>
      <c r="K8" s="3">
        <v>37297</v>
      </c>
      <c r="L8" s="3"/>
      <c r="M8" s="3">
        <v>42147</v>
      </c>
      <c r="N8" s="3">
        <v>73469</v>
      </c>
      <c r="O8" s="3">
        <v>102505.5</v>
      </c>
      <c r="P8" s="3">
        <v>86050</v>
      </c>
      <c r="Q8" s="3">
        <v>80672</v>
      </c>
      <c r="R8" s="3">
        <v>108000</v>
      </c>
      <c r="S8" s="3">
        <v>137695</v>
      </c>
      <c r="T8" s="3">
        <v>138378</v>
      </c>
      <c r="U8" s="3">
        <v>166613</v>
      </c>
      <c r="V8" s="3">
        <v>148813</v>
      </c>
      <c r="W8" s="3"/>
      <c r="X8" s="3">
        <v>152280</v>
      </c>
      <c r="Y8" s="3">
        <v>155087</v>
      </c>
      <c r="Z8" s="3">
        <v>219845</v>
      </c>
      <c r="AA8" s="3">
        <v>237451</v>
      </c>
      <c r="AB8" s="3">
        <v>233933</v>
      </c>
      <c r="AC8" s="3">
        <v>217649</v>
      </c>
      <c r="AD8" s="3">
        <v>247460</v>
      </c>
      <c r="AE8" s="3">
        <v>210509</v>
      </c>
      <c r="AF8" s="3">
        <v>231539</v>
      </c>
      <c r="AG8" s="3"/>
      <c r="AH8" s="3"/>
      <c r="AI8" s="3">
        <v>222625</v>
      </c>
      <c r="AJ8" s="3">
        <v>287695</v>
      </c>
      <c r="AK8" s="2">
        <v>287852</v>
      </c>
      <c r="AL8" s="3">
        <v>228949</v>
      </c>
      <c r="AM8" s="3"/>
      <c r="AN8" s="3"/>
      <c r="AO8" s="7"/>
      <c r="AP8" s="7">
        <f>MIN(B8:AN8)</f>
        <v>24335.5</v>
      </c>
    </row>
    <row r="9" spans="1:42">
      <c r="A9" s="2" t="s">
        <v>16</v>
      </c>
      <c r="B9" s="2"/>
      <c r="C9" s="2">
        <v>1670</v>
      </c>
      <c r="D9" s="2">
        <v>46556</v>
      </c>
      <c r="E9" s="2">
        <v>29879</v>
      </c>
      <c r="F9" s="2"/>
      <c r="G9" s="2"/>
      <c r="H9" s="2">
        <v>43340</v>
      </c>
      <c r="I9" s="2"/>
      <c r="J9" s="2">
        <v>64855</v>
      </c>
      <c r="K9" s="2">
        <v>38220</v>
      </c>
      <c r="L9" s="2"/>
      <c r="M9" s="2">
        <v>67266</v>
      </c>
      <c r="N9" s="2">
        <v>39544</v>
      </c>
      <c r="O9" s="2">
        <v>66813</v>
      </c>
      <c r="P9" s="2">
        <v>53178.5</v>
      </c>
      <c r="Q9" s="2"/>
      <c r="R9" s="2"/>
      <c r="S9" s="2">
        <v>84778</v>
      </c>
      <c r="T9" s="2">
        <v>79692</v>
      </c>
      <c r="U9" s="2">
        <v>85182</v>
      </c>
      <c r="V9" s="2">
        <v>135379</v>
      </c>
      <c r="W9" s="2"/>
      <c r="X9" s="2">
        <v>135452</v>
      </c>
      <c r="Y9" s="2">
        <v>158565</v>
      </c>
      <c r="Z9" s="2">
        <v>125783</v>
      </c>
      <c r="AA9" s="2">
        <v>124862</v>
      </c>
      <c r="AB9" s="2"/>
      <c r="AC9" s="2"/>
      <c r="AD9" s="2">
        <v>150794</v>
      </c>
      <c r="AE9" s="2">
        <v>147126</v>
      </c>
      <c r="AF9" s="2">
        <v>120480</v>
      </c>
      <c r="AG9" s="2"/>
      <c r="AH9" s="2"/>
      <c r="AI9" s="2"/>
      <c r="AJ9" s="2"/>
      <c r="AK9" s="2"/>
      <c r="AL9" s="2"/>
      <c r="AM9" s="2"/>
      <c r="AN9" s="2"/>
    </row>
    <row r="11" spans="1:42">
      <c r="A11" s="1" t="s">
        <v>7</v>
      </c>
      <c r="AP11" s="1" t="s">
        <v>9</v>
      </c>
    </row>
    <row r="12" spans="1:42">
      <c r="A12" s="2" t="s">
        <v>6</v>
      </c>
      <c r="B12" s="2">
        <f>B2-$AP$2</f>
        <v>-26953</v>
      </c>
      <c r="C12" s="2">
        <f t="shared" ref="B12:I13" si="0">C2-$AP$2</f>
        <v>-11649</v>
      </c>
      <c r="D12" s="2">
        <f t="shared" si="0"/>
        <v>26522</v>
      </c>
      <c r="E12" s="2">
        <f t="shared" si="0"/>
        <v>35680</v>
      </c>
      <c r="F12" s="2">
        <f t="shared" si="0"/>
        <v>43070</v>
      </c>
      <c r="G12" s="2">
        <f t="shared" si="0"/>
        <v>38104</v>
      </c>
      <c r="H12" s="2">
        <f t="shared" si="0"/>
        <v>41145</v>
      </c>
      <c r="I12" s="2">
        <f t="shared" si="0"/>
        <v>56649</v>
      </c>
      <c r="J12" s="2"/>
      <c r="K12" s="2"/>
      <c r="L12" s="2"/>
      <c r="M12" s="2"/>
      <c r="N12" s="2"/>
      <c r="O12" s="2">
        <f t="shared" ref="O12:W12" si="1">O2-$AP$2</f>
        <v>84901</v>
      </c>
      <c r="P12" s="2">
        <f t="shared" si="1"/>
        <v>51775</v>
      </c>
      <c r="Q12" s="2">
        <f t="shared" si="1"/>
        <v>61485</v>
      </c>
      <c r="R12" s="2">
        <f t="shared" si="1"/>
        <v>48580</v>
      </c>
      <c r="S12" s="2">
        <f t="shared" si="1"/>
        <v>42819</v>
      </c>
      <c r="T12" s="2">
        <f t="shared" si="1"/>
        <v>45806</v>
      </c>
      <c r="U12" s="2">
        <f t="shared" si="1"/>
        <v>48793</v>
      </c>
      <c r="V12" s="2"/>
      <c r="W12" s="2">
        <f t="shared" si="1"/>
        <v>38085</v>
      </c>
      <c r="X12" s="2"/>
      <c r="Y12" s="2">
        <f t="shared" ref="Y12" si="2">Y2-$AP$2</f>
        <v>40045</v>
      </c>
      <c r="Z12" s="2"/>
      <c r="AA12" s="2">
        <f t="shared" ref="AA12:AN12" si="3">AA2-$AP$2</f>
        <v>7919</v>
      </c>
      <c r="AB12" s="2">
        <f t="shared" si="3"/>
        <v>17007</v>
      </c>
      <c r="AC12" s="2">
        <f t="shared" si="3"/>
        <v>14233</v>
      </c>
      <c r="AD12" s="2">
        <f t="shared" si="3"/>
        <v>20085</v>
      </c>
      <c r="AE12" s="2">
        <f t="shared" si="3"/>
        <v>0</v>
      </c>
      <c r="AF12" s="2">
        <f t="shared" si="3"/>
        <v>-8876</v>
      </c>
      <c r="AG12" s="2">
        <f t="shared" si="3"/>
        <v>-9728</v>
      </c>
      <c r="AH12" s="2"/>
      <c r="AI12" s="2"/>
      <c r="AJ12" s="2"/>
      <c r="AK12" s="2">
        <f t="shared" si="3"/>
        <v>-29729</v>
      </c>
      <c r="AL12" s="2">
        <f t="shared" si="3"/>
        <v>-29603</v>
      </c>
      <c r="AM12" s="2">
        <f t="shared" si="3"/>
        <v>-27848</v>
      </c>
      <c r="AN12" s="2">
        <f t="shared" si="3"/>
        <v>-29532</v>
      </c>
      <c r="AP12" s="1">
        <f>MAX(B12:AN12)</f>
        <v>84901</v>
      </c>
    </row>
    <row r="13" spans="1:42">
      <c r="A13" s="2" t="s">
        <v>19</v>
      </c>
      <c r="B13" s="2">
        <f t="shared" si="0"/>
        <v>-19404</v>
      </c>
      <c r="C13" s="2">
        <f t="shared" si="0"/>
        <v>26652</v>
      </c>
      <c r="D13" s="2">
        <f t="shared" si="0"/>
        <v>19634</v>
      </c>
      <c r="E13" s="2">
        <f t="shared" si="0"/>
        <v>25596</v>
      </c>
      <c r="F13" s="2">
        <f t="shared" si="0"/>
        <v>44118</v>
      </c>
      <c r="G13" s="2"/>
      <c r="H13" s="2"/>
      <c r="I13" s="2"/>
      <c r="J13" s="2"/>
      <c r="K13" s="2"/>
      <c r="L13" s="2">
        <f t="shared" ref="L13" si="4">L3-$AP$2</f>
        <v>71430</v>
      </c>
      <c r="M13" s="2"/>
      <c r="N13" s="2">
        <f t="shared" ref="N13:Z13" si="5">N3-$AP$2</f>
        <v>66812</v>
      </c>
      <c r="O13" s="2">
        <f t="shared" si="5"/>
        <v>78888</v>
      </c>
      <c r="P13" s="2">
        <f t="shared" si="5"/>
        <v>96250</v>
      </c>
      <c r="Q13" s="2">
        <f t="shared" si="5"/>
        <v>91323</v>
      </c>
      <c r="R13" s="2">
        <f t="shared" si="5"/>
        <v>54997</v>
      </c>
      <c r="S13" s="2">
        <f t="shared" si="5"/>
        <v>56369</v>
      </c>
      <c r="T13" s="2">
        <f t="shared" si="5"/>
        <v>40243</v>
      </c>
      <c r="U13" s="2">
        <f t="shared" si="5"/>
        <v>-14291</v>
      </c>
      <c r="V13" s="2">
        <f t="shared" si="5"/>
        <v>-22964</v>
      </c>
      <c r="W13" s="2">
        <f t="shared" si="5"/>
        <v>-25853</v>
      </c>
      <c r="X13" s="2"/>
      <c r="Y13" s="2">
        <f t="shared" si="5"/>
        <v>-28452</v>
      </c>
      <c r="Z13" s="2">
        <f t="shared" si="5"/>
        <v>-26043</v>
      </c>
      <c r="AA13" s="2"/>
      <c r="AB13" s="2">
        <f t="shared" ref="AB13:AD13" si="6">AB3-$AP$2</f>
        <v>-18114</v>
      </c>
      <c r="AC13" s="2">
        <f t="shared" si="6"/>
        <v>-28013</v>
      </c>
      <c r="AD13" s="2">
        <f t="shared" si="6"/>
        <v>-29971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2">
      <c r="A14" s="2" t="s">
        <v>5</v>
      </c>
      <c r="B14" s="2">
        <f>B4-$AP$4</f>
        <v>170806</v>
      </c>
      <c r="C14" s="2">
        <f t="shared" ref="C14:D14" si="7">C4-$AP$4</f>
        <v>165432</v>
      </c>
      <c r="D14" s="2">
        <f t="shared" si="7"/>
        <v>142751</v>
      </c>
      <c r="E14" s="2"/>
      <c r="F14" s="2">
        <f>F4-$AP$4</f>
        <v>155161</v>
      </c>
      <c r="G14" s="2">
        <f t="shared" ref="G14:I14" si="8">G4-$AP$4</f>
        <v>114948</v>
      </c>
      <c r="H14" s="2">
        <f t="shared" si="8"/>
        <v>146066</v>
      </c>
      <c r="I14" s="2">
        <f t="shared" si="8"/>
        <v>137488</v>
      </c>
      <c r="J14" s="2"/>
      <c r="K14" s="2"/>
      <c r="L14" s="2"/>
      <c r="M14" s="2"/>
      <c r="N14" s="2"/>
      <c r="O14" s="2">
        <f>O4-$AP$4</f>
        <v>247835</v>
      </c>
      <c r="P14" s="2">
        <f t="shared" ref="P14:AG14" si="9">P4-$AP$4</f>
        <v>251169</v>
      </c>
      <c r="Q14" s="2">
        <f t="shared" si="9"/>
        <v>215695</v>
      </c>
      <c r="R14" s="2">
        <f t="shared" si="9"/>
        <v>276440</v>
      </c>
      <c r="S14" s="2">
        <f t="shared" si="9"/>
        <v>244560</v>
      </c>
      <c r="T14" s="2">
        <f t="shared" si="9"/>
        <v>202788</v>
      </c>
      <c r="U14" s="2">
        <f t="shared" si="9"/>
        <v>169093</v>
      </c>
      <c r="V14" s="2">
        <f t="shared" si="9"/>
        <v>190978</v>
      </c>
      <c r="W14" s="2">
        <f t="shared" si="9"/>
        <v>231906</v>
      </c>
      <c r="X14" s="2">
        <f t="shared" si="9"/>
        <v>161035</v>
      </c>
      <c r="Y14" s="2">
        <f t="shared" si="9"/>
        <v>224204</v>
      </c>
      <c r="Z14" s="2">
        <f t="shared" si="9"/>
        <v>208737</v>
      </c>
      <c r="AA14" s="2">
        <f t="shared" si="9"/>
        <v>162642</v>
      </c>
      <c r="AB14" s="2">
        <f t="shared" si="9"/>
        <v>161337</v>
      </c>
      <c r="AC14" s="2">
        <f t="shared" si="9"/>
        <v>170800</v>
      </c>
      <c r="AD14" s="2">
        <f t="shared" si="9"/>
        <v>184715</v>
      </c>
      <c r="AE14" s="2">
        <f t="shared" si="9"/>
        <v>211845</v>
      </c>
      <c r="AF14" s="2">
        <f t="shared" si="9"/>
        <v>136890</v>
      </c>
      <c r="AG14" s="2">
        <f t="shared" si="9"/>
        <v>169942</v>
      </c>
      <c r="AH14" s="2"/>
      <c r="AI14" s="2"/>
      <c r="AJ14" s="2"/>
      <c r="AK14" s="2">
        <f t="shared" ref="AK14:AN14" si="10">AK4-$AP$4</f>
        <v>190739</v>
      </c>
      <c r="AL14" s="2">
        <f t="shared" si="10"/>
        <v>135365</v>
      </c>
      <c r="AM14" s="2">
        <f t="shared" si="10"/>
        <v>174118</v>
      </c>
      <c r="AN14" s="2">
        <f t="shared" si="10"/>
        <v>243473</v>
      </c>
      <c r="AP14" s="1">
        <f>MAX(B14:AN14)</f>
        <v>276440</v>
      </c>
    </row>
    <row r="15" spans="1:42">
      <c r="A15" s="2" t="s">
        <v>20</v>
      </c>
      <c r="B15" s="2">
        <f>B5-$AP$4</f>
        <v>158573</v>
      </c>
      <c r="C15" s="2">
        <f t="shared" ref="C15:D15" si="11">C5-$AP$4</f>
        <v>261041</v>
      </c>
      <c r="D15" s="2">
        <f t="shared" si="11"/>
        <v>201140</v>
      </c>
      <c r="E15" s="2"/>
      <c r="F15" s="2">
        <f>F5-$AP$4</f>
        <v>263355</v>
      </c>
      <c r="G15" s="2"/>
      <c r="H15" s="2"/>
      <c r="I15" s="2"/>
      <c r="J15" s="2"/>
      <c r="K15" s="2"/>
      <c r="L15" s="2">
        <f t="shared" ref="L15:U15" si="12">L5-$AP$4</f>
        <v>275163</v>
      </c>
      <c r="M15" s="2">
        <f t="shared" si="12"/>
        <v>285728</v>
      </c>
      <c r="N15" s="2">
        <f t="shared" si="12"/>
        <v>290909</v>
      </c>
      <c r="O15" s="2">
        <f t="shared" si="12"/>
        <v>301934</v>
      </c>
      <c r="P15" s="2">
        <f t="shared" si="12"/>
        <v>253046</v>
      </c>
      <c r="Q15" s="2">
        <f t="shared" si="12"/>
        <v>257848</v>
      </c>
      <c r="R15" s="2">
        <f t="shared" si="12"/>
        <v>197628</v>
      </c>
      <c r="S15" s="2">
        <f t="shared" si="12"/>
        <v>232838</v>
      </c>
      <c r="T15" s="2">
        <f t="shared" si="12"/>
        <v>224621</v>
      </c>
      <c r="U15" s="2">
        <f t="shared" si="12"/>
        <v>224628</v>
      </c>
      <c r="V15" s="2"/>
      <c r="W15" s="2">
        <f t="shared" ref="W15:AC15" si="13">W5-$AP$4</f>
        <v>231715</v>
      </c>
      <c r="X15" s="2">
        <f t="shared" si="13"/>
        <v>226343</v>
      </c>
      <c r="Y15" s="2">
        <f t="shared" si="13"/>
        <v>188683</v>
      </c>
      <c r="Z15" s="2">
        <f t="shared" si="13"/>
        <v>218181</v>
      </c>
      <c r="AA15" s="2">
        <f t="shared" si="13"/>
        <v>231415</v>
      </c>
      <c r="AB15" s="2">
        <f t="shared" si="13"/>
        <v>234465</v>
      </c>
      <c r="AC15" s="2">
        <f t="shared" si="13"/>
        <v>146639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2">
      <c r="A16" s="2" t="s">
        <v>3</v>
      </c>
      <c r="B16" s="2">
        <f t="shared" ref="B16:I17" si="14">B6-$AP$6</f>
        <v>0</v>
      </c>
      <c r="C16" s="2">
        <f t="shared" si="14"/>
        <v>115470</v>
      </c>
      <c r="D16" s="2">
        <f t="shared" si="14"/>
        <v>40030</v>
      </c>
      <c r="E16" s="2">
        <f t="shared" si="14"/>
        <v>185049</v>
      </c>
      <c r="F16" s="2">
        <f t="shared" si="14"/>
        <v>44505</v>
      </c>
      <c r="G16" s="2">
        <f t="shared" si="14"/>
        <v>306721</v>
      </c>
      <c r="H16" s="2">
        <f t="shared" si="14"/>
        <v>126280</v>
      </c>
      <c r="I16" s="2"/>
      <c r="J16" s="2"/>
      <c r="K16" s="2"/>
      <c r="L16" s="2"/>
      <c r="M16" s="2">
        <f t="shared" ref="M16:P16" si="15">M6-$AP$6</f>
        <v>413681</v>
      </c>
      <c r="N16" s="2">
        <f t="shared" si="15"/>
        <v>318284</v>
      </c>
      <c r="O16" s="2">
        <f t="shared" si="15"/>
        <v>550941.5</v>
      </c>
      <c r="P16" s="2">
        <f t="shared" si="15"/>
        <v>716170</v>
      </c>
      <c r="Q16" s="2">
        <f t="shared" ref="Q16:AA16" si="16">Q6-$AP$6</f>
        <v>736001</v>
      </c>
      <c r="R16" s="2">
        <f t="shared" si="16"/>
        <v>584553</v>
      </c>
      <c r="S16" s="2">
        <f t="shared" si="16"/>
        <v>860690</v>
      </c>
      <c r="T16" s="2">
        <f t="shared" si="16"/>
        <v>894217</v>
      </c>
      <c r="U16" s="2">
        <f t="shared" si="16"/>
        <v>889146</v>
      </c>
      <c r="V16" s="2">
        <f t="shared" si="16"/>
        <v>697256</v>
      </c>
      <c r="W16" s="2"/>
      <c r="X16" s="2">
        <f t="shared" si="16"/>
        <v>807414</v>
      </c>
      <c r="Y16" s="2">
        <f t="shared" si="16"/>
        <v>882994</v>
      </c>
      <c r="Z16" s="2">
        <f t="shared" si="16"/>
        <v>998333</v>
      </c>
      <c r="AA16" s="2">
        <f t="shared" si="16"/>
        <v>1157058</v>
      </c>
      <c r="AB16" s="2">
        <f t="shared" ref="AB16:AL16" si="17">AB6-$AP$6</f>
        <v>1122341</v>
      </c>
      <c r="AC16" s="2">
        <f t="shared" si="17"/>
        <v>1167182</v>
      </c>
      <c r="AD16" s="2">
        <f t="shared" si="17"/>
        <v>1175528</v>
      </c>
      <c r="AE16" s="2"/>
      <c r="AF16" s="2"/>
      <c r="AG16" s="2"/>
      <c r="AH16" s="2"/>
      <c r="AI16" s="2"/>
      <c r="AJ16" s="2"/>
      <c r="AK16" s="2">
        <f t="shared" si="17"/>
        <v>1188520</v>
      </c>
      <c r="AL16" s="2">
        <f t="shared" si="17"/>
        <v>1233968</v>
      </c>
      <c r="AM16" s="2"/>
      <c r="AN16" s="2"/>
      <c r="AP16" s="1">
        <f>MAX(B16:AN16)</f>
        <v>1233968</v>
      </c>
    </row>
    <row r="17" spans="1:42">
      <c r="A17" s="2" t="s">
        <v>15</v>
      </c>
      <c r="B17" s="2">
        <f t="shared" si="14"/>
        <v>3905</v>
      </c>
      <c r="C17" s="2">
        <f t="shared" si="14"/>
        <v>105265</v>
      </c>
      <c r="D17" s="2">
        <f t="shared" si="14"/>
        <v>135368</v>
      </c>
      <c r="E17" s="2">
        <f t="shared" si="14"/>
        <v>68844</v>
      </c>
      <c r="F17" s="2">
        <f t="shared" si="14"/>
        <v>70740</v>
      </c>
      <c r="G17" s="2">
        <f t="shared" si="14"/>
        <v>109834</v>
      </c>
      <c r="H17" s="2">
        <f t="shared" si="14"/>
        <v>165160</v>
      </c>
      <c r="I17" s="2">
        <f t="shared" si="14"/>
        <v>104548</v>
      </c>
      <c r="J17" s="2">
        <f>J7-$AP$6</f>
        <v>8380</v>
      </c>
      <c r="K17" s="2">
        <f>K7-$AP$6</f>
        <v>204643</v>
      </c>
      <c r="L17" s="2"/>
      <c r="M17" s="2"/>
      <c r="N17" s="2"/>
      <c r="O17" s="2">
        <f t="shared" ref="O17:X17" si="18">O7-$AP$6</f>
        <v>122630</v>
      </c>
      <c r="P17" s="2">
        <f t="shared" si="18"/>
        <v>176279</v>
      </c>
      <c r="Q17" s="2">
        <f t="shared" si="18"/>
        <v>279399</v>
      </c>
      <c r="R17" s="2">
        <f t="shared" si="18"/>
        <v>315826</v>
      </c>
      <c r="S17" s="2">
        <f t="shared" si="18"/>
        <v>231492</v>
      </c>
      <c r="T17" s="2">
        <f t="shared" si="18"/>
        <v>370246</v>
      </c>
      <c r="U17" s="2">
        <f t="shared" si="18"/>
        <v>535003</v>
      </c>
      <c r="V17" s="2">
        <f t="shared" si="18"/>
        <v>632220</v>
      </c>
      <c r="W17" s="2">
        <f t="shared" si="18"/>
        <v>637933</v>
      </c>
      <c r="X17" s="2">
        <f t="shared" si="18"/>
        <v>700370</v>
      </c>
      <c r="Y17" s="2"/>
      <c r="Z17" s="2"/>
      <c r="AA17" s="2">
        <f t="shared" ref="AA17:AG17" si="19">AA7-$AP$6</f>
        <v>847093</v>
      </c>
      <c r="AB17" s="2">
        <f t="shared" si="19"/>
        <v>776384</v>
      </c>
      <c r="AC17" s="2">
        <f t="shared" si="19"/>
        <v>697994</v>
      </c>
      <c r="AD17" s="2">
        <f t="shared" si="19"/>
        <v>712291</v>
      </c>
      <c r="AE17" s="2">
        <f t="shared" si="19"/>
        <v>677330</v>
      </c>
      <c r="AF17" s="2">
        <f t="shared" si="19"/>
        <v>564969</v>
      </c>
      <c r="AG17" s="2">
        <f t="shared" si="19"/>
        <v>471196</v>
      </c>
      <c r="AH17" s="2"/>
      <c r="AI17" s="2"/>
      <c r="AJ17" s="2"/>
      <c r="AK17" s="2"/>
      <c r="AL17" s="2"/>
      <c r="AM17" s="2"/>
      <c r="AN17" s="2"/>
    </row>
    <row r="18" spans="1:42">
      <c r="A18" s="2" t="s">
        <v>2</v>
      </c>
      <c r="B18" s="2">
        <f t="shared" ref="B18:Q18" si="20">B8-$AP$8</f>
        <v>0</v>
      </c>
      <c r="C18" s="2">
        <f t="shared" si="20"/>
        <v>23676.5</v>
      </c>
      <c r="D18" s="2">
        <f t="shared" si="20"/>
        <v>24947.5</v>
      </c>
      <c r="E18" s="2">
        <f t="shared" si="20"/>
        <v>11105.5</v>
      </c>
      <c r="F18" s="2">
        <f t="shared" si="20"/>
        <v>17534.5</v>
      </c>
      <c r="G18" s="2">
        <f t="shared" si="20"/>
        <v>5857.5</v>
      </c>
      <c r="H18" s="2">
        <f t="shared" si="20"/>
        <v>19170.5</v>
      </c>
      <c r="I18" s="2"/>
      <c r="J18" s="2">
        <f t="shared" si="20"/>
        <v>29395.5</v>
      </c>
      <c r="K18" s="2">
        <f t="shared" si="20"/>
        <v>12961.5</v>
      </c>
      <c r="L18" s="2"/>
      <c r="M18" s="2">
        <f t="shared" si="20"/>
        <v>17811.5</v>
      </c>
      <c r="N18" s="2">
        <f t="shared" si="20"/>
        <v>49133.5</v>
      </c>
      <c r="O18" s="2">
        <f t="shared" si="20"/>
        <v>78170</v>
      </c>
      <c r="P18" s="2">
        <f t="shared" si="20"/>
        <v>61714.5</v>
      </c>
      <c r="Q18" s="2">
        <f t="shared" si="20"/>
        <v>56336.5</v>
      </c>
      <c r="R18" s="2">
        <f t="shared" ref="R18:AL18" si="21">R8-$AP$8</f>
        <v>83664.5</v>
      </c>
      <c r="S18" s="2">
        <f t="shared" si="21"/>
        <v>113359.5</v>
      </c>
      <c r="T18" s="2">
        <f t="shared" si="21"/>
        <v>114042.5</v>
      </c>
      <c r="U18" s="2">
        <f t="shared" si="21"/>
        <v>142277.5</v>
      </c>
      <c r="V18" s="2">
        <f t="shared" si="21"/>
        <v>124477.5</v>
      </c>
      <c r="W18" s="2"/>
      <c r="X18" s="2">
        <f t="shared" si="21"/>
        <v>127944.5</v>
      </c>
      <c r="Y18" s="2">
        <f t="shared" si="21"/>
        <v>130751.5</v>
      </c>
      <c r="Z18" s="2">
        <f t="shared" si="21"/>
        <v>195509.5</v>
      </c>
      <c r="AA18" s="2">
        <f t="shared" si="21"/>
        <v>213115.5</v>
      </c>
      <c r="AB18" s="2">
        <f t="shared" si="21"/>
        <v>209597.5</v>
      </c>
      <c r="AC18" s="2">
        <f t="shared" si="21"/>
        <v>193313.5</v>
      </c>
      <c r="AD18" s="2">
        <f t="shared" si="21"/>
        <v>223124.5</v>
      </c>
      <c r="AE18" s="2">
        <f t="shared" si="21"/>
        <v>186173.5</v>
      </c>
      <c r="AF18" s="2">
        <f t="shared" si="21"/>
        <v>207203.5</v>
      </c>
      <c r="AG18" s="2"/>
      <c r="AH18" s="2"/>
      <c r="AI18" s="2">
        <f t="shared" si="21"/>
        <v>198289.5</v>
      </c>
      <c r="AJ18" s="2">
        <f t="shared" si="21"/>
        <v>263359.5</v>
      </c>
      <c r="AK18" s="2">
        <f t="shared" si="21"/>
        <v>263516.5</v>
      </c>
      <c r="AL18" s="2">
        <f t="shared" si="21"/>
        <v>204613.5</v>
      </c>
      <c r="AM18" s="2"/>
      <c r="AN18" s="2"/>
      <c r="AP18" s="1">
        <f>MAX(B18:AN18)</f>
        <v>263516.5</v>
      </c>
    </row>
    <row r="19" spans="1:42">
      <c r="A19" s="2" t="s">
        <v>16</v>
      </c>
      <c r="B19" s="2"/>
      <c r="C19" s="2">
        <f>C9-$AP$8</f>
        <v>-22665.5</v>
      </c>
      <c r="D19" s="2">
        <f>D9-$AP$8</f>
        <v>22220.5</v>
      </c>
      <c r="E19" s="2">
        <f>E9-$AP$8</f>
        <v>5543.5</v>
      </c>
      <c r="F19" s="2"/>
      <c r="G19" s="2"/>
      <c r="H19" s="2">
        <f t="shared" ref="H19:O19" si="22">H9-$AP$8</f>
        <v>19004.5</v>
      </c>
      <c r="I19" s="2"/>
      <c r="J19" s="2">
        <f t="shared" si="22"/>
        <v>40519.5</v>
      </c>
      <c r="K19" s="2">
        <f t="shared" si="22"/>
        <v>13884.5</v>
      </c>
      <c r="L19" s="2"/>
      <c r="M19" s="2">
        <f t="shared" si="22"/>
        <v>42930.5</v>
      </c>
      <c r="N19" s="2">
        <f t="shared" si="22"/>
        <v>15208.5</v>
      </c>
      <c r="O19" s="2">
        <f t="shared" si="22"/>
        <v>42477.5</v>
      </c>
      <c r="P19" s="2">
        <f t="shared" ref="P19:AF19" si="23">P9-$AP$8</f>
        <v>28843</v>
      </c>
      <c r="Q19" s="2"/>
      <c r="R19" s="2"/>
      <c r="S19" s="2">
        <f t="shared" si="23"/>
        <v>60442.5</v>
      </c>
      <c r="T19" s="2">
        <f t="shared" si="23"/>
        <v>55356.5</v>
      </c>
      <c r="U19" s="2">
        <f t="shared" si="23"/>
        <v>60846.5</v>
      </c>
      <c r="V19" s="2">
        <f t="shared" si="23"/>
        <v>111043.5</v>
      </c>
      <c r="W19" s="2"/>
      <c r="X19" s="2">
        <f t="shared" si="23"/>
        <v>111116.5</v>
      </c>
      <c r="Y19" s="2">
        <f t="shared" si="23"/>
        <v>134229.5</v>
      </c>
      <c r="Z19" s="2">
        <f t="shared" si="23"/>
        <v>101447.5</v>
      </c>
      <c r="AA19" s="2">
        <f t="shared" si="23"/>
        <v>100526.5</v>
      </c>
      <c r="AB19" s="2"/>
      <c r="AC19" s="2"/>
      <c r="AD19" s="2">
        <f t="shared" si="23"/>
        <v>126458.5</v>
      </c>
      <c r="AE19" s="2">
        <f t="shared" si="23"/>
        <v>122790.5</v>
      </c>
      <c r="AF19" s="2">
        <f t="shared" si="23"/>
        <v>96144.5</v>
      </c>
      <c r="AG19" s="2"/>
      <c r="AH19" s="2"/>
      <c r="AI19" s="2"/>
      <c r="AJ19" s="2"/>
      <c r="AK19" s="2"/>
      <c r="AL19" s="2"/>
      <c r="AM19" s="2"/>
      <c r="AN19" s="2"/>
    </row>
    <row r="21" spans="1:42">
      <c r="A21" s="1" t="s">
        <v>8</v>
      </c>
    </row>
    <row r="22" spans="1:42">
      <c r="A22" s="2" t="s">
        <v>7</v>
      </c>
      <c r="B22" s="2">
        <v>1</v>
      </c>
      <c r="C22" s="2">
        <v>2</v>
      </c>
      <c r="D22" s="2">
        <v>3</v>
      </c>
      <c r="E22" s="2">
        <v>4</v>
      </c>
      <c r="F22" s="2">
        <v>5</v>
      </c>
      <c r="G22" s="2">
        <v>6</v>
      </c>
      <c r="H22" s="2">
        <v>7</v>
      </c>
      <c r="I22" s="2">
        <v>8</v>
      </c>
      <c r="J22" s="2">
        <v>9</v>
      </c>
      <c r="K22" s="2">
        <v>10</v>
      </c>
      <c r="L22" s="2">
        <v>11</v>
      </c>
      <c r="M22" s="2">
        <v>12</v>
      </c>
      <c r="N22" s="2">
        <v>13</v>
      </c>
      <c r="O22" s="2">
        <v>14</v>
      </c>
      <c r="P22" s="2">
        <v>15</v>
      </c>
      <c r="Q22" s="2">
        <v>16</v>
      </c>
      <c r="R22" s="2">
        <v>17</v>
      </c>
      <c r="S22" s="2">
        <v>18</v>
      </c>
      <c r="T22" s="2">
        <v>19</v>
      </c>
      <c r="U22" s="2">
        <v>20</v>
      </c>
      <c r="V22" s="2">
        <v>21</v>
      </c>
      <c r="W22" s="2">
        <v>22</v>
      </c>
      <c r="X22" s="2">
        <v>23</v>
      </c>
      <c r="Y22" s="2">
        <v>24</v>
      </c>
      <c r="Z22" s="2">
        <v>25</v>
      </c>
      <c r="AA22" s="2">
        <v>26</v>
      </c>
      <c r="AB22" s="2">
        <v>27</v>
      </c>
      <c r="AC22" s="2">
        <v>28</v>
      </c>
      <c r="AD22" s="2">
        <v>29</v>
      </c>
      <c r="AE22" s="2">
        <v>30</v>
      </c>
      <c r="AF22" s="2">
        <v>31</v>
      </c>
      <c r="AG22" s="2">
        <v>32</v>
      </c>
      <c r="AH22" s="2">
        <v>33</v>
      </c>
      <c r="AI22" s="2">
        <v>34</v>
      </c>
      <c r="AJ22" s="2">
        <v>35</v>
      </c>
      <c r="AK22" s="2">
        <v>36</v>
      </c>
      <c r="AL22" s="2">
        <v>37</v>
      </c>
      <c r="AM22" s="2">
        <v>38</v>
      </c>
      <c r="AN22" s="2">
        <v>39</v>
      </c>
    </row>
    <row r="23" spans="1:42">
      <c r="A23" s="2" t="s">
        <v>6</v>
      </c>
      <c r="B23" s="6">
        <f>B12/$AP$12</f>
        <v>-0.31746386968351376</v>
      </c>
      <c r="C23" s="6">
        <f>C12/$AP$12</f>
        <v>-0.13720686446567179</v>
      </c>
      <c r="D23" s="6">
        <f t="shared" ref="C23:I24" si="24">D12/$AP$12</f>
        <v>0.31238736881779955</v>
      </c>
      <c r="E23" s="6">
        <f t="shared" si="24"/>
        <v>0.4202541783960142</v>
      </c>
      <c r="F23" s="6">
        <f t="shared" si="24"/>
        <v>0.50729673384294649</v>
      </c>
      <c r="G23" s="6">
        <f t="shared" si="24"/>
        <v>0.44880507885655058</v>
      </c>
      <c r="H23" s="6">
        <f t="shared" si="24"/>
        <v>0.48462326709932746</v>
      </c>
      <c r="I23" s="6">
        <f t="shared" si="24"/>
        <v>0.66723595717364936</v>
      </c>
      <c r="J23" s="6"/>
      <c r="K23" s="6"/>
      <c r="L23" s="6"/>
      <c r="M23" s="6"/>
      <c r="N23" s="6"/>
      <c r="O23" s="6">
        <f t="shared" ref="N23:W24" si="25">O12/$AP$12</f>
        <v>1</v>
      </c>
      <c r="P23" s="6">
        <f t="shared" si="25"/>
        <v>0.60982791722123419</v>
      </c>
      <c r="Q23" s="6">
        <f t="shared" si="25"/>
        <v>0.72419641700333326</v>
      </c>
      <c r="R23" s="6">
        <f t="shared" si="25"/>
        <v>0.57219585163896769</v>
      </c>
      <c r="S23" s="6">
        <f t="shared" si="25"/>
        <v>0.50434034934806427</v>
      </c>
      <c r="T23" s="6">
        <f t="shared" si="25"/>
        <v>0.53952250267959156</v>
      </c>
      <c r="U23" s="6">
        <f t="shared" si="25"/>
        <v>0.57470465601111886</v>
      </c>
      <c r="V23" s="6"/>
      <c r="W23" s="6">
        <f t="shared" si="25"/>
        <v>0.448581288795185</v>
      </c>
      <c r="X23" s="6"/>
      <c r="Y23" s="6">
        <f t="shared" ref="Y23:Z24" si="26">Y12/$AP$12</f>
        <v>0.47166700038868797</v>
      </c>
      <c r="Z23" s="6"/>
      <c r="AA23" s="6">
        <f t="shared" ref="AA23:AE24" si="27">AA12/$AP$12</f>
        <v>9.3273341892321643E-2</v>
      </c>
      <c r="AB23" s="6">
        <f t="shared" si="27"/>
        <v>0.20031566177076832</v>
      </c>
      <c r="AC23" s="6">
        <f t="shared" si="27"/>
        <v>0.16764231281139208</v>
      </c>
      <c r="AD23" s="6">
        <f t="shared" si="27"/>
        <v>0.23656965171199396</v>
      </c>
      <c r="AE23" s="6">
        <f t="shared" si="27"/>
        <v>0</v>
      </c>
      <c r="AF23" s="6">
        <f t="shared" ref="AF23:AN23" si="28">AF12/$AP$12</f>
        <v>-0.10454529393057797</v>
      </c>
      <c r="AG23" s="6">
        <f t="shared" si="28"/>
        <v>-0.11458051141918234</v>
      </c>
      <c r="AH23" s="6"/>
      <c r="AI23" s="6"/>
      <c r="AJ23" s="6"/>
      <c r="AK23" s="6">
        <f t="shared" si="28"/>
        <v>-0.35016077549145475</v>
      </c>
      <c r="AL23" s="6">
        <f t="shared" si="28"/>
        <v>-0.3486766940318724</v>
      </c>
      <c r="AM23" s="6">
        <f t="shared" si="28"/>
        <v>-0.32800555941626131</v>
      </c>
      <c r="AN23" s="6">
        <f t="shared" si="28"/>
        <v>-0.34784042590782205</v>
      </c>
    </row>
    <row r="24" spans="1:42">
      <c r="A24" s="2" t="s">
        <v>19</v>
      </c>
      <c r="B24" s="6">
        <f t="shared" ref="B24" si="29">B13/$AP$12</f>
        <v>-0.2285485447756799</v>
      </c>
      <c r="C24" s="6">
        <f t="shared" si="24"/>
        <v>0.31391856397451151</v>
      </c>
      <c r="D24" s="6">
        <f t="shared" si="24"/>
        <v>0.23125758236063179</v>
      </c>
      <c r="E24" s="6">
        <f t="shared" si="24"/>
        <v>0.30148054793229762</v>
      </c>
      <c r="F24" s="6">
        <f t="shared" si="24"/>
        <v>0.5196405224909012</v>
      </c>
      <c r="G24" s="6"/>
      <c r="H24" s="6"/>
      <c r="I24" s="6"/>
      <c r="J24" s="6"/>
      <c r="K24" s="6"/>
      <c r="L24" s="6">
        <f t="shared" ref="L24" si="30">L13/$AP$12</f>
        <v>0.84133284649179629</v>
      </c>
      <c r="M24" s="6"/>
      <c r="N24" s="6">
        <f t="shared" si="25"/>
        <v>0.78694008315567543</v>
      </c>
      <c r="O24" s="6">
        <f t="shared" si="25"/>
        <v>0.92917633478993178</v>
      </c>
      <c r="P24" s="6">
        <f t="shared" ref="P24:V24" si="31">P13/$AP$12</f>
        <v>1.133673337180952</v>
      </c>
      <c r="Q24" s="6">
        <f t="shared" si="31"/>
        <v>1.0756410407415695</v>
      </c>
      <c r="R24" s="6">
        <f t="shared" si="31"/>
        <v>0.64777800025912535</v>
      </c>
      <c r="S24" s="6">
        <f t="shared" si="31"/>
        <v>0.66393799837457745</v>
      </c>
      <c r="T24" s="6">
        <f t="shared" si="31"/>
        <v>0.47399912839660308</v>
      </c>
      <c r="U24" s="6">
        <f t="shared" si="31"/>
        <v>-0.16832546141977126</v>
      </c>
      <c r="V24" s="6">
        <f t="shared" si="31"/>
        <v>-0.27047973522102214</v>
      </c>
      <c r="W24" s="6">
        <f>W13/$AP$12</f>
        <v>-0.30450760297287427</v>
      </c>
      <c r="X24" s="6"/>
      <c r="Y24" s="6">
        <f t="shared" si="26"/>
        <v>-0.3351197276828306</v>
      </c>
      <c r="Z24" s="6">
        <f t="shared" si="26"/>
        <v>-0.30674550358653019</v>
      </c>
      <c r="AA24" s="6"/>
      <c r="AB24" s="6">
        <f>AB13/$AP$12</f>
        <v>-0.21335437745138455</v>
      </c>
      <c r="AC24" s="6">
        <f t="shared" si="27"/>
        <v>-0.32994899942285721</v>
      </c>
      <c r="AD24" s="6">
        <f t="shared" si="27"/>
        <v>-0.35301115416779544</v>
      </c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2">
      <c r="A25" s="2" t="s">
        <v>5</v>
      </c>
      <c r="B25" s="6">
        <f t="shared" ref="B25:I25" si="32">B14/$AP$14</f>
        <v>0.61787729706265371</v>
      </c>
      <c r="C25" s="6">
        <f t="shared" si="32"/>
        <v>0.59843727391115609</v>
      </c>
      <c r="D25" s="6">
        <f t="shared" si="32"/>
        <v>0.51639053682535085</v>
      </c>
      <c r="E25" s="6"/>
      <c r="F25" s="6">
        <f t="shared" si="32"/>
        <v>0.56128273766459269</v>
      </c>
      <c r="G25" s="6">
        <f t="shared" si="32"/>
        <v>0.4158153668065403</v>
      </c>
      <c r="H25" s="6">
        <f t="shared" si="32"/>
        <v>0.52838228910432639</v>
      </c>
      <c r="I25" s="6">
        <f t="shared" si="32"/>
        <v>0.4973520474605701</v>
      </c>
      <c r="J25" s="6"/>
      <c r="K25" s="6"/>
      <c r="L25" s="6"/>
      <c r="M25" s="6"/>
      <c r="N25" s="6"/>
      <c r="O25" s="6">
        <f t="shared" ref="B25:P26" si="33">O14/$AP$14</f>
        <v>0.89652365793662281</v>
      </c>
      <c r="P25" s="6">
        <f t="shared" ref="P25:Y25" si="34">P14/$AP$14</f>
        <v>0.90858414122413544</v>
      </c>
      <c r="Q25" s="6">
        <f t="shared" si="34"/>
        <v>0.78025973086384026</v>
      </c>
      <c r="R25" s="6">
        <f t="shared" si="34"/>
        <v>1</v>
      </c>
      <c r="S25" s="6">
        <f t="shared" si="34"/>
        <v>0.8846766025177254</v>
      </c>
      <c r="T25" s="6">
        <f t="shared" si="34"/>
        <v>0.73356967153812758</v>
      </c>
      <c r="U25" s="6">
        <f t="shared" si="34"/>
        <v>0.61168065402980754</v>
      </c>
      <c r="V25" s="6">
        <f t="shared" si="34"/>
        <v>0.69084792360005787</v>
      </c>
      <c r="W25" s="6">
        <f t="shared" si="34"/>
        <v>0.83890175083200691</v>
      </c>
      <c r="X25" s="6">
        <f t="shared" si="34"/>
        <v>0.58253147156706697</v>
      </c>
      <c r="Y25" s="6">
        <f t="shared" si="34"/>
        <v>0.81104037042396182</v>
      </c>
      <c r="Z25" s="6"/>
      <c r="AA25" s="6"/>
      <c r="AB25" s="6">
        <f t="shared" ref="AB25:AG25" si="35">AB14/$AP$14</f>
        <v>0.58362393286065695</v>
      </c>
      <c r="AC25" s="6">
        <f t="shared" si="35"/>
        <v>0.61785559253364197</v>
      </c>
      <c r="AD25" s="6">
        <f t="shared" si="35"/>
        <v>0.66819201273332374</v>
      </c>
      <c r="AE25" s="6">
        <f t="shared" si="35"/>
        <v>0.76633265808131967</v>
      </c>
      <c r="AF25" s="6">
        <f t="shared" si="35"/>
        <v>0.49518882940240194</v>
      </c>
      <c r="AG25" s="6">
        <f t="shared" si="35"/>
        <v>0.61475184488496604</v>
      </c>
      <c r="AH25" s="6"/>
      <c r="AI25" s="6"/>
      <c r="AJ25" s="6"/>
      <c r="AK25" s="6"/>
      <c r="AL25" s="6"/>
      <c r="AM25" s="6"/>
      <c r="AN25" s="6"/>
    </row>
    <row r="26" spans="1:42">
      <c r="A26" s="2" t="s">
        <v>20</v>
      </c>
      <c r="B26" s="6">
        <f t="shared" si="33"/>
        <v>0.57362537982925765</v>
      </c>
      <c r="C26" s="6">
        <f t="shared" si="33"/>
        <v>0.94429532629141943</v>
      </c>
      <c r="D26" s="6">
        <f t="shared" si="33"/>
        <v>0.72760816090290836</v>
      </c>
      <c r="E26" s="6"/>
      <c r="F26" s="6">
        <f t="shared" si="33"/>
        <v>0.95266603964693963</v>
      </c>
      <c r="G26" s="6"/>
      <c r="H26" s="6"/>
      <c r="I26" s="6"/>
      <c r="J26" s="6"/>
      <c r="K26" s="6"/>
      <c r="L26" s="6">
        <f t="shared" si="33"/>
        <v>0.99538055274200554</v>
      </c>
      <c r="M26" s="6">
        <f t="shared" si="33"/>
        <v>1.0335986109101432</v>
      </c>
      <c r="N26" s="6">
        <f t="shared" si="33"/>
        <v>1.0523404717117639</v>
      </c>
      <c r="O26" s="6">
        <f t="shared" si="33"/>
        <v>1.0922225437708002</v>
      </c>
      <c r="P26" s="6">
        <f t="shared" si="33"/>
        <v>0.91537404138330203</v>
      </c>
      <c r="Q26" s="6">
        <f t="shared" ref="Q26:AA26" si="36">Q15/$AP$14</f>
        <v>0.93274489943568228</v>
      </c>
      <c r="R26" s="6">
        <f t="shared" si="36"/>
        <v>0.71490377658804805</v>
      </c>
      <c r="S26" s="6">
        <f t="shared" si="36"/>
        <v>0.84227318767182757</v>
      </c>
      <c r="T26" s="6">
        <f t="shared" si="36"/>
        <v>0.81254883519027632</v>
      </c>
      <c r="U26" s="6">
        <f t="shared" si="36"/>
        <v>0.81257415714079007</v>
      </c>
      <c r="V26" s="6"/>
      <c r="W26" s="6">
        <f t="shared" si="36"/>
        <v>0.83821082332513386</v>
      </c>
      <c r="X26" s="6">
        <f t="shared" si="36"/>
        <v>0.81877803501664015</v>
      </c>
      <c r="Y26" s="6">
        <f t="shared" si="36"/>
        <v>0.68254594125307477</v>
      </c>
      <c r="Z26" s="6">
        <f t="shared" si="36"/>
        <v>0.78925264071769641</v>
      </c>
      <c r="AA26" s="6">
        <f t="shared" si="36"/>
        <v>0.83712559687454779</v>
      </c>
      <c r="AB26" s="6">
        <f>AB15/$AP$14</f>
        <v>0.84815873245550577</v>
      </c>
      <c r="AC26" s="6">
        <f>AC15/$AP$14</f>
        <v>0.53045507162494576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2">
      <c r="A27" s="2" t="s">
        <v>3</v>
      </c>
      <c r="B27" s="6">
        <f>B16/$AP$16</f>
        <v>0</v>
      </c>
      <c r="C27" s="6">
        <f t="shared" ref="C27:H27" si="37">C16/$AP$16</f>
        <v>9.3576170532785288E-2</v>
      </c>
      <c r="D27" s="6">
        <f t="shared" si="37"/>
        <v>3.2440063275546854E-2</v>
      </c>
      <c r="E27" s="6">
        <f t="shared" si="37"/>
        <v>0.14996255980706144</v>
      </c>
      <c r="F27" s="6">
        <f t="shared" si="37"/>
        <v>3.6066575470352552E-2</v>
      </c>
      <c r="G27" s="6">
        <f t="shared" si="37"/>
        <v>0.24856479260402214</v>
      </c>
      <c r="H27" s="6">
        <f t="shared" si="37"/>
        <v>0.10233652736537738</v>
      </c>
      <c r="I27" s="6"/>
      <c r="J27" s="6"/>
      <c r="K27" s="6"/>
      <c r="L27" s="6"/>
      <c r="M27" s="6">
        <f t="shared" ref="M27:AL28" si="38">M16/$AP$16</f>
        <v>0.33524451201327748</v>
      </c>
      <c r="N27" s="6">
        <f t="shared" si="38"/>
        <v>0.25793537595788546</v>
      </c>
      <c r="O27" s="6">
        <f t="shared" si="38"/>
        <v>0.44647956835185354</v>
      </c>
      <c r="P27" s="6">
        <f t="shared" si="38"/>
        <v>0.58037971811262534</v>
      </c>
      <c r="Q27" s="6">
        <f t="shared" si="38"/>
        <v>0.59645063729367376</v>
      </c>
      <c r="R27" s="6">
        <f t="shared" si="38"/>
        <v>0.4737181191084372</v>
      </c>
      <c r="S27" s="6">
        <f t="shared" si="38"/>
        <v>0.697497828144652</v>
      </c>
      <c r="T27" s="6">
        <f t="shared" si="38"/>
        <v>0.72466790062627229</v>
      </c>
      <c r="U27" s="6">
        <f t="shared" si="38"/>
        <v>0.72055839373468356</v>
      </c>
      <c r="V27" s="6">
        <f t="shared" si="38"/>
        <v>0.56505193003384202</v>
      </c>
      <c r="W27" s="6"/>
      <c r="X27" s="6">
        <f t="shared" si="38"/>
        <v>0.65432328877248036</v>
      </c>
      <c r="Y27" s="6">
        <f t="shared" si="38"/>
        <v>0.7155728511598356</v>
      </c>
      <c r="Z27" s="6">
        <f t="shared" si="38"/>
        <v>0.80904286010658299</v>
      </c>
      <c r="AA27" s="6">
        <f t="shared" si="38"/>
        <v>0.93767261387653489</v>
      </c>
      <c r="AB27" s="6">
        <f t="shared" si="38"/>
        <v>0.90953817278892157</v>
      </c>
      <c r="AC27" s="6">
        <f t="shared" si="38"/>
        <v>0.94587704057155453</v>
      </c>
      <c r="AD27" s="6">
        <f t="shared" si="38"/>
        <v>0.9526405871140905</v>
      </c>
      <c r="AE27" s="6"/>
      <c r="AF27" s="6"/>
      <c r="AG27" s="6"/>
      <c r="AH27" s="6"/>
      <c r="AI27" s="6"/>
      <c r="AJ27" s="6"/>
      <c r="AK27" s="6">
        <f t="shared" si="38"/>
        <v>0.96316922318893194</v>
      </c>
      <c r="AL27" s="6">
        <f t="shared" si="38"/>
        <v>1</v>
      </c>
      <c r="AM27" s="6"/>
      <c r="AN27" s="6"/>
    </row>
    <row r="28" spans="1:42">
      <c r="A28" s="2" t="s">
        <v>15</v>
      </c>
      <c r="B28" s="6">
        <f>B17/$AP$16</f>
        <v>3.1645877364729069E-3</v>
      </c>
      <c r="C28" s="6">
        <f t="shared" ref="C28:K28" si="39">C17/$AP$16</f>
        <v>8.5306101941055201E-2</v>
      </c>
      <c r="D28" s="6">
        <f t="shared" si="39"/>
        <v>0.10970138609753251</v>
      </c>
      <c r="E28" s="6">
        <f t="shared" si="39"/>
        <v>5.5790749841162821E-2</v>
      </c>
      <c r="F28" s="6">
        <f t="shared" si="39"/>
        <v>5.7327256460459268E-2</v>
      </c>
      <c r="G28" s="6">
        <f t="shared" si="39"/>
        <v>8.9008791151796482E-2</v>
      </c>
      <c r="H28" s="6">
        <f t="shared" si="39"/>
        <v>0.13384463778639316</v>
      </c>
      <c r="I28" s="6">
        <f t="shared" si="39"/>
        <v>8.4725049596099736E-2</v>
      </c>
      <c r="J28" s="6">
        <f t="shared" si="39"/>
        <v>6.7910999312786073E-3</v>
      </c>
      <c r="K28" s="6">
        <f t="shared" si="39"/>
        <v>0.16584141566069785</v>
      </c>
      <c r="L28" s="6"/>
      <c r="M28" s="6"/>
      <c r="N28" s="6"/>
      <c r="O28" s="6">
        <f t="shared" si="38"/>
        <v>9.9378590044474413E-2</v>
      </c>
      <c r="P28" s="6">
        <f t="shared" si="38"/>
        <v>0.14285540629902882</v>
      </c>
      <c r="Q28" s="6">
        <f t="shared" si="38"/>
        <v>0.22642321356793693</v>
      </c>
      <c r="R28" s="6">
        <f t="shared" si="38"/>
        <v>0.25594342803054859</v>
      </c>
      <c r="S28" s="6">
        <f t="shared" si="38"/>
        <v>0.18759967843574549</v>
      </c>
      <c r="T28" s="6">
        <f t="shared" si="38"/>
        <v>0.30004505789453212</v>
      </c>
      <c r="U28" s="6">
        <f t="shared" si="38"/>
        <v>0.4335631069849461</v>
      </c>
      <c r="V28" s="6">
        <f t="shared" si="38"/>
        <v>0.51234715973185685</v>
      </c>
      <c r="W28" s="6">
        <f t="shared" si="38"/>
        <v>0.51697693943440992</v>
      </c>
      <c r="X28" s="6">
        <f t="shared" si="38"/>
        <v>0.56757549628515491</v>
      </c>
      <c r="Y28" s="6"/>
      <c r="Z28" s="6"/>
      <c r="AA28" s="6">
        <f t="shared" si="38"/>
        <v>0.68647890382894861</v>
      </c>
      <c r="AB28" s="6">
        <f t="shared" si="38"/>
        <v>0.62917676957587232</v>
      </c>
      <c r="AC28" s="6">
        <f t="shared" si="38"/>
        <v>0.56565000064831505</v>
      </c>
      <c r="AD28" s="6">
        <f t="shared" si="38"/>
        <v>0.57723620061460268</v>
      </c>
      <c r="AE28" s="6">
        <f t="shared" si="38"/>
        <v>0.54890402344307143</v>
      </c>
      <c r="AF28" s="6">
        <f t="shared" si="38"/>
        <v>0.45784736719266628</v>
      </c>
      <c r="AG28" s="6">
        <f t="shared" si="38"/>
        <v>0.38185431064662939</v>
      </c>
      <c r="AH28" s="6"/>
      <c r="AI28" s="6"/>
      <c r="AJ28" s="6"/>
      <c r="AK28" s="6"/>
      <c r="AL28" s="6"/>
      <c r="AM28" s="6"/>
      <c r="AN28" s="6"/>
    </row>
    <row r="29" spans="1:42">
      <c r="A29" s="2" t="s">
        <v>2</v>
      </c>
      <c r="B29" s="6">
        <f t="shared" ref="B29:Q30" si="40">B18/$AP$18</f>
        <v>0</v>
      </c>
      <c r="C29" s="6">
        <f t="shared" si="40"/>
        <v>8.9848263770959308E-2</v>
      </c>
      <c r="D29" s="6">
        <f t="shared" si="40"/>
        <v>9.4671491158997631E-2</v>
      </c>
      <c r="E29" s="6">
        <f t="shared" si="40"/>
        <v>4.2143471091943011E-2</v>
      </c>
      <c r="F29" s="6">
        <f t="shared" si="40"/>
        <v>6.6540425362358713E-2</v>
      </c>
      <c r="G29" s="6">
        <f t="shared" si="40"/>
        <v>2.2228209618752527E-2</v>
      </c>
      <c r="H29" s="6">
        <f t="shared" si="40"/>
        <v>7.2748765257583489E-2</v>
      </c>
      <c r="I29" s="6"/>
      <c r="J29" s="6">
        <f t="shared" si="40"/>
        <v>0.11155088960273835</v>
      </c>
      <c r="K29" s="6">
        <f t="shared" si="40"/>
        <v>4.9186673320266473E-2</v>
      </c>
      <c r="L29" s="6"/>
      <c r="M29" s="6">
        <f t="shared" si="40"/>
        <v>6.7591592936305692E-2</v>
      </c>
      <c r="N29" s="6">
        <f t="shared" si="40"/>
        <v>0.18645322019683777</v>
      </c>
      <c r="O29" s="6">
        <f t="shared" si="40"/>
        <v>0.29664176626511052</v>
      </c>
      <c r="P29" s="6">
        <f t="shared" si="40"/>
        <v>0.23419596116372218</v>
      </c>
      <c r="Q29" s="6">
        <f t="shared" si="40"/>
        <v>0.21378737194824612</v>
      </c>
      <c r="R29" s="6">
        <f t="shared" ref="R29:AL29" si="41">R18/$AP$18</f>
        <v>0.31749245303425022</v>
      </c>
      <c r="S29" s="6">
        <f t="shared" si="41"/>
        <v>0.43017989385863881</v>
      </c>
      <c r="T29" s="6">
        <f t="shared" si="41"/>
        <v>0.43277176192003158</v>
      </c>
      <c r="U29" s="6">
        <f t="shared" si="41"/>
        <v>0.53991875271567435</v>
      </c>
      <c r="V29" s="6">
        <f t="shared" si="41"/>
        <v>0.47237080031041701</v>
      </c>
      <c r="W29" s="6"/>
      <c r="X29" s="6">
        <f t="shared" si="41"/>
        <v>0.48552747171429494</v>
      </c>
      <c r="Y29" s="6">
        <f t="shared" si="41"/>
        <v>0.49617955611887682</v>
      </c>
      <c r="Z29" s="6">
        <f t="shared" si="41"/>
        <v>0.74192507869526192</v>
      </c>
      <c r="AA29" s="6">
        <f t="shared" si="41"/>
        <v>0.80873683431587773</v>
      </c>
      <c r="AB29" s="6">
        <f t="shared" si="41"/>
        <v>0.79538662664387239</v>
      </c>
      <c r="AC29" s="6">
        <f t="shared" si="41"/>
        <v>0.73359163467942234</v>
      </c>
      <c r="AD29" s="6">
        <f t="shared" si="41"/>
        <v>0.84671927564308114</v>
      </c>
      <c r="AE29" s="6">
        <f t="shared" si="41"/>
        <v>0.70649655714158321</v>
      </c>
      <c r="AF29" s="6">
        <f t="shared" si="41"/>
        <v>0.786301806528244</v>
      </c>
      <c r="AG29" s="6"/>
      <c r="AH29" s="6"/>
      <c r="AI29" s="6">
        <f t="shared" si="41"/>
        <v>0.75247470272259986</v>
      </c>
      <c r="AJ29" s="6">
        <f t="shared" si="41"/>
        <v>0.99940421188047046</v>
      </c>
      <c r="AK29" s="6">
        <f t="shared" si="41"/>
        <v>1</v>
      </c>
      <c r="AL29" s="6">
        <f t="shared" si="41"/>
        <v>0.77647319997040032</v>
      </c>
      <c r="AM29" s="6"/>
      <c r="AN29" s="6"/>
    </row>
    <row r="30" spans="1:42">
      <c r="A30" s="2" t="s">
        <v>16</v>
      </c>
      <c r="B30" s="6"/>
      <c r="C30" s="6">
        <f>C19/$AP$18</f>
        <v>-8.6011691867492163E-2</v>
      </c>
      <c r="D30" s="6">
        <f>D19/$AP$18</f>
        <v>8.432299305736074E-2</v>
      </c>
      <c r="E30" s="6">
        <f>E19/$AP$18</f>
        <v>2.1036633379693491E-2</v>
      </c>
      <c r="F30" s="6"/>
      <c r="G30" s="6"/>
      <c r="H30" s="6">
        <f t="shared" ref="H30:K30" si="42">H19/$AP$18</f>
        <v>7.2118823678972668E-2</v>
      </c>
      <c r="I30" s="6"/>
      <c r="J30" s="6">
        <f t="shared" si="42"/>
        <v>0.15376456502723737</v>
      </c>
      <c r="K30" s="6">
        <f t="shared" si="42"/>
        <v>5.2689300290494144E-2</v>
      </c>
      <c r="L30" s="6"/>
      <c r="M30" s="6">
        <f t="shared" si="40"/>
        <v>0.16291389723224162</v>
      </c>
      <c r="N30" s="6">
        <f t="shared" si="40"/>
        <v>5.7713653604233514E-2</v>
      </c>
      <c r="O30" s="6">
        <f t="shared" si="40"/>
        <v>0.1611948397918157</v>
      </c>
      <c r="P30" s="6">
        <f t="shared" ref="P30:AF30" si="43">P19/$AP$18</f>
        <v>0.1094542466980246</v>
      </c>
      <c r="Q30" s="6"/>
      <c r="R30" s="6"/>
      <c r="S30" s="6">
        <f t="shared" si="43"/>
        <v>0.22936893894689706</v>
      </c>
      <c r="T30" s="6">
        <f t="shared" si="43"/>
        <v>0.21006843973717015</v>
      </c>
      <c r="U30" s="6">
        <f t="shared" si="43"/>
        <v>0.2309020497767692</v>
      </c>
      <c r="V30" s="6">
        <f t="shared" si="43"/>
        <v>0.42139107038838175</v>
      </c>
      <c r="W30" s="6"/>
      <c r="X30" s="6">
        <f t="shared" si="43"/>
        <v>0.42166809288981905</v>
      </c>
      <c r="Y30" s="6">
        <f t="shared" si="43"/>
        <v>0.50937797063940971</v>
      </c>
      <c r="Z30" s="6">
        <f t="shared" si="43"/>
        <v>0.38497589335013177</v>
      </c>
      <c r="AA30" s="6">
        <f t="shared" si="43"/>
        <v>0.38148085603747772</v>
      </c>
      <c r="AB30" s="6"/>
      <c r="AC30" s="6"/>
      <c r="AD30" s="6">
        <f t="shared" si="43"/>
        <v>0.47988835613709196</v>
      </c>
      <c r="AE30" s="6">
        <f t="shared" si="43"/>
        <v>0.46596892414706481</v>
      </c>
      <c r="AF30" s="6">
        <f t="shared" si="43"/>
        <v>0.36485191629366664</v>
      </c>
      <c r="AG30" s="6"/>
      <c r="AH30" s="6"/>
      <c r="AI30" s="6"/>
      <c r="AJ30" s="6"/>
      <c r="AK30" s="6"/>
      <c r="AL30" s="6"/>
      <c r="AM30" s="6"/>
      <c r="AN30" s="6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"/>
  <sheetViews>
    <sheetView zoomScale="70" zoomScaleNormal="70" workbookViewId="0">
      <selection activeCell="I34" sqref="I34:I35"/>
    </sheetView>
  </sheetViews>
  <sheetFormatPr defaultColWidth="9.06640625" defaultRowHeight="14.25"/>
  <cols>
    <col min="1" max="1" width="10.59765625" style="1" bestFit="1" customWidth="1"/>
    <col min="2" max="16384" width="9.06640625" style="1"/>
  </cols>
  <sheetData>
    <row r="1" spans="1:77">
      <c r="A1" s="1" t="s">
        <v>18</v>
      </c>
    </row>
    <row r="2" spans="1:77">
      <c r="C2" s="1">
        <v>1</v>
      </c>
      <c r="E2" s="1">
        <v>2</v>
      </c>
      <c r="G2" s="1">
        <v>3</v>
      </c>
      <c r="I2" s="1">
        <v>4</v>
      </c>
      <c r="K2" s="1">
        <v>5</v>
      </c>
      <c r="M2" s="1">
        <v>6</v>
      </c>
      <c r="O2" s="1">
        <v>7</v>
      </c>
      <c r="Q2" s="1">
        <v>8</v>
      </c>
      <c r="S2" s="1">
        <v>9</v>
      </c>
      <c r="U2" s="1">
        <v>10</v>
      </c>
      <c r="W2" s="1">
        <v>11</v>
      </c>
      <c r="Y2" s="1">
        <v>12</v>
      </c>
      <c r="AA2" s="1">
        <v>13</v>
      </c>
      <c r="AC2" s="1">
        <v>14</v>
      </c>
      <c r="AE2" s="1">
        <v>15</v>
      </c>
      <c r="AG2" s="1">
        <v>16</v>
      </c>
      <c r="AI2" s="1">
        <v>17</v>
      </c>
      <c r="AK2" s="1">
        <v>18</v>
      </c>
      <c r="AM2" s="1">
        <v>19</v>
      </c>
      <c r="AO2" s="1">
        <v>20</v>
      </c>
      <c r="AQ2" s="1">
        <v>21</v>
      </c>
      <c r="AS2" s="1">
        <v>22</v>
      </c>
      <c r="AU2" s="1">
        <v>23</v>
      </c>
      <c r="AW2" s="1">
        <v>24</v>
      </c>
      <c r="AY2" s="1">
        <v>25</v>
      </c>
      <c r="BA2" s="1">
        <v>26</v>
      </c>
      <c r="BC2" s="1">
        <v>27</v>
      </c>
      <c r="BE2" s="1">
        <v>28</v>
      </c>
      <c r="BG2" s="1">
        <v>29</v>
      </c>
      <c r="BI2" s="1">
        <v>30</v>
      </c>
      <c r="BK2" s="1">
        <v>31</v>
      </c>
      <c r="BM2" s="1">
        <v>32</v>
      </c>
      <c r="BO2" s="1">
        <v>33</v>
      </c>
      <c r="BQ2" s="1">
        <v>34</v>
      </c>
      <c r="BS2" s="1">
        <v>35</v>
      </c>
      <c r="BU2" s="1">
        <v>36</v>
      </c>
      <c r="BW2" s="1">
        <v>37</v>
      </c>
      <c r="BY2" s="1">
        <v>38</v>
      </c>
    </row>
    <row r="3" spans="1:77">
      <c r="A3" s="1" t="s">
        <v>13</v>
      </c>
      <c r="C3" s="1">
        <v>0</v>
      </c>
      <c r="E3" s="1">
        <v>9.3576170532785288E-2</v>
      </c>
      <c r="G3" s="1">
        <v>3.2440063275546854E-2</v>
      </c>
      <c r="I3" s="1">
        <v>0.14996255980706144</v>
      </c>
      <c r="K3" s="1">
        <v>3.6066575470352552E-2</v>
      </c>
      <c r="M3" s="1">
        <v>0.24856479260402214</v>
      </c>
      <c r="O3" s="1">
        <v>0.10233652736537738</v>
      </c>
      <c r="AA3" s="1">
        <v>0.25793537595788546</v>
      </c>
      <c r="AC3" s="1">
        <v>0.44647956835185354</v>
      </c>
      <c r="AE3" s="1">
        <v>0.58037971811262534</v>
      </c>
      <c r="AG3" s="1">
        <v>0.59645063729367376</v>
      </c>
      <c r="AI3" s="1">
        <v>0.4737181191084372</v>
      </c>
      <c r="AK3" s="1">
        <v>0.697497828144652</v>
      </c>
      <c r="AM3" s="1">
        <v>0.72466790062627229</v>
      </c>
      <c r="AO3" s="1">
        <v>0.72055839373468356</v>
      </c>
      <c r="AQ3" s="1">
        <v>0.56505193003384202</v>
      </c>
      <c r="AU3" s="1">
        <v>0.65432328877248036</v>
      </c>
      <c r="AW3" s="1">
        <v>0.7155728511598356</v>
      </c>
      <c r="AY3" s="1">
        <v>0.80904286010658299</v>
      </c>
      <c r="BA3" s="1">
        <v>0.93767261387653489</v>
      </c>
      <c r="BC3" s="1">
        <v>0.90953817278892157</v>
      </c>
      <c r="BE3" s="1">
        <v>0.94587704057155453</v>
      </c>
      <c r="BG3" s="1">
        <v>0.9526405871140905</v>
      </c>
      <c r="BU3" s="1">
        <v>0.96316922318893194</v>
      </c>
      <c r="BW3" s="1">
        <v>1</v>
      </c>
      <c r="BY3" s="1">
        <v>0.9141346895201945</v>
      </c>
    </row>
    <row r="4" spans="1:77">
      <c r="A4" s="1" t="s">
        <v>17</v>
      </c>
      <c r="C4" s="1">
        <v>3.1645877364729069E-3</v>
      </c>
      <c r="E4" s="1">
        <v>8.5306101941055201E-2</v>
      </c>
      <c r="G4" s="1">
        <v>0.10970138609753251</v>
      </c>
      <c r="I4" s="1">
        <v>5.5790749841162821E-2</v>
      </c>
      <c r="K4" s="1">
        <v>5.7327256460459268E-2</v>
      </c>
      <c r="M4" s="1">
        <v>8.9008791151796482E-2</v>
      </c>
      <c r="O4" s="1">
        <v>0.13384463778639316</v>
      </c>
      <c r="Q4" s="1">
        <v>8.4725049596099736E-2</v>
      </c>
      <c r="S4" s="1">
        <v>6.7910999312786073E-3</v>
      </c>
      <c r="U4" s="1">
        <v>0.16584141566069785</v>
      </c>
      <c r="AC4" s="1">
        <v>9.9378590044474413E-2</v>
      </c>
      <c r="AE4" s="1">
        <v>0.14285540629902882</v>
      </c>
      <c r="AG4" s="1">
        <v>0.22642321356793693</v>
      </c>
      <c r="AI4" s="1">
        <v>0.25594342803054859</v>
      </c>
      <c r="AK4" s="1">
        <v>0.18759967843574549</v>
      </c>
      <c r="AM4" s="1">
        <v>0.30004505789453212</v>
      </c>
      <c r="AO4" s="1">
        <v>0.4335631069849461</v>
      </c>
      <c r="AQ4" s="1">
        <v>0.51234715973185685</v>
      </c>
      <c r="AS4" s="1">
        <v>0.51697693943440992</v>
      </c>
      <c r="AU4" s="1">
        <v>0.56757549628515491</v>
      </c>
      <c r="BA4" s="1">
        <v>0.68647890382894861</v>
      </c>
      <c r="BC4" s="1">
        <v>0.62917676957587232</v>
      </c>
      <c r="BE4" s="1">
        <v>0.56565000064831505</v>
      </c>
      <c r="BG4" s="5">
        <v>0.57723620061460268</v>
      </c>
      <c r="BI4" s="1">
        <v>0.54890402344307143</v>
      </c>
      <c r="BK4" s="1">
        <v>0.45784736719266628</v>
      </c>
      <c r="BM4" s="1">
        <v>0.38185431064662939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"/>
  <sheetViews>
    <sheetView zoomScale="70" zoomScaleNormal="70" workbookViewId="0">
      <selection activeCell="K29" sqref="K29:K30"/>
    </sheetView>
  </sheetViews>
  <sheetFormatPr defaultColWidth="9.06640625" defaultRowHeight="14.25"/>
  <cols>
    <col min="1" max="1" width="10.59765625" style="1" bestFit="1" customWidth="1"/>
    <col min="2" max="16384" width="9.06640625" style="1"/>
  </cols>
  <sheetData>
    <row r="1" spans="1:75">
      <c r="A1" s="1" t="s">
        <v>18</v>
      </c>
    </row>
    <row r="2" spans="1:75">
      <c r="C2" s="1">
        <v>1</v>
      </c>
      <c r="E2" s="1">
        <v>2</v>
      </c>
      <c r="G2" s="1">
        <v>3</v>
      </c>
      <c r="I2" s="1">
        <v>4</v>
      </c>
      <c r="K2" s="1">
        <v>5</v>
      </c>
      <c r="M2" s="1">
        <v>6</v>
      </c>
      <c r="O2" s="1">
        <v>7</v>
      </c>
      <c r="Q2" s="1">
        <v>8</v>
      </c>
      <c r="S2" s="1">
        <v>9</v>
      </c>
      <c r="U2" s="1">
        <v>10</v>
      </c>
      <c r="W2" s="1">
        <v>11</v>
      </c>
      <c r="Y2" s="1">
        <v>12</v>
      </c>
      <c r="AA2" s="1">
        <v>13</v>
      </c>
      <c r="AC2" s="1">
        <v>14</v>
      </c>
      <c r="AE2" s="1">
        <v>15</v>
      </c>
      <c r="AG2" s="1">
        <v>16</v>
      </c>
      <c r="AI2" s="1">
        <v>17</v>
      </c>
      <c r="AK2" s="1">
        <v>18</v>
      </c>
      <c r="AM2" s="1">
        <v>19</v>
      </c>
      <c r="AO2" s="1">
        <v>20</v>
      </c>
      <c r="AQ2" s="1">
        <v>21</v>
      </c>
      <c r="AS2" s="1">
        <v>22</v>
      </c>
      <c r="AU2" s="1">
        <v>23</v>
      </c>
      <c r="AW2" s="1">
        <v>24</v>
      </c>
      <c r="AY2" s="1">
        <v>25</v>
      </c>
      <c r="BA2" s="1">
        <v>26</v>
      </c>
      <c r="BC2" s="1">
        <v>27</v>
      </c>
      <c r="BE2" s="1">
        <v>28</v>
      </c>
      <c r="BG2" s="1">
        <v>29</v>
      </c>
      <c r="BI2" s="1">
        <v>30</v>
      </c>
      <c r="BK2" s="1">
        <v>31</v>
      </c>
      <c r="BM2" s="1">
        <v>32</v>
      </c>
      <c r="BO2" s="1">
        <v>33</v>
      </c>
      <c r="BQ2" s="1">
        <v>34</v>
      </c>
      <c r="BS2" s="1">
        <v>35</v>
      </c>
      <c r="BU2" s="1">
        <v>36</v>
      </c>
      <c r="BW2" s="1">
        <v>37</v>
      </c>
    </row>
    <row r="3" spans="1:75">
      <c r="A3" s="1" t="s">
        <v>14</v>
      </c>
      <c r="C3" s="1">
        <v>0</v>
      </c>
      <c r="E3" s="1">
        <v>8.9848263770959308E-2</v>
      </c>
      <c r="G3" s="1">
        <v>9.4671491158997631E-2</v>
      </c>
      <c r="I3" s="1">
        <v>4.2143471091943011E-2</v>
      </c>
      <c r="K3" s="1">
        <v>6.6540425362358713E-2</v>
      </c>
      <c r="M3" s="1">
        <v>2.2228209618752527E-2</v>
      </c>
      <c r="O3" s="1">
        <v>7.2748765257583489E-2</v>
      </c>
      <c r="S3" s="1">
        <v>0.11155088960273835</v>
      </c>
      <c r="U3" s="1">
        <v>4.9186673320266473E-2</v>
      </c>
      <c r="Y3" s="1">
        <v>6.7591592936305692E-2</v>
      </c>
      <c r="AA3" s="1">
        <v>0.18645322019683777</v>
      </c>
      <c r="AC3" s="1">
        <v>0.29664176626511052</v>
      </c>
      <c r="AE3" s="1">
        <v>0.23419596116372218</v>
      </c>
      <c r="AG3" s="1">
        <v>0.21378737194824612</v>
      </c>
      <c r="AI3" s="1">
        <v>0.31749245303425022</v>
      </c>
      <c r="AK3" s="1">
        <v>0.43017989385863881</v>
      </c>
      <c r="AM3" s="1">
        <v>0.43277176192003158</v>
      </c>
      <c r="AO3" s="1">
        <v>0.53991875271567435</v>
      </c>
      <c r="AQ3" s="1">
        <v>0.47237080031041701</v>
      </c>
      <c r="AU3" s="1">
        <v>0.48552747171429494</v>
      </c>
      <c r="AW3" s="1">
        <v>0.49617955611887682</v>
      </c>
      <c r="AY3" s="1">
        <v>0.74192507869526192</v>
      </c>
      <c r="BA3" s="1">
        <v>0.80873683431587773</v>
      </c>
      <c r="BC3" s="1">
        <v>0.79538662664387239</v>
      </c>
      <c r="BE3" s="1">
        <v>0.73359163467942234</v>
      </c>
      <c r="BG3" s="1">
        <v>0.84671927564308114</v>
      </c>
      <c r="BI3" s="1">
        <v>0.70649655714158321</v>
      </c>
      <c r="BK3" s="1">
        <v>0.786301806528244</v>
      </c>
      <c r="BQ3" s="1">
        <v>0.75247470272259986</v>
      </c>
      <c r="BS3" s="1">
        <v>0.99940421188047046</v>
      </c>
      <c r="BU3" s="1">
        <v>1</v>
      </c>
      <c r="BW3" s="1">
        <v>0.77647319997040032</v>
      </c>
    </row>
    <row r="4" spans="1:75">
      <c r="A4" s="1" t="s">
        <v>16</v>
      </c>
      <c r="E4" s="1">
        <v>-8.6011691867492163E-2</v>
      </c>
      <c r="G4" s="1">
        <v>8.432299305736074E-2</v>
      </c>
      <c r="I4" s="1">
        <v>2.1036633379693491E-2</v>
      </c>
      <c r="O4" s="1">
        <v>7.2118823678972668E-2</v>
      </c>
      <c r="S4" s="1">
        <v>0.15376456502723737</v>
      </c>
      <c r="U4" s="1">
        <v>5.2689300290494144E-2</v>
      </c>
      <c r="Y4" s="1">
        <v>0.16291389723224162</v>
      </c>
      <c r="AA4" s="1">
        <v>5.7713653604233514E-2</v>
      </c>
      <c r="AC4" s="1">
        <v>0.1611948397918157</v>
      </c>
      <c r="AE4" s="1">
        <v>0.1094542466980246</v>
      </c>
      <c r="AK4" s="1">
        <v>0.22936893894689706</v>
      </c>
      <c r="AM4" s="1">
        <v>0.21006843973717015</v>
      </c>
      <c r="AO4" s="1">
        <v>0.2309020497767692</v>
      </c>
      <c r="AQ4" s="1">
        <v>0.42139107038838175</v>
      </c>
      <c r="AU4" s="1">
        <v>0.42166809288981905</v>
      </c>
      <c r="AW4" s="1">
        <v>0.50937797063940971</v>
      </c>
      <c r="AY4" s="1">
        <v>0.38497589335013177</v>
      </c>
      <c r="BA4" s="1">
        <v>0.38148085603747772</v>
      </c>
      <c r="BG4" s="1">
        <v>0.47988835613709196</v>
      </c>
      <c r="BI4" s="1">
        <v>0.46596892414706481</v>
      </c>
      <c r="BK4" s="1">
        <v>0.36485191629366664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11"/>
  <sheetViews>
    <sheetView zoomScale="70" zoomScaleNormal="70" workbookViewId="0">
      <selection activeCell="H31" sqref="H31"/>
    </sheetView>
  </sheetViews>
  <sheetFormatPr defaultColWidth="9.06640625" defaultRowHeight="14.25"/>
  <cols>
    <col min="1" max="1" width="11" style="1" bestFit="1" customWidth="1"/>
    <col min="2" max="16384" width="9.06640625" style="1"/>
  </cols>
  <sheetData>
    <row r="1" spans="1:79">
      <c r="A1" s="1" t="s">
        <v>18</v>
      </c>
    </row>
    <row r="2" spans="1:79">
      <c r="C2" s="1">
        <v>1</v>
      </c>
      <c r="E2" s="1">
        <v>2</v>
      </c>
      <c r="G2" s="1">
        <v>3</v>
      </c>
      <c r="I2" s="1">
        <v>4</v>
      </c>
      <c r="K2" s="1">
        <v>5</v>
      </c>
      <c r="M2" s="1">
        <v>6</v>
      </c>
      <c r="O2" s="1">
        <v>7</v>
      </c>
      <c r="Q2" s="1">
        <v>8</v>
      </c>
      <c r="S2" s="1">
        <v>9</v>
      </c>
      <c r="U2" s="1">
        <v>10</v>
      </c>
      <c r="W2" s="1">
        <v>11</v>
      </c>
      <c r="Y2" s="1">
        <v>12</v>
      </c>
      <c r="AA2" s="1">
        <v>13</v>
      </c>
      <c r="AC2" s="1">
        <v>14</v>
      </c>
      <c r="AE2" s="1">
        <v>15</v>
      </c>
      <c r="AG2" s="1">
        <v>16</v>
      </c>
      <c r="AI2" s="1">
        <v>17</v>
      </c>
      <c r="AK2" s="1">
        <v>18</v>
      </c>
      <c r="AM2" s="1">
        <v>19</v>
      </c>
      <c r="AO2" s="1">
        <v>20</v>
      </c>
      <c r="AQ2" s="1">
        <v>21</v>
      </c>
      <c r="AS2" s="1">
        <v>22</v>
      </c>
      <c r="AU2" s="1">
        <v>23</v>
      </c>
      <c r="AW2" s="1">
        <v>24</v>
      </c>
      <c r="AY2" s="1">
        <v>25</v>
      </c>
      <c r="BA2" s="1">
        <v>26</v>
      </c>
      <c r="BC2" s="1">
        <v>27</v>
      </c>
      <c r="BE2" s="1">
        <v>28</v>
      </c>
      <c r="BG2" s="1">
        <v>29</v>
      </c>
      <c r="BI2" s="1">
        <v>30</v>
      </c>
      <c r="BK2" s="1">
        <v>31</v>
      </c>
      <c r="BM2" s="1">
        <v>32</v>
      </c>
      <c r="BO2" s="1">
        <v>33</v>
      </c>
      <c r="BQ2" s="1">
        <v>34</v>
      </c>
      <c r="BS2" s="1">
        <v>35</v>
      </c>
      <c r="BU2" s="1">
        <v>36</v>
      </c>
      <c r="BW2" s="1">
        <v>37</v>
      </c>
      <c r="BY2" s="1">
        <v>38</v>
      </c>
      <c r="CA2" s="1">
        <v>39</v>
      </c>
    </row>
    <row r="3" spans="1:79" s="5" customFormat="1">
      <c r="A3" s="5" t="s">
        <v>0</v>
      </c>
      <c r="C3" s="5">
        <v>-0.19746386968351401</v>
      </c>
      <c r="E3" s="5">
        <v>-0.13720686446567179</v>
      </c>
      <c r="G3" s="5">
        <v>0.31238736881779955</v>
      </c>
      <c r="I3" s="5">
        <v>0.4202541783960142</v>
      </c>
      <c r="K3" s="5">
        <v>0.50729673384294649</v>
      </c>
      <c r="M3" s="5">
        <v>0.44880507885655058</v>
      </c>
      <c r="O3" s="5">
        <v>0.48462326709932746</v>
      </c>
      <c r="Q3" s="5">
        <v>0.66723595717364936</v>
      </c>
      <c r="AC3" s="5">
        <v>1</v>
      </c>
      <c r="AE3" s="5">
        <v>0.60982791722123419</v>
      </c>
      <c r="AG3" s="5">
        <v>0.72419641700333326</v>
      </c>
      <c r="AI3" s="5">
        <v>0.57219585163896769</v>
      </c>
      <c r="AK3" s="5">
        <v>0.50434034934806427</v>
      </c>
      <c r="AM3" s="5">
        <v>0.53952250267959156</v>
      </c>
      <c r="AO3" s="5">
        <v>0.57470465601111886</v>
      </c>
      <c r="AS3" s="5">
        <v>0.448581288795185</v>
      </c>
      <c r="AW3" s="5">
        <v>0.47166700038868797</v>
      </c>
      <c r="BA3" s="5">
        <v>9.3273341892321643E-2</v>
      </c>
      <c r="BC3" s="5">
        <v>0.20031566177076832</v>
      </c>
      <c r="BE3" s="5">
        <v>0.16764231281139208</v>
      </c>
      <c r="BG3" s="5">
        <v>0.23656965171199396</v>
      </c>
      <c r="BI3" s="5">
        <v>0</v>
      </c>
      <c r="BK3" s="5">
        <v>-0.10454529393057797</v>
      </c>
      <c r="BM3" s="5">
        <v>-0.11458051141918234</v>
      </c>
      <c r="BU3" s="5">
        <v>-0.15016077549145501</v>
      </c>
      <c r="BW3" s="5">
        <v>-0.148676694031872</v>
      </c>
      <c r="BY3" s="5">
        <v>-0.22800555941626099</v>
      </c>
      <c r="CA3" s="5">
        <v>-0.14784042590782201</v>
      </c>
    </row>
    <row r="4" spans="1:79" s="5" customFormat="1">
      <c r="A4" s="5" t="s">
        <v>19</v>
      </c>
      <c r="C4" s="5">
        <v>-0.12854854477568001</v>
      </c>
      <c r="E4" s="5">
        <v>0.31391856397451151</v>
      </c>
      <c r="G4" s="5">
        <v>0.23125758236063179</v>
      </c>
      <c r="I4" s="5">
        <v>0.30148054793229762</v>
      </c>
      <c r="K4" s="5">
        <v>0.5196405224909012</v>
      </c>
      <c r="W4" s="5">
        <v>0.84133284649179629</v>
      </c>
      <c r="AA4" s="5">
        <v>0.78694008315567543</v>
      </c>
      <c r="AC4" s="5">
        <v>0.92917633478993178</v>
      </c>
      <c r="AE4" s="5">
        <v>1.133673337180952</v>
      </c>
      <c r="AG4" s="5">
        <v>1.0756410407415695</v>
      </c>
      <c r="AI4" s="5">
        <v>0.64777800025912535</v>
      </c>
      <c r="AK4" s="5">
        <v>0.66393799837457745</v>
      </c>
      <c r="AM4" s="5">
        <v>0.47399912839660308</v>
      </c>
      <c r="AO4" s="5">
        <v>-0.16832546141977126</v>
      </c>
      <c r="AQ4" s="5">
        <v>-0.170479735221022</v>
      </c>
      <c r="AS4" s="5">
        <v>-0.10450760297287399</v>
      </c>
      <c r="AW4" s="5">
        <v>-0.13511972768283101</v>
      </c>
      <c r="AY4" s="5">
        <v>-0.20674550358652999</v>
      </c>
      <c r="BC4" s="5">
        <v>-0.113354377451385</v>
      </c>
      <c r="BE4" s="5">
        <v>-0.12994899942285701</v>
      </c>
      <c r="BG4" s="5">
        <v>-0.15301115416779501</v>
      </c>
    </row>
    <row r="5" spans="1:79" s="5" customFormat="1"/>
    <row r="6" spans="1:79" s="5" customFormat="1"/>
    <row r="7" spans="1:79">
      <c r="B7" s="5"/>
      <c r="C7" s="5"/>
      <c r="J7" s="5"/>
      <c r="K7" s="5"/>
      <c r="M7" s="5"/>
    </row>
    <row r="8" spans="1:79">
      <c r="B8" s="5"/>
      <c r="C8" s="5"/>
      <c r="J8" s="5"/>
      <c r="K8" s="5"/>
      <c r="M8" s="5"/>
    </row>
    <row r="10" spans="1:79">
      <c r="AM10" s="5"/>
    </row>
    <row r="11" spans="1:79">
      <c r="AM11" s="5"/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4"/>
  <sheetViews>
    <sheetView tabSelected="1" zoomScale="70" zoomScaleNormal="70" workbookViewId="0">
      <selection activeCell="F40" sqref="F40"/>
    </sheetView>
  </sheetViews>
  <sheetFormatPr defaultColWidth="9.06640625" defaultRowHeight="14.25"/>
  <cols>
    <col min="1" max="1" width="11" style="1" bestFit="1" customWidth="1"/>
    <col min="2" max="16384" width="9.06640625" style="1"/>
  </cols>
  <sheetData>
    <row r="1" spans="1:85">
      <c r="A1" s="1" t="s">
        <v>21</v>
      </c>
    </row>
    <row r="2" spans="1:85">
      <c r="C2" s="1">
        <v>1</v>
      </c>
      <c r="E2" s="1">
        <v>2</v>
      </c>
      <c r="G2" s="1">
        <v>3</v>
      </c>
      <c r="I2" s="1">
        <v>4</v>
      </c>
      <c r="K2" s="1">
        <v>5</v>
      </c>
      <c r="M2" s="1">
        <v>6</v>
      </c>
      <c r="O2" s="1">
        <v>7</v>
      </c>
      <c r="Q2" s="1">
        <v>8</v>
      </c>
      <c r="S2" s="1">
        <v>9</v>
      </c>
      <c r="U2" s="1">
        <v>10</v>
      </c>
      <c r="W2" s="1">
        <v>11</v>
      </c>
      <c r="Y2" s="1">
        <v>12</v>
      </c>
      <c r="AA2" s="1">
        <v>13</v>
      </c>
      <c r="AC2" s="1">
        <v>14</v>
      </c>
      <c r="AE2" s="1">
        <v>15</v>
      </c>
      <c r="AG2" s="1">
        <v>16</v>
      </c>
      <c r="AI2" s="1">
        <v>17</v>
      </c>
      <c r="AK2" s="1">
        <v>18</v>
      </c>
      <c r="AM2" s="1">
        <v>19</v>
      </c>
      <c r="AO2" s="1">
        <v>20</v>
      </c>
      <c r="AQ2" s="1">
        <v>21</v>
      </c>
      <c r="AS2" s="1">
        <v>22</v>
      </c>
      <c r="AU2" s="1">
        <v>23</v>
      </c>
      <c r="AW2" s="1">
        <v>24</v>
      </c>
      <c r="AY2" s="1">
        <v>25</v>
      </c>
      <c r="BA2" s="1">
        <v>26</v>
      </c>
      <c r="BC2" s="1">
        <v>27</v>
      </c>
      <c r="BE2" s="1">
        <v>28</v>
      </c>
      <c r="BG2" s="1">
        <v>29</v>
      </c>
      <c r="BI2" s="1">
        <v>30</v>
      </c>
      <c r="BK2" s="1">
        <v>31</v>
      </c>
      <c r="BM2" s="1">
        <v>32</v>
      </c>
      <c r="BO2" s="1">
        <v>33</v>
      </c>
      <c r="BQ2" s="1">
        <v>34</v>
      </c>
      <c r="BS2" s="1">
        <v>35</v>
      </c>
      <c r="BU2" s="1">
        <v>36</v>
      </c>
      <c r="BW2" s="1">
        <v>37</v>
      </c>
      <c r="BY2" s="1">
        <v>38</v>
      </c>
      <c r="CA2" s="1">
        <v>39</v>
      </c>
      <c r="CC2" s="1">
        <v>40</v>
      </c>
      <c r="CE2" s="1">
        <v>41</v>
      </c>
      <c r="CG2" s="1">
        <v>42</v>
      </c>
    </row>
    <row r="3" spans="1:85" s="5" customFormat="1">
      <c r="A3" s="5" t="s">
        <v>1</v>
      </c>
      <c r="C3" s="1">
        <v>0.61787729706265371</v>
      </c>
      <c r="E3" s="1">
        <v>0.59843727391115609</v>
      </c>
      <c r="G3" s="1">
        <v>0.51639053682535085</v>
      </c>
      <c r="K3" s="1">
        <v>0.56128273766459269</v>
      </c>
      <c r="M3" s="1">
        <v>0.4158153668065403</v>
      </c>
      <c r="O3" s="1">
        <v>0.52838228910432639</v>
      </c>
      <c r="Q3" s="1">
        <v>0.4973520474605701</v>
      </c>
      <c r="W3" s="1"/>
      <c r="Y3" s="1"/>
      <c r="AA3" s="1"/>
      <c r="AC3" s="1">
        <v>0.89652365793662281</v>
      </c>
      <c r="AE3" s="1">
        <v>0.90858414122413544</v>
      </c>
      <c r="AG3" s="1">
        <v>0.78025973086384026</v>
      </c>
      <c r="AI3" s="1">
        <v>1</v>
      </c>
      <c r="AK3" s="1">
        <v>0.8846766025177254</v>
      </c>
      <c r="AM3" s="1">
        <v>0.73356967153812758</v>
      </c>
      <c r="AO3" s="1">
        <v>0.61168065402980754</v>
      </c>
      <c r="AQ3" s="1">
        <v>0.69084792360005787</v>
      </c>
      <c r="AS3" s="1">
        <v>0.83890175083200691</v>
      </c>
      <c r="AU3" s="1">
        <v>0.58253147156706697</v>
      </c>
      <c r="AW3" s="1">
        <v>0.81104037042396182</v>
      </c>
      <c r="AY3" s="1"/>
      <c r="BA3" s="1"/>
      <c r="BC3" s="1">
        <v>0.58362393286065695</v>
      </c>
      <c r="BE3" s="1">
        <v>0.61785559253364197</v>
      </c>
      <c r="BG3" s="1">
        <v>0.66819201273332374</v>
      </c>
      <c r="BI3" s="1">
        <v>0.76633265808131967</v>
      </c>
      <c r="BK3" s="1">
        <v>0.49518882940240194</v>
      </c>
      <c r="BM3" s="1">
        <v>0.61475184488496604</v>
      </c>
      <c r="BO3" s="5">
        <v>0.7586764699735411</v>
      </c>
      <c r="CE3" s="5">
        <v>0.59919578329620171</v>
      </c>
      <c r="CG3" s="5">
        <v>0.27309510573108897</v>
      </c>
    </row>
    <row r="4" spans="1:85" s="5" customFormat="1">
      <c r="A4" s="5" t="s">
        <v>20</v>
      </c>
      <c r="C4" s="1">
        <v>0.57362537982925765</v>
      </c>
      <c r="E4" s="1">
        <v>0.94429532629141943</v>
      </c>
      <c r="G4" s="1">
        <v>0.72760816090290836</v>
      </c>
      <c r="K4" s="1">
        <v>0.95266603964693963</v>
      </c>
      <c r="M4" s="1"/>
      <c r="O4" s="1"/>
      <c r="Q4" s="1"/>
      <c r="W4" s="1">
        <v>0.99538055274200554</v>
      </c>
      <c r="Y4" s="1">
        <v>1.0335986109101432</v>
      </c>
      <c r="AA4" s="1">
        <v>1.0523404717117639</v>
      </c>
      <c r="AC4" s="1">
        <v>1.0922225437708002</v>
      </c>
      <c r="AE4" s="1">
        <v>0.91537404138330203</v>
      </c>
      <c r="AG4" s="1">
        <v>0.93274489943568228</v>
      </c>
      <c r="AI4" s="1">
        <v>0.71490377658804805</v>
      </c>
      <c r="AK4" s="1">
        <v>0.84227318767182757</v>
      </c>
      <c r="AM4" s="1">
        <v>0.81254883519027632</v>
      </c>
      <c r="AO4" s="1">
        <v>0.81257415714079007</v>
      </c>
      <c r="AQ4" s="1"/>
      <c r="AS4" s="1">
        <v>0.83821082332513386</v>
      </c>
      <c r="AU4" s="1">
        <v>0.81877803501664015</v>
      </c>
      <c r="AW4" s="1">
        <v>0.68254594125307477</v>
      </c>
      <c r="AY4" s="1">
        <v>0.78925264071769641</v>
      </c>
      <c r="BA4" s="1">
        <v>0.83712559687454779</v>
      </c>
      <c r="BC4" s="1">
        <v>0.84815873245550577</v>
      </c>
      <c r="BE4" s="1">
        <v>0.53045507162494576</v>
      </c>
      <c r="BG4" s="1"/>
      <c r="BI4" s="1"/>
      <c r="BK4" s="1"/>
      <c r="BM4" s="1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Cilk1 in situ intensity data</vt:lpstr>
      <vt:lpstr>Ptch1</vt:lpstr>
      <vt:lpstr>Gli1</vt:lpstr>
      <vt:lpstr>Atoh1</vt:lpstr>
      <vt:lpstr>Sox2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문경혜(해부학교실)</dc:creator>
  <cp:lastModifiedBy>J Bok</cp:lastModifiedBy>
  <dcterms:created xsi:type="dcterms:W3CDTF">2020-07-09T06:16:34Z</dcterms:created>
  <dcterms:modified xsi:type="dcterms:W3CDTF">2020-10-09T03:18:40Z</dcterms:modified>
</cp:coreProperties>
</file>