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7729"/>
  <workbookPr autoCompressPictures="0"/>
  <bookViews>
    <workbookView xWindow="0" yWindow="5280" windowWidth="28740" windowHeight="12240"/>
  </bookViews>
  <sheets>
    <sheet name="Fig3" sheetId="12" r:id="rId1"/>
  </sheets>
  <definedNames>
    <definedName name="Figure_2A" localSheetId="0">'Fig3'!$B$6:$N$9</definedName>
    <definedName name="Figure_2A_1" localSheetId="0">'Fig3'!$B$22:$N$25</definedName>
    <definedName name="Figure_2A_2" localSheetId="0">'Fig3'!$B$39:$N$42</definedName>
  </definedNames>
  <calcPr calcId="162913" concurrentCalc="0"/>
  <fileRecoveryPr repairLoad="1"/>
  <extLst>
    <ext xmlns:mx="http://schemas.microsoft.com/office/mac/excel/2008/main" uri="{7523E5D3-25F3-A5E0-1632-64F254C22452}">
      <mx:ArchID Flags="2"/>
    </ext>
    <ext xmlns:x14="http://schemas.microsoft.com/office/spreadsheetml/2009/9/main" uri="{79F54976-1DA5-4618-B147-4CDE4B953A38}">
      <x14:workbookPr defaultImageDpi="330"/>
    </ex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L30" i="12" l="1"/>
  <c r="AM49" i="12"/>
  <c r="AI45" i="12"/>
  <c r="AL47" i="12"/>
  <c r="AK47" i="12"/>
  <c r="AH43" i="12"/>
  <c r="AG43" i="12"/>
  <c r="AD39" i="12"/>
  <c r="AC39" i="12"/>
  <c r="AL50" i="12"/>
  <c r="AJ49" i="12"/>
  <c r="AJ48" i="12"/>
  <c r="AJ39" i="12"/>
  <c r="AB47" i="12"/>
  <c r="AH46" i="12"/>
  <c r="AF45" i="12"/>
  <c r="AF44" i="12"/>
  <c r="AF39" i="12"/>
  <c r="AB43" i="12"/>
  <c r="AE41" i="12"/>
  <c r="AD42" i="12"/>
  <c r="AB41" i="12"/>
  <c r="AB40" i="12"/>
  <c r="AM32" i="12"/>
  <c r="AK30" i="12"/>
  <c r="AI28" i="12"/>
  <c r="AH26" i="12"/>
  <c r="AG26" i="12"/>
  <c r="AE24" i="12"/>
  <c r="AJ22" i="12"/>
  <c r="AF22" i="12"/>
  <c r="AD22" i="12"/>
  <c r="AC22" i="12"/>
  <c r="AL33" i="12"/>
  <c r="AJ32" i="12"/>
  <c r="AJ31" i="12"/>
  <c r="AB30" i="12"/>
  <c r="AH29" i="12"/>
  <c r="AF28" i="12"/>
  <c r="AF27" i="12"/>
  <c r="AB26" i="12"/>
  <c r="AD25" i="12"/>
  <c r="AB24" i="12"/>
  <c r="AB23" i="12"/>
  <c r="AL14" i="12"/>
  <c r="AK14" i="12"/>
  <c r="AM16" i="12"/>
  <c r="AI12" i="12"/>
  <c r="AH10" i="12"/>
  <c r="AG10" i="12"/>
  <c r="AE8" i="12"/>
  <c r="AJ6" i="12"/>
  <c r="AF6" i="12"/>
  <c r="AD6" i="12"/>
  <c r="AC6" i="12"/>
  <c r="AL17" i="12"/>
  <c r="AJ16" i="12"/>
  <c r="AJ15" i="12"/>
  <c r="AB14" i="12"/>
  <c r="AH13" i="12"/>
  <c r="AF12" i="12"/>
  <c r="AF11" i="12"/>
  <c r="AB10" i="12"/>
  <c r="AD9" i="12"/>
  <c r="AB8" i="12"/>
  <c r="AB7" i="12"/>
  <c r="X42" i="12"/>
  <c r="W42" i="12"/>
  <c r="V42" i="12"/>
  <c r="U42" i="12"/>
  <c r="T42" i="12"/>
  <c r="S42" i="12"/>
  <c r="R42" i="12"/>
  <c r="Q42" i="12"/>
  <c r="X41" i="12"/>
  <c r="W41" i="12"/>
  <c r="V41" i="12"/>
  <c r="U41" i="12"/>
  <c r="T41" i="12"/>
  <c r="S41" i="12"/>
  <c r="R41" i="12"/>
  <c r="Q41" i="12"/>
  <c r="X40" i="12"/>
  <c r="W40" i="12"/>
  <c r="V40" i="12"/>
  <c r="U40" i="12"/>
  <c r="T40" i="12"/>
  <c r="S40" i="12"/>
  <c r="R40" i="12"/>
  <c r="Q40" i="12"/>
  <c r="X25" i="12"/>
  <c r="W25" i="12"/>
  <c r="V25" i="12"/>
  <c r="U25" i="12"/>
  <c r="T25" i="12"/>
  <c r="S25" i="12"/>
  <c r="R25" i="12"/>
  <c r="Q25" i="12"/>
  <c r="X24" i="12"/>
  <c r="W24" i="12"/>
  <c r="V24" i="12"/>
  <c r="U24" i="12"/>
  <c r="T24" i="12"/>
  <c r="S24" i="12"/>
  <c r="R24" i="12"/>
  <c r="Q24" i="12"/>
  <c r="X23" i="12"/>
  <c r="W23" i="12"/>
  <c r="V23" i="12"/>
  <c r="U23" i="12"/>
  <c r="T23" i="12"/>
  <c r="S23" i="12"/>
  <c r="R23" i="12"/>
  <c r="Q23" i="12"/>
  <c r="X9" i="12"/>
  <c r="W9" i="12"/>
  <c r="V9" i="12"/>
  <c r="U9" i="12"/>
  <c r="T9" i="12"/>
  <c r="S9" i="12"/>
  <c r="R9" i="12"/>
  <c r="Q9" i="12"/>
  <c r="X8" i="12"/>
  <c r="W8" i="12"/>
  <c r="V8" i="12"/>
  <c r="U8" i="12"/>
  <c r="T8" i="12"/>
  <c r="S8" i="12"/>
  <c r="R8" i="12"/>
  <c r="Q8" i="12"/>
  <c r="X7" i="12"/>
  <c r="W7" i="12"/>
  <c r="V7" i="12"/>
  <c r="U7" i="12"/>
  <c r="T7" i="12"/>
  <c r="S7" i="12"/>
  <c r="R7" i="12"/>
  <c r="Q7" i="12"/>
</calcChain>
</file>

<file path=xl/connections.xml><?xml version="1.0" encoding="utf-8"?>
<connections xmlns="http://schemas.openxmlformats.org/spreadsheetml/2006/main">
  <connection id="1" name="F5A" type="6" refreshedVersion="6" background="1" saveData="1">
    <textPr codePage="850" sourceFile="C:\Users\vlj948\Desktop\Sevilla\Paper_Trans\eLife\RawData\F5A.txt">
      <textFields count="13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" name="F5A1" type="6" refreshedVersion="6" background="1" saveData="1">
    <textPr codePage="850" sourceFile="C:\Users\vlj948\Desktop\Sevilla\Paper_Trans\eLife\RawData\F5A.txt">
      <textFields count="13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" name="Figure 2A" type="6" refreshedVersion="6" background="1" saveData="1">
    <textPr codePage="850" sourceFile="C:\Users\vlj948\Desktop\Sevilla\Paper_Trans\eLife\RawData\Figure 2A.txt">
      <textFields count="33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" name="Figure 2A1" type="6" refreshedVersion="6" background="1" saveData="1">
    <textPr codePage="850" sourceFile="C:\Users\vlj948\Desktop\Sevilla\Paper_Trans\eLife\RawData\Figure 2A.txt">
      <textFields count="33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" name="Figure 2A11" type="6" refreshedVersion="6" background="1" saveData="1">
    <textPr codePage="850" sourceFile="C:\Users\vlj948\Desktop\Sevilla\Paper_Trans\eLife\RawData\Figure 2A.txt">
      <textFields count="33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" name="Figure 2A111" type="6" refreshedVersion="6" background="1" saveData="1">
    <textPr codePage="850" sourceFile="C:\Users\vlj948\Desktop\Sevilla\Paper_Trans\eLife\RawData\Figure 2A.txt">
      <textFields count="33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7" name="Figure 2A1111" type="6" refreshedVersion="6" background="1" saveData="1">
    <textPr codePage="850" sourceFile="C:\Users\vlj948\Desktop\Sevilla\Paper_Trans\eLife\RawData\Figure 2A.txt">
      <textFields count="33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8" name="Figure 2A1112" type="6" refreshedVersion="6" background="1" saveData="1">
    <textPr codePage="850" sourceFile="C:\Users\vlj948\Desktop\Sevilla\Paper_Trans\eLife\RawData\Figure 2A.txt">
      <textFields count="33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9" name="Figure 2A12" type="6" refreshedVersion="6" background="1" saveData="1">
    <textPr codePage="850" sourceFile="C:\Users\vlj948\Desktop\Sevilla\Paper_Trans\eLife\RawData\Figure 2A.txt">
      <textFields count="33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0" name="Figure 2A2" type="6" refreshedVersion="6" background="1" saveData="1">
    <textPr codePage="850" sourceFile="C:\Users\vlj948\Desktop\Sevilla\Paper_Trans\eLife\RawData\Figure 2A.txt">
      <textFields count="33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1" name="Figure 2A3" type="6" refreshedVersion="6" background="1" saveData="1">
    <textPr codePage="850" sourceFile="C:\Users\vlj948\Desktop\Sevilla\Paper_Trans\eLife\RawData\Figure 2A.txt">
      <textFields count="33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2" name="Figure 2A4" type="6" refreshedVersion="6" background="1" saveData="1">
    <textPr codePage="850" sourceFile="C:\Users\vlj948\Desktop\Sevilla\Paper_Trans\eLife\RawData\Figure 2A.txt">
      <textFields count="33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<sst xmlns="http://schemas.openxmlformats.org/spreadsheetml/2006/main" count="178" uniqueCount="22">
  <si>
    <t>WT</t>
  </si>
  <si>
    <t>hpr1Δ</t>
  </si>
  <si>
    <t>rnh1Δrnh201Δ</t>
  </si>
  <si>
    <t>Average</t>
  </si>
  <si>
    <t>SEM</t>
  </si>
  <si>
    <t xml:space="preserve"> </t>
  </si>
  <si>
    <t>Statistics</t>
  </si>
  <si>
    <t>Figure 3</t>
  </si>
  <si>
    <t>ON</t>
  </si>
  <si>
    <t>ON + RNH</t>
  </si>
  <si>
    <t>OFF + RNH</t>
  </si>
  <si>
    <t>OFF</t>
  </si>
  <si>
    <t>Data (S9.6 signal (% IP))</t>
  </si>
  <si>
    <t>GL-LacZ</t>
  </si>
  <si>
    <t>GL-LacZi</t>
  </si>
  <si>
    <t>pCM179</t>
  </si>
  <si>
    <t>P-value</t>
  </si>
  <si>
    <t>*</t>
  </si>
  <si>
    <t>**</t>
  </si>
  <si>
    <t>***</t>
  </si>
  <si>
    <t>****</t>
  </si>
  <si>
    <t>&lt;=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</si>
</sst>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5" formatCode="0.000"/>
    <numFmt numFmtId="166" formatCode="0.0000"/>
  </numFmts>
  <fonts count="9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0"/>
      <name val="Arial"/>
    </font>
    <font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D5D4D5"/>
        <bgColor indexed="64"/>
      </patternFill>
    </fill>
    <fill>
      <patternFill patternType="solid">
        <fgColor rgb="FF6683AE"/>
        <bgColor indexed="64"/>
      </patternFill>
    </fill>
    <fill>
      <patternFill patternType="solid">
        <fgColor rgb="FFFFEB9C"/>
      </patternFill>
    </fill>
    <fill>
      <patternFill patternType="solid">
        <fgColor rgb="FFF2F2F2"/>
      </patternFill>
    </fill>
    <fill>
      <patternFill patternType="darkUp">
        <fgColor theme="0"/>
        <bgColor rgb="FFD5D4D5"/>
      </patternFill>
    </fill>
    <fill>
      <patternFill patternType="lightUp">
        <fgColor theme="0"/>
        <bgColor rgb="FF6683AE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7F7F7F"/>
      </right>
      <top/>
      <bottom style="thin">
        <color rgb="FF7F7F7F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rgb="FF7F7F7F"/>
      </left>
      <right style="thin">
        <color auto="1"/>
      </right>
      <top style="thin">
        <color rgb="FF7F7F7F"/>
      </top>
      <bottom style="thin">
        <color auto="1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 style="thin">
        <color auto="1"/>
      </bottom>
      <diagonal/>
    </border>
    <border>
      <left/>
      <right style="thin">
        <color rgb="FF7F7F7F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rgb="FF7F7F7F"/>
      </right>
      <top/>
      <bottom style="thin">
        <color rgb="FF7F7F7F"/>
      </bottom>
      <diagonal/>
    </border>
    <border>
      <left/>
      <right style="thin">
        <color auto="1"/>
      </right>
      <top/>
      <bottom style="thin">
        <color rgb="FF7F7F7F"/>
      </bottom>
      <diagonal/>
    </border>
  </borders>
  <cellStyleXfs count="3">
    <xf numFmtId="0" fontId="0" fillId="0" borderId="0"/>
    <xf numFmtId="0" fontId="5" fillId="4" borderId="0" applyNumberFormat="0" applyBorder="0" applyAlignment="0" applyProtection="0"/>
    <xf numFmtId="0" fontId="6" fillId="5" borderId="7" applyNumberFormat="0" applyAlignment="0" applyProtection="0"/>
  </cellStyleXfs>
  <cellXfs count="105">
    <xf numFmtId="0" fontId="0" fillId="0" borderId="0" xfId="0"/>
    <xf numFmtId="0" fontId="2" fillId="0" borderId="1" xfId="0" applyFont="1" applyBorder="1" applyAlignment="1">
      <alignment horizontal="right"/>
    </xf>
    <xf numFmtId="2" fontId="0" fillId="0" borderId="4" xfId="0" applyNumberForma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right"/>
    </xf>
    <xf numFmtId="0" fontId="2" fillId="0" borderId="0" xfId="0" applyFont="1"/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65" fontId="0" fillId="0" borderId="4" xfId="0" applyNumberFormat="1" applyBorder="1" applyAlignment="1">
      <alignment horizontal="center" vertical="center"/>
    </xf>
    <xf numFmtId="0" fontId="4" fillId="0" borderId="0" xfId="0" applyFont="1"/>
    <xf numFmtId="0" fontId="7" fillId="0" borderId="0" xfId="0" applyFont="1"/>
    <xf numFmtId="0" fontId="2" fillId="0" borderId="3" xfId="0" applyFont="1" applyBorder="1" applyAlignment="1">
      <alignment horizontal="center" vertical="center"/>
    </xf>
    <xf numFmtId="165" fontId="0" fillId="0" borderId="6" xfId="0" applyNumberFormat="1" applyBorder="1" applyAlignment="1">
      <alignment horizontal="center" vertical="center"/>
    </xf>
    <xf numFmtId="165" fontId="0" fillId="0" borderId="0" xfId="0" applyNumberFormat="1"/>
    <xf numFmtId="165" fontId="8" fillId="0" borderId="4" xfId="0" applyNumberFormat="1" applyFont="1" applyBorder="1"/>
    <xf numFmtId="165" fontId="0" fillId="0" borderId="0" xfId="0" applyNumberFormat="1" applyAlignment="1">
      <alignment horizontal="center" vertical="center"/>
    </xf>
    <xf numFmtId="165" fontId="8" fillId="0" borderId="4" xfId="0" applyNumberFormat="1" applyFont="1" applyBorder="1" applyAlignment="1">
      <alignment horizontal="center" vertical="center"/>
    </xf>
    <xf numFmtId="165" fontId="0" fillId="0" borderId="3" xfId="0" applyNumberFormat="1" applyBorder="1" applyAlignment="1">
      <alignment horizontal="center" vertical="center"/>
    </xf>
    <xf numFmtId="165" fontId="8" fillId="0" borderId="3" xfId="0" applyNumberFormat="1" applyFont="1" applyBorder="1" applyAlignment="1">
      <alignment horizontal="center" vertical="center"/>
    </xf>
    <xf numFmtId="165" fontId="8" fillId="0" borderId="6" xfId="0" applyNumberFormat="1" applyFont="1" applyBorder="1" applyAlignment="1">
      <alignment horizontal="center" vertical="center"/>
    </xf>
    <xf numFmtId="165" fontId="8" fillId="0" borderId="3" xfId="0" applyNumberFormat="1" applyFont="1" applyBorder="1"/>
    <xf numFmtId="165" fontId="8" fillId="0" borderId="6" xfId="0" applyNumberFormat="1" applyFont="1" applyBorder="1"/>
    <xf numFmtId="0" fontId="0" fillId="0" borderId="15" xfId="0" applyBorder="1"/>
    <xf numFmtId="0" fontId="0" fillId="0" borderId="10" xfId="0" applyBorder="1"/>
    <xf numFmtId="0" fontId="2" fillId="2" borderId="4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6" borderId="13" xfId="0" applyFont="1" applyFill="1" applyBorder="1" applyAlignment="1">
      <alignment horizontal="center" vertical="center"/>
    </xf>
    <xf numFmtId="0" fontId="2" fillId="6" borderId="2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/>
    </xf>
    <xf numFmtId="0" fontId="2" fillId="7" borderId="9" xfId="0" applyFont="1" applyFill="1" applyBorder="1" applyAlignment="1">
      <alignment horizontal="center" vertical="center"/>
    </xf>
    <xf numFmtId="0" fontId="2" fillId="7" borderId="8" xfId="0" applyFont="1" applyFill="1" applyBorder="1" applyAlignment="1">
      <alignment horizontal="center" vertical="center"/>
    </xf>
    <xf numFmtId="165" fontId="2" fillId="2" borderId="4" xfId="0" applyNumberFormat="1" applyFont="1" applyFill="1" applyBorder="1" applyAlignment="1">
      <alignment horizontal="center"/>
    </xf>
    <xf numFmtId="165" fontId="2" fillId="2" borderId="6" xfId="0" applyNumberFormat="1" applyFont="1" applyFill="1" applyBorder="1" applyAlignment="1">
      <alignment horizontal="center"/>
    </xf>
    <xf numFmtId="0" fontId="2" fillId="6" borderId="5" xfId="0" applyFont="1" applyFill="1" applyBorder="1" applyAlignment="1">
      <alignment horizontal="center" vertical="center"/>
    </xf>
    <xf numFmtId="165" fontId="1" fillId="3" borderId="3" xfId="0" applyNumberFormat="1" applyFont="1" applyFill="1" applyBorder="1" applyAlignment="1">
      <alignment horizontal="center"/>
    </xf>
    <xf numFmtId="165" fontId="1" fillId="3" borderId="4" xfId="0" applyNumberFormat="1" applyFont="1" applyFill="1" applyBorder="1" applyAlignment="1">
      <alignment horizontal="center"/>
    </xf>
    <xf numFmtId="165" fontId="1" fillId="3" borderId="6" xfId="0" applyNumberFormat="1" applyFont="1" applyFill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6" fillId="5" borderId="14" xfId="2" applyBorder="1" applyAlignment="1">
      <alignment horizontal="center" vertical="center"/>
    </xf>
    <xf numFmtId="166" fontId="5" fillId="4" borderId="0" xfId="1" quotePrefix="1" applyNumberFormat="1" applyBorder="1" applyAlignment="1">
      <alignment horizontal="center" vertical="center"/>
    </xf>
    <xf numFmtId="166" fontId="0" fillId="0" borderId="0" xfId="0" applyNumberFormat="1" applyBorder="1" applyAlignment="1">
      <alignment horizontal="center" vertical="center"/>
    </xf>
    <xf numFmtId="166" fontId="0" fillId="0" borderId="15" xfId="0" applyNumberFormat="1" applyBorder="1" applyAlignment="1">
      <alignment horizontal="center" vertical="center"/>
    </xf>
    <xf numFmtId="166" fontId="5" fillId="4" borderId="16" xfId="1" quotePrefix="1" applyNumberFormat="1" applyBorder="1" applyAlignment="1">
      <alignment horizontal="center" vertical="center"/>
    </xf>
    <xf numFmtId="0" fontId="6" fillId="5" borderId="7" xfId="2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166" fontId="0" fillId="0" borderId="16" xfId="0" quotePrefix="1" applyNumberFormat="1" applyBorder="1" applyAlignment="1">
      <alignment horizontal="center" vertical="center"/>
    </xf>
    <xf numFmtId="166" fontId="5" fillId="4" borderId="9" xfId="1" quotePrefix="1" applyNumberFormat="1" applyBorder="1" applyAlignment="1">
      <alignment horizontal="center" vertical="center"/>
    </xf>
    <xf numFmtId="0" fontId="6" fillId="5" borderId="18" xfId="2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66" fontId="5" fillId="4" borderId="19" xfId="1" quotePrefix="1" applyNumberFormat="1" applyBorder="1" applyAlignment="1">
      <alignment horizontal="center" vertical="center"/>
    </xf>
    <xf numFmtId="0" fontId="6" fillId="5" borderId="17" xfId="2" applyBorder="1" applyAlignment="1">
      <alignment horizontal="center" vertical="center"/>
    </xf>
    <xf numFmtId="0" fontId="2" fillId="2" borderId="4" xfId="0" applyFont="1" applyFill="1" applyBorder="1" applyAlignment="1"/>
    <xf numFmtId="0" fontId="0" fillId="0" borderId="21" xfId="0" applyBorder="1"/>
    <xf numFmtId="0" fontId="6" fillId="5" borderId="20" xfId="2" applyBorder="1" applyAlignment="1">
      <alignment horizontal="center" vertical="center"/>
    </xf>
    <xf numFmtId="166" fontId="5" fillId="4" borderId="15" xfId="1" quotePrefix="1" applyNumberForma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6" fillId="5" borderId="22" xfId="2" applyBorder="1" applyAlignment="1">
      <alignment horizontal="center" vertical="center"/>
    </xf>
    <xf numFmtId="166" fontId="0" fillId="0" borderId="11" xfId="0" quotePrefix="1" applyNumberFormat="1" applyBorder="1" applyAlignment="1">
      <alignment horizontal="center" vertical="center"/>
    </xf>
    <xf numFmtId="166" fontId="5" fillId="4" borderId="23" xfId="1" quotePrefix="1" applyNumberFormat="1" applyBorder="1" applyAlignment="1">
      <alignment horizontal="center" vertical="center"/>
    </xf>
    <xf numFmtId="0" fontId="2" fillId="6" borderId="2" xfId="0" applyFont="1" applyFill="1" applyBorder="1" applyAlignment="1">
      <alignment vertical="center"/>
    </xf>
    <xf numFmtId="0" fontId="1" fillId="3" borderId="12" xfId="0" applyFont="1" applyFill="1" applyBorder="1" applyAlignment="1"/>
    <xf numFmtId="0" fontId="2" fillId="7" borderId="9" xfId="0" applyFont="1" applyFill="1" applyBorder="1" applyAlignment="1">
      <alignment vertical="center"/>
    </xf>
    <xf numFmtId="0" fontId="0" fillId="0" borderId="15" xfId="0" quotePrefix="1" applyBorder="1"/>
    <xf numFmtId="0" fontId="0" fillId="0" borderId="10" xfId="0" quotePrefix="1" applyBorder="1"/>
    <xf numFmtId="0" fontId="2" fillId="7" borderId="3" xfId="0" applyFont="1" applyFill="1" applyBorder="1" applyAlignment="1">
      <alignment vertical="center"/>
    </xf>
    <xf numFmtId="0" fontId="2" fillId="6" borderId="1" xfId="0" applyFont="1" applyFill="1" applyBorder="1" applyAlignment="1">
      <alignment vertical="center"/>
    </xf>
    <xf numFmtId="166" fontId="5" fillId="8" borderId="15" xfId="1" quotePrefix="1" applyNumberFormat="1" applyFill="1" applyBorder="1" applyAlignment="1">
      <alignment horizontal="center" vertical="center"/>
    </xf>
    <xf numFmtId="166" fontId="5" fillId="8" borderId="11" xfId="1" quotePrefix="1" applyNumberFormat="1" applyFill="1" applyBorder="1" applyAlignment="1">
      <alignment horizontal="center" vertical="center"/>
    </xf>
    <xf numFmtId="166" fontId="5" fillId="0" borderId="15" xfId="1" quotePrefix="1" applyNumberFormat="1" applyFill="1" applyBorder="1" applyAlignment="1">
      <alignment horizontal="center" vertical="center"/>
    </xf>
    <xf numFmtId="166" fontId="5" fillId="0" borderId="11" xfId="1" quotePrefix="1" applyNumberFormat="1" applyFill="1" applyBorder="1" applyAlignment="1">
      <alignment horizontal="center" vertical="center"/>
    </xf>
    <xf numFmtId="166" fontId="5" fillId="0" borderId="10" xfId="1" quotePrefix="1" applyNumberForma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2" fillId="6" borderId="13" xfId="0" applyFont="1" applyFill="1" applyBorder="1" applyAlignment="1">
      <alignment horizontal="center" vertical="center"/>
    </xf>
    <xf numFmtId="0" fontId="2" fillId="6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/>
    </xf>
    <xf numFmtId="0" fontId="2" fillId="7" borderId="12" xfId="0" applyFont="1" applyFill="1" applyBorder="1" applyAlignment="1">
      <alignment horizontal="center" vertical="center"/>
    </xf>
    <xf numFmtId="0" fontId="2" fillId="7" borderId="4" xfId="0" applyFont="1" applyFill="1" applyBorder="1" applyAlignment="1">
      <alignment horizontal="center" vertical="center"/>
    </xf>
    <xf numFmtId="165" fontId="2" fillId="2" borderId="4" xfId="0" applyNumberFormat="1" applyFont="1" applyFill="1" applyBorder="1" applyAlignment="1">
      <alignment horizontal="center" vertical="center"/>
    </xf>
    <xf numFmtId="165" fontId="2" fillId="2" borderId="6" xfId="0" applyNumberFormat="1" applyFont="1" applyFill="1" applyBorder="1" applyAlignment="1">
      <alignment horizontal="center" vertical="center"/>
    </xf>
    <xf numFmtId="0" fontId="2" fillId="6" borderId="2" xfId="0" applyFont="1" applyFill="1" applyBorder="1" applyAlignment="1">
      <alignment horizontal="center" vertical="center"/>
    </xf>
    <xf numFmtId="165" fontId="1" fillId="3" borderId="3" xfId="0" applyNumberFormat="1" applyFont="1" applyFill="1" applyBorder="1" applyAlignment="1">
      <alignment horizontal="center" vertical="center"/>
    </xf>
    <xf numFmtId="165" fontId="1" fillId="3" borderId="4" xfId="0" applyNumberFormat="1" applyFont="1" applyFill="1" applyBorder="1" applyAlignment="1">
      <alignment horizontal="center" vertical="center"/>
    </xf>
    <xf numFmtId="165" fontId="1" fillId="3" borderId="6" xfId="0" applyNumberFormat="1" applyFont="1" applyFill="1" applyBorder="1" applyAlignment="1">
      <alignment horizontal="center" vertical="center"/>
    </xf>
    <xf numFmtId="0" fontId="2" fillId="7" borderId="9" xfId="0" applyFont="1" applyFill="1" applyBorder="1" applyAlignment="1">
      <alignment horizontal="center" vertical="center"/>
    </xf>
    <xf numFmtId="0" fontId="2" fillId="7" borderId="8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</cellXfs>
  <cellStyles count="3">
    <cellStyle name="Calcular" xfId="2" builtinId="22"/>
    <cellStyle name="Neutral" xfId="1" builtinId="28"/>
    <cellStyle name="Normal" xfId="0" builtinId="0"/>
  </cellStyles>
  <dxfs count="0"/>
  <tableStyles count="0" defaultTableStyle="TableStyleMedium2" defaultPivotStyle="PivotStyleLight16"/>
  <colors>
    <mruColors>
      <color rgb="FFF3ABA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name="Figure 2A_1" connectionId="7" autoFormatId="16" applyNumberFormats="0" applyBorderFormats="0" applyFontFormats="0" applyPatternFormats="0" applyAlignmentFormats="0" applyWidthHeightFormats="0"/>
</file>

<file path=xl/queryTables/queryTable2.xml><?xml version="1.0" encoding="utf-8"?>
<queryTable xmlns="http://schemas.openxmlformats.org/spreadsheetml/2006/main" name="Figure 2A_2" connectionId="8" autoFormatId="16" applyNumberFormats="0" applyBorderFormats="0" applyFontFormats="0" applyPatternFormats="0" applyAlignmentFormats="0" applyWidthHeightFormats="0"/>
</file>

<file path=xl/queryTables/queryTable3.xml><?xml version="1.0" encoding="utf-8"?>
<queryTable xmlns="http://schemas.openxmlformats.org/spreadsheetml/2006/main" name="Figure 2A" connectionId="6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Relationship Id="rId2" Type="http://schemas.openxmlformats.org/officeDocument/2006/relationships/queryTable" Target="../queryTables/queryTable2.xml"/><Relationship Id="rId3" Type="http://schemas.openxmlformats.org/officeDocument/2006/relationships/queryTable" Target="../queryTables/query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50"/>
  <sheetViews>
    <sheetView tabSelected="1" topLeftCell="J1" zoomScale="70" zoomScaleNormal="70" zoomScalePageLayoutView="70" workbookViewId="0">
      <selection activeCell="AO31" sqref="AO31"/>
    </sheetView>
  </sheetViews>
  <sheetFormatPr baseColWidth="10" defaultColWidth="8.83203125" defaultRowHeight="14" x14ac:dyDescent="0"/>
  <cols>
    <col min="2" max="2" width="18.5" style="5" bestFit="1" customWidth="1"/>
    <col min="3" max="5" width="6.5" bestFit="1" customWidth="1"/>
    <col min="6" max="6" width="9.5" bestFit="1" customWidth="1"/>
    <col min="7" max="8" width="6.5" bestFit="1" customWidth="1"/>
    <col min="9" max="12" width="8.1640625" bestFit="1" customWidth="1"/>
    <col min="13" max="13" width="7.6640625" bestFit="1" customWidth="1"/>
    <col min="14" max="14" width="8.1640625" bestFit="1" customWidth="1"/>
    <col min="16" max="16" width="17.5" bestFit="1" customWidth="1"/>
    <col min="17" max="17" width="11.1640625" bestFit="1" customWidth="1"/>
    <col min="18" max="18" width="7.33203125" bestFit="1" customWidth="1"/>
    <col min="19" max="19" width="11.1640625" bestFit="1" customWidth="1"/>
    <col min="20" max="20" width="8.1640625" bestFit="1" customWidth="1"/>
    <col min="21" max="21" width="11.1640625" bestFit="1" customWidth="1"/>
    <col min="22" max="22" width="9.33203125" bestFit="1" customWidth="1"/>
    <col min="23" max="23" width="11.1640625" bestFit="1" customWidth="1"/>
    <col min="24" max="24" width="9.33203125" bestFit="1" customWidth="1"/>
    <col min="26" max="26" width="17.5" bestFit="1" customWidth="1"/>
    <col min="27" max="27" width="14" bestFit="1" customWidth="1"/>
    <col min="28" max="28" width="8.1640625" bestFit="1" customWidth="1"/>
    <col min="29" max="29" width="14" bestFit="1" customWidth="1"/>
    <col min="30" max="30" width="8.1640625" bestFit="1" customWidth="1"/>
    <col min="31" max="31" width="12.83203125" bestFit="1" customWidth="1"/>
    <col min="32" max="32" width="8.1640625" bestFit="1" customWidth="1"/>
    <col min="33" max="33" width="14" bestFit="1" customWidth="1"/>
    <col min="34" max="34" width="8.1640625" bestFit="1" customWidth="1"/>
    <col min="35" max="35" width="12.83203125" bestFit="1" customWidth="1"/>
    <col min="36" max="36" width="8.1640625" bestFit="1" customWidth="1"/>
    <col min="37" max="37" width="14" bestFit="1" customWidth="1"/>
    <col min="38" max="38" width="7.6640625" bestFit="1" customWidth="1"/>
    <col min="39" max="39" width="12.83203125" bestFit="1" customWidth="1"/>
  </cols>
  <sheetData>
    <row r="1" spans="1:43">
      <c r="A1" s="5" t="s">
        <v>7</v>
      </c>
    </row>
    <row r="4" spans="1:43">
      <c r="B4" s="5" t="s">
        <v>13</v>
      </c>
      <c r="P4" s="5" t="s">
        <v>6</v>
      </c>
      <c r="AB4" s="82" t="s">
        <v>0</v>
      </c>
      <c r="AC4" s="83"/>
      <c r="AD4" s="83"/>
      <c r="AE4" s="84"/>
      <c r="AF4" s="78" t="s">
        <v>1</v>
      </c>
      <c r="AG4" s="78"/>
      <c r="AH4" s="78"/>
      <c r="AI4" s="79"/>
      <c r="AJ4" s="78" t="s">
        <v>2</v>
      </c>
      <c r="AK4" s="78"/>
      <c r="AL4" s="78"/>
      <c r="AM4" s="79"/>
      <c r="AO4" t="s">
        <v>16</v>
      </c>
      <c r="AP4" t="s">
        <v>21</v>
      </c>
    </row>
    <row r="5" spans="1:43">
      <c r="B5" s="5" t="s">
        <v>12</v>
      </c>
      <c r="P5" t="s">
        <v>5</v>
      </c>
      <c r="Q5" s="74" t="s">
        <v>11</v>
      </c>
      <c r="R5" s="75"/>
      <c r="S5" s="93" t="s">
        <v>10</v>
      </c>
      <c r="T5" s="93"/>
      <c r="U5" s="99" t="s">
        <v>8</v>
      </c>
      <c r="V5" s="77"/>
      <c r="W5" s="97" t="s">
        <v>9</v>
      </c>
      <c r="X5" s="98"/>
      <c r="AB5" s="54" t="s">
        <v>11</v>
      </c>
      <c r="AC5" s="62" t="s">
        <v>10</v>
      </c>
      <c r="AD5" s="63" t="s">
        <v>8</v>
      </c>
      <c r="AE5" s="67" t="s">
        <v>9</v>
      </c>
      <c r="AF5" s="54" t="s">
        <v>11</v>
      </c>
      <c r="AG5" s="62" t="s">
        <v>10</v>
      </c>
      <c r="AH5" s="63" t="s">
        <v>8</v>
      </c>
      <c r="AI5" s="67" t="s">
        <v>9</v>
      </c>
      <c r="AJ5" s="54" t="s">
        <v>11</v>
      </c>
      <c r="AK5" s="62" t="s">
        <v>10</v>
      </c>
      <c r="AL5" s="63" t="s">
        <v>8</v>
      </c>
      <c r="AM5" s="67" t="s">
        <v>9</v>
      </c>
      <c r="AO5">
        <v>1E-4</v>
      </c>
      <c r="AP5" t="s">
        <v>20</v>
      </c>
    </row>
    <row r="6" spans="1:43">
      <c r="C6" s="100" t="s">
        <v>11</v>
      </c>
      <c r="D6" s="100"/>
      <c r="E6" s="101"/>
      <c r="F6" s="93" t="s">
        <v>10</v>
      </c>
      <c r="G6" s="93"/>
      <c r="H6" s="87"/>
      <c r="I6" s="102" t="s">
        <v>8</v>
      </c>
      <c r="J6" s="103"/>
      <c r="K6" s="104"/>
      <c r="L6" s="97" t="s">
        <v>9</v>
      </c>
      <c r="M6" s="98"/>
      <c r="N6" s="98"/>
      <c r="Q6" s="6" t="s">
        <v>3</v>
      </c>
      <c r="R6" s="7" t="s">
        <v>4</v>
      </c>
      <c r="S6" s="11" t="s">
        <v>3</v>
      </c>
      <c r="T6" s="7" t="s">
        <v>4</v>
      </c>
      <c r="U6" s="11" t="s">
        <v>3</v>
      </c>
      <c r="V6" s="7" t="s">
        <v>4</v>
      </c>
      <c r="W6" s="11" t="s">
        <v>3</v>
      </c>
      <c r="X6" s="6" t="s">
        <v>4</v>
      </c>
      <c r="Z6" s="80" t="s">
        <v>0</v>
      </c>
      <c r="AA6" s="54" t="s">
        <v>11</v>
      </c>
      <c r="AB6" s="40"/>
      <c r="AC6" s="41">
        <f>_xlfn.T.TEST($C$7:$E$7,F7:H7,2,2)</f>
        <v>1.2297397511771944E-2</v>
      </c>
      <c r="AD6" s="41">
        <f>_xlfn.T.TEST($C$7:$E$7,I7:K7,2,2)</f>
        <v>0.2905965257566831</v>
      </c>
      <c r="AE6" s="71"/>
      <c r="AF6" s="41">
        <f>_xlfn.T.TEST($C$7:$E$7,C8:E8,2,2)</f>
        <v>2.1776572600986602E-2</v>
      </c>
      <c r="AG6" s="42"/>
      <c r="AH6" s="42"/>
      <c r="AI6" s="43"/>
      <c r="AJ6" s="41">
        <f>_xlfn.T.TEST($C$7:$E$7,C9:E9,2,2)</f>
        <v>0.1897913633323296</v>
      </c>
      <c r="AK6" s="42"/>
      <c r="AL6" s="42"/>
      <c r="AM6" s="43"/>
      <c r="AO6">
        <v>1E-3</v>
      </c>
      <c r="AP6" t="s">
        <v>19</v>
      </c>
    </row>
    <row r="7" spans="1:43">
      <c r="B7" s="1" t="s">
        <v>0</v>
      </c>
      <c r="C7" s="8">
        <v>6.4699999999999994E-2</v>
      </c>
      <c r="D7" s="8">
        <v>3.6499999999999998E-2</v>
      </c>
      <c r="E7" s="12">
        <v>6.13E-2</v>
      </c>
      <c r="F7" s="17">
        <v>1.18E-2</v>
      </c>
      <c r="G7" s="8">
        <v>1.46E-2</v>
      </c>
      <c r="H7" s="12">
        <v>1.8100000000000002E-2</v>
      </c>
      <c r="I7" s="17">
        <v>5.8700000000000002E-2</v>
      </c>
      <c r="J7" s="8">
        <v>6.2300000000000001E-2</v>
      </c>
      <c r="K7" s="12">
        <v>9.0300000000000005E-2</v>
      </c>
      <c r="L7" s="17">
        <v>1.35E-2</v>
      </c>
      <c r="M7" s="8">
        <v>9.4999999999999998E-3</v>
      </c>
      <c r="N7" s="8">
        <v>1.4200000000000001E-2</v>
      </c>
      <c r="P7" s="1" t="s">
        <v>0</v>
      </c>
      <c r="Q7" s="2">
        <f>AVERAGE(C7:E7)</f>
        <v>5.4166666666666662E-2</v>
      </c>
      <c r="R7" s="12">
        <f>(STDEV(C7:E7))/(SQRT(COUNT(C7:E7)))</f>
        <v>8.8876943641819466E-3</v>
      </c>
      <c r="S7" s="3">
        <f>AVERAGE(F7:H7)</f>
        <v>1.4833333333333332E-2</v>
      </c>
      <c r="T7" s="12">
        <f>STDEV(F7:H7)/SQRT(COUNT(F7:H7))</f>
        <v>1.8223915910448867E-3</v>
      </c>
      <c r="U7" s="3">
        <f>AVERAGE(I7:K7)</f>
        <v>7.0433333333333334E-2</v>
      </c>
      <c r="V7" s="12">
        <f>STDEV(I7:K7)/SQRT(COUNT(I7:K7))</f>
        <v>9.9875478026946844E-3</v>
      </c>
      <c r="W7" s="3">
        <f>AVERAGE(L7:N7)</f>
        <v>1.24E-2</v>
      </c>
      <c r="X7" s="8">
        <f>STDEV(L7:N7)/SQRT(COUNT(L7:N7))</f>
        <v>1.4640127503998503E-3</v>
      </c>
      <c r="Z7" s="80"/>
      <c r="AA7" s="62" t="s">
        <v>10</v>
      </c>
      <c r="AB7" s="44" t="str">
        <f>IF(AC6&lt;=0.0001,"****",(IF(AC6&lt;=0.001,"***",(IF(AC6&lt;=0.01,"**",(IF(AC6&lt;=0.05,"*",AC6)))))))</f>
        <v>*</v>
      </c>
      <c r="AC7" s="45"/>
      <c r="AD7" s="42"/>
      <c r="AE7" s="65"/>
      <c r="AI7" s="22"/>
      <c r="AM7" s="22"/>
      <c r="AN7" s="9"/>
      <c r="AO7">
        <v>0.01</v>
      </c>
      <c r="AP7" t="s">
        <v>18</v>
      </c>
    </row>
    <row r="8" spans="1:43">
      <c r="B8" s="4" t="s">
        <v>1</v>
      </c>
      <c r="C8" s="8">
        <v>8.3099999999999993E-2</v>
      </c>
      <c r="D8" s="8">
        <v>0.107</v>
      </c>
      <c r="E8" s="12">
        <v>0.1144</v>
      </c>
      <c r="F8" s="17">
        <v>2.0199999999999999E-2</v>
      </c>
      <c r="G8" s="8">
        <v>1.0999999999999999E-2</v>
      </c>
      <c r="H8" s="12">
        <v>1.5100000000000001E-2</v>
      </c>
      <c r="I8" s="17">
        <v>0.1293</v>
      </c>
      <c r="J8" s="8">
        <v>0.13930000000000001</v>
      </c>
      <c r="K8" s="12">
        <v>0.1787</v>
      </c>
      <c r="L8" s="17">
        <v>7.1000000000000004E-3</v>
      </c>
      <c r="M8" s="8">
        <v>2.29E-2</v>
      </c>
      <c r="N8" s="8">
        <v>2.2100000000000002E-2</v>
      </c>
      <c r="P8" s="4" t="s">
        <v>1</v>
      </c>
      <c r="Q8" s="2">
        <f>AVERAGE(C8:E8)</f>
        <v>0.10149999999999999</v>
      </c>
      <c r="R8" s="12">
        <f>(STDEV(C8:E8))/(SQRT(COUNT(C8:E8)))</f>
        <v>9.4447516289912995E-3</v>
      </c>
      <c r="S8" s="3">
        <f>AVERAGE(F8:H8)</f>
        <v>1.5433333333333334E-2</v>
      </c>
      <c r="T8" s="12">
        <f>STDEV(F8:H8)/SQRT(COUNT(F8:H8))</f>
        <v>2.6610357215022702E-3</v>
      </c>
      <c r="U8" s="3">
        <f>AVERAGE(I8:K8)</f>
        <v>0.14910000000000001</v>
      </c>
      <c r="V8" s="12">
        <f>STDEV(I8:K8)/SQRT(COUNT(I8:K8))</f>
        <v>1.5078903585252193E-2</v>
      </c>
      <c r="W8" s="3">
        <f>AVERAGE(L8:N8)</f>
        <v>1.7366666666666666E-2</v>
      </c>
      <c r="X8" s="8">
        <f>STDEV(L8:N8)/SQRT(COUNT(L8:N8))</f>
        <v>5.1385255126781722E-3</v>
      </c>
      <c r="Z8" s="80"/>
      <c r="AA8" s="63" t="s">
        <v>8</v>
      </c>
      <c r="AB8" s="44">
        <f>IF(AD6&lt;=0.0001,"****",(IF(AD6&lt;=0.001,"***",(IF(AD6&lt;=0.01,"**",(IF(AD6&lt;=0.05,"*",AD6)))))))</f>
        <v>0.2905965257566831</v>
      </c>
      <c r="AC8" s="46"/>
      <c r="AD8" s="45"/>
      <c r="AE8" s="57">
        <f>_xlfn.T.TEST($I$7:$K$7,L7:N7,2,2)</f>
        <v>4.5379092139403235E-3</v>
      </c>
      <c r="AI8" s="22"/>
      <c r="AM8" s="22"/>
      <c r="AN8" s="9"/>
      <c r="AO8">
        <v>0.05</v>
      </c>
      <c r="AP8" t="s">
        <v>17</v>
      </c>
    </row>
    <row r="9" spans="1:43">
      <c r="B9" s="4" t="s">
        <v>2</v>
      </c>
      <c r="C9" s="8">
        <v>6.0900000000000003E-2</v>
      </c>
      <c r="D9" s="8">
        <v>7.0499999999999993E-2</v>
      </c>
      <c r="E9" s="12">
        <v>8.2600000000000007E-2</v>
      </c>
      <c r="F9" s="17">
        <v>1.14E-2</v>
      </c>
      <c r="G9" s="8">
        <v>4.2200000000000001E-2</v>
      </c>
      <c r="H9" s="12">
        <v>8.2600000000000007E-2</v>
      </c>
      <c r="I9" s="17">
        <v>0.1118</v>
      </c>
      <c r="J9" s="8">
        <v>0.11749999999999999</v>
      </c>
      <c r="K9" s="12">
        <v>0.14779999999999999</v>
      </c>
      <c r="L9" s="17">
        <v>5.7000000000000002E-3</v>
      </c>
      <c r="M9" s="8">
        <v>2.1600000000000001E-2</v>
      </c>
      <c r="N9" s="8">
        <v>1.49E-2</v>
      </c>
      <c r="P9" s="4" t="s">
        <v>2</v>
      </c>
      <c r="Q9" s="2">
        <f>AVERAGE(C9:E9)</f>
        <v>7.1333333333333332E-2</v>
      </c>
      <c r="R9" s="12">
        <f>(STDEV(C9:E9))/(SQRT(COUNT(C9:E9)))</f>
        <v>6.2780924208269322E-3</v>
      </c>
      <c r="S9" s="3">
        <f>AVERAGE(F9:H9)</f>
        <v>4.5400000000000003E-2</v>
      </c>
      <c r="T9" s="12">
        <f>STDEV(F9:H9)/SQRT(COUNT(F9:H9))</f>
        <v>2.0615851506385403E-2</v>
      </c>
      <c r="U9" s="3">
        <f>AVERAGE(I9:K9)</f>
        <v>0.12570000000000001</v>
      </c>
      <c r="V9" s="12">
        <f>STDEV(I9:K9)/SQRT(COUNT(I9:K9))</f>
        <v>1.1171839597845986E-2</v>
      </c>
      <c r="W9" s="3">
        <f>AVERAGE(L9:N9)</f>
        <v>1.4066666666666667E-2</v>
      </c>
      <c r="X9" s="8">
        <f>STDEV(L9:N9)/SQRT(COUNT(L9:N9))</f>
        <v>4.6088079924326546E-3</v>
      </c>
      <c r="Z9" s="80"/>
      <c r="AA9" s="64" t="s">
        <v>9</v>
      </c>
      <c r="AB9" s="72"/>
      <c r="AC9" s="66"/>
      <c r="AD9" s="52" t="str">
        <f>IF(AE8&lt;=0.0001,"****",(IF(AE8&lt;=0.001,"***",(IF(AE8&lt;=0.01,"**",(IF(AE8&lt;=0.05,"*",AE8)))))))</f>
        <v>**</v>
      </c>
      <c r="AE9" s="53"/>
      <c r="AF9" s="23"/>
      <c r="AG9" s="23"/>
      <c r="AH9" s="23"/>
      <c r="AI9" s="55"/>
      <c r="AJ9" s="23"/>
      <c r="AK9" s="23"/>
      <c r="AL9" s="23"/>
      <c r="AM9" s="55"/>
      <c r="AN9" s="9"/>
      <c r="AO9" s="9"/>
      <c r="AP9" s="9"/>
      <c r="AQ9" s="10"/>
    </row>
    <row r="10" spans="1:43"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Z10" s="81" t="s">
        <v>1</v>
      </c>
      <c r="AA10" s="54" t="s">
        <v>11</v>
      </c>
      <c r="AB10" s="44" t="str">
        <f>IF(AF6&lt;=0.0001,"****",(IF(AF6&lt;=0.001,"***",(IF(AF6&lt;=0.01,"**",(IF(AF6&lt;=0.05,"*",AF6)))))))</f>
        <v>*</v>
      </c>
      <c r="AC10" s="46"/>
      <c r="AD10" s="46"/>
      <c r="AE10" s="47"/>
      <c r="AF10" s="56"/>
      <c r="AG10" s="41">
        <f>_xlfn.T.TEST($C$8:$E$8,F8:H8,2,2)</f>
        <v>9.3152938489619158E-4</v>
      </c>
      <c r="AH10" s="41">
        <f>_xlfn.T.TEST($C$8:$E$8,I8:K8,2,2)</f>
        <v>5.5500875812725371E-2</v>
      </c>
      <c r="AI10" s="71"/>
      <c r="AJ10" s="46"/>
      <c r="AK10" s="46"/>
      <c r="AL10" s="46"/>
      <c r="AM10" s="47"/>
      <c r="AN10" s="10"/>
      <c r="AO10" s="10"/>
      <c r="AP10" s="10"/>
      <c r="AQ10" s="10"/>
    </row>
    <row r="11" spans="1:43"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Z11" s="81"/>
      <c r="AA11" s="62" t="s">
        <v>10</v>
      </c>
      <c r="AB11" s="48"/>
      <c r="AC11" s="46"/>
      <c r="AD11" s="46"/>
      <c r="AE11" s="47"/>
      <c r="AF11" s="49" t="str">
        <f>IF(AG10&lt;=0.0001,"****",(IF(AG10&lt;=0.001,"***",(IF(AG10&lt;=0.01,"**",(IF(AG10&lt;=0.05,"*",AG10)))))))</f>
        <v>***</v>
      </c>
      <c r="AG11" s="50"/>
      <c r="AH11" s="46"/>
      <c r="AI11" s="22"/>
      <c r="AJ11" s="46"/>
      <c r="AK11" s="46"/>
      <c r="AL11" s="46"/>
      <c r="AM11" s="47"/>
      <c r="AN11" s="10"/>
      <c r="AO11" s="10"/>
      <c r="AP11" s="10"/>
      <c r="AQ11" s="10"/>
    </row>
    <row r="12" spans="1:43">
      <c r="Z12" s="81"/>
      <c r="AA12" s="63" t="s">
        <v>8</v>
      </c>
      <c r="AB12" s="48"/>
      <c r="AC12" s="46"/>
      <c r="AD12" s="46"/>
      <c r="AE12" s="47"/>
      <c r="AF12" s="41">
        <f>IF(AH10&lt;=0.0001,"****",(IF(AH10&lt;=0.001,"***",(IF(AH10&lt;=0.01,"**",(IF(AH10&lt;=0.05,"*",AH10)))))))</f>
        <v>5.5500875812725371E-2</v>
      </c>
      <c r="AG12" s="46"/>
      <c r="AH12" s="45"/>
      <c r="AI12" s="61">
        <f>_xlfn.T.TEST($I$8:$K$8,L8:N8,2,2)</f>
        <v>1.1670205751113634E-3</v>
      </c>
      <c r="AJ12" s="46"/>
      <c r="AK12" s="46"/>
      <c r="AL12" s="46"/>
      <c r="AM12" s="47"/>
    </row>
    <row r="13" spans="1:43">
      <c r="Z13" s="81"/>
      <c r="AA13" s="64" t="s">
        <v>9</v>
      </c>
      <c r="AB13" s="60"/>
      <c r="AC13" s="51"/>
      <c r="AD13" s="51"/>
      <c r="AE13" s="58"/>
      <c r="AF13" s="73"/>
      <c r="AG13" s="66"/>
      <c r="AH13" s="52" t="str">
        <f>IF(AI12&lt;=0.0001,"****",(IF(AI12&lt;=0.001,"***",(IF(AI12&lt;=0.01,"**",(IF(AI12&lt;=0.05,"*",AI12)))))))</f>
        <v>**</v>
      </c>
      <c r="AI13" s="53"/>
      <c r="AJ13" s="51"/>
      <c r="AK13" s="51"/>
      <c r="AL13" s="51"/>
      <c r="AM13" s="58"/>
    </row>
    <row r="14" spans="1:43">
      <c r="Z14" s="81" t="s">
        <v>2</v>
      </c>
      <c r="AA14" s="54" t="s">
        <v>11</v>
      </c>
      <c r="AB14" s="44">
        <f>IF(AJ6&lt;=0.0001,"****",(IF(AJ6&lt;=0.001,"***",(IF(AJ6&lt;=0.01,"**",(IF(AJ6&lt;=0.05,"*",AJ6)))))))</f>
        <v>0.1897913633323296</v>
      </c>
      <c r="AC14" s="46"/>
      <c r="AD14" s="46"/>
      <c r="AE14" s="47"/>
      <c r="AF14" s="46"/>
      <c r="AG14" s="46"/>
      <c r="AH14" s="46"/>
      <c r="AI14" s="47"/>
      <c r="AJ14" s="59"/>
      <c r="AK14" s="41">
        <f>_xlfn.T.TEST($C$9:$E$9,F9:H9,2,2)</f>
        <v>0.29518172963222294</v>
      </c>
      <c r="AL14" s="41">
        <f>_xlfn.T.TEST($C$9:$E$9,I9:K9,2,2)</f>
        <v>1.3237918014097816E-2</v>
      </c>
      <c r="AM14" s="71"/>
    </row>
    <row r="15" spans="1:43">
      <c r="Z15" s="81"/>
      <c r="AA15" s="62" t="s">
        <v>10</v>
      </c>
      <c r="AB15" s="48"/>
      <c r="AC15" s="46"/>
      <c r="AD15" s="46"/>
      <c r="AE15" s="47"/>
      <c r="AF15" s="46"/>
      <c r="AG15" s="46"/>
      <c r="AH15" s="46"/>
      <c r="AI15" s="47"/>
      <c r="AJ15" s="49">
        <f>IF(AK14&lt;=0.0001,"****",(IF(AK14&lt;=0.001,"***",(IF(AK14&lt;=0.01,"**",(IF(AK14&lt;=0.05,"*",AK14)))))))</f>
        <v>0.29518172963222294</v>
      </c>
      <c r="AK15" s="45"/>
      <c r="AL15" s="46"/>
      <c r="AM15" s="22"/>
    </row>
    <row r="16" spans="1:43">
      <c r="Z16" s="81"/>
      <c r="AA16" s="63" t="s">
        <v>8</v>
      </c>
      <c r="AB16" s="48"/>
      <c r="AC16" s="46"/>
      <c r="AD16" s="46" t="s">
        <v>5</v>
      </c>
      <c r="AE16" s="47"/>
      <c r="AF16" s="46"/>
      <c r="AG16" s="46"/>
      <c r="AH16" s="46"/>
      <c r="AI16" s="47"/>
      <c r="AJ16" s="41" t="str">
        <f>IF(AL14&lt;=0.0001,"****",(IF(AL14&lt;=0.001,"***",(IF(AL14&lt;=0.01,"**",(IF(AL14&lt;=0.05,"*",AL14)))))))</f>
        <v>*</v>
      </c>
      <c r="AK16" s="46"/>
      <c r="AL16" s="45"/>
      <c r="AM16" s="57">
        <f>_xlfn.T.TEST($I$9:$K$9,L9:N9,2,2)</f>
        <v>7.6347175940430717E-4</v>
      </c>
    </row>
    <row r="17" spans="2:39">
      <c r="Z17" s="81"/>
      <c r="AA17" s="64" t="s">
        <v>9</v>
      </c>
      <c r="AB17" s="60"/>
      <c r="AC17" s="51"/>
      <c r="AD17" s="51"/>
      <c r="AE17" s="58"/>
      <c r="AF17" s="51"/>
      <c r="AG17" s="51"/>
      <c r="AH17" s="51"/>
      <c r="AI17" s="58"/>
      <c r="AJ17" s="73"/>
      <c r="AK17" s="66"/>
      <c r="AL17" s="52" t="str">
        <f>IF(AM16&lt;=0.0001,"****",(IF(AM16&lt;=0.001,"***",(IF(AM16&lt;=0.01,"**",(IF(AM16&lt;=0.05,"*",AM16)))))))</f>
        <v>***</v>
      </c>
      <c r="AM17" s="53"/>
    </row>
    <row r="20" spans="2:39">
      <c r="B20" s="5" t="s">
        <v>14</v>
      </c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P20" s="5" t="s">
        <v>6</v>
      </c>
      <c r="AB20" s="82" t="s">
        <v>0</v>
      </c>
      <c r="AC20" s="83"/>
      <c r="AD20" s="83"/>
      <c r="AE20" s="84"/>
      <c r="AF20" s="78" t="s">
        <v>1</v>
      </c>
      <c r="AG20" s="78"/>
      <c r="AH20" s="78"/>
      <c r="AI20" s="79"/>
      <c r="AJ20" s="78" t="s">
        <v>2</v>
      </c>
      <c r="AK20" s="78"/>
      <c r="AL20" s="78"/>
      <c r="AM20" s="79"/>
    </row>
    <row r="21" spans="2:39">
      <c r="B21" s="5" t="s">
        <v>12</v>
      </c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P21" t="s">
        <v>5</v>
      </c>
      <c r="Q21" s="74" t="s">
        <v>11</v>
      </c>
      <c r="R21" s="85"/>
      <c r="S21" s="86" t="s">
        <v>10</v>
      </c>
      <c r="T21" s="87"/>
      <c r="U21" s="76" t="s">
        <v>8</v>
      </c>
      <c r="V21" s="88"/>
      <c r="W21" s="89" t="s">
        <v>9</v>
      </c>
      <c r="X21" s="90"/>
      <c r="AB21" s="54" t="s">
        <v>11</v>
      </c>
      <c r="AC21" s="68" t="s">
        <v>10</v>
      </c>
      <c r="AD21" s="63" t="s">
        <v>8</v>
      </c>
      <c r="AE21" s="67" t="s">
        <v>9</v>
      </c>
      <c r="AF21" s="54" t="s">
        <v>11</v>
      </c>
      <c r="AG21" s="62" t="s">
        <v>10</v>
      </c>
      <c r="AH21" s="63" t="s">
        <v>8</v>
      </c>
      <c r="AI21" s="67" t="s">
        <v>9</v>
      </c>
      <c r="AJ21" s="54" t="s">
        <v>11</v>
      </c>
      <c r="AK21" s="62" t="s">
        <v>10</v>
      </c>
      <c r="AL21" s="63" t="s">
        <v>8</v>
      </c>
      <c r="AM21" s="67" t="s">
        <v>9</v>
      </c>
    </row>
    <row r="22" spans="2:39">
      <c r="C22" s="91" t="s">
        <v>11</v>
      </c>
      <c r="D22" s="91"/>
      <c r="E22" s="92"/>
      <c r="F22" s="93" t="s">
        <v>10</v>
      </c>
      <c r="G22" s="93"/>
      <c r="H22" s="87"/>
      <c r="I22" s="94" t="s">
        <v>8</v>
      </c>
      <c r="J22" s="95"/>
      <c r="K22" s="96"/>
      <c r="L22" s="97" t="s">
        <v>9</v>
      </c>
      <c r="M22" s="98"/>
      <c r="N22" s="98"/>
      <c r="Q22" s="6" t="s">
        <v>3</v>
      </c>
      <c r="R22" s="7" t="s">
        <v>4</v>
      </c>
      <c r="S22" s="11" t="s">
        <v>3</v>
      </c>
      <c r="T22" s="7" t="s">
        <v>4</v>
      </c>
      <c r="U22" s="11" t="s">
        <v>3</v>
      </c>
      <c r="V22" s="7" t="s">
        <v>4</v>
      </c>
      <c r="W22" s="11" t="s">
        <v>3</v>
      </c>
      <c r="X22" s="6" t="s">
        <v>4</v>
      </c>
      <c r="Z22" s="80" t="s">
        <v>0</v>
      </c>
      <c r="AA22" s="54" t="s">
        <v>11</v>
      </c>
      <c r="AB22" s="40"/>
      <c r="AC22" s="41">
        <f>_xlfn.T.TEST($C$23:$E$23,F23:H23,2,2)</f>
        <v>9.3487752699617052E-2</v>
      </c>
      <c r="AD22" s="41">
        <f>_xlfn.T.TEST($C$23:$E$23,I23:K23,2,2)</f>
        <v>0.74917884477725372</v>
      </c>
      <c r="AE22" s="69"/>
      <c r="AF22" s="41">
        <f>_xlfn.T.TEST($C$23:$E$23,C24:E24,2,2)</f>
        <v>4.7538975655333618E-2</v>
      </c>
      <c r="AG22" s="42"/>
      <c r="AH22" s="42"/>
      <c r="AI22" s="43"/>
      <c r="AJ22" s="41">
        <f>_xlfn.T.TEST($C$23:$E$23,C25:E25,2,2)</f>
        <v>9.0043033865989427E-2</v>
      </c>
      <c r="AK22" s="42"/>
      <c r="AL22" s="42"/>
      <c r="AM22" s="43"/>
    </row>
    <row r="23" spans="2:39">
      <c r="B23" s="1" t="s">
        <v>0</v>
      </c>
      <c r="C23" s="16">
        <v>4.5900000000000003E-2</v>
      </c>
      <c r="D23" s="16">
        <v>0.1113</v>
      </c>
      <c r="E23" s="19">
        <v>6.7299999999999999E-2</v>
      </c>
      <c r="F23" s="18">
        <v>3.7400000000000003E-2</v>
      </c>
      <c r="G23" s="16">
        <v>1.9800000000000002E-2</v>
      </c>
      <c r="H23" s="19">
        <v>3.5499999999999997E-2</v>
      </c>
      <c r="I23" s="18">
        <v>5.3699999999999998E-2</v>
      </c>
      <c r="J23" s="16">
        <v>0.12820000000000001</v>
      </c>
      <c r="K23" s="19">
        <v>7.2900000000000006E-2</v>
      </c>
      <c r="L23" s="18">
        <v>3.1099999999999999E-2</v>
      </c>
      <c r="M23" s="16">
        <v>2.6499999999999999E-2</v>
      </c>
      <c r="N23" s="16">
        <v>4.9200000000000001E-2</v>
      </c>
      <c r="P23" s="1" t="s">
        <v>0</v>
      </c>
      <c r="Q23" s="2">
        <f>AVERAGE(C23:E23)</f>
        <v>7.4833333333333335E-2</v>
      </c>
      <c r="R23" s="12">
        <f>(STDEV(C23:E23))/(SQRT(COUNT(C23:E23)))</f>
        <v>1.925143573289477E-2</v>
      </c>
      <c r="S23" s="3">
        <f>AVERAGE(F23:H23)</f>
        <v>3.09E-2</v>
      </c>
      <c r="T23" s="12">
        <f>STDEV(F23:H23)/SQRT(COUNT(F23:H23))</f>
        <v>5.5770362499568977E-3</v>
      </c>
      <c r="U23" s="3">
        <f>AVERAGE(I23:K23)</f>
        <v>8.4933333333333347E-2</v>
      </c>
      <c r="V23" s="12">
        <f>STDEV(I23:K23)/SQRT(COUNT(I23:K23))</f>
        <v>2.2332064640581527E-2</v>
      </c>
      <c r="W23" s="3">
        <f>AVERAGE(L23:N23)</f>
        <v>3.56E-2</v>
      </c>
      <c r="X23" s="8">
        <f>STDEV(L23:N23)/SQRT(COUNT(L23:N23))</f>
        <v>6.9284437887113665E-3</v>
      </c>
      <c r="Z23" s="80"/>
      <c r="AA23" s="62" t="s">
        <v>10</v>
      </c>
      <c r="AB23" s="44">
        <f>IF(AC22&lt;=0.0001,"****",(IF(AC22&lt;=0.001,"***",(IF(AC22&lt;=0.01,"**",(IF(AC22&lt;=0.05,"*",AC22)))))))</f>
        <v>9.3487752699617052E-2</v>
      </c>
      <c r="AC23" s="45"/>
      <c r="AD23" s="42"/>
      <c r="AE23" s="65"/>
      <c r="AI23" s="22"/>
      <c r="AM23" s="22"/>
    </row>
    <row r="24" spans="2:39">
      <c r="B24" s="4" t="s">
        <v>1</v>
      </c>
      <c r="C24" s="16">
        <v>0.15870000000000001</v>
      </c>
      <c r="D24" s="16">
        <v>0.115</v>
      </c>
      <c r="E24" s="19">
        <v>0.17810000000000001</v>
      </c>
      <c r="F24" s="18">
        <v>3.2899999999999999E-2</v>
      </c>
      <c r="G24" s="16">
        <v>4.2200000000000001E-2</v>
      </c>
      <c r="H24" s="19">
        <v>8.4500000000000006E-2</v>
      </c>
      <c r="I24" s="18">
        <v>0.4325</v>
      </c>
      <c r="J24" s="16">
        <v>0.2059</v>
      </c>
      <c r="K24" s="19">
        <v>0.24879999999999999</v>
      </c>
      <c r="L24" s="18">
        <v>8.5199999999999998E-2</v>
      </c>
      <c r="M24" s="16">
        <v>5.3699999999999998E-2</v>
      </c>
      <c r="N24" s="16">
        <v>0.14449999999999999</v>
      </c>
      <c r="P24" s="4" t="s">
        <v>1</v>
      </c>
      <c r="Q24" s="2">
        <f>AVERAGE(C24:E24)</f>
        <v>0.15059999999999998</v>
      </c>
      <c r="R24" s="12">
        <f>(STDEV(C24:E24))/(SQRT(COUNT(C24:E24)))</f>
        <v>1.8660207215712696E-2</v>
      </c>
      <c r="S24" s="3">
        <f>AVERAGE(F24:H24)</f>
        <v>5.3200000000000004E-2</v>
      </c>
      <c r="T24" s="12">
        <f>STDEV(F24:H24)/SQRT(COUNT(F24:H24))</f>
        <v>1.5878601953572612E-2</v>
      </c>
      <c r="U24" s="3">
        <f>AVERAGE(I24:K24)</f>
        <v>0.29573333333333335</v>
      </c>
      <c r="V24" s="12">
        <f>STDEV(I24:K24)/SQRT(COUNT(I24:K24))</f>
        <v>6.9495667330976674E-2</v>
      </c>
      <c r="W24" s="3">
        <f>AVERAGE(L24:N24)</f>
        <v>9.4466666666666657E-2</v>
      </c>
      <c r="X24" s="8">
        <f>STDEV(L24:N24)/SQRT(COUNT(L24:N24))</f>
        <v>2.6618059867524357E-2</v>
      </c>
      <c r="Z24" s="80"/>
      <c r="AA24" s="63" t="s">
        <v>8</v>
      </c>
      <c r="AB24" s="44">
        <f>IF(AD22&lt;=0.0001,"****",(IF(AD22&lt;=0.001,"***",(IF(AD22&lt;=0.01,"**",(IF(AD22&lt;=0.05,"*",AD22)))))))</f>
        <v>0.74917884477725372</v>
      </c>
      <c r="AC24" s="46"/>
      <c r="AD24" s="45"/>
      <c r="AE24" s="57">
        <f>_xlfn.T.TEST($I$23:$K$23,L23:N23,2,2)</f>
        <v>0.10250519755325652</v>
      </c>
      <c r="AI24" s="22"/>
      <c r="AM24" s="22"/>
    </row>
    <row r="25" spans="2:39">
      <c r="B25" s="4" t="s">
        <v>2</v>
      </c>
      <c r="C25" s="16">
        <v>0.111</v>
      </c>
      <c r="D25" s="16">
        <v>0.14910000000000001</v>
      </c>
      <c r="E25" s="19">
        <v>0.1158</v>
      </c>
      <c r="F25" s="18">
        <v>0.05</v>
      </c>
      <c r="G25" s="16">
        <v>5.7099999999999998E-2</v>
      </c>
      <c r="H25" s="19">
        <v>3.5799999999999998E-2</v>
      </c>
      <c r="I25" s="18">
        <v>0.1779</v>
      </c>
      <c r="J25" s="16">
        <v>0.21</v>
      </c>
      <c r="K25" s="19">
        <v>0.23319999999999999</v>
      </c>
      <c r="L25" s="18">
        <v>0.1041</v>
      </c>
      <c r="M25" s="16">
        <v>5.4100000000000002E-2</v>
      </c>
      <c r="N25" s="16">
        <v>4.7600000000000003E-2</v>
      </c>
      <c r="P25" s="4" t="s">
        <v>2</v>
      </c>
      <c r="Q25" s="2">
        <f>AVERAGE(C25:E25)</f>
        <v>0.12529999999999999</v>
      </c>
      <c r="R25" s="12">
        <f>(STDEV(C25:E25))/(SQRT(COUNT(C25:E25)))</f>
        <v>1.1980400661079768E-2</v>
      </c>
      <c r="S25" s="3">
        <f>AVERAGE(F25:H25)</f>
        <v>4.7633333333333333E-2</v>
      </c>
      <c r="T25" s="12">
        <f>STDEV(F25:H25)/SQRT(COUNT(F25:H25))</f>
        <v>6.2616114361862011E-3</v>
      </c>
      <c r="U25" s="3">
        <f>AVERAGE(I25:K25)</f>
        <v>0.20703333333333332</v>
      </c>
      <c r="V25" s="12">
        <f>STDEV(I25:K25)/SQRT(COUNT(I25:K25))</f>
        <v>1.6032501710934281E-2</v>
      </c>
      <c r="W25" s="3">
        <f>AVERAGE(L25:N25)</f>
        <v>6.8600000000000008E-2</v>
      </c>
      <c r="X25" s="8">
        <f>STDEV(L25:N25)/SQRT(COUNT(L25:N25))</f>
        <v>1.7848902860773629E-2</v>
      </c>
      <c r="Z25" s="80"/>
      <c r="AA25" s="64" t="s">
        <v>9</v>
      </c>
      <c r="AB25" s="70"/>
      <c r="AC25" s="66"/>
      <c r="AD25" s="52">
        <f>IF(AE24&lt;=0.0001,"****",(IF(AE24&lt;=0.001,"***",(IF(AE24&lt;=0.01,"**",(IF(AE24&lt;=0.05,"*",AE24)))))))</f>
        <v>0.10250519755325652</v>
      </c>
      <c r="AE25" s="53"/>
      <c r="AF25" s="23"/>
      <c r="AG25" s="23"/>
      <c r="AH25" s="23"/>
      <c r="AI25" s="55"/>
      <c r="AJ25" s="23"/>
      <c r="AK25" s="23"/>
      <c r="AL25" s="23"/>
      <c r="AM25" s="55"/>
    </row>
    <row r="26" spans="2:39"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Z26" s="81" t="s">
        <v>1</v>
      </c>
      <c r="AA26" s="54" t="s">
        <v>11</v>
      </c>
      <c r="AB26" s="44" t="str">
        <f>IF(AF22&lt;=0.0001,"****",(IF(AF22&lt;=0.001,"***",(IF(AF22&lt;=0.01,"**",(IF(AF22&lt;=0.05,"*",AF22)))))))</f>
        <v>*</v>
      </c>
      <c r="AC26" s="46"/>
      <c r="AD26" s="46"/>
      <c r="AE26" s="47"/>
      <c r="AF26" s="56"/>
      <c r="AG26" s="41">
        <f>_xlfn.T.TEST($C$24:$E$24,F24:H24,2,2)</f>
        <v>1.6466510815923326E-2</v>
      </c>
      <c r="AH26" s="41">
        <f>_xlfn.T.TEST($C$24:$E$24,I24:K24,2,2)</f>
        <v>0.11389454200547386</v>
      </c>
      <c r="AI26" s="71"/>
      <c r="AJ26" s="46"/>
      <c r="AK26" s="46"/>
      <c r="AL26" s="46"/>
      <c r="AM26" s="47"/>
    </row>
    <row r="27" spans="2:39"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Z27" s="81"/>
      <c r="AA27" s="62" t="s">
        <v>10</v>
      </c>
      <c r="AB27" s="48"/>
      <c r="AC27" s="46"/>
      <c r="AD27" s="46"/>
      <c r="AE27" s="47"/>
      <c r="AF27" s="49" t="str">
        <f>IF(AG26&lt;=0.0001,"****",(IF(AG26&lt;=0.001,"***",(IF(AG26&lt;=0.01,"**",(IF(AG26&lt;=0.05,"*",AG26)))))))</f>
        <v>*</v>
      </c>
      <c r="AG27" s="50"/>
      <c r="AH27" s="46"/>
      <c r="AI27" s="22"/>
      <c r="AJ27" s="46"/>
      <c r="AK27" s="46"/>
      <c r="AL27" s="46"/>
      <c r="AM27" s="47"/>
    </row>
    <row r="28" spans="2:39">
      <c r="Z28" s="81"/>
      <c r="AA28" s="63" t="s">
        <v>8</v>
      </c>
      <c r="AB28" s="48"/>
      <c r="AC28" s="46"/>
      <c r="AD28" s="46"/>
      <c r="AE28" s="47"/>
      <c r="AF28" s="41">
        <f>IF(AH26&lt;=0.0001,"****",(IF(AH26&lt;=0.001,"***",(IF(AH26&lt;=0.01,"**",(IF(AH26&lt;=0.05,"*",AH26)))))))</f>
        <v>0.11389454200547386</v>
      </c>
      <c r="AG28" s="46"/>
      <c r="AH28" s="45"/>
      <c r="AI28" s="61">
        <f>_xlfn.T.TEST($I$24:$K$24,L24:N24,2,2)</f>
        <v>5.3842217706658112E-2</v>
      </c>
      <c r="AJ28" s="46"/>
      <c r="AK28" s="46"/>
      <c r="AL28" s="46"/>
      <c r="AM28" s="47"/>
    </row>
    <row r="29" spans="2:39">
      <c r="Z29" s="81"/>
      <c r="AA29" s="64" t="s">
        <v>9</v>
      </c>
      <c r="AB29" s="60"/>
      <c r="AC29" s="51"/>
      <c r="AD29" s="51"/>
      <c r="AE29" s="58"/>
      <c r="AF29" s="73"/>
      <c r="AG29" s="66"/>
      <c r="AH29" s="52">
        <f>IF(AI28&lt;=0.0001,"****",(IF(AI28&lt;=0.001,"***",(IF(AI28&lt;=0.01,"**",(IF(AI28&lt;=0.05,"*",AI28)))))))</f>
        <v>5.3842217706658112E-2</v>
      </c>
      <c r="AI29" s="53"/>
      <c r="AJ29" s="51"/>
      <c r="AK29" s="51"/>
      <c r="AL29" s="51"/>
      <c r="AM29" s="58"/>
    </row>
    <row r="30" spans="2:39">
      <c r="Z30" s="81" t="s">
        <v>2</v>
      </c>
      <c r="AA30" s="54" t="s">
        <v>11</v>
      </c>
      <c r="AB30" s="44">
        <f>IF(AJ22&lt;=0.0001,"****",(IF(AJ22&lt;=0.001,"***",(IF(AJ22&lt;=0.01,"**",(IF(AJ22&lt;=0.05,"*",AJ22)))))))</f>
        <v>9.0043033865989427E-2</v>
      </c>
      <c r="AC30" s="46"/>
      <c r="AD30" s="46"/>
      <c r="AE30" s="47"/>
      <c r="AF30" s="46"/>
      <c r="AG30" s="46"/>
      <c r="AH30" s="46"/>
      <c r="AI30" s="47"/>
      <c r="AJ30" s="59"/>
      <c r="AK30" s="41">
        <f>_xlfn.T.TEST($C$25:$E$25,F25:H25,2,2)</f>
        <v>4.5486333513902579E-3</v>
      </c>
      <c r="AL30" s="41">
        <f>_xlfn.T.TEST($C$25:$E$25,I25:K25,2,2)</f>
        <v>1.5052017310449545E-2</v>
      </c>
      <c r="AM30" s="71"/>
    </row>
    <row r="31" spans="2:39">
      <c r="Z31" s="81"/>
      <c r="AA31" s="62" t="s">
        <v>10</v>
      </c>
      <c r="AB31" s="48"/>
      <c r="AC31" s="46"/>
      <c r="AD31" s="46"/>
      <c r="AE31" s="47"/>
      <c r="AF31" s="46"/>
      <c r="AG31" s="46"/>
      <c r="AH31" s="46"/>
      <c r="AI31" s="47"/>
      <c r="AJ31" s="49" t="str">
        <f>IF(AK30&lt;=0.0001,"****",(IF(AK30&lt;=0.001,"***",(IF(AK30&lt;=0.01,"**",(IF(AK30&lt;=0.05,"*",AK30)))))))</f>
        <v>**</v>
      </c>
      <c r="AK31" s="45"/>
      <c r="AL31" s="46"/>
      <c r="AM31" s="22"/>
    </row>
    <row r="32" spans="2:39">
      <c r="Z32" s="81"/>
      <c r="AA32" s="63" t="s">
        <v>8</v>
      </c>
      <c r="AB32" s="48"/>
      <c r="AC32" s="46"/>
      <c r="AD32" s="46" t="s">
        <v>5</v>
      </c>
      <c r="AE32" s="47"/>
      <c r="AF32" s="46"/>
      <c r="AG32" s="46"/>
      <c r="AH32" s="46"/>
      <c r="AI32" s="47"/>
      <c r="AJ32" s="41" t="str">
        <f>IF(AL30&lt;=0.0001,"****",(IF(AL30&lt;=0.001,"***",(IF(AL30&lt;=0.01,"**",(IF(AL30&lt;=0.05,"*",AL30)))))))</f>
        <v>*</v>
      </c>
      <c r="AK32" s="46"/>
      <c r="AL32" s="45"/>
      <c r="AM32" s="57">
        <f>_xlfn.T.TEST($I$25:$K$25,L25:N25,2,2)</f>
        <v>4.4786385397621023E-3</v>
      </c>
    </row>
    <row r="33" spans="2:39">
      <c r="Z33" s="81"/>
      <c r="AA33" s="64" t="s">
        <v>9</v>
      </c>
      <c r="AB33" s="60"/>
      <c r="AC33" s="51"/>
      <c r="AD33" s="51"/>
      <c r="AE33" s="58"/>
      <c r="AF33" s="51"/>
      <c r="AG33" s="51"/>
      <c r="AH33" s="51"/>
      <c r="AI33" s="58"/>
      <c r="AJ33" s="73"/>
      <c r="AK33" s="66"/>
      <c r="AL33" s="52" t="str">
        <f>IF(AM32&lt;=0.0001,"****",(IF(AM32&lt;=0.001,"***",(IF(AM32&lt;=0.01,"**",(IF(AM32&lt;=0.05,"*",AM32)))))))</f>
        <v>**</v>
      </c>
      <c r="AM33" s="53"/>
    </row>
    <row r="37" spans="2:39">
      <c r="B37" s="5" t="s">
        <v>15</v>
      </c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P37" s="5" t="s">
        <v>6</v>
      </c>
      <c r="AB37" s="82" t="s">
        <v>0</v>
      </c>
      <c r="AC37" s="83"/>
      <c r="AD37" s="83"/>
      <c r="AE37" s="84"/>
      <c r="AF37" s="78" t="s">
        <v>1</v>
      </c>
      <c r="AG37" s="78"/>
      <c r="AH37" s="78"/>
      <c r="AI37" s="79"/>
      <c r="AJ37" s="78" t="s">
        <v>2</v>
      </c>
      <c r="AK37" s="78"/>
      <c r="AL37" s="78"/>
      <c r="AM37" s="79"/>
    </row>
    <row r="38" spans="2:39">
      <c r="B38" s="5" t="s">
        <v>12</v>
      </c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P38" t="s">
        <v>5</v>
      </c>
      <c r="Q38" s="24" t="s">
        <v>11</v>
      </c>
      <c r="R38" s="26"/>
      <c r="S38" s="27" t="s">
        <v>10</v>
      </c>
      <c r="T38" s="28"/>
      <c r="U38" s="29" t="s">
        <v>8</v>
      </c>
      <c r="V38" s="25"/>
      <c r="W38" s="30" t="s">
        <v>9</v>
      </c>
      <c r="X38" s="31"/>
      <c r="AB38" s="54" t="s">
        <v>11</v>
      </c>
      <c r="AC38" s="62" t="s">
        <v>10</v>
      </c>
      <c r="AD38" s="63" t="s">
        <v>8</v>
      </c>
      <c r="AE38" s="67" t="s">
        <v>9</v>
      </c>
      <c r="AF38" s="54" t="s">
        <v>11</v>
      </c>
      <c r="AG38" s="62" t="s">
        <v>10</v>
      </c>
      <c r="AH38" s="63" t="s">
        <v>8</v>
      </c>
      <c r="AI38" s="67" t="s">
        <v>9</v>
      </c>
      <c r="AJ38" s="54" t="s">
        <v>11</v>
      </c>
      <c r="AK38" s="62" t="s">
        <v>10</v>
      </c>
      <c r="AL38" s="63" t="s">
        <v>8</v>
      </c>
      <c r="AM38" s="67" t="s">
        <v>9</v>
      </c>
    </row>
    <row r="39" spans="2:39">
      <c r="C39" s="32" t="s">
        <v>11</v>
      </c>
      <c r="D39" s="32"/>
      <c r="E39" s="33"/>
      <c r="F39" s="28" t="s">
        <v>10</v>
      </c>
      <c r="G39" s="28"/>
      <c r="H39" s="34"/>
      <c r="I39" s="35" t="s">
        <v>8</v>
      </c>
      <c r="J39" s="36"/>
      <c r="K39" s="37"/>
      <c r="L39" s="30" t="s">
        <v>9</v>
      </c>
      <c r="M39" s="31"/>
      <c r="N39" s="31"/>
      <c r="Q39" s="38" t="s">
        <v>3</v>
      </c>
      <c r="R39" s="7" t="s">
        <v>4</v>
      </c>
      <c r="S39" s="39" t="s">
        <v>3</v>
      </c>
      <c r="T39" s="7" t="s">
        <v>4</v>
      </c>
      <c r="U39" s="39" t="s">
        <v>3</v>
      </c>
      <c r="V39" s="7" t="s">
        <v>4</v>
      </c>
      <c r="W39" s="39" t="s">
        <v>3</v>
      </c>
      <c r="X39" s="38" t="s">
        <v>4</v>
      </c>
      <c r="Z39" s="80" t="s">
        <v>0</v>
      </c>
      <c r="AA39" s="54" t="s">
        <v>11</v>
      </c>
      <c r="AB39" s="40"/>
      <c r="AC39" s="41">
        <f>_xlfn.T.TEST($C$40:$E$40,F40:H40,2,2)</f>
        <v>4.6199346866397928E-3</v>
      </c>
      <c r="AD39" s="41">
        <f>_xlfn.T.TEST($C$40:$E$40,I40:K40,2,2)</f>
        <v>0.85138259870904087</v>
      </c>
      <c r="AE39" s="71"/>
      <c r="AF39" s="41">
        <f>_xlfn.T.TEST($C$23:$E$23,C41:E41,2,2)</f>
        <v>2.88097937458783E-2</v>
      </c>
      <c r="AG39" s="42"/>
      <c r="AH39" s="42"/>
      <c r="AI39" s="43"/>
      <c r="AJ39" s="41">
        <f>_xlfn.T.TEST($C$23:$E$23,C42:E42,2,2)</f>
        <v>0.4881371320364784</v>
      </c>
      <c r="AK39" s="42"/>
      <c r="AL39" s="42"/>
      <c r="AM39" s="43"/>
    </row>
    <row r="40" spans="2:39">
      <c r="B40" s="1" t="s">
        <v>0</v>
      </c>
      <c r="C40" s="14">
        <v>9.7100000000000006E-2</v>
      </c>
      <c r="D40" s="14">
        <v>0.15090000000000001</v>
      </c>
      <c r="E40" s="21">
        <v>0.1022</v>
      </c>
      <c r="F40" s="20">
        <v>1.3299999999999999E-2</v>
      </c>
      <c r="G40" s="14">
        <v>2.2800000000000001E-2</v>
      </c>
      <c r="H40" s="21">
        <v>1.5800000000000002E-2</v>
      </c>
      <c r="I40" s="20">
        <v>9.9000000000000005E-2</v>
      </c>
      <c r="J40" s="14">
        <v>0.1368</v>
      </c>
      <c r="K40" s="21">
        <v>0.1018</v>
      </c>
      <c r="L40" s="20">
        <v>1.77E-2</v>
      </c>
      <c r="M40" s="14">
        <v>2.9899999999999999E-2</v>
      </c>
      <c r="N40" s="14">
        <v>2.07E-2</v>
      </c>
      <c r="P40" s="1" t="s">
        <v>0</v>
      </c>
      <c r="Q40" s="2">
        <f>AVERAGE(C40:E40)</f>
        <v>0.11673333333333334</v>
      </c>
      <c r="R40" s="12">
        <f>(STDEV(C40:E40))/(SQRT(COUNT(C40:E40)))</f>
        <v>1.7146655002588041E-2</v>
      </c>
      <c r="S40" s="3">
        <f>AVERAGE(F40:H40)</f>
        <v>1.7299999999999999E-2</v>
      </c>
      <c r="T40" s="12">
        <f>STDEV(F40:H40)/SQRT(COUNT(F40:H40))</f>
        <v>2.8431203515386586E-3</v>
      </c>
      <c r="U40" s="3">
        <f>AVERAGE(I40:K40)</f>
        <v>0.11253333333333333</v>
      </c>
      <c r="V40" s="12">
        <f>STDEV(I40:K40)/SQRT(COUNT(I40:K40))</f>
        <v>1.2160226606075675E-2</v>
      </c>
      <c r="W40" s="3">
        <f>AVERAGE(L40:N40)</f>
        <v>2.2766666666666668E-2</v>
      </c>
      <c r="X40" s="8">
        <f>STDEV(L40:N40)/SQRT(COUNT(L40:N40))</f>
        <v>3.6703012289335544E-3</v>
      </c>
      <c r="Z40" s="80"/>
      <c r="AA40" s="62" t="s">
        <v>10</v>
      </c>
      <c r="AB40" s="44" t="str">
        <f>IF(AC39&lt;=0.0001,"****",(IF(AC39&lt;=0.001,"***",(IF(AC39&lt;=0.01,"**",(IF(AC39&lt;=0.05,"*",AC39)))))))</f>
        <v>**</v>
      </c>
      <c r="AC40" s="45"/>
      <c r="AD40" s="42"/>
      <c r="AE40" s="65"/>
      <c r="AI40" s="22"/>
      <c r="AM40" s="22"/>
    </row>
    <row r="41" spans="2:39">
      <c r="B41" s="4" t="s">
        <v>1</v>
      </c>
      <c r="C41" s="14">
        <v>0.12820000000000001</v>
      </c>
      <c r="D41" s="14">
        <v>0.1797</v>
      </c>
      <c r="E41" s="21">
        <v>0.1618</v>
      </c>
      <c r="F41" s="20">
        <v>7.5700000000000003E-2</v>
      </c>
      <c r="G41" s="14">
        <v>3.3399999999999999E-2</v>
      </c>
      <c r="H41" s="21">
        <v>8.5999999999999993E-2</v>
      </c>
      <c r="I41" s="20">
        <v>0.25030000000000002</v>
      </c>
      <c r="J41" s="14">
        <v>0.54</v>
      </c>
      <c r="K41" s="21">
        <v>0.2487</v>
      </c>
      <c r="L41" s="20">
        <v>6.0699999999999997E-2</v>
      </c>
      <c r="M41" s="14">
        <v>0.1022</v>
      </c>
      <c r="N41" s="14">
        <v>0.1086</v>
      </c>
      <c r="P41" s="4" t="s">
        <v>1</v>
      </c>
      <c r="Q41" s="2">
        <f>AVERAGE(C41:E41)</f>
        <v>0.15656666666666666</v>
      </c>
      <c r="R41" s="12">
        <f>(STDEV(C41:E41))/(SQRT(COUNT(C41:E41)))</f>
        <v>1.509528992029557E-2</v>
      </c>
      <c r="S41" s="3">
        <f>AVERAGE(F41:H41)</f>
        <v>6.5033333333333332E-2</v>
      </c>
      <c r="T41" s="12">
        <f>STDEV(F41:H41)/SQRT(COUNT(F41:H41))</f>
        <v>1.6093718581414864E-2</v>
      </c>
      <c r="U41" s="3">
        <f>AVERAGE(I41:K41)</f>
        <v>0.34633333333333333</v>
      </c>
      <c r="V41" s="12">
        <f>STDEV(I41:K41)/SQRT(COUNT(I41:K41))</f>
        <v>9.6834434876121395E-2</v>
      </c>
      <c r="W41" s="3">
        <f>AVERAGE(L41:N41)</f>
        <v>9.0499999999999983E-2</v>
      </c>
      <c r="X41" s="8">
        <f>STDEV(L41:N41)/SQRT(COUNT(L41:N41))</f>
        <v>1.5014104479899391E-2</v>
      </c>
      <c r="Z41" s="80"/>
      <c r="AA41" s="63" t="s">
        <v>8</v>
      </c>
      <c r="AB41" s="44">
        <f>IF(AD39&lt;=0.0001,"****",(IF(AD39&lt;=0.001,"***",(IF(AD39&lt;=0.01,"**",(IF(AD39&lt;=0.05,"*",AD39)))))))</f>
        <v>0.85138259870904087</v>
      </c>
      <c r="AC41" s="46"/>
      <c r="AD41" s="45"/>
      <c r="AE41" s="57">
        <f>_xlfn.T.TEST($I$23:$K$23,L40:N40,2,2)</f>
        <v>5.1538982363224163E-2</v>
      </c>
      <c r="AI41" s="22"/>
      <c r="AM41" s="22"/>
    </row>
    <row r="42" spans="2:39">
      <c r="B42" s="4" t="s">
        <v>2</v>
      </c>
      <c r="C42" s="14">
        <v>6.8099999999999994E-2</v>
      </c>
      <c r="D42" s="14">
        <v>0.14480000000000001</v>
      </c>
      <c r="E42" s="21">
        <v>8.14E-2</v>
      </c>
      <c r="F42" s="20">
        <v>1.34E-2</v>
      </c>
      <c r="G42" s="14">
        <v>2.8199999999999999E-2</v>
      </c>
      <c r="H42" s="21">
        <v>5.16E-2</v>
      </c>
      <c r="I42" s="20">
        <v>0.22789999999999999</v>
      </c>
      <c r="J42" s="14">
        <v>0.23200000000000001</v>
      </c>
      <c r="K42" s="21">
        <v>0.16200000000000001</v>
      </c>
      <c r="L42" s="20">
        <v>0.1867</v>
      </c>
      <c r="M42" s="14">
        <v>6.88E-2</v>
      </c>
      <c r="N42" s="14">
        <v>0.1236</v>
      </c>
      <c r="P42" s="4" t="s">
        <v>2</v>
      </c>
      <c r="Q42" s="2">
        <f>AVERAGE(C42:E42)</f>
        <v>9.8100000000000007E-2</v>
      </c>
      <c r="R42" s="12">
        <f>(STDEV(C42:E42))/(SQRT(COUNT(C42:E42)))</f>
        <v>2.3663544394983065E-2</v>
      </c>
      <c r="S42" s="3">
        <f>AVERAGE(F42:H42)</f>
        <v>3.106666666666667E-2</v>
      </c>
      <c r="T42" s="12">
        <f>STDEV(F42:H42)/SQRT(COUNT(F42:H42))</f>
        <v>1.1120151877460023E-2</v>
      </c>
      <c r="U42" s="3">
        <f>AVERAGE(I42:K42)</f>
        <v>0.20730000000000001</v>
      </c>
      <c r="V42" s="12">
        <f>STDEV(I42:K42)/SQRT(COUNT(I42:K42))</f>
        <v>2.2680902392394547E-2</v>
      </c>
      <c r="W42" s="3">
        <f>AVERAGE(L42:N42)</f>
        <v>0.12636666666666665</v>
      </c>
      <c r="X42" s="8">
        <f>STDEV(L42:N42)/SQRT(COUNT(L42:N42))</f>
        <v>3.4062899335069986E-2</v>
      </c>
      <c r="Z42" s="80"/>
      <c r="AA42" s="64" t="s">
        <v>9</v>
      </c>
      <c r="AB42" s="72"/>
      <c r="AC42" s="66"/>
      <c r="AD42" s="52">
        <f>IF(AE41&lt;=0.0001,"****",(IF(AE41&lt;=0.001,"***",(IF(AE41&lt;=0.01,"**",(IF(AE41&lt;=0.05,"*",AE41)))))))</f>
        <v>5.1538982363224163E-2</v>
      </c>
      <c r="AE42" s="53"/>
      <c r="AF42" s="23"/>
      <c r="AG42" s="23"/>
      <c r="AH42" s="23"/>
      <c r="AI42" s="55"/>
      <c r="AJ42" s="23"/>
      <c r="AK42" s="23"/>
      <c r="AL42" s="23"/>
      <c r="AM42" s="55"/>
    </row>
    <row r="43" spans="2:39">
      <c r="Z43" s="81" t="s">
        <v>1</v>
      </c>
      <c r="AA43" s="54" t="s">
        <v>11</v>
      </c>
      <c r="AB43" s="44" t="str">
        <f>IF(AF39&lt;=0.0001,"****",(IF(AF39&lt;=0.001,"***",(IF(AF39&lt;=0.01,"**",(IF(AF39&lt;=0.05,"*",AF39)))))))</f>
        <v>*</v>
      </c>
      <c r="AC43" s="46"/>
      <c r="AD43" s="46"/>
      <c r="AE43" s="47"/>
      <c r="AF43" s="56"/>
      <c r="AG43" s="41">
        <f>_xlfn.T.TEST($C$41:$E$41,F41:H41,2,2)</f>
        <v>1.427994909837561E-2</v>
      </c>
      <c r="AH43" s="41">
        <f>_xlfn.T.TEST($C$41:$E$41,I41:K41,2,2)</f>
        <v>0.12490498952693428</v>
      </c>
      <c r="AI43" s="71"/>
      <c r="AJ43" s="46"/>
      <c r="AK43" s="46"/>
      <c r="AL43" s="46"/>
      <c r="AM43" s="47"/>
    </row>
    <row r="44" spans="2:39">
      <c r="Z44" s="81"/>
      <c r="AA44" s="62" t="s">
        <v>10</v>
      </c>
      <c r="AB44" s="48"/>
      <c r="AC44" s="46"/>
      <c r="AD44" s="46"/>
      <c r="AE44" s="47"/>
      <c r="AF44" s="49" t="str">
        <f>IF(AG43&lt;=0.0001,"****",(IF(AG43&lt;=0.001,"***",(IF(AG43&lt;=0.01,"**",(IF(AG43&lt;=0.05,"*",AG43)))))))</f>
        <v>*</v>
      </c>
      <c r="AG44" s="50"/>
      <c r="AH44" s="46"/>
      <c r="AI44" s="22"/>
      <c r="AJ44" s="46"/>
      <c r="AK44" s="46"/>
      <c r="AL44" s="46"/>
      <c r="AM44" s="47"/>
    </row>
    <row r="45" spans="2:39">
      <c r="Z45" s="81"/>
      <c r="AA45" s="63" t="s">
        <v>8</v>
      </c>
      <c r="AB45" s="48"/>
      <c r="AC45" s="46"/>
      <c r="AD45" s="46"/>
      <c r="AE45" s="47"/>
      <c r="AF45" s="41">
        <f>IF(AH43&lt;=0.0001,"****",(IF(AH43&lt;=0.001,"***",(IF(AH43&lt;=0.01,"**",(IF(AH43&lt;=0.05,"*",AH43)))))))</f>
        <v>0.12490498952693428</v>
      </c>
      <c r="AG45" s="46"/>
      <c r="AH45" s="45"/>
      <c r="AI45" s="61">
        <f>_xlfn.T.TEST($I$41:$K$41,L41:N41,2,2)</f>
        <v>5.9371866051680586E-2</v>
      </c>
      <c r="AJ45" s="46"/>
      <c r="AK45" s="46"/>
      <c r="AL45" s="46"/>
      <c r="AM45" s="47"/>
    </row>
    <row r="46" spans="2:39">
      <c r="Z46" s="81"/>
      <c r="AA46" s="64" t="s">
        <v>9</v>
      </c>
      <c r="AB46" s="60"/>
      <c r="AC46" s="51"/>
      <c r="AD46" s="51"/>
      <c r="AE46" s="58"/>
      <c r="AF46" s="73"/>
      <c r="AG46" s="66"/>
      <c r="AH46" s="52">
        <f>IF(AI45&lt;=0.0001,"****",(IF(AI45&lt;=0.001,"***",(IF(AI45&lt;=0.01,"**",(IF(AI45&lt;=0.05,"*",AI45)))))))</f>
        <v>5.9371866051680586E-2</v>
      </c>
      <c r="AI46" s="53"/>
      <c r="AJ46" s="51"/>
      <c r="AK46" s="51"/>
      <c r="AL46" s="51"/>
      <c r="AM46" s="58"/>
    </row>
    <row r="47" spans="2:39">
      <c r="Z47" s="81" t="s">
        <v>2</v>
      </c>
      <c r="AA47" s="54" t="s">
        <v>11</v>
      </c>
      <c r="AB47" s="44">
        <f>IF(AJ39&lt;=0.0001,"****",(IF(AJ39&lt;=0.001,"***",(IF(AJ39&lt;=0.01,"**",(IF(AJ39&lt;=0.05,"*",AJ39)))))))</f>
        <v>0.4881371320364784</v>
      </c>
      <c r="AC47" s="46"/>
      <c r="AD47" s="46"/>
      <c r="AE47" s="47"/>
      <c r="AF47" s="46"/>
      <c r="AG47" s="46"/>
      <c r="AH47" s="46"/>
      <c r="AI47" s="47"/>
      <c r="AJ47" s="59"/>
      <c r="AK47" s="41">
        <f>_xlfn.T.TEST($C$42:$E$42,F42:H42,2,2)</f>
        <v>6.2387017513899967E-2</v>
      </c>
      <c r="AL47" s="41">
        <f>_xlfn.T.TEST($C$42:$E$42,I42:K42,2,2)</f>
        <v>2.9064460019000374E-2</v>
      </c>
      <c r="AM47" s="71"/>
    </row>
    <row r="48" spans="2:39">
      <c r="Z48" s="81"/>
      <c r="AA48" s="62" t="s">
        <v>10</v>
      </c>
      <c r="AB48" s="48"/>
      <c r="AC48" s="46"/>
      <c r="AD48" s="46"/>
      <c r="AE48" s="47"/>
      <c r="AF48" s="46"/>
      <c r="AG48" s="46"/>
      <c r="AH48" s="46"/>
      <c r="AI48" s="47"/>
      <c r="AJ48" s="49">
        <f>IF(AK47&lt;=0.0001,"****",(IF(AK47&lt;=0.001,"***",(IF(AK47&lt;=0.01,"**",(IF(AK47&lt;=0.05,"*",AK47)))))))</f>
        <v>6.2387017513899967E-2</v>
      </c>
      <c r="AK48" s="45"/>
      <c r="AL48" s="46"/>
      <c r="AM48" s="22"/>
    </row>
    <row r="49" spans="26:39">
      <c r="Z49" s="81"/>
      <c r="AA49" s="63" t="s">
        <v>8</v>
      </c>
      <c r="AB49" s="48"/>
      <c r="AC49" s="46"/>
      <c r="AD49" s="46" t="s">
        <v>5</v>
      </c>
      <c r="AE49" s="47"/>
      <c r="AF49" s="46"/>
      <c r="AG49" s="46"/>
      <c r="AH49" s="46"/>
      <c r="AI49" s="47"/>
      <c r="AJ49" s="41" t="str">
        <f>IF(AL47&lt;=0.0001,"****",(IF(AL47&lt;=0.001,"***",(IF(AL47&lt;=0.01,"**",(IF(AL47&lt;=0.05,"*",AL47)))))))</f>
        <v>*</v>
      </c>
      <c r="AK49" s="46"/>
      <c r="AL49" s="45"/>
      <c r="AM49" s="57">
        <f>_xlfn.T.TEST($I$42:$K$42,L42:N42,2,2)</f>
        <v>0.11911599288528334</v>
      </c>
    </row>
    <row r="50" spans="26:39">
      <c r="Z50" s="81"/>
      <c r="AA50" s="64" t="s">
        <v>9</v>
      </c>
      <c r="AB50" s="60"/>
      <c r="AC50" s="51"/>
      <c r="AD50" s="51"/>
      <c r="AE50" s="58"/>
      <c r="AF50" s="51"/>
      <c r="AG50" s="51"/>
      <c r="AH50" s="51"/>
      <c r="AI50" s="58"/>
      <c r="AJ50" s="73"/>
      <c r="AK50" s="66"/>
      <c r="AL50" s="52">
        <f>IF(AM49&lt;=0.0001,"****",(IF(AM49&lt;=0.001,"***",(IF(AM49&lt;=0.01,"**",(IF(AM49&lt;=0.05,"*",AM49)))))))</f>
        <v>0.11911599288528334</v>
      </c>
      <c r="AM50" s="53"/>
    </row>
  </sheetData>
  <mergeCells count="34">
    <mergeCell ref="Q5:R5"/>
    <mergeCell ref="S5:T5"/>
    <mergeCell ref="U5:V5"/>
    <mergeCell ref="W5:X5"/>
    <mergeCell ref="C6:E6"/>
    <mergeCell ref="F6:H6"/>
    <mergeCell ref="I6:K6"/>
    <mergeCell ref="L6:N6"/>
    <mergeCell ref="Q21:R21"/>
    <mergeCell ref="S21:T21"/>
    <mergeCell ref="U21:V21"/>
    <mergeCell ref="W21:X21"/>
    <mergeCell ref="C22:E22"/>
    <mergeCell ref="F22:H22"/>
    <mergeCell ref="I22:K22"/>
    <mergeCell ref="L22:N22"/>
    <mergeCell ref="Z14:Z17"/>
    <mergeCell ref="AB4:AE4"/>
    <mergeCell ref="AF4:AI4"/>
    <mergeCell ref="AJ4:AM4"/>
    <mergeCell ref="Z6:Z9"/>
    <mergeCell ref="Z10:Z13"/>
    <mergeCell ref="AJ37:AM37"/>
    <mergeCell ref="Z39:Z42"/>
    <mergeCell ref="AB20:AE20"/>
    <mergeCell ref="AF20:AI20"/>
    <mergeCell ref="AJ20:AM20"/>
    <mergeCell ref="Z22:Z25"/>
    <mergeCell ref="Z26:Z29"/>
    <mergeCell ref="Z43:Z46"/>
    <mergeCell ref="Z47:Z50"/>
    <mergeCell ref="Z30:Z33"/>
    <mergeCell ref="AB37:AE37"/>
    <mergeCell ref="AF37:AI37"/>
  </mergeCells>
  <pageMargins left="0.7" right="0.7" top="0.75" bottom="0.75" header="0.3" footer="0.3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Fig3</vt:lpstr>
    </vt:vector>
  </TitlesOfParts>
  <Company>SUND - KU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Lafuente</dc:creator>
  <cp:lastModifiedBy>Belen</cp:lastModifiedBy>
  <dcterms:created xsi:type="dcterms:W3CDTF">2020-03-13T11:01:23Z</dcterms:created>
  <dcterms:modified xsi:type="dcterms:W3CDTF">2020-07-30T21:41:38Z</dcterms:modified>
</cp:coreProperties>
</file>