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aperezvalle/Documents/Editing/Features/2020-04/Article on travelling scientists and conferences in Germany/Editing documents/"/>
    </mc:Choice>
  </mc:AlternateContent>
  <xr:revisionPtr revIDLastSave="0" documentId="8_{4DA7DA77-73C9-6A4B-AFD9-7A682B63AC6E}" xr6:coauthVersionLast="36" xr6:coauthVersionMax="36" xr10:uidLastSave="{00000000-0000-0000-0000-000000000000}"/>
  <bookViews>
    <workbookView xWindow="0" yWindow="0" windowWidth="28800" windowHeight="18000" activeTab="3" xr2:uid="{4526539C-BBF9-7E4B-A71A-D32387FF13AE}"/>
  </bookViews>
  <sheets>
    <sheet name="R_Gender" sheetId="1" r:id="rId1"/>
    <sheet name="R_Career Stage" sheetId="3" r:id="rId2"/>
    <sheet name="R-Research Experience" sheetId="4" r:id="rId3"/>
    <sheet name="R_Research field" sheetId="5" r:id="rId4"/>
  </sheets>
  <definedNames>
    <definedName name="_xlnm._FilterDatabase" localSheetId="1" hidden="1">'R_Career Stage'!$A$1:$A$228</definedName>
    <definedName name="_xlnm._FilterDatabase" localSheetId="0" hidden="1">R_Gender!$A$1:$A$228</definedName>
    <definedName name="_xlnm._FilterDatabase" localSheetId="3" hidden="1">'R_Research field'!$A$1:$A$228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F17" i="5"/>
  <c r="F24" i="5" s="1"/>
  <c r="G18" i="5"/>
  <c r="G19" i="5"/>
  <c r="G20" i="5"/>
  <c r="G21" i="5"/>
  <c r="G22" i="5"/>
  <c r="G23" i="5"/>
  <c r="H24" i="5"/>
  <c r="C4" i="4"/>
  <c r="D4" i="4"/>
  <c r="D5" i="4" s="1"/>
  <c r="I5" i="4" s="1"/>
  <c r="E4" i="4"/>
  <c r="F4" i="4"/>
  <c r="G4" i="4"/>
  <c r="G5" i="4" s="1"/>
  <c r="H4" i="4"/>
  <c r="H5" i="4" s="1"/>
  <c r="E5" i="4"/>
  <c r="F5" i="4"/>
  <c r="C6" i="4"/>
  <c r="I6" i="4" s="1"/>
  <c r="D6" i="4"/>
  <c r="E6" i="4"/>
  <c r="F6" i="4"/>
  <c r="G6" i="4"/>
  <c r="H6" i="4"/>
  <c r="I7" i="4"/>
  <c r="D9" i="4"/>
  <c r="D11" i="4"/>
  <c r="D13" i="4"/>
  <c r="E3" i="3"/>
  <c r="E4" i="3"/>
  <c r="E5" i="3"/>
  <c r="E6" i="3"/>
  <c r="D7" i="3"/>
  <c r="E7" i="3"/>
  <c r="F6" i="1"/>
  <c r="D6" i="1"/>
  <c r="E5" i="1"/>
  <c r="E4" i="1"/>
  <c r="E3" i="1"/>
  <c r="E6" i="1" s="1"/>
  <c r="G17" i="5" l="1"/>
  <c r="G24" i="5" s="1"/>
</calcChain>
</file>

<file path=xl/sharedStrings.xml><?xml version="1.0" encoding="utf-8"?>
<sst xmlns="http://schemas.openxmlformats.org/spreadsheetml/2006/main" count="725" uniqueCount="39">
  <si>
    <t>Q2 - Which gender identity do you identify most with?</t>
  </si>
  <si>
    <t>Female</t>
  </si>
  <si>
    <t>Percentage</t>
  </si>
  <si>
    <t>Male</t>
  </si>
  <si>
    <t>prefer not to say</t>
  </si>
  <si>
    <t>prefer not to answer</t>
  </si>
  <si>
    <t>PhD student</t>
  </si>
  <si>
    <t>PI/Group Leader</t>
  </si>
  <si>
    <t>Postdoc</t>
  </si>
  <si>
    <t>n/a</t>
  </si>
  <si>
    <t>PI</t>
  </si>
  <si>
    <t>PhD</t>
  </si>
  <si>
    <t>Number</t>
  </si>
  <si>
    <t>Q7 - What is your academic position?</t>
  </si>
  <si>
    <t>AV</t>
  </si>
  <si>
    <t>Max</t>
  </si>
  <si>
    <t>1 missing value</t>
  </si>
  <si>
    <t>All</t>
  </si>
  <si>
    <t>over 20</t>
  </si>
  <si>
    <t>17-20</t>
  </si>
  <si>
    <t>13-16</t>
  </si>
  <si>
    <t>9 bis 12</t>
  </si>
  <si>
    <t>5 bis 8</t>
  </si>
  <si>
    <t>1 bis 4</t>
  </si>
  <si>
    <t>Q5 - How many years have you been working in research?</t>
  </si>
  <si>
    <t>-</t>
  </si>
  <si>
    <t>Life Sciences</t>
  </si>
  <si>
    <t>Neuroscience</t>
  </si>
  <si>
    <t>Chemistry</t>
  </si>
  <si>
    <t>Microbiology</t>
  </si>
  <si>
    <t>Physics</t>
  </si>
  <si>
    <t>Systems Biology</t>
  </si>
  <si>
    <t>Social Sciences</t>
  </si>
  <si>
    <t>Immunology</t>
  </si>
  <si>
    <t>Genetics</t>
  </si>
  <si>
    <t>Cardiovascular/Metabolic Research</t>
  </si>
  <si>
    <t>Cancer Biology</t>
  </si>
  <si>
    <t>Clinical Research</t>
  </si>
  <si>
    <t>Q6 - What is your area of research?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</si>
</sst>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294D-036E-DF42-8518-85D2A7072945}">
  <dimension ref="A1:F228"/>
  <sheetViews>
    <sheetView workbookViewId="0">
      <selection activeCell="F15" sqref="F15"/>
    </sheetView>
  </sheetViews>
  <sheetFormatPr baseColWidth="10" defaultRowHeight="15" x14ac:dyDescent="0.2"/>
  <sheetData>
    <row r="1" spans="1:6" x14ac:dyDescent="0.2">
      <c r="A1" t="s">
        <v>0</v>
      </c>
    </row>
    <row r="2" spans="1:6" x14ac:dyDescent="0.2">
      <c r="A2" t="s">
        <v>1</v>
      </c>
      <c r="E2" t="s">
        <v>2</v>
      </c>
    </row>
    <row r="3" spans="1:6" x14ac:dyDescent="0.2">
      <c r="A3" t="s">
        <v>1</v>
      </c>
      <c r="C3" t="s">
        <v>1</v>
      </c>
      <c r="D3">
        <v>130</v>
      </c>
      <c r="E3">
        <f>130/227</f>
        <v>0.57268722466960353</v>
      </c>
      <c r="F3">
        <v>57.3</v>
      </c>
    </row>
    <row r="4" spans="1:6" x14ac:dyDescent="0.2">
      <c r="A4" t="s">
        <v>1</v>
      </c>
      <c r="C4" t="s">
        <v>3</v>
      </c>
      <c r="D4">
        <v>96</v>
      </c>
      <c r="E4">
        <f>96/227</f>
        <v>0.42290748898678415</v>
      </c>
      <c r="F4">
        <v>42.3</v>
      </c>
    </row>
    <row r="5" spans="1:6" x14ac:dyDescent="0.2">
      <c r="A5" t="s">
        <v>1</v>
      </c>
      <c r="C5" t="s">
        <v>4</v>
      </c>
      <c r="D5">
        <v>1</v>
      </c>
      <c r="E5">
        <f>1/227</f>
        <v>4.4052863436123352E-3</v>
      </c>
      <c r="F5">
        <v>0.4</v>
      </c>
    </row>
    <row r="6" spans="1:6" x14ac:dyDescent="0.2">
      <c r="A6" t="s">
        <v>5</v>
      </c>
      <c r="D6">
        <f>SUM(D3:D5)</f>
        <v>227</v>
      </c>
      <c r="E6">
        <f>SUM(E3:E5)</f>
        <v>1</v>
      </c>
      <c r="F6">
        <f>SUM(F3:F5)</f>
        <v>100</v>
      </c>
    </row>
    <row r="7" spans="1:6" x14ac:dyDescent="0.2">
      <c r="A7" t="s">
        <v>3</v>
      </c>
    </row>
    <row r="8" spans="1:6" x14ac:dyDescent="0.2">
      <c r="A8" t="s">
        <v>3</v>
      </c>
    </row>
    <row r="9" spans="1:6" x14ac:dyDescent="0.2">
      <c r="A9" t="s">
        <v>3</v>
      </c>
    </row>
    <row r="10" spans="1:6" x14ac:dyDescent="0.2">
      <c r="A10" t="s">
        <v>1</v>
      </c>
    </row>
    <row r="11" spans="1:6" x14ac:dyDescent="0.2">
      <c r="A11" t="s">
        <v>3</v>
      </c>
    </row>
    <row r="12" spans="1:6" x14ac:dyDescent="0.2">
      <c r="A12" t="s">
        <v>1</v>
      </c>
    </row>
    <row r="13" spans="1:6" x14ac:dyDescent="0.2">
      <c r="A13" t="s">
        <v>3</v>
      </c>
    </row>
    <row r="14" spans="1:6" x14ac:dyDescent="0.2">
      <c r="A14" t="s">
        <v>3</v>
      </c>
    </row>
    <row r="15" spans="1:6" x14ac:dyDescent="0.2">
      <c r="A15" t="s">
        <v>1</v>
      </c>
    </row>
    <row r="16" spans="1:6" x14ac:dyDescent="0.2">
      <c r="A16" t="s">
        <v>1</v>
      </c>
    </row>
    <row r="17" spans="1:1" x14ac:dyDescent="0.2">
      <c r="A17" t="s">
        <v>1</v>
      </c>
    </row>
    <row r="18" spans="1:1" x14ac:dyDescent="0.2">
      <c r="A18" t="s">
        <v>1</v>
      </c>
    </row>
    <row r="19" spans="1:1" x14ac:dyDescent="0.2">
      <c r="A19" t="s">
        <v>1</v>
      </c>
    </row>
    <row r="20" spans="1:1" x14ac:dyDescent="0.2">
      <c r="A20" t="s">
        <v>1</v>
      </c>
    </row>
    <row r="21" spans="1:1" x14ac:dyDescent="0.2">
      <c r="A21" t="s">
        <v>1</v>
      </c>
    </row>
    <row r="22" spans="1:1" x14ac:dyDescent="0.2">
      <c r="A22" t="s">
        <v>3</v>
      </c>
    </row>
    <row r="23" spans="1:1" x14ac:dyDescent="0.2">
      <c r="A23" t="s">
        <v>3</v>
      </c>
    </row>
    <row r="24" spans="1:1" x14ac:dyDescent="0.2">
      <c r="A24" t="s">
        <v>1</v>
      </c>
    </row>
    <row r="25" spans="1:1" x14ac:dyDescent="0.2">
      <c r="A25" t="s">
        <v>3</v>
      </c>
    </row>
    <row r="26" spans="1:1" x14ac:dyDescent="0.2">
      <c r="A26" t="s">
        <v>1</v>
      </c>
    </row>
    <row r="27" spans="1:1" x14ac:dyDescent="0.2">
      <c r="A27" t="s">
        <v>1</v>
      </c>
    </row>
    <row r="28" spans="1:1" x14ac:dyDescent="0.2">
      <c r="A28" t="s">
        <v>3</v>
      </c>
    </row>
    <row r="29" spans="1:1" x14ac:dyDescent="0.2">
      <c r="A29" t="s">
        <v>1</v>
      </c>
    </row>
    <row r="30" spans="1:1" x14ac:dyDescent="0.2">
      <c r="A30" t="s">
        <v>1</v>
      </c>
    </row>
    <row r="31" spans="1:1" x14ac:dyDescent="0.2">
      <c r="A31" t="s">
        <v>1</v>
      </c>
    </row>
    <row r="32" spans="1:1" x14ac:dyDescent="0.2">
      <c r="A32" t="s">
        <v>1</v>
      </c>
    </row>
    <row r="33" spans="1:1" x14ac:dyDescent="0.2">
      <c r="A33" t="s">
        <v>1</v>
      </c>
    </row>
    <row r="34" spans="1:1" x14ac:dyDescent="0.2">
      <c r="A34" t="s">
        <v>3</v>
      </c>
    </row>
    <row r="35" spans="1:1" x14ac:dyDescent="0.2">
      <c r="A35" t="s">
        <v>1</v>
      </c>
    </row>
    <row r="36" spans="1:1" x14ac:dyDescent="0.2">
      <c r="A36" t="s">
        <v>1</v>
      </c>
    </row>
    <row r="37" spans="1:1" x14ac:dyDescent="0.2">
      <c r="A37" t="s">
        <v>3</v>
      </c>
    </row>
    <row r="38" spans="1:1" x14ac:dyDescent="0.2">
      <c r="A38" t="s">
        <v>1</v>
      </c>
    </row>
    <row r="39" spans="1:1" x14ac:dyDescent="0.2">
      <c r="A39" t="s">
        <v>3</v>
      </c>
    </row>
    <row r="40" spans="1:1" x14ac:dyDescent="0.2">
      <c r="A40" t="s">
        <v>1</v>
      </c>
    </row>
    <row r="41" spans="1:1" x14ac:dyDescent="0.2">
      <c r="A41" t="s">
        <v>3</v>
      </c>
    </row>
    <row r="42" spans="1:1" x14ac:dyDescent="0.2">
      <c r="A42" t="s">
        <v>3</v>
      </c>
    </row>
    <row r="43" spans="1:1" x14ac:dyDescent="0.2">
      <c r="A43" t="s">
        <v>1</v>
      </c>
    </row>
    <row r="44" spans="1:1" x14ac:dyDescent="0.2">
      <c r="A44" t="s">
        <v>3</v>
      </c>
    </row>
    <row r="45" spans="1:1" x14ac:dyDescent="0.2">
      <c r="A45" t="s">
        <v>1</v>
      </c>
    </row>
    <row r="46" spans="1:1" x14ac:dyDescent="0.2">
      <c r="A46" t="s">
        <v>3</v>
      </c>
    </row>
    <row r="47" spans="1:1" x14ac:dyDescent="0.2">
      <c r="A47" t="s">
        <v>1</v>
      </c>
    </row>
    <row r="48" spans="1:1" x14ac:dyDescent="0.2">
      <c r="A48" t="s">
        <v>3</v>
      </c>
    </row>
    <row r="49" spans="1:1" x14ac:dyDescent="0.2">
      <c r="A49" t="s">
        <v>3</v>
      </c>
    </row>
    <row r="50" spans="1:1" x14ac:dyDescent="0.2">
      <c r="A50" t="s">
        <v>1</v>
      </c>
    </row>
    <row r="51" spans="1:1" x14ac:dyDescent="0.2">
      <c r="A51" t="s">
        <v>1</v>
      </c>
    </row>
    <row r="52" spans="1:1" x14ac:dyDescent="0.2">
      <c r="A52" t="s">
        <v>3</v>
      </c>
    </row>
    <row r="53" spans="1:1" x14ac:dyDescent="0.2">
      <c r="A53" t="s">
        <v>1</v>
      </c>
    </row>
    <row r="54" spans="1:1" x14ac:dyDescent="0.2">
      <c r="A54" t="s">
        <v>1</v>
      </c>
    </row>
    <row r="55" spans="1:1" x14ac:dyDescent="0.2">
      <c r="A55" t="s">
        <v>3</v>
      </c>
    </row>
    <row r="56" spans="1:1" x14ac:dyDescent="0.2">
      <c r="A56" t="s">
        <v>1</v>
      </c>
    </row>
    <row r="57" spans="1:1" x14ac:dyDescent="0.2">
      <c r="A57" t="s">
        <v>1</v>
      </c>
    </row>
    <row r="58" spans="1:1" x14ac:dyDescent="0.2">
      <c r="A58" t="s">
        <v>1</v>
      </c>
    </row>
    <row r="59" spans="1:1" x14ac:dyDescent="0.2">
      <c r="A59" t="s">
        <v>1</v>
      </c>
    </row>
    <row r="60" spans="1:1" x14ac:dyDescent="0.2">
      <c r="A60" t="s">
        <v>1</v>
      </c>
    </row>
    <row r="61" spans="1:1" x14ac:dyDescent="0.2">
      <c r="A61" t="s">
        <v>3</v>
      </c>
    </row>
    <row r="62" spans="1:1" x14ac:dyDescent="0.2">
      <c r="A62" t="s">
        <v>1</v>
      </c>
    </row>
    <row r="63" spans="1:1" x14ac:dyDescent="0.2">
      <c r="A63" t="s">
        <v>1</v>
      </c>
    </row>
    <row r="64" spans="1:1" x14ac:dyDescent="0.2">
      <c r="A64" t="s">
        <v>3</v>
      </c>
    </row>
    <row r="65" spans="1:1" x14ac:dyDescent="0.2">
      <c r="A65" t="s">
        <v>3</v>
      </c>
    </row>
    <row r="66" spans="1:1" x14ac:dyDescent="0.2">
      <c r="A66" t="s">
        <v>3</v>
      </c>
    </row>
    <row r="67" spans="1:1" x14ac:dyDescent="0.2">
      <c r="A67" t="s">
        <v>3</v>
      </c>
    </row>
    <row r="68" spans="1:1" x14ac:dyDescent="0.2">
      <c r="A68" t="s">
        <v>3</v>
      </c>
    </row>
    <row r="69" spans="1:1" x14ac:dyDescent="0.2">
      <c r="A69" t="s">
        <v>1</v>
      </c>
    </row>
    <row r="70" spans="1:1" x14ac:dyDescent="0.2">
      <c r="A70" t="s">
        <v>1</v>
      </c>
    </row>
    <row r="71" spans="1:1" x14ac:dyDescent="0.2">
      <c r="A71" t="s">
        <v>3</v>
      </c>
    </row>
    <row r="72" spans="1:1" x14ac:dyDescent="0.2">
      <c r="A72" t="s">
        <v>1</v>
      </c>
    </row>
    <row r="73" spans="1:1" x14ac:dyDescent="0.2">
      <c r="A73" t="s">
        <v>1</v>
      </c>
    </row>
    <row r="74" spans="1:1" x14ac:dyDescent="0.2">
      <c r="A74" t="s">
        <v>1</v>
      </c>
    </row>
    <row r="75" spans="1:1" x14ac:dyDescent="0.2">
      <c r="A75" t="s">
        <v>1</v>
      </c>
    </row>
    <row r="76" spans="1:1" x14ac:dyDescent="0.2">
      <c r="A76" t="s">
        <v>1</v>
      </c>
    </row>
    <row r="77" spans="1:1" x14ac:dyDescent="0.2">
      <c r="A77" t="s">
        <v>3</v>
      </c>
    </row>
    <row r="78" spans="1:1" x14ac:dyDescent="0.2">
      <c r="A78" t="s">
        <v>1</v>
      </c>
    </row>
    <row r="79" spans="1:1" x14ac:dyDescent="0.2">
      <c r="A79" t="s">
        <v>1</v>
      </c>
    </row>
    <row r="80" spans="1:1" x14ac:dyDescent="0.2">
      <c r="A80" t="s">
        <v>1</v>
      </c>
    </row>
    <row r="81" spans="1:1" x14ac:dyDescent="0.2">
      <c r="A81" t="s">
        <v>3</v>
      </c>
    </row>
    <row r="82" spans="1:1" x14ac:dyDescent="0.2">
      <c r="A82" t="s">
        <v>1</v>
      </c>
    </row>
    <row r="83" spans="1:1" x14ac:dyDescent="0.2">
      <c r="A83" t="s">
        <v>1</v>
      </c>
    </row>
    <row r="84" spans="1:1" x14ac:dyDescent="0.2">
      <c r="A84" t="s">
        <v>1</v>
      </c>
    </row>
    <row r="85" spans="1:1" x14ac:dyDescent="0.2">
      <c r="A85" t="s">
        <v>1</v>
      </c>
    </row>
    <row r="86" spans="1:1" x14ac:dyDescent="0.2">
      <c r="A86" t="s">
        <v>1</v>
      </c>
    </row>
    <row r="87" spans="1:1" x14ac:dyDescent="0.2">
      <c r="A87" t="s">
        <v>1</v>
      </c>
    </row>
    <row r="88" spans="1:1" x14ac:dyDescent="0.2">
      <c r="A88" t="s">
        <v>1</v>
      </c>
    </row>
    <row r="89" spans="1:1" x14ac:dyDescent="0.2">
      <c r="A89" t="s">
        <v>3</v>
      </c>
    </row>
    <row r="90" spans="1:1" x14ac:dyDescent="0.2">
      <c r="A90" t="s">
        <v>1</v>
      </c>
    </row>
    <row r="91" spans="1:1" x14ac:dyDescent="0.2">
      <c r="A91" t="s">
        <v>1</v>
      </c>
    </row>
    <row r="92" spans="1:1" x14ac:dyDescent="0.2">
      <c r="A92" t="s">
        <v>3</v>
      </c>
    </row>
    <row r="93" spans="1:1" x14ac:dyDescent="0.2">
      <c r="A93" t="s">
        <v>3</v>
      </c>
    </row>
    <row r="94" spans="1:1" x14ac:dyDescent="0.2">
      <c r="A94" t="s">
        <v>3</v>
      </c>
    </row>
    <row r="95" spans="1:1" x14ac:dyDescent="0.2">
      <c r="A95" t="s">
        <v>1</v>
      </c>
    </row>
    <row r="96" spans="1:1" x14ac:dyDescent="0.2">
      <c r="A96" t="s">
        <v>3</v>
      </c>
    </row>
    <row r="97" spans="1:1" x14ac:dyDescent="0.2">
      <c r="A97" t="s">
        <v>1</v>
      </c>
    </row>
    <row r="98" spans="1:1" x14ac:dyDescent="0.2">
      <c r="A98" t="s">
        <v>1</v>
      </c>
    </row>
    <row r="99" spans="1:1" x14ac:dyDescent="0.2">
      <c r="A99" t="s">
        <v>1</v>
      </c>
    </row>
    <row r="100" spans="1:1" x14ac:dyDescent="0.2">
      <c r="A100" t="s">
        <v>1</v>
      </c>
    </row>
    <row r="101" spans="1:1" x14ac:dyDescent="0.2">
      <c r="A101" t="s">
        <v>3</v>
      </c>
    </row>
    <row r="102" spans="1:1" x14ac:dyDescent="0.2">
      <c r="A102" t="s">
        <v>3</v>
      </c>
    </row>
    <row r="103" spans="1:1" x14ac:dyDescent="0.2">
      <c r="A103" t="s">
        <v>1</v>
      </c>
    </row>
    <row r="104" spans="1:1" x14ac:dyDescent="0.2">
      <c r="A104" t="s">
        <v>1</v>
      </c>
    </row>
    <row r="105" spans="1:1" x14ac:dyDescent="0.2">
      <c r="A105" t="s">
        <v>3</v>
      </c>
    </row>
    <row r="106" spans="1:1" x14ac:dyDescent="0.2">
      <c r="A106" t="s">
        <v>3</v>
      </c>
    </row>
    <row r="107" spans="1:1" x14ac:dyDescent="0.2">
      <c r="A107" t="s">
        <v>1</v>
      </c>
    </row>
    <row r="108" spans="1:1" x14ac:dyDescent="0.2">
      <c r="A108" t="s">
        <v>3</v>
      </c>
    </row>
    <row r="109" spans="1:1" x14ac:dyDescent="0.2">
      <c r="A109" t="s">
        <v>1</v>
      </c>
    </row>
    <row r="110" spans="1:1" x14ac:dyDescent="0.2">
      <c r="A110" t="s">
        <v>3</v>
      </c>
    </row>
    <row r="111" spans="1:1" x14ac:dyDescent="0.2">
      <c r="A111" t="s">
        <v>3</v>
      </c>
    </row>
    <row r="112" spans="1:1" x14ac:dyDescent="0.2">
      <c r="A112" t="s">
        <v>1</v>
      </c>
    </row>
    <row r="113" spans="1:1" x14ac:dyDescent="0.2">
      <c r="A113" t="s">
        <v>3</v>
      </c>
    </row>
    <row r="114" spans="1:1" x14ac:dyDescent="0.2">
      <c r="A114" t="s">
        <v>3</v>
      </c>
    </row>
    <row r="115" spans="1:1" x14ac:dyDescent="0.2">
      <c r="A115" t="s">
        <v>1</v>
      </c>
    </row>
    <row r="116" spans="1:1" x14ac:dyDescent="0.2">
      <c r="A116" t="s">
        <v>1</v>
      </c>
    </row>
    <row r="117" spans="1:1" x14ac:dyDescent="0.2">
      <c r="A117" t="s">
        <v>3</v>
      </c>
    </row>
    <row r="118" spans="1:1" x14ac:dyDescent="0.2">
      <c r="A118" t="s">
        <v>1</v>
      </c>
    </row>
    <row r="119" spans="1:1" x14ac:dyDescent="0.2">
      <c r="A119" t="s">
        <v>1</v>
      </c>
    </row>
    <row r="120" spans="1:1" x14ac:dyDescent="0.2">
      <c r="A120" t="s">
        <v>3</v>
      </c>
    </row>
    <row r="121" spans="1:1" x14ac:dyDescent="0.2">
      <c r="A121" t="s">
        <v>3</v>
      </c>
    </row>
    <row r="122" spans="1:1" x14ac:dyDescent="0.2">
      <c r="A122" t="s">
        <v>3</v>
      </c>
    </row>
    <row r="123" spans="1:1" x14ac:dyDescent="0.2">
      <c r="A123" t="s">
        <v>3</v>
      </c>
    </row>
    <row r="124" spans="1:1" x14ac:dyDescent="0.2">
      <c r="A124" t="s">
        <v>3</v>
      </c>
    </row>
    <row r="125" spans="1:1" x14ac:dyDescent="0.2">
      <c r="A125" t="s">
        <v>3</v>
      </c>
    </row>
    <row r="126" spans="1:1" x14ac:dyDescent="0.2">
      <c r="A126" t="s">
        <v>1</v>
      </c>
    </row>
    <row r="127" spans="1:1" x14ac:dyDescent="0.2">
      <c r="A127" t="s">
        <v>1</v>
      </c>
    </row>
    <row r="128" spans="1:1" x14ac:dyDescent="0.2">
      <c r="A128" t="s">
        <v>1</v>
      </c>
    </row>
    <row r="129" spans="1:1" x14ac:dyDescent="0.2">
      <c r="A129" t="s">
        <v>3</v>
      </c>
    </row>
    <row r="130" spans="1:1" x14ac:dyDescent="0.2">
      <c r="A130" t="s">
        <v>1</v>
      </c>
    </row>
    <row r="131" spans="1:1" x14ac:dyDescent="0.2">
      <c r="A131" t="s">
        <v>3</v>
      </c>
    </row>
    <row r="132" spans="1:1" x14ac:dyDescent="0.2">
      <c r="A132" t="s">
        <v>3</v>
      </c>
    </row>
    <row r="133" spans="1:1" x14ac:dyDescent="0.2">
      <c r="A133" t="s">
        <v>1</v>
      </c>
    </row>
    <row r="134" spans="1:1" x14ac:dyDescent="0.2">
      <c r="A134" t="s">
        <v>1</v>
      </c>
    </row>
    <row r="135" spans="1:1" x14ac:dyDescent="0.2">
      <c r="A135" t="s">
        <v>3</v>
      </c>
    </row>
    <row r="136" spans="1:1" x14ac:dyDescent="0.2">
      <c r="A136" t="s">
        <v>1</v>
      </c>
    </row>
    <row r="137" spans="1:1" x14ac:dyDescent="0.2">
      <c r="A137" t="s">
        <v>3</v>
      </c>
    </row>
    <row r="138" spans="1:1" x14ac:dyDescent="0.2">
      <c r="A138" t="s">
        <v>1</v>
      </c>
    </row>
    <row r="139" spans="1:1" x14ac:dyDescent="0.2">
      <c r="A139" t="s">
        <v>1</v>
      </c>
    </row>
    <row r="140" spans="1:1" x14ac:dyDescent="0.2">
      <c r="A140" t="s">
        <v>3</v>
      </c>
    </row>
    <row r="141" spans="1:1" x14ac:dyDescent="0.2">
      <c r="A141" t="s">
        <v>1</v>
      </c>
    </row>
    <row r="142" spans="1:1" x14ac:dyDescent="0.2">
      <c r="A142" t="s">
        <v>1</v>
      </c>
    </row>
    <row r="143" spans="1:1" x14ac:dyDescent="0.2">
      <c r="A143" t="s">
        <v>1</v>
      </c>
    </row>
    <row r="144" spans="1:1" x14ac:dyDescent="0.2">
      <c r="A144" t="s">
        <v>1</v>
      </c>
    </row>
    <row r="145" spans="1:1" x14ac:dyDescent="0.2">
      <c r="A145" t="s">
        <v>3</v>
      </c>
    </row>
    <row r="146" spans="1:1" x14ac:dyDescent="0.2">
      <c r="A146" t="s">
        <v>3</v>
      </c>
    </row>
    <row r="147" spans="1:1" x14ac:dyDescent="0.2">
      <c r="A147" t="s">
        <v>1</v>
      </c>
    </row>
    <row r="148" spans="1:1" x14ac:dyDescent="0.2">
      <c r="A148" t="s">
        <v>3</v>
      </c>
    </row>
    <row r="149" spans="1:1" x14ac:dyDescent="0.2">
      <c r="A149" t="s">
        <v>1</v>
      </c>
    </row>
    <row r="150" spans="1:1" x14ac:dyDescent="0.2">
      <c r="A150" t="s">
        <v>1</v>
      </c>
    </row>
    <row r="151" spans="1:1" x14ac:dyDescent="0.2">
      <c r="A151" t="s">
        <v>1</v>
      </c>
    </row>
    <row r="152" spans="1:1" x14ac:dyDescent="0.2">
      <c r="A152" t="s">
        <v>1</v>
      </c>
    </row>
    <row r="153" spans="1:1" x14ac:dyDescent="0.2">
      <c r="A153" t="s">
        <v>1</v>
      </c>
    </row>
    <row r="154" spans="1:1" x14ac:dyDescent="0.2">
      <c r="A154" t="s">
        <v>1</v>
      </c>
    </row>
    <row r="155" spans="1:1" x14ac:dyDescent="0.2">
      <c r="A155" t="s">
        <v>1</v>
      </c>
    </row>
    <row r="156" spans="1:1" x14ac:dyDescent="0.2">
      <c r="A156" t="s">
        <v>1</v>
      </c>
    </row>
    <row r="157" spans="1:1" x14ac:dyDescent="0.2">
      <c r="A157" t="s">
        <v>1</v>
      </c>
    </row>
    <row r="158" spans="1:1" x14ac:dyDescent="0.2">
      <c r="A158" t="s">
        <v>1</v>
      </c>
    </row>
    <row r="159" spans="1:1" x14ac:dyDescent="0.2">
      <c r="A159" t="s">
        <v>1</v>
      </c>
    </row>
    <row r="160" spans="1:1" x14ac:dyDescent="0.2">
      <c r="A160" t="s">
        <v>1</v>
      </c>
    </row>
    <row r="161" spans="1:1" x14ac:dyDescent="0.2">
      <c r="A161" t="s">
        <v>3</v>
      </c>
    </row>
    <row r="162" spans="1:1" x14ac:dyDescent="0.2">
      <c r="A162" t="s">
        <v>3</v>
      </c>
    </row>
    <row r="163" spans="1:1" x14ac:dyDescent="0.2">
      <c r="A163" t="s">
        <v>3</v>
      </c>
    </row>
    <row r="164" spans="1:1" x14ac:dyDescent="0.2">
      <c r="A164" t="s">
        <v>3</v>
      </c>
    </row>
    <row r="165" spans="1:1" x14ac:dyDescent="0.2">
      <c r="A165" t="s">
        <v>1</v>
      </c>
    </row>
    <row r="166" spans="1:1" x14ac:dyDescent="0.2">
      <c r="A166" t="s">
        <v>1</v>
      </c>
    </row>
    <row r="167" spans="1:1" x14ac:dyDescent="0.2">
      <c r="A167" t="s">
        <v>1</v>
      </c>
    </row>
    <row r="168" spans="1:1" x14ac:dyDescent="0.2">
      <c r="A168" t="s">
        <v>3</v>
      </c>
    </row>
    <row r="169" spans="1:1" x14ac:dyDescent="0.2">
      <c r="A169" t="s">
        <v>1</v>
      </c>
    </row>
    <row r="170" spans="1:1" x14ac:dyDescent="0.2">
      <c r="A170" t="s">
        <v>1</v>
      </c>
    </row>
    <row r="171" spans="1:1" x14ac:dyDescent="0.2">
      <c r="A171" t="s">
        <v>3</v>
      </c>
    </row>
    <row r="172" spans="1:1" x14ac:dyDescent="0.2">
      <c r="A172" t="s">
        <v>1</v>
      </c>
    </row>
    <row r="173" spans="1:1" x14ac:dyDescent="0.2">
      <c r="A173" t="s">
        <v>3</v>
      </c>
    </row>
    <row r="174" spans="1:1" x14ac:dyDescent="0.2">
      <c r="A174" t="s">
        <v>1</v>
      </c>
    </row>
    <row r="175" spans="1:1" x14ac:dyDescent="0.2">
      <c r="A175" t="s">
        <v>3</v>
      </c>
    </row>
    <row r="176" spans="1:1" x14ac:dyDescent="0.2">
      <c r="A176" t="s">
        <v>3</v>
      </c>
    </row>
    <row r="177" spans="1:1" x14ac:dyDescent="0.2">
      <c r="A177" t="s">
        <v>3</v>
      </c>
    </row>
    <row r="178" spans="1:1" x14ac:dyDescent="0.2">
      <c r="A178" t="s">
        <v>3</v>
      </c>
    </row>
    <row r="179" spans="1:1" x14ac:dyDescent="0.2">
      <c r="A179" t="s">
        <v>1</v>
      </c>
    </row>
    <row r="180" spans="1:1" x14ac:dyDescent="0.2">
      <c r="A180" t="s">
        <v>1</v>
      </c>
    </row>
    <row r="181" spans="1:1" x14ac:dyDescent="0.2">
      <c r="A181" t="s">
        <v>1</v>
      </c>
    </row>
    <row r="182" spans="1:1" x14ac:dyDescent="0.2">
      <c r="A182" t="s">
        <v>3</v>
      </c>
    </row>
    <row r="183" spans="1:1" x14ac:dyDescent="0.2">
      <c r="A183" t="s">
        <v>1</v>
      </c>
    </row>
    <row r="184" spans="1:1" x14ac:dyDescent="0.2">
      <c r="A184" t="s">
        <v>3</v>
      </c>
    </row>
    <row r="185" spans="1:1" x14ac:dyDescent="0.2">
      <c r="A185" t="s">
        <v>3</v>
      </c>
    </row>
    <row r="186" spans="1:1" x14ac:dyDescent="0.2">
      <c r="A186" t="s">
        <v>3</v>
      </c>
    </row>
    <row r="187" spans="1:1" x14ac:dyDescent="0.2">
      <c r="A187" t="s">
        <v>1</v>
      </c>
    </row>
    <row r="188" spans="1:1" x14ac:dyDescent="0.2">
      <c r="A188" t="s">
        <v>1</v>
      </c>
    </row>
    <row r="189" spans="1:1" x14ac:dyDescent="0.2">
      <c r="A189" t="s">
        <v>1</v>
      </c>
    </row>
    <row r="190" spans="1:1" x14ac:dyDescent="0.2">
      <c r="A190" t="s">
        <v>3</v>
      </c>
    </row>
    <row r="191" spans="1:1" x14ac:dyDescent="0.2">
      <c r="A191" t="s">
        <v>1</v>
      </c>
    </row>
    <row r="192" spans="1:1" x14ac:dyDescent="0.2">
      <c r="A192" t="s">
        <v>3</v>
      </c>
    </row>
    <row r="193" spans="1:1" x14ac:dyDescent="0.2">
      <c r="A193" t="s">
        <v>1</v>
      </c>
    </row>
    <row r="194" spans="1:1" x14ac:dyDescent="0.2">
      <c r="A194" t="s">
        <v>3</v>
      </c>
    </row>
    <row r="195" spans="1:1" x14ac:dyDescent="0.2">
      <c r="A195" t="s">
        <v>1</v>
      </c>
    </row>
    <row r="196" spans="1:1" x14ac:dyDescent="0.2">
      <c r="A196" t="s">
        <v>3</v>
      </c>
    </row>
    <row r="197" spans="1:1" x14ac:dyDescent="0.2">
      <c r="A197" t="s">
        <v>1</v>
      </c>
    </row>
    <row r="198" spans="1:1" x14ac:dyDescent="0.2">
      <c r="A198" t="s">
        <v>3</v>
      </c>
    </row>
    <row r="199" spans="1:1" x14ac:dyDescent="0.2">
      <c r="A199" t="s">
        <v>3</v>
      </c>
    </row>
    <row r="200" spans="1:1" x14ac:dyDescent="0.2">
      <c r="A200" t="s">
        <v>1</v>
      </c>
    </row>
    <row r="201" spans="1:1" x14ac:dyDescent="0.2">
      <c r="A201" t="s">
        <v>3</v>
      </c>
    </row>
    <row r="202" spans="1:1" x14ac:dyDescent="0.2">
      <c r="A202" t="s">
        <v>1</v>
      </c>
    </row>
    <row r="203" spans="1:1" x14ac:dyDescent="0.2">
      <c r="A203" t="s">
        <v>1</v>
      </c>
    </row>
    <row r="204" spans="1:1" x14ac:dyDescent="0.2">
      <c r="A204" t="s">
        <v>3</v>
      </c>
    </row>
    <row r="205" spans="1:1" x14ac:dyDescent="0.2">
      <c r="A205" t="s">
        <v>3</v>
      </c>
    </row>
    <row r="206" spans="1:1" x14ac:dyDescent="0.2">
      <c r="A206" t="s">
        <v>3</v>
      </c>
    </row>
    <row r="207" spans="1:1" x14ac:dyDescent="0.2">
      <c r="A207" t="s">
        <v>3</v>
      </c>
    </row>
    <row r="208" spans="1:1" x14ac:dyDescent="0.2">
      <c r="A208" t="s">
        <v>3</v>
      </c>
    </row>
    <row r="209" spans="1:1" x14ac:dyDescent="0.2">
      <c r="A209" t="s">
        <v>3</v>
      </c>
    </row>
    <row r="210" spans="1:1" x14ac:dyDescent="0.2">
      <c r="A210" t="s">
        <v>1</v>
      </c>
    </row>
    <row r="211" spans="1:1" x14ac:dyDescent="0.2">
      <c r="A211" t="s">
        <v>1</v>
      </c>
    </row>
    <row r="212" spans="1:1" x14ac:dyDescent="0.2">
      <c r="A212" t="s">
        <v>1</v>
      </c>
    </row>
    <row r="213" spans="1:1" x14ac:dyDescent="0.2">
      <c r="A213" t="s">
        <v>3</v>
      </c>
    </row>
    <row r="214" spans="1:1" x14ac:dyDescent="0.2">
      <c r="A214" t="s">
        <v>3</v>
      </c>
    </row>
    <row r="215" spans="1:1" x14ac:dyDescent="0.2">
      <c r="A215" t="s">
        <v>3</v>
      </c>
    </row>
    <row r="216" spans="1:1" x14ac:dyDescent="0.2">
      <c r="A216" t="s">
        <v>1</v>
      </c>
    </row>
    <row r="217" spans="1:1" x14ac:dyDescent="0.2">
      <c r="A217" t="s">
        <v>1</v>
      </c>
    </row>
    <row r="218" spans="1:1" x14ac:dyDescent="0.2">
      <c r="A218" t="s">
        <v>1</v>
      </c>
    </row>
    <row r="219" spans="1:1" x14ac:dyDescent="0.2">
      <c r="A219" t="s">
        <v>1</v>
      </c>
    </row>
    <row r="220" spans="1:1" x14ac:dyDescent="0.2">
      <c r="A220" t="s">
        <v>1</v>
      </c>
    </row>
    <row r="221" spans="1:1" x14ac:dyDescent="0.2">
      <c r="A221" t="s">
        <v>1</v>
      </c>
    </row>
    <row r="222" spans="1:1" x14ac:dyDescent="0.2">
      <c r="A222" t="s">
        <v>3</v>
      </c>
    </row>
    <row r="223" spans="1:1" x14ac:dyDescent="0.2">
      <c r="A223" t="s">
        <v>3</v>
      </c>
    </row>
    <row r="224" spans="1:1" x14ac:dyDescent="0.2">
      <c r="A224" t="s">
        <v>3</v>
      </c>
    </row>
    <row r="225" spans="1:1" x14ac:dyDescent="0.2">
      <c r="A225" t="s">
        <v>1</v>
      </c>
    </row>
    <row r="226" spans="1:1" x14ac:dyDescent="0.2">
      <c r="A226" t="s">
        <v>1</v>
      </c>
    </row>
    <row r="227" spans="1:1" x14ac:dyDescent="0.2">
      <c r="A227" t="s">
        <v>3</v>
      </c>
    </row>
    <row r="228" spans="1:1" x14ac:dyDescent="0.2">
      <c r="A228" t="s">
        <v>3</v>
      </c>
    </row>
  </sheetData>
  <autoFilter ref="A1:A228" xr:uid="{2568315E-BCED-5446-978B-5E3B92190E89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B15-F8DB-FE4A-9061-9675880769C5}">
  <dimension ref="A1:F228"/>
  <sheetViews>
    <sheetView workbookViewId="0">
      <selection activeCell="E15" sqref="E15"/>
    </sheetView>
  </sheetViews>
  <sheetFormatPr baseColWidth="10" defaultRowHeight="15" x14ac:dyDescent="0.2"/>
  <sheetData>
    <row r="1" spans="1:6" x14ac:dyDescent="0.2">
      <c r="A1" t="s">
        <v>13</v>
      </c>
    </row>
    <row r="2" spans="1:6" x14ac:dyDescent="0.2">
      <c r="A2" t="s">
        <v>11</v>
      </c>
      <c r="D2" t="s">
        <v>12</v>
      </c>
      <c r="E2" t="s">
        <v>2</v>
      </c>
    </row>
    <row r="3" spans="1:6" x14ac:dyDescent="0.2">
      <c r="A3" t="s">
        <v>11</v>
      </c>
      <c r="C3" t="s">
        <v>11</v>
      </c>
      <c r="D3">
        <v>105</v>
      </c>
      <c r="E3">
        <f>105/227</f>
        <v>0.46255506607929514</v>
      </c>
      <c r="F3">
        <v>46.3</v>
      </c>
    </row>
    <row r="4" spans="1:6" x14ac:dyDescent="0.2">
      <c r="A4" t="s">
        <v>6</v>
      </c>
      <c r="C4" t="s">
        <v>8</v>
      </c>
      <c r="D4">
        <v>79</v>
      </c>
      <c r="E4">
        <f>79/227</f>
        <v>0.34801762114537443</v>
      </c>
      <c r="F4">
        <v>34.799999999999997</v>
      </c>
    </row>
    <row r="5" spans="1:6" x14ac:dyDescent="0.2">
      <c r="A5" t="s">
        <v>6</v>
      </c>
      <c r="C5" t="s">
        <v>10</v>
      </c>
      <c r="D5">
        <v>42</v>
      </c>
      <c r="E5">
        <f>42/227</f>
        <v>0.18502202643171806</v>
      </c>
      <c r="F5">
        <v>18.5</v>
      </c>
    </row>
    <row r="6" spans="1:6" x14ac:dyDescent="0.2">
      <c r="A6" t="s">
        <v>6</v>
      </c>
      <c r="C6" t="s">
        <v>9</v>
      </c>
      <c r="D6">
        <v>1</v>
      </c>
      <c r="E6">
        <f>1/227</f>
        <v>4.4052863436123352E-3</v>
      </c>
    </row>
    <row r="7" spans="1:6" x14ac:dyDescent="0.2">
      <c r="A7" t="s">
        <v>6</v>
      </c>
      <c r="D7">
        <f>SUM(D3:D6)</f>
        <v>227</v>
      </c>
      <c r="E7">
        <f>SUM(E3:E6)</f>
        <v>1</v>
      </c>
    </row>
    <row r="8" spans="1:6" x14ac:dyDescent="0.2">
      <c r="A8" t="s">
        <v>6</v>
      </c>
    </row>
    <row r="9" spans="1:6" x14ac:dyDescent="0.2">
      <c r="A9" t="s">
        <v>8</v>
      </c>
    </row>
    <row r="10" spans="1:6" x14ac:dyDescent="0.2">
      <c r="A10" t="s">
        <v>6</v>
      </c>
    </row>
    <row r="11" spans="1:6" x14ac:dyDescent="0.2">
      <c r="A11" t="s">
        <v>8</v>
      </c>
    </row>
    <row r="12" spans="1:6" x14ac:dyDescent="0.2">
      <c r="A12" t="s">
        <v>8</v>
      </c>
    </row>
    <row r="13" spans="1:6" x14ac:dyDescent="0.2">
      <c r="A13" t="s">
        <v>7</v>
      </c>
    </row>
    <row r="14" spans="1:6" x14ac:dyDescent="0.2">
      <c r="A14" t="s">
        <v>8</v>
      </c>
    </row>
    <row r="15" spans="1:6" x14ac:dyDescent="0.2">
      <c r="A15" t="s">
        <v>6</v>
      </c>
    </row>
    <row r="16" spans="1:6" x14ac:dyDescent="0.2">
      <c r="A16" t="s">
        <v>6</v>
      </c>
    </row>
    <row r="17" spans="1:1" x14ac:dyDescent="0.2">
      <c r="A17" t="s">
        <v>8</v>
      </c>
    </row>
    <row r="18" spans="1:1" x14ac:dyDescent="0.2">
      <c r="A18" t="s">
        <v>8</v>
      </c>
    </row>
    <row r="19" spans="1:1" x14ac:dyDescent="0.2">
      <c r="A19" t="s">
        <v>8</v>
      </c>
    </row>
    <row r="20" spans="1:1" x14ac:dyDescent="0.2">
      <c r="A20" t="s">
        <v>6</v>
      </c>
    </row>
    <row r="21" spans="1:1" x14ac:dyDescent="0.2">
      <c r="A21" t="s">
        <v>8</v>
      </c>
    </row>
    <row r="22" spans="1:1" x14ac:dyDescent="0.2">
      <c r="A22" t="s">
        <v>8</v>
      </c>
    </row>
    <row r="23" spans="1:1" x14ac:dyDescent="0.2">
      <c r="A23" t="s">
        <v>6</v>
      </c>
    </row>
    <row r="24" spans="1:1" x14ac:dyDescent="0.2">
      <c r="A24" t="s">
        <v>6</v>
      </c>
    </row>
    <row r="25" spans="1:1" x14ac:dyDescent="0.2">
      <c r="A25" t="s">
        <v>6</v>
      </c>
    </row>
    <row r="26" spans="1:1" x14ac:dyDescent="0.2">
      <c r="A26" t="s">
        <v>6</v>
      </c>
    </row>
    <row r="27" spans="1:1" x14ac:dyDescent="0.2">
      <c r="A27" t="s">
        <v>6</v>
      </c>
    </row>
    <row r="28" spans="1:1" x14ac:dyDescent="0.2">
      <c r="A28" t="s">
        <v>6</v>
      </c>
    </row>
    <row r="29" spans="1:1" x14ac:dyDescent="0.2">
      <c r="A29" t="s">
        <v>6</v>
      </c>
    </row>
    <row r="30" spans="1:1" x14ac:dyDescent="0.2">
      <c r="A30" t="s">
        <v>6</v>
      </c>
    </row>
    <row r="31" spans="1:1" x14ac:dyDescent="0.2">
      <c r="A31" t="s">
        <v>7</v>
      </c>
    </row>
    <row r="32" spans="1:1" x14ac:dyDescent="0.2">
      <c r="A32" t="s">
        <v>6</v>
      </c>
    </row>
    <row r="33" spans="1:1" x14ac:dyDescent="0.2">
      <c r="A33" t="s">
        <v>8</v>
      </c>
    </row>
    <row r="34" spans="1:1" x14ac:dyDescent="0.2">
      <c r="A34" t="s">
        <v>6</v>
      </c>
    </row>
    <row r="35" spans="1:1" x14ac:dyDescent="0.2">
      <c r="A35" t="s">
        <v>6</v>
      </c>
    </row>
    <row r="36" spans="1:1" x14ac:dyDescent="0.2">
      <c r="A36" t="s">
        <v>6</v>
      </c>
    </row>
    <row r="37" spans="1:1" x14ac:dyDescent="0.2">
      <c r="A37" t="s">
        <v>8</v>
      </c>
    </row>
    <row r="38" spans="1:1" x14ac:dyDescent="0.2">
      <c r="A38" t="s">
        <v>6</v>
      </c>
    </row>
    <row r="39" spans="1:1" x14ac:dyDescent="0.2">
      <c r="A39" t="s">
        <v>8</v>
      </c>
    </row>
    <row r="40" spans="1:1" x14ac:dyDescent="0.2">
      <c r="A40" t="s">
        <v>6</v>
      </c>
    </row>
    <row r="41" spans="1:1" x14ac:dyDescent="0.2">
      <c r="A41" t="s">
        <v>8</v>
      </c>
    </row>
    <row r="42" spans="1:1" x14ac:dyDescent="0.2">
      <c r="A42" t="s">
        <v>6</v>
      </c>
    </row>
    <row r="43" spans="1:1" x14ac:dyDescent="0.2">
      <c r="A43" t="s">
        <v>6</v>
      </c>
    </row>
    <row r="44" spans="1:1" x14ac:dyDescent="0.2">
      <c r="A44" t="s">
        <v>6</v>
      </c>
    </row>
    <row r="45" spans="1:1" x14ac:dyDescent="0.2">
      <c r="A45" t="s">
        <v>6</v>
      </c>
    </row>
    <row r="46" spans="1:1" x14ac:dyDescent="0.2">
      <c r="A46" t="s">
        <v>6</v>
      </c>
    </row>
    <row r="47" spans="1:1" x14ac:dyDescent="0.2">
      <c r="A47" t="s">
        <v>6</v>
      </c>
    </row>
    <row r="48" spans="1:1" x14ac:dyDescent="0.2">
      <c r="A48" t="s">
        <v>6</v>
      </c>
    </row>
    <row r="49" spans="1:1" x14ac:dyDescent="0.2">
      <c r="A49" t="s">
        <v>6</v>
      </c>
    </row>
    <row r="50" spans="1:1" x14ac:dyDescent="0.2">
      <c r="A50" t="s">
        <v>8</v>
      </c>
    </row>
    <row r="51" spans="1:1" x14ac:dyDescent="0.2">
      <c r="A51" t="s">
        <v>6</v>
      </c>
    </row>
    <row r="52" spans="1:1" x14ac:dyDescent="0.2">
      <c r="A52" t="s">
        <v>6</v>
      </c>
    </row>
    <row r="53" spans="1:1" x14ac:dyDescent="0.2">
      <c r="A53" t="s">
        <v>6</v>
      </c>
    </row>
    <row r="54" spans="1:1" x14ac:dyDescent="0.2">
      <c r="A54" t="s">
        <v>6</v>
      </c>
    </row>
    <row r="55" spans="1:1" x14ac:dyDescent="0.2">
      <c r="A55" t="s">
        <v>8</v>
      </c>
    </row>
    <row r="56" spans="1:1" x14ac:dyDescent="0.2">
      <c r="A56" t="s">
        <v>6</v>
      </c>
    </row>
    <row r="57" spans="1:1" x14ac:dyDescent="0.2">
      <c r="A57" t="s">
        <v>6</v>
      </c>
    </row>
    <row r="58" spans="1:1" x14ac:dyDescent="0.2">
      <c r="A58" t="s">
        <v>6</v>
      </c>
    </row>
    <row r="59" spans="1:1" x14ac:dyDescent="0.2">
      <c r="A59" t="s">
        <v>6</v>
      </c>
    </row>
    <row r="60" spans="1:1" x14ac:dyDescent="0.2">
      <c r="A60" t="s">
        <v>6</v>
      </c>
    </row>
    <row r="61" spans="1:1" x14ac:dyDescent="0.2">
      <c r="A61" t="s">
        <v>6</v>
      </c>
    </row>
    <row r="62" spans="1:1" x14ac:dyDescent="0.2">
      <c r="A62" t="s">
        <v>6</v>
      </c>
    </row>
    <row r="63" spans="1:1" x14ac:dyDescent="0.2">
      <c r="A63" t="s">
        <v>6</v>
      </c>
    </row>
    <row r="64" spans="1:1" x14ac:dyDescent="0.2">
      <c r="A64" t="s">
        <v>6</v>
      </c>
    </row>
    <row r="65" spans="1:1" x14ac:dyDescent="0.2">
      <c r="A65" t="s">
        <v>6</v>
      </c>
    </row>
    <row r="66" spans="1:1" x14ac:dyDescent="0.2">
      <c r="A66" t="s">
        <v>8</v>
      </c>
    </row>
    <row r="67" spans="1:1" x14ac:dyDescent="0.2">
      <c r="A67" t="s">
        <v>6</v>
      </c>
    </row>
    <row r="68" spans="1:1" x14ac:dyDescent="0.2">
      <c r="A68" t="s">
        <v>8</v>
      </c>
    </row>
    <row r="69" spans="1:1" x14ac:dyDescent="0.2">
      <c r="A69" t="s">
        <v>6</v>
      </c>
    </row>
    <row r="70" spans="1:1" x14ac:dyDescent="0.2">
      <c r="A70" t="s">
        <v>6</v>
      </c>
    </row>
    <row r="71" spans="1:1" x14ac:dyDescent="0.2">
      <c r="A71" t="s">
        <v>6</v>
      </c>
    </row>
    <row r="72" spans="1:1" x14ac:dyDescent="0.2">
      <c r="A72" t="s">
        <v>6</v>
      </c>
    </row>
    <row r="73" spans="1:1" x14ac:dyDescent="0.2">
      <c r="A73" t="s">
        <v>8</v>
      </c>
    </row>
    <row r="74" spans="1:1" x14ac:dyDescent="0.2">
      <c r="A74" t="s">
        <v>8</v>
      </c>
    </row>
    <row r="75" spans="1:1" x14ac:dyDescent="0.2">
      <c r="A75" t="s">
        <v>8</v>
      </c>
    </row>
    <row r="76" spans="1:1" x14ac:dyDescent="0.2">
      <c r="A76" t="s">
        <v>6</v>
      </c>
    </row>
    <row r="77" spans="1:1" x14ac:dyDescent="0.2">
      <c r="A77" t="s">
        <v>8</v>
      </c>
    </row>
    <row r="78" spans="1:1" x14ac:dyDescent="0.2">
      <c r="A78" t="s">
        <v>8</v>
      </c>
    </row>
    <row r="79" spans="1:1" x14ac:dyDescent="0.2">
      <c r="A79" t="s">
        <v>8</v>
      </c>
    </row>
    <row r="80" spans="1:1" x14ac:dyDescent="0.2">
      <c r="A80" t="s">
        <v>6</v>
      </c>
    </row>
    <row r="81" spans="1:1" x14ac:dyDescent="0.2">
      <c r="A81" t="s">
        <v>8</v>
      </c>
    </row>
    <row r="82" spans="1:1" x14ac:dyDescent="0.2">
      <c r="A82" t="s">
        <v>6</v>
      </c>
    </row>
    <row r="83" spans="1:1" x14ac:dyDescent="0.2">
      <c r="A83" t="s">
        <v>8</v>
      </c>
    </row>
    <row r="84" spans="1:1" x14ac:dyDescent="0.2">
      <c r="A84" t="s">
        <v>6</v>
      </c>
    </row>
    <row r="85" spans="1:1" x14ac:dyDescent="0.2">
      <c r="A85" t="s">
        <v>7</v>
      </c>
    </row>
    <row r="86" spans="1:1" x14ac:dyDescent="0.2">
      <c r="A86" t="s">
        <v>8</v>
      </c>
    </row>
    <row r="87" spans="1:1" x14ac:dyDescent="0.2">
      <c r="A87" t="s">
        <v>7</v>
      </c>
    </row>
    <row r="88" spans="1:1" x14ac:dyDescent="0.2">
      <c r="A88" t="s">
        <v>7</v>
      </c>
    </row>
    <row r="89" spans="1:1" x14ac:dyDescent="0.2">
      <c r="A89" t="s">
        <v>7</v>
      </c>
    </row>
    <row r="90" spans="1:1" x14ac:dyDescent="0.2">
      <c r="A90" t="s">
        <v>8</v>
      </c>
    </row>
    <row r="91" spans="1:1" x14ac:dyDescent="0.2">
      <c r="A91" t="s">
        <v>8</v>
      </c>
    </row>
    <row r="92" spans="1:1" x14ac:dyDescent="0.2">
      <c r="A92" t="s">
        <v>6</v>
      </c>
    </row>
    <row r="93" spans="1:1" x14ac:dyDescent="0.2">
      <c r="A93" t="s">
        <v>7</v>
      </c>
    </row>
    <row r="94" spans="1:1" x14ac:dyDescent="0.2">
      <c r="A94" t="s">
        <v>8</v>
      </c>
    </row>
    <row r="95" spans="1:1" x14ac:dyDescent="0.2">
      <c r="A95" t="s">
        <v>7</v>
      </c>
    </row>
    <row r="96" spans="1:1" x14ac:dyDescent="0.2">
      <c r="A96" t="s">
        <v>8</v>
      </c>
    </row>
    <row r="97" spans="1:1" x14ac:dyDescent="0.2">
      <c r="A97" t="s">
        <v>7</v>
      </c>
    </row>
    <row r="98" spans="1:1" x14ac:dyDescent="0.2">
      <c r="A98" t="s">
        <v>8</v>
      </c>
    </row>
    <row r="99" spans="1:1" x14ac:dyDescent="0.2">
      <c r="A99" t="s">
        <v>8</v>
      </c>
    </row>
    <row r="100" spans="1:1" x14ac:dyDescent="0.2">
      <c r="A100" t="s">
        <v>7</v>
      </c>
    </row>
    <row r="101" spans="1:1" x14ac:dyDescent="0.2">
      <c r="A101" t="s">
        <v>6</v>
      </c>
    </row>
    <row r="102" spans="1:1" x14ac:dyDescent="0.2">
      <c r="A102" t="s">
        <v>7</v>
      </c>
    </row>
    <row r="103" spans="1:1" x14ac:dyDescent="0.2">
      <c r="A103" t="s">
        <v>6</v>
      </c>
    </row>
    <row r="104" spans="1:1" x14ac:dyDescent="0.2">
      <c r="A104" t="s">
        <v>8</v>
      </c>
    </row>
    <row r="105" spans="1:1" x14ac:dyDescent="0.2">
      <c r="A105" t="s">
        <v>6</v>
      </c>
    </row>
    <row r="106" spans="1:1" x14ac:dyDescent="0.2">
      <c r="A106" t="s">
        <v>7</v>
      </c>
    </row>
    <row r="107" spans="1:1" x14ac:dyDescent="0.2">
      <c r="A107" t="s">
        <v>6</v>
      </c>
    </row>
    <row r="108" spans="1:1" x14ac:dyDescent="0.2">
      <c r="A108" t="s">
        <v>6</v>
      </c>
    </row>
    <row r="109" spans="1:1" x14ac:dyDescent="0.2">
      <c r="A109" t="s">
        <v>6</v>
      </c>
    </row>
    <row r="110" spans="1:1" x14ac:dyDescent="0.2">
      <c r="A110" t="s">
        <v>6</v>
      </c>
    </row>
    <row r="111" spans="1:1" x14ac:dyDescent="0.2">
      <c r="A111" t="s">
        <v>7</v>
      </c>
    </row>
    <row r="112" spans="1:1" x14ac:dyDescent="0.2">
      <c r="A112" t="s">
        <v>8</v>
      </c>
    </row>
    <row r="113" spans="1:1" x14ac:dyDescent="0.2">
      <c r="A113" t="s">
        <v>8</v>
      </c>
    </row>
    <row r="114" spans="1:1" x14ac:dyDescent="0.2">
      <c r="A114" t="s">
        <v>6</v>
      </c>
    </row>
    <row r="115" spans="1:1" x14ac:dyDescent="0.2">
      <c r="A115" t="s">
        <v>8</v>
      </c>
    </row>
    <row r="116" spans="1:1" x14ac:dyDescent="0.2">
      <c r="A116" t="s">
        <v>7</v>
      </c>
    </row>
    <row r="117" spans="1:1" x14ac:dyDescent="0.2">
      <c r="A117" t="s">
        <v>8</v>
      </c>
    </row>
    <row r="118" spans="1:1" x14ac:dyDescent="0.2">
      <c r="A118" t="s">
        <v>8</v>
      </c>
    </row>
    <row r="119" spans="1:1" x14ac:dyDescent="0.2">
      <c r="A119" t="s">
        <v>6</v>
      </c>
    </row>
    <row r="120" spans="1:1" x14ac:dyDescent="0.2">
      <c r="A120" t="s">
        <v>7</v>
      </c>
    </row>
    <row r="121" spans="1:1" x14ac:dyDescent="0.2">
      <c r="A121" t="s">
        <v>6</v>
      </c>
    </row>
    <row r="122" spans="1:1" x14ac:dyDescent="0.2">
      <c r="A122" t="s">
        <v>8</v>
      </c>
    </row>
    <row r="123" spans="1:1" x14ac:dyDescent="0.2">
      <c r="A123" t="s">
        <v>7</v>
      </c>
    </row>
    <row r="124" spans="1:1" x14ac:dyDescent="0.2">
      <c r="A124" t="s">
        <v>6</v>
      </c>
    </row>
    <row r="125" spans="1:1" x14ac:dyDescent="0.2">
      <c r="A125" t="s">
        <v>8</v>
      </c>
    </row>
    <row r="126" spans="1:1" x14ac:dyDescent="0.2">
      <c r="A126" t="s">
        <v>6</v>
      </c>
    </row>
    <row r="127" spans="1:1" x14ac:dyDescent="0.2">
      <c r="A127" t="s">
        <v>8</v>
      </c>
    </row>
    <row r="128" spans="1:1" x14ac:dyDescent="0.2">
      <c r="A128" t="s">
        <v>8</v>
      </c>
    </row>
    <row r="129" spans="1:1" x14ac:dyDescent="0.2">
      <c r="A129" t="s">
        <v>8</v>
      </c>
    </row>
    <row r="130" spans="1:1" x14ac:dyDescent="0.2">
      <c r="A130" t="s">
        <v>8</v>
      </c>
    </row>
    <row r="131" spans="1:1" x14ac:dyDescent="0.2">
      <c r="A131" t="s">
        <v>7</v>
      </c>
    </row>
    <row r="132" spans="1:1" x14ac:dyDescent="0.2">
      <c r="A132" t="s">
        <v>6</v>
      </c>
    </row>
    <row r="133" spans="1:1" x14ac:dyDescent="0.2">
      <c r="A133" t="s">
        <v>6</v>
      </c>
    </row>
    <row r="134" spans="1:1" x14ac:dyDescent="0.2">
      <c r="A134" t="s">
        <v>7</v>
      </c>
    </row>
    <row r="135" spans="1:1" x14ac:dyDescent="0.2">
      <c r="A135" t="s">
        <v>8</v>
      </c>
    </row>
    <row r="136" spans="1:1" x14ac:dyDescent="0.2">
      <c r="A136" t="s">
        <v>8</v>
      </c>
    </row>
    <row r="137" spans="1:1" x14ac:dyDescent="0.2">
      <c r="A137" t="s">
        <v>6</v>
      </c>
    </row>
    <row r="138" spans="1:1" x14ac:dyDescent="0.2">
      <c r="A138" t="s">
        <v>8</v>
      </c>
    </row>
    <row r="139" spans="1:1" x14ac:dyDescent="0.2">
      <c r="A139" t="s">
        <v>7</v>
      </c>
    </row>
    <row r="140" spans="1:1" x14ac:dyDescent="0.2">
      <c r="A140" t="s">
        <v>8</v>
      </c>
    </row>
    <row r="141" spans="1:1" x14ac:dyDescent="0.2">
      <c r="A141" t="s">
        <v>8</v>
      </c>
    </row>
    <row r="142" spans="1:1" x14ac:dyDescent="0.2">
      <c r="A142" t="s">
        <v>6</v>
      </c>
    </row>
    <row r="143" spans="1:1" x14ac:dyDescent="0.2">
      <c r="A143" t="s">
        <v>8</v>
      </c>
    </row>
    <row r="144" spans="1:1" x14ac:dyDescent="0.2">
      <c r="A144" t="s">
        <v>7</v>
      </c>
    </row>
    <row r="145" spans="1:1" x14ac:dyDescent="0.2">
      <c r="A145" t="s">
        <v>6</v>
      </c>
    </row>
    <row r="146" spans="1:1" x14ac:dyDescent="0.2">
      <c r="A146" t="s">
        <v>6</v>
      </c>
    </row>
    <row r="147" spans="1:1" x14ac:dyDescent="0.2">
      <c r="A147" t="s">
        <v>6</v>
      </c>
    </row>
    <row r="148" spans="1:1" x14ac:dyDescent="0.2">
      <c r="A148" t="s">
        <v>6</v>
      </c>
    </row>
    <row r="149" spans="1:1" x14ac:dyDescent="0.2">
      <c r="A149" t="s">
        <v>7</v>
      </c>
    </row>
    <row r="150" spans="1:1" x14ac:dyDescent="0.2">
      <c r="A150" t="s">
        <v>8</v>
      </c>
    </row>
    <row r="151" spans="1:1" x14ac:dyDescent="0.2">
      <c r="A151" t="s">
        <v>7</v>
      </c>
    </row>
    <row r="152" spans="1:1" x14ac:dyDescent="0.2">
      <c r="A152" t="s">
        <v>8</v>
      </c>
    </row>
    <row r="153" spans="1:1" x14ac:dyDescent="0.2">
      <c r="A153" t="s">
        <v>7</v>
      </c>
    </row>
    <row r="154" spans="1:1" x14ac:dyDescent="0.2">
      <c r="A154" t="s">
        <v>6</v>
      </c>
    </row>
    <row r="155" spans="1:1" x14ac:dyDescent="0.2">
      <c r="A155" t="s">
        <v>7</v>
      </c>
    </row>
    <row r="156" spans="1:1" x14ac:dyDescent="0.2">
      <c r="A156" t="s">
        <v>8</v>
      </c>
    </row>
    <row r="157" spans="1:1" x14ac:dyDescent="0.2">
      <c r="A157" t="s">
        <v>7</v>
      </c>
    </row>
    <row r="158" spans="1:1" x14ac:dyDescent="0.2">
      <c r="A158" t="s">
        <v>6</v>
      </c>
    </row>
    <row r="159" spans="1:1" x14ac:dyDescent="0.2">
      <c r="A159" t="s">
        <v>8</v>
      </c>
    </row>
    <row r="160" spans="1:1" x14ac:dyDescent="0.2">
      <c r="A160" t="s">
        <v>6</v>
      </c>
    </row>
    <row r="161" spans="1:1" x14ac:dyDescent="0.2">
      <c r="A161" t="s">
        <v>6</v>
      </c>
    </row>
    <row r="162" spans="1:1" x14ac:dyDescent="0.2">
      <c r="A162" t="s">
        <v>8</v>
      </c>
    </row>
    <row r="163" spans="1:1" x14ac:dyDescent="0.2">
      <c r="A163" t="s">
        <v>6</v>
      </c>
    </row>
    <row r="164" spans="1:1" x14ac:dyDescent="0.2">
      <c r="A164" t="s">
        <v>6</v>
      </c>
    </row>
    <row r="165" spans="1:1" x14ac:dyDescent="0.2">
      <c r="A165" t="s">
        <v>8</v>
      </c>
    </row>
    <row r="166" spans="1:1" x14ac:dyDescent="0.2">
      <c r="A166" t="s">
        <v>6</v>
      </c>
    </row>
    <row r="167" spans="1:1" x14ac:dyDescent="0.2">
      <c r="A167" t="s">
        <v>8</v>
      </c>
    </row>
    <row r="168" spans="1:1" x14ac:dyDescent="0.2">
      <c r="A168" t="s">
        <v>7</v>
      </c>
    </row>
    <row r="169" spans="1:1" x14ac:dyDescent="0.2">
      <c r="A169" t="s">
        <v>8</v>
      </c>
    </row>
    <row r="170" spans="1:1" x14ac:dyDescent="0.2">
      <c r="A170" t="s">
        <v>6</v>
      </c>
    </row>
    <row r="171" spans="1:1" x14ac:dyDescent="0.2">
      <c r="A171" t="s">
        <v>6</v>
      </c>
    </row>
    <row r="172" spans="1:1" x14ac:dyDescent="0.2">
      <c r="A172" t="s">
        <v>6</v>
      </c>
    </row>
    <row r="173" spans="1:1" x14ac:dyDescent="0.2">
      <c r="A173" t="s">
        <v>8</v>
      </c>
    </row>
    <row r="174" spans="1:1" x14ac:dyDescent="0.2">
      <c r="A174" t="s">
        <v>6</v>
      </c>
    </row>
    <row r="175" spans="1:1" x14ac:dyDescent="0.2">
      <c r="A175" t="s">
        <v>7</v>
      </c>
    </row>
    <row r="176" spans="1:1" x14ac:dyDescent="0.2">
      <c r="A176" t="s">
        <v>7</v>
      </c>
    </row>
    <row r="177" spans="1:1" x14ac:dyDescent="0.2">
      <c r="A177" t="s">
        <v>6</v>
      </c>
    </row>
    <row r="178" spans="1:1" x14ac:dyDescent="0.2">
      <c r="A178" t="s">
        <v>7</v>
      </c>
    </row>
    <row r="179" spans="1:1" x14ac:dyDescent="0.2">
      <c r="A179" t="s">
        <v>6</v>
      </c>
    </row>
    <row r="180" spans="1:1" x14ac:dyDescent="0.2">
      <c r="A180" t="s">
        <v>6</v>
      </c>
    </row>
    <row r="181" spans="1:1" x14ac:dyDescent="0.2">
      <c r="A181" t="s">
        <v>8</v>
      </c>
    </row>
    <row r="182" spans="1:1" x14ac:dyDescent="0.2">
      <c r="A182" t="s">
        <v>7</v>
      </c>
    </row>
    <row r="183" spans="1:1" x14ac:dyDescent="0.2">
      <c r="A183" t="s">
        <v>6</v>
      </c>
    </row>
    <row r="184" spans="1:1" x14ac:dyDescent="0.2">
      <c r="A184" t="s">
        <v>8</v>
      </c>
    </row>
    <row r="185" spans="1:1" x14ac:dyDescent="0.2">
      <c r="A185" t="s">
        <v>8</v>
      </c>
    </row>
    <row r="186" spans="1:1" x14ac:dyDescent="0.2">
      <c r="A186" t="s">
        <v>7</v>
      </c>
    </row>
    <row r="187" spans="1:1" x14ac:dyDescent="0.2">
      <c r="A187" t="s">
        <v>6</v>
      </c>
    </row>
    <row r="188" spans="1:1" x14ac:dyDescent="0.2">
      <c r="A188" t="s">
        <v>6</v>
      </c>
    </row>
    <row r="189" spans="1:1" x14ac:dyDescent="0.2">
      <c r="A189" t="s">
        <v>8</v>
      </c>
    </row>
    <row r="190" spans="1:1" x14ac:dyDescent="0.2">
      <c r="A190" t="s">
        <v>6</v>
      </c>
    </row>
    <row r="191" spans="1:1" x14ac:dyDescent="0.2">
      <c r="A191" t="s">
        <v>8</v>
      </c>
    </row>
    <row r="192" spans="1:1" x14ac:dyDescent="0.2">
      <c r="A192" t="s">
        <v>8</v>
      </c>
    </row>
    <row r="193" spans="1:1" x14ac:dyDescent="0.2">
      <c r="A193" t="s">
        <v>8</v>
      </c>
    </row>
    <row r="194" spans="1:1" x14ac:dyDescent="0.2">
      <c r="A194" t="s">
        <v>6</v>
      </c>
    </row>
    <row r="195" spans="1:1" x14ac:dyDescent="0.2">
      <c r="A195" t="s">
        <v>6</v>
      </c>
    </row>
    <row r="196" spans="1:1" x14ac:dyDescent="0.2">
      <c r="A196" t="s">
        <v>7</v>
      </c>
    </row>
    <row r="197" spans="1:1" x14ac:dyDescent="0.2">
      <c r="A197" t="s">
        <v>6</v>
      </c>
    </row>
    <row r="198" spans="1:1" x14ac:dyDescent="0.2">
      <c r="A198" t="s">
        <v>6</v>
      </c>
    </row>
    <row r="199" spans="1:1" x14ac:dyDescent="0.2">
      <c r="A199" t="s">
        <v>8</v>
      </c>
    </row>
    <row r="200" spans="1:1" x14ac:dyDescent="0.2">
      <c r="A200" t="s">
        <v>6</v>
      </c>
    </row>
    <row r="201" spans="1:1" x14ac:dyDescent="0.2">
      <c r="A201" t="s">
        <v>7</v>
      </c>
    </row>
    <row r="202" spans="1:1" x14ac:dyDescent="0.2">
      <c r="A202" t="s">
        <v>8</v>
      </c>
    </row>
    <row r="203" spans="1:1" x14ac:dyDescent="0.2">
      <c r="A203" t="s">
        <v>6</v>
      </c>
    </row>
    <row r="204" spans="1:1" x14ac:dyDescent="0.2">
      <c r="A204" t="s">
        <v>7</v>
      </c>
    </row>
    <row r="205" spans="1:1" x14ac:dyDescent="0.2">
      <c r="A205" t="s">
        <v>7</v>
      </c>
    </row>
    <row r="206" spans="1:1" x14ac:dyDescent="0.2">
      <c r="A206" t="s">
        <v>7</v>
      </c>
    </row>
    <row r="207" spans="1:1" x14ac:dyDescent="0.2">
      <c r="A207" t="s">
        <v>8</v>
      </c>
    </row>
    <row r="208" spans="1:1" x14ac:dyDescent="0.2">
      <c r="A208" t="s">
        <v>7</v>
      </c>
    </row>
    <row r="209" spans="1:1" x14ac:dyDescent="0.2">
      <c r="A209" t="s">
        <v>8</v>
      </c>
    </row>
    <row r="210" spans="1:1" x14ac:dyDescent="0.2">
      <c r="A210" t="s">
        <v>8</v>
      </c>
    </row>
    <row r="211" spans="1:1" x14ac:dyDescent="0.2">
      <c r="A211" t="s">
        <v>7</v>
      </c>
    </row>
    <row r="212" spans="1:1" x14ac:dyDescent="0.2">
      <c r="A212" t="s">
        <v>7</v>
      </c>
    </row>
    <row r="213" spans="1:1" x14ac:dyDescent="0.2">
      <c r="A213" t="s">
        <v>8</v>
      </c>
    </row>
    <row r="214" spans="1:1" x14ac:dyDescent="0.2">
      <c r="A214" t="s">
        <v>8</v>
      </c>
    </row>
    <row r="215" spans="1:1" x14ac:dyDescent="0.2">
      <c r="A215" t="s">
        <v>6</v>
      </c>
    </row>
    <row r="216" spans="1:1" x14ac:dyDescent="0.2">
      <c r="A216" t="s">
        <v>8</v>
      </c>
    </row>
    <row r="217" spans="1:1" x14ac:dyDescent="0.2">
      <c r="A217" t="s">
        <v>6</v>
      </c>
    </row>
    <row r="218" spans="1:1" x14ac:dyDescent="0.2">
      <c r="A218" t="s">
        <v>8</v>
      </c>
    </row>
    <row r="219" spans="1:1" x14ac:dyDescent="0.2">
      <c r="A219" t="s">
        <v>6</v>
      </c>
    </row>
    <row r="220" spans="1:1" x14ac:dyDescent="0.2">
      <c r="A220" t="s">
        <v>8</v>
      </c>
    </row>
    <row r="221" spans="1:1" x14ac:dyDescent="0.2">
      <c r="A221" t="s">
        <v>7</v>
      </c>
    </row>
    <row r="222" spans="1:1" x14ac:dyDescent="0.2">
      <c r="A222" t="s">
        <v>8</v>
      </c>
    </row>
    <row r="223" spans="1:1" x14ac:dyDescent="0.2">
      <c r="A223" t="s">
        <v>8</v>
      </c>
    </row>
    <row r="224" spans="1:1" x14ac:dyDescent="0.2">
      <c r="A224" t="s">
        <v>7</v>
      </c>
    </row>
    <row r="225" spans="1:1" x14ac:dyDescent="0.2">
      <c r="A225" t="s">
        <v>8</v>
      </c>
    </row>
    <row r="227" spans="1:1" x14ac:dyDescent="0.2">
      <c r="A227" t="s">
        <v>7</v>
      </c>
    </row>
    <row r="228" spans="1:1" x14ac:dyDescent="0.2">
      <c r="A228" t="s">
        <v>6</v>
      </c>
    </row>
  </sheetData>
  <autoFilter ref="A1:A228" xr:uid="{23DBED5E-E887-7B42-9D0C-4DA03F345FFE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8FB5-B292-0048-BB6A-F849E99354C6}">
  <dimension ref="A1:I228"/>
  <sheetViews>
    <sheetView workbookViewId="0">
      <selection activeCell="G19" sqref="G19"/>
    </sheetView>
  </sheetViews>
  <sheetFormatPr baseColWidth="10" defaultRowHeight="15" x14ac:dyDescent="0.2"/>
  <sheetData>
    <row r="1" spans="1:9" x14ac:dyDescent="0.2">
      <c r="A1" t="s">
        <v>24</v>
      </c>
    </row>
    <row r="2" spans="1:9" x14ac:dyDescent="0.2">
      <c r="A2">
        <v>3</v>
      </c>
    </row>
    <row r="3" spans="1:9" x14ac:dyDescent="0.2">
      <c r="A3">
        <v>9</v>
      </c>
      <c r="C3" s="3" t="s">
        <v>23</v>
      </c>
      <c r="D3" s="4" t="s">
        <v>22</v>
      </c>
      <c r="E3" s="3" t="s">
        <v>21</v>
      </c>
      <c r="F3" s="3" t="s">
        <v>20</v>
      </c>
      <c r="G3" s="3" t="s">
        <v>19</v>
      </c>
      <c r="H3" s="3" t="s">
        <v>18</v>
      </c>
      <c r="I3" s="3" t="s">
        <v>17</v>
      </c>
    </row>
    <row r="4" spans="1:9" x14ac:dyDescent="0.2">
      <c r="A4">
        <v>4</v>
      </c>
      <c r="C4">
        <f>COUNTIF(A2:A228,"&lt;=4")</f>
        <v>66</v>
      </c>
      <c r="D4">
        <f>COUNTIF(A2:A228,"&lt;=8")</f>
        <v>122</v>
      </c>
      <c r="E4">
        <f>COUNTIF(A2:A228,"&lt;=12")</f>
        <v>166</v>
      </c>
      <c r="F4">
        <f>COUNTIF(A2:A228,"&lt;=16")</f>
        <v>186</v>
      </c>
      <c r="G4">
        <f>COUNTIF(A2:A228,"&lt;=20")</f>
        <v>197</v>
      </c>
      <c r="H4">
        <f>COUNTIF(A2:A228,"&lt;=37")</f>
        <v>226</v>
      </c>
    </row>
    <row r="5" spans="1:9" x14ac:dyDescent="0.2">
      <c r="A5">
        <v>5</v>
      </c>
      <c r="C5">
        <v>66</v>
      </c>
      <c r="D5">
        <f>D4-C4</f>
        <v>56</v>
      </c>
      <c r="E5">
        <f>E4-D4</f>
        <v>44</v>
      </c>
      <c r="F5">
        <f>F4-E4</f>
        <v>20</v>
      </c>
      <c r="G5">
        <f>G4-F4</f>
        <v>11</v>
      </c>
      <c r="H5">
        <f>H4-G4</f>
        <v>29</v>
      </c>
      <c r="I5">
        <f>SUM(C5:H5)</f>
        <v>226</v>
      </c>
    </row>
    <row r="6" spans="1:9" x14ac:dyDescent="0.2">
      <c r="A6">
        <v>4</v>
      </c>
      <c r="C6">
        <f>66/227</f>
        <v>0.29074889867841408</v>
      </c>
      <c r="D6">
        <f>56/227</f>
        <v>0.24669603524229075</v>
      </c>
      <c r="E6">
        <f>44/227</f>
        <v>0.19383259911894274</v>
      </c>
      <c r="F6">
        <f>20/227</f>
        <v>8.8105726872246701E-2</v>
      </c>
      <c r="G6">
        <f>11/227</f>
        <v>4.8458149779735685E-2</v>
      </c>
      <c r="H6">
        <f>29/227</f>
        <v>0.1277533039647577</v>
      </c>
      <c r="I6">
        <f>SUM(C6:H6,D9)</f>
        <v>1</v>
      </c>
    </row>
    <row r="7" spans="1:9" x14ac:dyDescent="0.2">
      <c r="A7">
        <v>4</v>
      </c>
      <c r="C7" s="2">
        <v>29.1</v>
      </c>
      <c r="D7" s="2">
        <v>24.7</v>
      </c>
      <c r="E7" s="2">
        <v>19.399999999999999</v>
      </c>
      <c r="F7" s="2">
        <v>8.8000000000000007</v>
      </c>
      <c r="G7" s="2">
        <v>4.9000000000000004</v>
      </c>
      <c r="H7" s="2">
        <v>12.8</v>
      </c>
      <c r="I7">
        <f>SUM(C7:H7,D10)</f>
        <v>100.1</v>
      </c>
    </row>
    <row r="8" spans="1:9" x14ac:dyDescent="0.2">
      <c r="A8" s="1">
        <v>6.5</v>
      </c>
      <c r="C8" t="s">
        <v>16</v>
      </c>
      <c r="D8">
        <v>1</v>
      </c>
    </row>
    <row r="9" spans="1:9" x14ac:dyDescent="0.2">
      <c r="A9">
        <v>11</v>
      </c>
      <c r="D9">
        <f>1/227</f>
        <v>4.4052863436123352E-3</v>
      </c>
    </row>
    <row r="10" spans="1:9" x14ac:dyDescent="0.2">
      <c r="A10">
        <v>6</v>
      </c>
      <c r="D10">
        <v>0.4</v>
      </c>
    </row>
    <row r="11" spans="1:9" x14ac:dyDescent="0.2">
      <c r="A11">
        <v>5</v>
      </c>
      <c r="C11" t="s">
        <v>15</v>
      </c>
      <c r="D11">
        <f>MAX(A2:A228)</f>
        <v>37</v>
      </c>
    </row>
    <row r="12" spans="1:9" x14ac:dyDescent="0.2">
      <c r="A12">
        <v>5</v>
      </c>
    </row>
    <row r="13" spans="1:9" x14ac:dyDescent="0.2">
      <c r="A13">
        <v>20</v>
      </c>
      <c r="C13" t="s">
        <v>14</v>
      </c>
      <c r="D13">
        <f>AVERAGE(A2:A228)</f>
        <v>10.051327433628318</v>
      </c>
    </row>
    <row r="14" spans="1:9" x14ac:dyDescent="0.2">
      <c r="A14">
        <v>8</v>
      </c>
    </row>
    <row r="15" spans="1:9" x14ac:dyDescent="0.2">
      <c r="A15">
        <v>2</v>
      </c>
    </row>
    <row r="16" spans="1:9" x14ac:dyDescent="0.2">
      <c r="A16">
        <v>4</v>
      </c>
    </row>
    <row r="17" spans="1:1" x14ac:dyDescent="0.2">
      <c r="A17">
        <v>7</v>
      </c>
    </row>
    <row r="18" spans="1:1" x14ac:dyDescent="0.2">
      <c r="A18">
        <v>9</v>
      </c>
    </row>
    <row r="19" spans="1:1" x14ac:dyDescent="0.2">
      <c r="A19">
        <v>7</v>
      </c>
    </row>
    <row r="20" spans="1:1" x14ac:dyDescent="0.2">
      <c r="A20">
        <v>5</v>
      </c>
    </row>
    <row r="21" spans="1:1" x14ac:dyDescent="0.2">
      <c r="A21">
        <v>4</v>
      </c>
    </row>
    <row r="22" spans="1:1" x14ac:dyDescent="0.2">
      <c r="A22">
        <v>15</v>
      </c>
    </row>
    <row r="23" spans="1:1" x14ac:dyDescent="0.2">
      <c r="A23">
        <v>2</v>
      </c>
    </row>
    <row r="24" spans="1:1" x14ac:dyDescent="0.2">
      <c r="A24">
        <v>3</v>
      </c>
    </row>
    <row r="25" spans="1:1" x14ac:dyDescent="0.2">
      <c r="A25">
        <v>10</v>
      </c>
    </row>
    <row r="26" spans="1:1" x14ac:dyDescent="0.2">
      <c r="A26">
        <v>10</v>
      </c>
    </row>
    <row r="27" spans="1:1" x14ac:dyDescent="0.2">
      <c r="A27">
        <v>7</v>
      </c>
    </row>
    <row r="28" spans="1:1" x14ac:dyDescent="0.2">
      <c r="A28">
        <v>5</v>
      </c>
    </row>
    <row r="29" spans="1:1" x14ac:dyDescent="0.2">
      <c r="A29">
        <v>3</v>
      </c>
    </row>
    <row r="30" spans="1:1" x14ac:dyDescent="0.2">
      <c r="A30">
        <v>9</v>
      </c>
    </row>
    <row r="31" spans="1:1" x14ac:dyDescent="0.2">
      <c r="A31">
        <v>10</v>
      </c>
    </row>
    <row r="32" spans="1:1" x14ac:dyDescent="0.2">
      <c r="A32">
        <v>3</v>
      </c>
    </row>
    <row r="33" spans="1:1" x14ac:dyDescent="0.2">
      <c r="A33">
        <v>5</v>
      </c>
    </row>
    <row r="34" spans="1:1" x14ac:dyDescent="0.2">
      <c r="A34">
        <v>11</v>
      </c>
    </row>
    <row r="35" spans="1:1" x14ac:dyDescent="0.2">
      <c r="A35">
        <v>1</v>
      </c>
    </row>
    <row r="36" spans="1:1" x14ac:dyDescent="0.2">
      <c r="A36">
        <v>3</v>
      </c>
    </row>
    <row r="37" spans="1:1" x14ac:dyDescent="0.2">
      <c r="A37">
        <v>6</v>
      </c>
    </row>
    <row r="38" spans="1:1" x14ac:dyDescent="0.2">
      <c r="A38">
        <v>3</v>
      </c>
    </row>
    <row r="39" spans="1:1" x14ac:dyDescent="0.2">
      <c r="A39">
        <v>7</v>
      </c>
    </row>
    <row r="40" spans="1:1" x14ac:dyDescent="0.2">
      <c r="A40">
        <v>2</v>
      </c>
    </row>
    <row r="41" spans="1:1" x14ac:dyDescent="0.2">
      <c r="A41">
        <v>7</v>
      </c>
    </row>
    <row r="42" spans="1:1" x14ac:dyDescent="0.2">
      <c r="A42">
        <v>1</v>
      </c>
    </row>
    <row r="43" spans="1:1" x14ac:dyDescent="0.2">
      <c r="A43">
        <v>1.5</v>
      </c>
    </row>
    <row r="44" spans="1:1" x14ac:dyDescent="0.2">
      <c r="A44">
        <v>8</v>
      </c>
    </row>
    <row r="45" spans="1:1" x14ac:dyDescent="0.2">
      <c r="A45">
        <v>3</v>
      </c>
    </row>
    <row r="46" spans="1:1" x14ac:dyDescent="0.2">
      <c r="A46">
        <v>11</v>
      </c>
    </row>
    <row r="47" spans="1:1" x14ac:dyDescent="0.2">
      <c r="A47">
        <v>14</v>
      </c>
    </row>
    <row r="48" spans="1:1" x14ac:dyDescent="0.2">
      <c r="A48">
        <v>11</v>
      </c>
    </row>
    <row r="49" spans="1:1" x14ac:dyDescent="0.2">
      <c r="A49">
        <v>5</v>
      </c>
    </row>
    <row r="50" spans="1:1" x14ac:dyDescent="0.2">
      <c r="A50">
        <v>24</v>
      </c>
    </row>
    <row r="51" spans="1:1" x14ac:dyDescent="0.2">
      <c r="A51">
        <v>4</v>
      </c>
    </row>
    <row r="52" spans="1:1" x14ac:dyDescent="0.2">
      <c r="A52">
        <v>4</v>
      </c>
    </row>
    <row r="53" spans="1:1" x14ac:dyDescent="0.2">
      <c r="A53">
        <v>3</v>
      </c>
    </row>
    <row r="54" spans="1:1" x14ac:dyDescent="0.2">
      <c r="A54">
        <v>5</v>
      </c>
    </row>
    <row r="55" spans="1:1" x14ac:dyDescent="0.2">
      <c r="A55">
        <v>12</v>
      </c>
    </row>
    <row r="56" spans="1:1" x14ac:dyDescent="0.2">
      <c r="A56">
        <v>4</v>
      </c>
    </row>
    <row r="57" spans="1:1" x14ac:dyDescent="0.2">
      <c r="A57">
        <v>5</v>
      </c>
    </row>
    <row r="58" spans="1:1" x14ac:dyDescent="0.2">
      <c r="A58">
        <v>5</v>
      </c>
    </row>
    <row r="59" spans="1:1" x14ac:dyDescent="0.2">
      <c r="A59">
        <v>4</v>
      </c>
    </row>
    <row r="60" spans="1:1" x14ac:dyDescent="0.2">
      <c r="A60">
        <v>2</v>
      </c>
    </row>
    <row r="61" spans="1:1" x14ac:dyDescent="0.2">
      <c r="A61">
        <v>7</v>
      </c>
    </row>
    <row r="62" spans="1:1" x14ac:dyDescent="0.2">
      <c r="A62">
        <v>5</v>
      </c>
    </row>
    <row r="63" spans="1:1" x14ac:dyDescent="0.2">
      <c r="A63">
        <v>7</v>
      </c>
    </row>
    <row r="64" spans="1:1" x14ac:dyDescent="0.2">
      <c r="A64">
        <v>5</v>
      </c>
    </row>
    <row r="66" spans="1:1" x14ac:dyDescent="0.2">
      <c r="A66">
        <v>8</v>
      </c>
    </row>
    <row r="67" spans="1:1" x14ac:dyDescent="0.2">
      <c r="A67">
        <v>2</v>
      </c>
    </row>
    <row r="68" spans="1:1" x14ac:dyDescent="0.2">
      <c r="A68">
        <v>13</v>
      </c>
    </row>
    <row r="69" spans="1:1" x14ac:dyDescent="0.2">
      <c r="A69">
        <v>9</v>
      </c>
    </row>
    <row r="70" spans="1:1" x14ac:dyDescent="0.2">
      <c r="A70">
        <v>5</v>
      </c>
    </row>
    <row r="71" spans="1:1" x14ac:dyDescent="0.2">
      <c r="A71">
        <v>5</v>
      </c>
    </row>
    <row r="72" spans="1:1" x14ac:dyDescent="0.2">
      <c r="A72">
        <v>10</v>
      </c>
    </row>
    <row r="73" spans="1:1" x14ac:dyDescent="0.2">
      <c r="A73">
        <v>10</v>
      </c>
    </row>
    <row r="74" spans="1:1" x14ac:dyDescent="0.2">
      <c r="A74">
        <v>8</v>
      </c>
    </row>
    <row r="75" spans="1:1" x14ac:dyDescent="0.2">
      <c r="A75">
        <v>15</v>
      </c>
    </row>
    <row r="76" spans="1:1" x14ac:dyDescent="0.2">
      <c r="A76">
        <v>6</v>
      </c>
    </row>
    <row r="77" spans="1:1" x14ac:dyDescent="0.2">
      <c r="A77">
        <v>10</v>
      </c>
    </row>
    <row r="78" spans="1:1" x14ac:dyDescent="0.2">
      <c r="A78">
        <v>16</v>
      </c>
    </row>
    <row r="79" spans="1:1" x14ac:dyDescent="0.2">
      <c r="A79">
        <v>10</v>
      </c>
    </row>
    <row r="80" spans="1:1" x14ac:dyDescent="0.2">
      <c r="A80">
        <v>3</v>
      </c>
    </row>
    <row r="81" spans="1:1" x14ac:dyDescent="0.2">
      <c r="A81">
        <v>12</v>
      </c>
    </row>
    <row r="82" spans="1:1" x14ac:dyDescent="0.2">
      <c r="A82">
        <v>7</v>
      </c>
    </row>
    <row r="83" spans="1:1" x14ac:dyDescent="0.2">
      <c r="A83">
        <v>9</v>
      </c>
    </row>
    <row r="84" spans="1:1" x14ac:dyDescent="0.2">
      <c r="A84">
        <v>4</v>
      </c>
    </row>
    <row r="85" spans="1:1" x14ac:dyDescent="0.2">
      <c r="A85">
        <v>11</v>
      </c>
    </row>
    <row r="86" spans="1:1" x14ac:dyDescent="0.2">
      <c r="A86">
        <v>13</v>
      </c>
    </row>
    <row r="87" spans="1:1" x14ac:dyDescent="0.2">
      <c r="A87">
        <v>3</v>
      </c>
    </row>
    <row r="88" spans="1:1" x14ac:dyDescent="0.2">
      <c r="A88">
        <v>15</v>
      </c>
    </row>
    <row r="89" spans="1:1" x14ac:dyDescent="0.2">
      <c r="A89">
        <v>22</v>
      </c>
    </row>
    <row r="90" spans="1:1" x14ac:dyDescent="0.2">
      <c r="A90">
        <v>9</v>
      </c>
    </row>
    <row r="91" spans="1:1" x14ac:dyDescent="0.2">
      <c r="A91">
        <v>17</v>
      </c>
    </row>
    <row r="92" spans="1:1" x14ac:dyDescent="0.2">
      <c r="A92">
        <v>4</v>
      </c>
    </row>
    <row r="93" spans="1:1" x14ac:dyDescent="0.2">
      <c r="A93">
        <v>13</v>
      </c>
    </row>
    <row r="94" spans="1:1" x14ac:dyDescent="0.2">
      <c r="A94">
        <v>14</v>
      </c>
    </row>
    <row r="95" spans="1:1" x14ac:dyDescent="0.2">
      <c r="A95">
        <v>17</v>
      </c>
    </row>
    <row r="96" spans="1:1" x14ac:dyDescent="0.2">
      <c r="A96">
        <v>6</v>
      </c>
    </row>
    <row r="97" spans="1:1" x14ac:dyDescent="0.2">
      <c r="A97">
        <v>14</v>
      </c>
    </row>
    <row r="98" spans="1:1" x14ac:dyDescent="0.2">
      <c r="A98">
        <v>35</v>
      </c>
    </row>
    <row r="99" spans="1:1" x14ac:dyDescent="0.2">
      <c r="A99">
        <v>8</v>
      </c>
    </row>
    <row r="100" spans="1:1" x14ac:dyDescent="0.2">
      <c r="A100">
        <v>10</v>
      </c>
    </row>
    <row r="101" spans="1:1" x14ac:dyDescent="0.2">
      <c r="A101">
        <v>4</v>
      </c>
    </row>
    <row r="102" spans="1:1" x14ac:dyDescent="0.2">
      <c r="A102">
        <v>30</v>
      </c>
    </row>
    <row r="103" spans="1:1" x14ac:dyDescent="0.2">
      <c r="A103">
        <v>5</v>
      </c>
    </row>
    <row r="104" spans="1:1" x14ac:dyDescent="0.2">
      <c r="A104">
        <v>10</v>
      </c>
    </row>
    <row r="105" spans="1:1" x14ac:dyDescent="0.2">
      <c r="A105">
        <v>4</v>
      </c>
    </row>
    <row r="106" spans="1:1" x14ac:dyDescent="0.2">
      <c r="A106">
        <v>25</v>
      </c>
    </row>
    <row r="107" spans="1:1" x14ac:dyDescent="0.2">
      <c r="A107">
        <v>2</v>
      </c>
    </row>
    <row r="108" spans="1:1" x14ac:dyDescent="0.2">
      <c r="A108">
        <v>6</v>
      </c>
    </row>
    <row r="109" spans="1:1" x14ac:dyDescent="0.2">
      <c r="A109">
        <v>3</v>
      </c>
    </row>
    <row r="110" spans="1:1" x14ac:dyDescent="0.2">
      <c r="A110">
        <v>2</v>
      </c>
    </row>
    <row r="111" spans="1:1" x14ac:dyDescent="0.2">
      <c r="A111">
        <v>20</v>
      </c>
    </row>
    <row r="112" spans="1:1" x14ac:dyDescent="0.2">
      <c r="A112">
        <v>7</v>
      </c>
    </row>
    <row r="113" spans="1:1" x14ac:dyDescent="0.2">
      <c r="A113">
        <v>10</v>
      </c>
    </row>
    <row r="114" spans="1:1" x14ac:dyDescent="0.2">
      <c r="A114">
        <v>5</v>
      </c>
    </row>
    <row r="115" spans="1:1" x14ac:dyDescent="0.2">
      <c r="A115">
        <v>9</v>
      </c>
    </row>
    <row r="116" spans="1:1" x14ac:dyDescent="0.2">
      <c r="A116">
        <v>10</v>
      </c>
    </row>
    <row r="117" spans="1:1" x14ac:dyDescent="0.2">
      <c r="A117">
        <v>6</v>
      </c>
    </row>
    <row r="118" spans="1:1" x14ac:dyDescent="0.2">
      <c r="A118">
        <v>7</v>
      </c>
    </row>
    <row r="119" spans="1:1" x14ac:dyDescent="0.2">
      <c r="A119">
        <v>2</v>
      </c>
    </row>
    <row r="120" spans="1:1" x14ac:dyDescent="0.2">
      <c r="A120">
        <v>21</v>
      </c>
    </row>
    <row r="121" spans="1:1" x14ac:dyDescent="0.2">
      <c r="A121">
        <v>8</v>
      </c>
    </row>
    <row r="122" spans="1:1" x14ac:dyDescent="0.2">
      <c r="A122">
        <v>10</v>
      </c>
    </row>
    <row r="123" spans="1:1" x14ac:dyDescent="0.2">
      <c r="A123">
        <v>35</v>
      </c>
    </row>
    <row r="124" spans="1:1" x14ac:dyDescent="0.2">
      <c r="A124">
        <v>3</v>
      </c>
    </row>
    <row r="125" spans="1:1" x14ac:dyDescent="0.2">
      <c r="A125">
        <v>5</v>
      </c>
    </row>
    <row r="126" spans="1:1" x14ac:dyDescent="0.2">
      <c r="A126">
        <v>0.6</v>
      </c>
    </row>
    <row r="127" spans="1:1" x14ac:dyDescent="0.2">
      <c r="A127">
        <v>15</v>
      </c>
    </row>
    <row r="128" spans="1:1" x14ac:dyDescent="0.2">
      <c r="A128">
        <v>12</v>
      </c>
    </row>
    <row r="129" spans="1:1" x14ac:dyDescent="0.2">
      <c r="A129">
        <v>12</v>
      </c>
    </row>
    <row r="130" spans="1:1" x14ac:dyDescent="0.2">
      <c r="A130">
        <v>20</v>
      </c>
    </row>
    <row r="131" spans="1:1" x14ac:dyDescent="0.2">
      <c r="A131">
        <v>20</v>
      </c>
    </row>
    <row r="132" spans="1:1" x14ac:dyDescent="0.2">
      <c r="A132">
        <v>4</v>
      </c>
    </row>
    <row r="133" spans="1:1" x14ac:dyDescent="0.2">
      <c r="A133">
        <v>1</v>
      </c>
    </row>
    <row r="134" spans="1:1" x14ac:dyDescent="0.2">
      <c r="A134">
        <v>22</v>
      </c>
    </row>
    <row r="135" spans="1:1" x14ac:dyDescent="0.2">
      <c r="A135">
        <v>5</v>
      </c>
    </row>
    <row r="136" spans="1:1" x14ac:dyDescent="0.2">
      <c r="A136">
        <v>5</v>
      </c>
    </row>
    <row r="137" spans="1:1" x14ac:dyDescent="0.2">
      <c r="A137">
        <v>7</v>
      </c>
    </row>
    <row r="138" spans="1:1" x14ac:dyDescent="0.2">
      <c r="A138">
        <v>8</v>
      </c>
    </row>
    <row r="139" spans="1:1" x14ac:dyDescent="0.2">
      <c r="A139">
        <v>17</v>
      </c>
    </row>
    <row r="140" spans="1:1" x14ac:dyDescent="0.2">
      <c r="A140">
        <v>4</v>
      </c>
    </row>
    <row r="141" spans="1:1" x14ac:dyDescent="0.2">
      <c r="A141">
        <v>12</v>
      </c>
    </row>
    <row r="142" spans="1:1" x14ac:dyDescent="0.2">
      <c r="A142">
        <v>2</v>
      </c>
    </row>
    <row r="143" spans="1:1" x14ac:dyDescent="0.2">
      <c r="A143">
        <v>15</v>
      </c>
    </row>
    <row r="144" spans="1:1" x14ac:dyDescent="0.2">
      <c r="A144">
        <v>30</v>
      </c>
    </row>
    <row r="145" spans="1:1" x14ac:dyDescent="0.2">
      <c r="A145">
        <v>5</v>
      </c>
    </row>
    <row r="146" spans="1:1" x14ac:dyDescent="0.2">
      <c r="A146">
        <v>3</v>
      </c>
    </row>
    <row r="147" spans="1:1" x14ac:dyDescent="0.2">
      <c r="A147">
        <v>5</v>
      </c>
    </row>
    <row r="148" spans="1:1" x14ac:dyDescent="0.2">
      <c r="A148">
        <v>2</v>
      </c>
    </row>
    <row r="149" spans="1:1" x14ac:dyDescent="0.2">
      <c r="A149">
        <v>20</v>
      </c>
    </row>
    <row r="150" spans="1:1" x14ac:dyDescent="0.2">
      <c r="A150">
        <v>25</v>
      </c>
    </row>
    <row r="151" spans="1:1" x14ac:dyDescent="0.2">
      <c r="A151">
        <v>11</v>
      </c>
    </row>
    <row r="152" spans="1:1" x14ac:dyDescent="0.2">
      <c r="A152">
        <v>12</v>
      </c>
    </row>
    <row r="153" spans="1:1" x14ac:dyDescent="0.2">
      <c r="A153">
        <v>22</v>
      </c>
    </row>
    <row r="154" spans="1:1" x14ac:dyDescent="0.2">
      <c r="A154">
        <v>3</v>
      </c>
    </row>
    <row r="155" spans="1:1" x14ac:dyDescent="0.2">
      <c r="A155">
        <v>17</v>
      </c>
    </row>
    <row r="156" spans="1:1" x14ac:dyDescent="0.2">
      <c r="A156">
        <v>4</v>
      </c>
    </row>
    <row r="157" spans="1:1" x14ac:dyDescent="0.2">
      <c r="A157">
        <v>22</v>
      </c>
    </row>
    <row r="158" spans="1:1" x14ac:dyDescent="0.2">
      <c r="A158">
        <v>3</v>
      </c>
    </row>
    <row r="159" spans="1:1" x14ac:dyDescent="0.2">
      <c r="A159">
        <v>9</v>
      </c>
    </row>
    <row r="160" spans="1:1" x14ac:dyDescent="0.2">
      <c r="A160">
        <v>5</v>
      </c>
    </row>
    <row r="161" spans="1:1" x14ac:dyDescent="0.2">
      <c r="A161">
        <v>2</v>
      </c>
    </row>
    <row r="162" spans="1:1" x14ac:dyDescent="0.2">
      <c r="A162">
        <v>9</v>
      </c>
    </row>
    <row r="163" spans="1:1" x14ac:dyDescent="0.2">
      <c r="A163">
        <v>1</v>
      </c>
    </row>
    <row r="164" spans="1:1" x14ac:dyDescent="0.2">
      <c r="A164">
        <v>3</v>
      </c>
    </row>
    <row r="165" spans="1:1" x14ac:dyDescent="0.2">
      <c r="A165">
        <v>4</v>
      </c>
    </row>
    <row r="166" spans="1:1" x14ac:dyDescent="0.2">
      <c r="A166">
        <v>2</v>
      </c>
    </row>
    <row r="167" spans="1:1" x14ac:dyDescent="0.2">
      <c r="A167">
        <v>8</v>
      </c>
    </row>
    <row r="168" spans="1:1" x14ac:dyDescent="0.2">
      <c r="A168">
        <v>33</v>
      </c>
    </row>
    <row r="169" spans="1:1" x14ac:dyDescent="0.2">
      <c r="A169">
        <v>12</v>
      </c>
    </row>
    <row r="170" spans="1:1" x14ac:dyDescent="0.2">
      <c r="A170">
        <v>2</v>
      </c>
    </row>
    <row r="171" spans="1:1" x14ac:dyDescent="0.2">
      <c r="A171">
        <v>2</v>
      </c>
    </row>
    <row r="172" spans="1:1" x14ac:dyDescent="0.2">
      <c r="A172">
        <v>2.5</v>
      </c>
    </row>
    <row r="173" spans="1:1" x14ac:dyDescent="0.2">
      <c r="A173">
        <v>5</v>
      </c>
    </row>
    <row r="174" spans="1:1" x14ac:dyDescent="0.2">
      <c r="A174">
        <v>2</v>
      </c>
    </row>
    <row r="175" spans="1:1" x14ac:dyDescent="0.2">
      <c r="A175">
        <v>20</v>
      </c>
    </row>
    <row r="176" spans="1:1" x14ac:dyDescent="0.2">
      <c r="A176">
        <v>25</v>
      </c>
    </row>
    <row r="177" spans="1:1" x14ac:dyDescent="0.2">
      <c r="A177">
        <v>9</v>
      </c>
    </row>
    <row r="178" spans="1:1" x14ac:dyDescent="0.2">
      <c r="A178">
        <v>30</v>
      </c>
    </row>
    <row r="179" spans="1:1" x14ac:dyDescent="0.2">
      <c r="A179">
        <v>7</v>
      </c>
    </row>
    <row r="180" spans="1:1" x14ac:dyDescent="0.2">
      <c r="A180">
        <v>1</v>
      </c>
    </row>
    <row r="181" spans="1:1" x14ac:dyDescent="0.2">
      <c r="A181">
        <v>10</v>
      </c>
    </row>
    <row r="182" spans="1:1" x14ac:dyDescent="0.2">
      <c r="A182">
        <v>34</v>
      </c>
    </row>
    <row r="183" spans="1:1" x14ac:dyDescent="0.2">
      <c r="A183">
        <v>4</v>
      </c>
    </row>
    <row r="184" spans="1:1" x14ac:dyDescent="0.2">
      <c r="A184">
        <v>10</v>
      </c>
    </row>
    <row r="185" spans="1:1" x14ac:dyDescent="0.2">
      <c r="A185">
        <v>7</v>
      </c>
    </row>
    <row r="186" spans="1:1" x14ac:dyDescent="0.2">
      <c r="A186">
        <v>30</v>
      </c>
    </row>
    <row r="187" spans="1:1" x14ac:dyDescent="0.2">
      <c r="A187">
        <v>2</v>
      </c>
    </row>
    <row r="188" spans="1:1" x14ac:dyDescent="0.2">
      <c r="A188">
        <v>3.5</v>
      </c>
    </row>
    <row r="189" spans="1:1" x14ac:dyDescent="0.2">
      <c r="A189">
        <v>18</v>
      </c>
    </row>
    <row r="190" spans="1:1" x14ac:dyDescent="0.2">
      <c r="A190">
        <v>4</v>
      </c>
    </row>
    <row r="191" spans="1:1" x14ac:dyDescent="0.2">
      <c r="A191">
        <v>13</v>
      </c>
    </row>
    <row r="192" spans="1:1" x14ac:dyDescent="0.2">
      <c r="A192">
        <v>6</v>
      </c>
    </row>
    <row r="193" spans="1:1" x14ac:dyDescent="0.2">
      <c r="A193">
        <v>14</v>
      </c>
    </row>
    <row r="194" spans="1:1" x14ac:dyDescent="0.2">
      <c r="A194">
        <v>10</v>
      </c>
    </row>
    <row r="195" spans="1:1" x14ac:dyDescent="0.2">
      <c r="A195">
        <v>12</v>
      </c>
    </row>
    <row r="196" spans="1:1" x14ac:dyDescent="0.2">
      <c r="A196">
        <v>26</v>
      </c>
    </row>
    <row r="197" spans="1:1" x14ac:dyDescent="0.2">
      <c r="A197">
        <v>2</v>
      </c>
    </row>
    <row r="198" spans="1:1" x14ac:dyDescent="0.2">
      <c r="A198">
        <v>1</v>
      </c>
    </row>
    <row r="199" spans="1:1" x14ac:dyDescent="0.2">
      <c r="A199">
        <v>10</v>
      </c>
    </row>
    <row r="200" spans="1:1" x14ac:dyDescent="0.2">
      <c r="A200">
        <v>2</v>
      </c>
    </row>
    <row r="201" spans="1:1" x14ac:dyDescent="0.2">
      <c r="A201">
        <v>15</v>
      </c>
    </row>
    <row r="202" spans="1:1" x14ac:dyDescent="0.2">
      <c r="A202">
        <v>8</v>
      </c>
    </row>
    <row r="203" spans="1:1" x14ac:dyDescent="0.2">
      <c r="A203">
        <v>4</v>
      </c>
    </row>
    <row r="204" spans="1:1" x14ac:dyDescent="0.2">
      <c r="A204">
        <v>25</v>
      </c>
    </row>
    <row r="205" spans="1:1" x14ac:dyDescent="0.2">
      <c r="A205">
        <v>37</v>
      </c>
    </row>
    <row r="206" spans="1:1" x14ac:dyDescent="0.2">
      <c r="A206">
        <v>28</v>
      </c>
    </row>
    <row r="207" spans="1:1" x14ac:dyDescent="0.2">
      <c r="A207">
        <v>10</v>
      </c>
    </row>
    <row r="208" spans="1:1" x14ac:dyDescent="0.2">
      <c r="A208">
        <v>14</v>
      </c>
    </row>
    <row r="209" spans="1:1" x14ac:dyDescent="0.2">
      <c r="A209">
        <v>15</v>
      </c>
    </row>
    <row r="210" spans="1:1" x14ac:dyDescent="0.2">
      <c r="A210">
        <v>14</v>
      </c>
    </row>
    <row r="211" spans="1:1" x14ac:dyDescent="0.2">
      <c r="A211">
        <v>23</v>
      </c>
    </row>
    <row r="212" spans="1:1" x14ac:dyDescent="0.2">
      <c r="A212">
        <v>30</v>
      </c>
    </row>
    <row r="213" spans="1:1" x14ac:dyDescent="0.2">
      <c r="A213">
        <v>10</v>
      </c>
    </row>
    <row r="214" spans="1:1" x14ac:dyDescent="0.2">
      <c r="A214">
        <v>31</v>
      </c>
    </row>
    <row r="215" spans="1:1" x14ac:dyDescent="0.2">
      <c r="A215">
        <v>7</v>
      </c>
    </row>
    <row r="216" spans="1:1" x14ac:dyDescent="0.2">
      <c r="A216">
        <v>16</v>
      </c>
    </row>
    <row r="217" spans="1:1" x14ac:dyDescent="0.2">
      <c r="A217">
        <v>3</v>
      </c>
    </row>
    <row r="218" spans="1:1" x14ac:dyDescent="0.2">
      <c r="A218">
        <v>23</v>
      </c>
    </row>
    <row r="219" spans="1:1" x14ac:dyDescent="0.2">
      <c r="A219">
        <v>4</v>
      </c>
    </row>
    <row r="220" spans="1:1" x14ac:dyDescent="0.2">
      <c r="A220">
        <v>25</v>
      </c>
    </row>
    <row r="221" spans="1:1" x14ac:dyDescent="0.2">
      <c r="A221">
        <v>27</v>
      </c>
    </row>
    <row r="222" spans="1:1" x14ac:dyDescent="0.2">
      <c r="A222">
        <v>8</v>
      </c>
    </row>
    <row r="223" spans="1:1" x14ac:dyDescent="0.2">
      <c r="A223">
        <v>15</v>
      </c>
    </row>
    <row r="224" spans="1:1" x14ac:dyDescent="0.2">
      <c r="A224">
        <v>24</v>
      </c>
    </row>
    <row r="225" spans="1:1" x14ac:dyDescent="0.2">
      <c r="A225">
        <v>12</v>
      </c>
    </row>
    <row r="226" spans="1:1" x14ac:dyDescent="0.2">
      <c r="A226">
        <v>11</v>
      </c>
    </row>
    <row r="227" spans="1:1" x14ac:dyDescent="0.2">
      <c r="A227">
        <v>25</v>
      </c>
    </row>
    <row r="228" spans="1:1" x14ac:dyDescent="0.2">
      <c r="A228">
        <v>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A185-C447-2049-A2C3-1D2B3C581229}">
  <dimension ref="A1:H228"/>
  <sheetViews>
    <sheetView tabSelected="1" workbookViewId="0">
      <selection activeCell="G26" sqref="G26"/>
    </sheetView>
  </sheetViews>
  <sheetFormatPr baseColWidth="10" defaultRowHeight="15" x14ac:dyDescent="0.2"/>
  <sheetData>
    <row r="1" spans="1:7" x14ac:dyDescent="0.2">
      <c r="A1" t="s">
        <v>38</v>
      </c>
    </row>
    <row r="2" spans="1:7" x14ac:dyDescent="0.2">
      <c r="A2" t="s">
        <v>31</v>
      </c>
      <c r="E2" t="s">
        <v>9</v>
      </c>
      <c r="F2">
        <v>24</v>
      </c>
    </row>
    <row r="3" spans="1:7" x14ac:dyDescent="0.2">
      <c r="A3" t="s">
        <v>35</v>
      </c>
      <c r="E3" t="s">
        <v>36</v>
      </c>
      <c r="F3">
        <v>5</v>
      </c>
    </row>
    <row r="4" spans="1:7" x14ac:dyDescent="0.2">
      <c r="A4" t="s">
        <v>27</v>
      </c>
      <c r="E4" t="s">
        <v>35</v>
      </c>
      <c r="F4">
        <v>7</v>
      </c>
    </row>
    <row r="5" spans="1:7" x14ac:dyDescent="0.2">
      <c r="A5" t="s">
        <v>31</v>
      </c>
      <c r="E5" t="s">
        <v>28</v>
      </c>
      <c r="F5">
        <v>10</v>
      </c>
    </row>
    <row r="6" spans="1:7" x14ac:dyDescent="0.2">
      <c r="A6" t="s">
        <v>26</v>
      </c>
      <c r="E6" t="s">
        <v>37</v>
      </c>
      <c r="F6">
        <v>4</v>
      </c>
    </row>
    <row r="7" spans="1:7" x14ac:dyDescent="0.2">
      <c r="A7" t="s">
        <v>27</v>
      </c>
      <c r="E7" t="s">
        <v>34</v>
      </c>
      <c r="F7">
        <v>4</v>
      </c>
    </row>
    <row r="8" spans="1:7" x14ac:dyDescent="0.2">
      <c r="A8" t="s">
        <v>26</v>
      </c>
      <c r="E8" t="s">
        <v>33</v>
      </c>
      <c r="F8">
        <v>19</v>
      </c>
    </row>
    <row r="9" spans="1:7" x14ac:dyDescent="0.2">
      <c r="A9" t="s">
        <v>35</v>
      </c>
      <c r="E9" t="s">
        <v>26</v>
      </c>
      <c r="F9">
        <v>68</v>
      </c>
    </row>
    <row r="10" spans="1:7" x14ac:dyDescent="0.2">
      <c r="A10" t="s">
        <v>36</v>
      </c>
      <c r="E10" t="s">
        <v>29</v>
      </c>
      <c r="F10">
        <v>6</v>
      </c>
    </row>
    <row r="11" spans="1:7" x14ac:dyDescent="0.2">
      <c r="A11" t="s">
        <v>27</v>
      </c>
      <c r="E11" s="3" t="s">
        <v>27</v>
      </c>
      <c r="F11">
        <v>32</v>
      </c>
    </row>
    <row r="12" spans="1:7" x14ac:dyDescent="0.2">
      <c r="A12" t="s">
        <v>26</v>
      </c>
      <c r="E12" t="s">
        <v>30</v>
      </c>
      <c r="F12">
        <v>17</v>
      </c>
    </row>
    <row r="13" spans="1:7" x14ac:dyDescent="0.2">
      <c r="A13" t="s">
        <v>26</v>
      </c>
      <c r="E13" t="s">
        <v>32</v>
      </c>
      <c r="F13">
        <v>19</v>
      </c>
    </row>
    <row r="14" spans="1:7" x14ac:dyDescent="0.2">
      <c r="A14" t="s">
        <v>26</v>
      </c>
      <c r="E14" t="s">
        <v>31</v>
      </c>
      <c r="F14">
        <v>12</v>
      </c>
    </row>
    <row r="15" spans="1:7" x14ac:dyDescent="0.2">
      <c r="A15" t="s">
        <v>34</v>
      </c>
      <c r="F15">
        <f>SUM(F2:F14)</f>
        <v>227</v>
      </c>
    </row>
    <row r="16" spans="1:7" x14ac:dyDescent="0.2">
      <c r="A16" t="s">
        <v>37</v>
      </c>
      <c r="G16" t="s">
        <v>2</v>
      </c>
    </row>
    <row r="17" spans="1:8" x14ac:dyDescent="0.2">
      <c r="A17" t="s">
        <v>26</v>
      </c>
      <c r="E17" t="s">
        <v>26</v>
      </c>
      <c r="F17">
        <f>SUM(F3,F4,F7,F8,F9,F10,F11)</f>
        <v>141</v>
      </c>
      <c r="G17">
        <f>F17/227</f>
        <v>0.62114537444933926</v>
      </c>
      <c r="H17">
        <v>62.1</v>
      </c>
    </row>
    <row r="18" spans="1:8" x14ac:dyDescent="0.2">
      <c r="A18" t="s">
        <v>33</v>
      </c>
      <c r="E18" t="s">
        <v>28</v>
      </c>
      <c r="F18">
        <v>10</v>
      </c>
      <c r="G18">
        <f>F18/227</f>
        <v>4.405286343612335E-2</v>
      </c>
      <c r="H18">
        <v>4.4000000000000004</v>
      </c>
    </row>
    <row r="19" spans="1:8" x14ac:dyDescent="0.2">
      <c r="A19" t="s">
        <v>26</v>
      </c>
      <c r="E19" t="s">
        <v>30</v>
      </c>
      <c r="F19">
        <v>17</v>
      </c>
      <c r="G19">
        <f>F19/227</f>
        <v>7.4889867841409691E-2</v>
      </c>
      <c r="H19">
        <v>7.5</v>
      </c>
    </row>
    <row r="20" spans="1:8" x14ac:dyDescent="0.2">
      <c r="A20" t="s">
        <v>27</v>
      </c>
      <c r="E20" t="s">
        <v>32</v>
      </c>
      <c r="F20">
        <v>19</v>
      </c>
      <c r="G20">
        <f>F20/227</f>
        <v>8.3700440528634359E-2</v>
      </c>
      <c r="H20">
        <v>8.4</v>
      </c>
    </row>
    <row r="21" spans="1:8" x14ac:dyDescent="0.2">
      <c r="A21" t="s">
        <v>35</v>
      </c>
      <c r="E21" t="s">
        <v>31</v>
      </c>
      <c r="F21">
        <v>12</v>
      </c>
      <c r="G21">
        <f>F21/227</f>
        <v>5.2863436123348019E-2</v>
      </c>
      <c r="H21">
        <v>5.3</v>
      </c>
    </row>
    <row r="22" spans="1:8" x14ac:dyDescent="0.2">
      <c r="A22" t="s">
        <v>27</v>
      </c>
      <c r="E22" t="s">
        <v>37</v>
      </c>
      <c r="F22">
        <v>4</v>
      </c>
      <c r="G22">
        <f>F22/227</f>
        <v>1.7621145374449341E-2</v>
      </c>
      <c r="H22">
        <v>1.8</v>
      </c>
    </row>
    <row r="23" spans="1:8" x14ac:dyDescent="0.2">
      <c r="A23" t="s">
        <v>37</v>
      </c>
      <c r="E23" t="s">
        <v>9</v>
      </c>
      <c r="F23">
        <v>24</v>
      </c>
      <c r="G23">
        <f>F23/227</f>
        <v>0.10572687224669604</v>
      </c>
      <c r="H23">
        <v>10.6</v>
      </c>
    </row>
    <row r="24" spans="1:8" x14ac:dyDescent="0.2">
      <c r="A24" t="s">
        <v>33</v>
      </c>
      <c r="F24">
        <f>SUM(F17:F23)</f>
        <v>227</v>
      </c>
      <c r="G24">
        <f>SUM(G17:G23)</f>
        <v>1</v>
      </c>
      <c r="H24">
        <f>SUM(H17:H23)</f>
        <v>100.1</v>
      </c>
    </row>
    <row r="25" spans="1:8" x14ac:dyDescent="0.2">
      <c r="A25" t="s">
        <v>27</v>
      </c>
    </row>
    <row r="26" spans="1:8" x14ac:dyDescent="0.2">
      <c r="A26" t="s">
        <v>27</v>
      </c>
    </row>
    <row r="27" spans="1:8" x14ac:dyDescent="0.2">
      <c r="A27" t="s">
        <v>36</v>
      </c>
    </row>
    <row r="28" spans="1:8" x14ac:dyDescent="0.2">
      <c r="A28" t="s">
        <v>36</v>
      </c>
    </row>
    <row r="29" spans="1:8" x14ac:dyDescent="0.2">
      <c r="A29" t="s">
        <v>34</v>
      </c>
    </row>
    <row r="30" spans="1:8" x14ac:dyDescent="0.2">
      <c r="A30" t="s">
        <v>26</v>
      </c>
    </row>
    <row r="31" spans="1:8" x14ac:dyDescent="0.2">
      <c r="A31" t="s">
        <v>35</v>
      </c>
    </row>
    <row r="32" spans="1:8" x14ac:dyDescent="0.2">
      <c r="A32" t="s">
        <v>26</v>
      </c>
    </row>
    <row r="33" spans="1:1" x14ac:dyDescent="0.2">
      <c r="A33" t="s">
        <v>27</v>
      </c>
    </row>
    <row r="34" spans="1:1" x14ac:dyDescent="0.2">
      <c r="A34" t="s">
        <v>31</v>
      </c>
    </row>
    <row r="35" spans="1:1" x14ac:dyDescent="0.2">
      <c r="A35" t="s">
        <v>27</v>
      </c>
    </row>
    <row r="36" spans="1:1" x14ac:dyDescent="0.2">
      <c r="A36" t="s">
        <v>25</v>
      </c>
    </row>
    <row r="37" spans="1:1" x14ac:dyDescent="0.2">
      <c r="A37" t="s">
        <v>25</v>
      </c>
    </row>
    <row r="38" spans="1:1" x14ac:dyDescent="0.2">
      <c r="A38" t="s">
        <v>27</v>
      </c>
    </row>
    <row r="39" spans="1:1" x14ac:dyDescent="0.2">
      <c r="A39" t="s">
        <v>26</v>
      </c>
    </row>
    <row r="40" spans="1:1" x14ac:dyDescent="0.2">
      <c r="A40" t="s">
        <v>27</v>
      </c>
    </row>
    <row r="41" spans="1:1" x14ac:dyDescent="0.2">
      <c r="A41" t="s">
        <v>37</v>
      </c>
    </row>
    <row r="42" spans="1:1" x14ac:dyDescent="0.2">
      <c r="A42" t="s">
        <v>32</v>
      </c>
    </row>
    <row r="43" spans="1:1" x14ac:dyDescent="0.2">
      <c r="A43" t="s">
        <v>31</v>
      </c>
    </row>
    <row r="44" spans="1:1" x14ac:dyDescent="0.2">
      <c r="A44" t="s">
        <v>26</v>
      </c>
    </row>
    <row r="45" spans="1:1" x14ac:dyDescent="0.2">
      <c r="A45" t="s">
        <v>27</v>
      </c>
    </row>
    <row r="46" spans="1:1" x14ac:dyDescent="0.2">
      <c r="A46" t="s">
        <v>31</v>
      </c>
    </row>
    <row r="47" spans="1:1" x14ac:dyDescent="0.2">
      <c r="A47" t="s">
        <v>27</v>
      </c>
    </row>
    <row r="48" spans="1:1" x14ac:dyDescent="0.2">
      <c r="A48" t="s">
        <v>37</v>
      </c>
    </row>
    <row r="49" spans="1:1" x14ac:dyDescent="0.2">
      <c r="A49" t="s">
        <v>26</v>
      </c>
    </row>
    <row r="50" spans="1:1" x14ac:dyDescent="0.2">
      <c r="A50" t="s">
        <v>35</v>
      </c>
    </row>
    <row r="51" spans="1:1" x14ac:dyDescent="0.2">
      <c r="A51" t="s">
        <v>27</v>
      </c>
    </row>
    <row r="52" spans="1:1" x14ac:dyDescent="0.2">
      <c r="A52" t="s">
        <v>33</v>
      </c>
    </row>
    <row r="53" spans="1:1" x14ac:dyDescent="0.2">
      <c r="A53" t="s">
        <v>31</v>
      </c>
    </row>
    <row r="54" spans="1:1" x14ac:dyDescent="0.2">
      <c r="A54" t="s">
        <v>36</v>
      </c>
    </row>
    <row r="55" spans="1:1" x14ac:dyDescent="0.2">
      <c r="A55" t="s">
        <v>26</v>
      </c>
    </row>
    <row r="56" spans="1:1" x14ac:dyDescent="0.2">
      <c r="A56" t="s">
        <v>26</v>
      </c>
    </row>
    <row r="57" spans="1:1" x14ac:dyDescent="0.2">
      <c r="A57" t="s">
        <v>36</v>
      </c>
    </row>
    <row r="58" spans="1:1" x14ac:dyDescent="0.2">
      <c r="A58" t="s">
        <v>25</v>
      </c>
    </row>
    <row r="59" spans="1:1" x14ac:dyDescent="0.2">
      <c r="A59" t="s">
        <v>27</v>
      </c>
    </row>
    <row r="60" spans="1:1" x14ac:dyDescent="0.2">
      <c r="A60" t="s">
        <v>27</v>
      </c>
    </row>
    <row r="61" spans="1:1" x14ac:dyDescent="0.2">
      <c r="A61" t="s">
        <v>31</v>
      </c>
    </row>
    <row r="62" spans="1:1" x14ac:dyDescent="0.2">
      <c r="A62" t="s">
        <v>34</v>
      </c>
    </row>
    <row r="63" spans="1:1" x14ac:dyDescent="0.2">
      <c r="A63" t="s">
        <v>26</v>
      </c>
    </row>
    <row r="64" spans="1:1" x14ac:dyDescent="0.2">
      <c r="A64" t="s">
        <v>27</v>
      </c>
    </row>
    <row r="65" spans="1:1" x14ac:dyDescent="0.2">
      <c r="A65" t="s">
        <v>27</v>
      </c>
    </row>
    <row r="66" spans="1:1" x14ac:dyDescent="0.2">
      <c r="A66" t="s">
        <v>28</v>
      </c>
    </row>
    <row r="67" spans="1:1" x14ac:dyDescent="0.2">
      <c r="A67" t="s">
        <v>25</v>
      </c>
    </row>
    <row r="68" spans="1:1" x14ac:dyDescent="0.2">
      <c r="A68" t="s">
        <v>30</v>
      </c>
    </row>
    <row r="69" spans="1:1" x14ac:dyDescent="0.2">
      <c r="A69" t="s">
        <v>25</v>
      </c>
    </row>
    <row r="70" spans="1:1" x14ac:dyDescent="0.2">
      <c r="A70" t="s">
        <v>30</v>
      </c>
    </row>
    <row r="71" spans="1:1" x14ac:dyDescent="0.2">
      <c r="A71" t="s">
        <v>25</v>
      </c>
    </row>
    <row r="72" spans="1:1" x14ac:dyDescent="0.2">
      <c r="A72" t="s">
        <v>35</v>
      </c>
    </row>
    <row r="73" spans="1:1" x14ac:dyDescent="0.2">
      <c r="A73" t="s">
        <v>26</v>
      </c>
    </row>
    <row r="74" spans="1:1" x14ac:dyDescent="0.2">
      <c r="A74" t="s">
        <v>27</v>
      </c>
    </row>
    <row r="75" spans="1:1" x14ac:dyDescent="0.2">
      <c r="A75" t="s">
        <v>26</v>
      </c>
    </row>
    <row r="76" spans="1:1" x14ac:dyDescent="0.2">
      <c r="A76" t="s">
        <v>27</v>
      </c>
    </row>
    <row r="77" spans="1:1" x14ac:dyDescent="0.2">
      <c r="A77" t="s">
        <v>26</v>
      </c>
    </row>
    <row r="78" spans="1:1" x14ac:dyDescent="0.2">
      <c r="A78" t="s">
        <v>26</v>
      </c>
    </row>
    <row r="79" spans="1:1" x14ac:dyDescent="0.2">
      <c r="A79" t="s">
        <v>27</v>
      </c>
    </row>
    <row r="80" spans="1:1" x14ac:dyDescent="0.2">
      <c r="A80" t="s">
        <v>33</v>
      </c>
    </row>
    <row r="81" spans="1:1" x14ac:dyDescent="0.2">
      <c r="A81" t="s">
        <v>26</v>
      </c>
    </row>
    <row r="82" spans="1:1" x14ac:dyDescent="0.2">
      <c r="A82" t="s">
        <v>27</v>
      </c>
    </row>
    <row r="83" spans="1:1" x14ac:dyDescent="0.2">
      <c r="A83" t="s">
        <v>27</v>
      </c>
    </row>
    <row r="84" spans="1:1" x14ac:dyDescent="0.2">
      <c r="A84" t="s">
        <v>27</v>
      </c>
    </row>
    <row r="85" spans="1:1" x14ac:dyDescent="0.2">
      <c r="A85" t="s">
        <v>26</v>
      </c>
    </row>
    <row r="86" spans="1:1" x14ac:dyDescent="0.2">
      <c r="A86" t="s">
        <v>26</v>
      </c>
    </row>
    <row r="87" spans="1:1" x14ac:dyDescent="0.2">
      <c r="A87" t="s">
        <v>30</v>
      </c>
    </row>
    <row r="88" spans="1:1" x14ac:dyDescent="0.2">
      <c r="A88" t="s">
        <v>25</v>
      </c>
    </row>
    <row r="89" spans="1:1" x14ac:dyDescent="0.2">
      <c r="A89" t="s">
        <v>25</v>
      </c>
    </row>
    <row r="90" spans="1:1" x14ac:dyDescent="0.2">
      <c r="A90" t="s">
        <v>32</v>
      </c>
    </row>
    <row r="91" spans="1:1" x14ac:dyDescent="0.2">
      <c r="A91" t="s">
        <v>25</v>
      </c>
    </row>
    <row r="92" spans="1:1" x14ac:dyDescent="0.2">
      <c r="A92" t="s">
        <v>30</v>
      </c>
    </row>
    <row r="93" spans="1:1" x14ac:dyDescent="0.2">
      <c r="A93" t="s">
        <v>32</v>
      </c>
    </row>
    <row r="94" spans="1:1" x14ac:dyDescent="0.2">
      <c r="A94" t="s">
        <v>26</v>
      </c>
    </row>
    <row r="95" spans="1:1" x14ac:dyDescent="0.2">
      <c r="A95" t="s">
        <v>25</v>
      </c>
    </row>
    <row r="96" spans="1:1" x14ac:dyDescent="0.2">
      <c r="A96" t="s">
        <v>32</v>
      </c>
    </row>
    <row r="97" spans="1:1" x14ac:dyDescent="0.2">
      <c r="A97" t="s">
        <v>26</v>
      </c>
    </row>
    <row r="98" spans="1:1" x14ac:dyDescent="0.2">
      <c r="A98" t="s">
        <v>32</v>
      </c>
    </row>
    <row r="99" spans="1:1" x14ac:dyDescent="0.2">
      <c r="A99" t="s">
        <v>27</v>
      </c>
    </row>
    <row r="100" spans="1:1" x14ac:dyDescent="0.2">
      <c r="A100" t="s">
        <v>32</v>
      </c>
    </row>
    <row r="101" spans="1:1" x14ac:dyDescent="0.2">
      <c r="A101" t="s">
        <v>26</v>
      </c>
    </row>
    <row r="102" spans="1:1" x14ac:dyDescent="0.2">
      <c r="A102" t="s">
        <v>32</v>
      </c>
    </row>
    <row r="103" spans="1:1" x14ac:dyDescent="0.2">
      <c r="A103" t="s">
        <v>27</v>
      </c>
    </row>
    <row r="104" spans="1:1" x14ac:dyDescent="0.2">
      <c r="A104" t="s">
        <v>25</v>
      </c>
    </row>
    <row r="105" spans="1:1" x14ac:dyDescent="0.2">
      <c r="A105" t="s">
        <v>30</v>
      </c>
    </row>
    <row r="106" spans="1:1" x14ac:dyDescent="0.2">
      <c r="A106" t="s">
        <v>30</v>
      </c>
    </row>
    <row r="107" spans="1:1" x14ac:dyDescent="0.2">
      <c r="A107" t="s">
        <v>35</v>
      </c>
    </row>
    <row r="108" spans="1:1" x14ac:dyDescent="0.2">
      <c r="A108" t="s">
        <v>26</v>
      </c>
    </row>
    <row r="109" spans="1:1" x14ac:dyDescent="0.2">
      <c r="A109" t="s">
        <v>32</v>
      </c>
    </row>
    <row r="110" spans="1:1" x14ac:dyDescent="0.2">
      <c r="A110" t="s">
        <v>27</v>
      </c>
    </row>
    <row r="111" spans="1:1" x14ac:dyDescent="0.2">
      <c r="A111" t="s">
        <v>26</v>
      </c>
    </row>
    <row r="112" spans="1:1" x14ac:dyDescent="0.2">
      <c r="A112" t="s">
        <v>26</v>
      </c>
    </row>
    <row r="113" spans="1:1" x14ac:dyDescent="0.2">
      <c r="A113" t="s">
        <v>26</v>
      </c>
    </row>
    <row r="114" spans="1:1" x14ac:dyDescent="0.2">
      <c r="A114" t="s">
        <v>26</v>
      </c>
    </row>
    <row r="115" spans="1:1" x14ac:dyDescent="0.2">
      <c r="A115" t="s">
        <v>27</v>
      </c>
    </row>
    <row r="116" spans="1:1" x14ac:dyDescent="0.2">
      <c r="A116" t="s">
        <v>28</v>
      </c>
    </row>
    <row r="117" spans="1:1" x14ac:dyDescent="0.2">
      <c r="A117" t="s">
        <v>25</v>
      </c>
    </row>
    <row r="118" spans="1:1" x14ac:dyDescent="0.2">
      <c r="A118" t="s">
        <v>31</v>
      </c>
    </row>
    <row r="119" spans="1:1" x14ac:dyDescent="0.2">
      <c r="A119" t="s">
        <v>26</v>
      </c>
    </row>
    <row r="120" spans="1:1" x14ac:dyDescent="0.2">
      <c r="A120" t="s">
        <v>26</v>
      </c>
    </row>
    <row r="121" spans="1:1" x14ac:dyDescent="0.2">
      <c r="A121" t="s">
        <v>26</v>
      </c>
    </row>
    <row r="122" spans="1:1" x14ac:dyDescent="0.2">
      <c r="A122" t="s">
        <v>32</v>
      </c>
    </row>
    <row r="123" spans="1:1" x14ac:dyDescent="0.2">
      <c r="A123" t="s">
        <v>26</v>
      </c>
    </row>
    <row r="124" spans="1:1" x14ac:dyDescent="0.2">
      <c r="A124" t="s">
        <v>29</v>
      </c>
    </row>
    <row r="125" spans="1:1" x14ac:dyDescent="0.2">
      <c r="A125" t="s">
        <v>28</v>
      </c>
    </row>
    <row r="126" spans="1:1" x14ac:dyDescent="0.2">
      <c r="A126" t="s">
        <v>26</v>
      </c>
    </row>
    <row r="127" spans="1:1" x14ac:dyDescent="0.2">
      <c r="A127" t="s">
        <v>33</v>
      </c>
    </row>
    <row r="128" spans="1:1" x14ac:dyDescent="0.2">
      <c r="A128" t="s">
        <v>26</v>
      </c>
    </row>
    <row r="129" spans="1:1" x14ac:dyDescent="0.2">
      <c r="A129" t="s">
        <v>33</v>
      </c>
    </row>
    <row r="130" spans="1:1" x14ac:dyDescent="0.2">
      <c r="A130" t="s">
        <v>32</v>
      </c>
    </row>
    <row r="131" spans="1:1" x14ac:dyDescent="0.2">
      <c r="A131" t="s">
        <v>33</v>
      </c>
    </row>
    <row r="132" spans="1:1" x14ac:dyDescent="0.2">
      <c r="A132" t="s">
        <v>33</v>
      </c>
    </row>
    <row r="133" spans="1:1" x14ac:dyDescent="0.2">
      <c r="A133" t="s">
        <v>26</v>
      </c>
    </row>
    <row r="134" spans="1:1" x14ac:dyDescent="0.2">
      <c r="A134" t="s">
        <v>33</v>
      </c>
    </row>
    <row r="135" spans="1:1" x14ac:dyDescent="0.2">
      <c r="A135" t="s">
        <v>26</v>
      </c>
    </row>
    <row r="136" spans="1:1" x14ac:dyDescent="0.2">
      <c r="A136" t="s">
        <v>26</v>
      </c>
    </row>
    <row r="137" spans="1:1" x14ac:dyDescent="0.2">
      <c r="A137" t="s">
        <v>33</v>
      </c>
    </row>
    <row r="138" spans="1:1" x14ac:dyDescent="0.2">
      <c r="A138" t="s">
        <v>26</v>
      </c>
    </row>
    <row r="139" spans="1:1" x14ac:dyDescent="0.2">
      <c r="A139" t="s">
        <v>30</v>
      </c>
    </row>
    <row r="140" spans="1:1" x14ac:dyDescent="0.2">
      <c r="A140" t="s">
        <v>33</v>
      </c>
    </row>
    <row r="141" spans="1:1" x14ac:dyDescent="0.2">
      <c r="A141" t="s">
        <v>26</v>
      </c>
    </row>
    <row r="142" spans="1:1" x14ac:dyDescent="0.2">
      <c r="A142" t="s">
        <v>33</v>
      </c>
    </row>
    <row r="143" spans="1:1" x14ac:dyDescent="0.2">
      <c r="A143" t="s">
        <v>25</v>
      </c>
    </row>
    <row r="144" spans="1:1" x14ac:dyDescent="0.2">
      <c r="A144" t="s">
        <v>29</v>
      </c>
    </row>
    <row r="145" spans="1:1" x14ac:dyDescent="0.2">
      <c r="A145" t="s">
        <v>34</v>
      </c>
    </row>
    <row r="146" spans="1:1" x14ac:dyDescent="0.2">
      <c r="A146" t="s">
        <v>28</v>
      </c>
    </row>
    <row r="147" spans="1:1" x14ac:dyDescent="0.2">
      <c r="A147" t="s">
        <v>31</v>
      </c>
    </row>
    <row r="148" spans="1:1" x14ac:dyDescent="0.2">
      <c r="A148" t="s">
        <v>33</v>
      </c>
    </row>
    <row r="149" spans="1:1" x14ac:dyDescent="0.2">
      <c r="A149" t="s">
        <v>26</v>
      </c>
    </row>
    <row r="150" spans="1:1" x14ac:dyDescent="0.2">
      <c r="A150" t="s">
        <v>30</v>
      </c>
    </row>
    <row r="151" spans="1:1" x14ac:dyDescent="0.2">
      <c r="A151" t="s">
        <v>26</v>
      </c>
    </row>
    <row r="152" spans="1:1" x14ac:dyDescent="0.2">
      <c r="A152" t="s">
        <v>25</v>
      </c>
    </row>
    <row r="153" spans="1:1" x14ac:dyDescent="0.2">
      <c r="A153" t="s">
        <v>26</v>
      </c>
    </row>
    <row r="154" spans="1:1" x14ac:dyDescent="0.2">
      <c r="A154" t="s">
        <v>32</v>
      </c>
    </row>
    <row r="155" spans="1:1" x14ac:dyDescent="0.2">
      <c r="A155" t="s">
        <v>26</v>
      </c>
    </row>
    <row r="156" spans="1:1" x14ac:dyDescent="0.2">
      <c r="A156" t="s">
        <v>25</v>
      </c>
    </row>
    <row r="157" spans="1:1" x14ac:dyDescent="0.2">
      <c r="A157" t="s">
        <v>26</v>
      </c>
    </row>
    <row r="158" spans="1:1" x14ac:dyDescent="0.2">
      <c r="A158" t="s">
        <v>31</v>
      </c>
    </row>
    <row r="159" spans="1:1" x14ac:dyDescent="0.2">
      <c r="A159" t="s">
        <v>26</v>
      </c>
    </row>
    <row r="160" spans="1:1" x14ac:dyDescent="0.2">
      <c r="A160" t="s">
        <v>32</v>
      </c>
    </row>
    <row r="161" spans="1:1" x14ac:dyDescent="0.2">
      <c r="A161" t="s">
        <v>26</v>
      </c>
    </row>
    <row r="162" spans="1:1" x14ac:dyDescent="0.2">
      <c r="A162" t="s">
        <v>26</v>
      </c>
    </row>
    <row r="163" spans="1:1" x14ac:dyDescent="0.2">
      <c r="A163" t="s">
        <v>31</v>
      </c>
    </row>
    <row r="164" spans="1:1" x14ac:dyDescent="0.2">
      <c r="A164" t="s">
        <v>26</v>
      </c>
    </row>
    <row r="165" spans="1:1" x14ac:dyDescent="0.2">
      <c r="A165" t="s">
        <v>33</v>
      </c>
    </row>
    <row r="166" spans="1:1" x14ac:dyDescent="0.2">
      <c r="A166" t="s">
        <v>33</v>
      </c>
    </row>
    <row r="167" spans="1:1" x14ac:dyDescent="0.2">
      <c r="A167" t="s">
        <v>26</v>
      </c>
    </row>
    <row r="168" spans="1:1" x14ac:dyDescent="0.2">
      <c r="A168" t="s">
        <v>29</v>
      </c>
    </row>
    <row r="169" spans="1:1" x14ac:dyDescent="0.2">
      <c r="A169" t="s">
        <v>32</v>
      </c>
    </row>
    <row r="170" spans="1:1" x14ac:dyDescent="0.2">
      <c r="A170" t="s">
        <v>28</v>
      </c>
    </row>
    <row r="171" spans="1:1" x14ac:dyDescent="0.2">
      <c r="A171" t="s">
        <v>25</v>
      </c>
    </row>
    <row r="172" spans="1:1" x14ac:dyDescent="0.2">
      <c r="A172" t="s">
        <v>32</v>
      </c>
    </row>
    <row r="173" spans="1:1" x14ac:dyDescent="0.2">
      <c r="A173" t="s">
        <v>26</v>
      </c>
    </row>
    <row r="174" spans="1:1" x14ac:dyDescent="0.2">
      <c r="A174" t="s">
        <v>29</v>
      </c>
    </row>
    <row r="175" spans="1:1" x14ac:dyDescent="0.2">
      <c r="A175" t="s">
        <v>28</v>
      </c>
    </row>
    <row r="176" spans="1:1" x14ac:dyDescent="0.2">
      <c r="A176" t="s">
        <v>26</v>
      </c>
    </row>
    <row r="177" spans="1:1" x14ac:dyDescent="0.2">
      <c r="A177" t="s">
        <v>30</v>
      </c>
    </row>
    <row r="178" spans="1:1" x14ac:dyDescent="0.2">
      <c r="A178" t="s">
        <v>26</v>
      </c>
    </row>
    <row r="179" spans="1:1" x14ac:dyDescent="0.2">
      <c r="A179" t="s">
        <v>33</v>
      </c>
    </row>
    <row r="180" spans="1:1" x14ac:dyDescent="0.2">
      <c r="A180" t="s">
        <v>33</v>
      </c>
    </row>
    <row r="181" spans="1:1" x14ac:dyDescent="0.2">
      <c r="A181" t="s">
        <v>26</v>
      </c>
    </row>
    <row r="182" spans="1:1" x14ac:dyDescent="0.2">
      <c r="A182" t="s">
        <v>25</v>
      </c>
    </row>
    <row r="183" spans="1:1" x14ac:dyDescent="0.2">
      <c r="A183" t="s">
        <v>26</v>
      </c>
    </row>
    <row r="184" spans="1:1" x14ac:dyDescent="0.2">
      <c r="A184" t="s">
        <v>26</v>
      </c>
    </row>
    <row r="185" spans="1:1" x14ac:dyDescent="0.2">
      <c r="A185" t="s">
        <v>28</v>
      </c>
    </row>
    <row r="186" spans="1:1" x14ac:dyDescent="0.2">
      <c r="A186" t="s">
        <v>25</v>
      </c>
    </row>
    <row r="187" spans="1:1" x14ac:dyDescent="0.2">
      <c r="A187" t="s">
        <v>26</v>
      </c>
    </row>
    <row r="188" spans="1:1" x14ac:dyDescent="0.2">
      <c r="A188" t="s">
        <v>32</v>
      </c>
    </row>
    <row r="189" spans="1:1" x14ac:dyDescent="0.2">
      <c r="A189" t="s">
        <v>26</v>
      </c>
    </row>
    <row r="190" spans="1:1" x14ac:dyDescent="0.2">
      <c r="A190" t="s">
        <v>26</v>
      </c>
    </row>
    <row r="191" spans="1:1" x14ac:dyDescent="0.2">
      <c r="A191" t="s">
        <v>29</v>
      </c>
    </row>
    <row r="192" spans="1:1" x14ac:dyDescent="0.2">
      <c r="A192" t="s">
        <v>32</v>
      </c>
    </row>
    <row r="193" spans="1:1" x14ac:dyDescent="0.2">
      <c r="A193" t="s">
        <v>32</v>
      </c>
    </row>
    <row r="194" spans="1:1" x14ac:dyDescent="0.2">
      <c r="A194" t="s">
        <v>33</v>
      </c>
    </row>
    <row r="195" spans="1:1" x14ac:dyDescent="0.2">
      <c r="A195" t="s">
        <v>32</v>
      </c>
    </row>
    <row r="196" spans="1:1" x14ac:dyDescent="0.2">
      <c r="A196" t="s">
        <v>25</v>
      </c>
    </row>
    <row r="197" spans="1:1" x14ac:dyDescent="0.2">
      <c r="A197" t="s">
        <v>33</v>
      </c>
    </row>
    <row r="198" spans="1:1" x14ac:dyDescent="0.2">
      <c r="A198" t="s">
        <v>26</v>
      </c>
    </row>
    <row r="199" spans="1:1" x14ac:dyDescent="0.2">
      <c r="A199" t="s">
        <v>32</v>
      </c>
    </row>
    <row r="200" spans="1:1" x14ac:dyDescent="0.2">
      <c r="A200" t="s">
        <v>31</v>
      </c>
    </row>
    <row r="201" spans="1:1" x14ac:dyDescent="0.2">
      <c r="A201" t="s">
        <v>26</v>
      </c>
    </row>
    <row r="202" spans="1:1" x14ac:dyDescent="0.2">
      <c r="A202" t="s">
        <v>25</v>
      </c>
    </row>
    <row r="203" spans="1:1" x14ac:dyDescent="0.2">
      <c r="A203" t="s">
        <v>27</v>
      </c>
    </row>
    <row r="204" spans="1:1" x14ac:dyDescent="0.2">
      <c r="A204" t="s">
        <v>30</v>
      </c>
    </row>
    <row r="205" spans="1:1" x14ac:dyDescent="0.2">
      <c r="A205" t="s">
        <v>28</v>
      </c>
    </row>
    <row r="206" spans="1:1" x14ac:dyDescent="0.2">
      <c r="A206" t="s">
        <v>30</v>
      </c>
    </row>
    <row r="207" spans="1:1" x14ac:dyDescent="0.2">
      <c r="A207" t="s">
        <v>30</v>
      </c>
    </row>
    <row r="208" spans="1:1" x14ac:dyDescent="0.2">
      <c r="A208" t="s">
        <v>25</v>
      </c>
    </row>
    <row r="209" spans="1:1" x14ac:dyDescent="0.2">
      <c r="A209" t="s">
        <v>28</v>
      </c>
    </row>
    <row r="210" spans="1:1" x14ac:dyDescent="0.2">
      <c r="A210" t="s">
        <v>30</v>
      </c>
    </row>
    <row r="211" spans="1:1" x14ac:dyDescent="0.2">
      <c r="A211" t="s">
        <v>30</v>
      </c>
    </row>
    <row r="212" spans="1:1" x14ac:dyDescent="0.2">
      <c r="A212" t="s">
        <v>30</v>
      </c>
    </row>
    <row r="213" spans="1:1" x14ac:dyDescent="0.2">
      <c r="A213" t="s">
        <v>30</v>
      </c>
    </row>
    <row r="214" spans="1:1" x14ac:dyDescent="0.2">
      <c r="A214" t="s">
        <v>26</v>
      </c>
    </row>
    <row r="215" spans="1:1" x14ac:dyDescent="0.2">
      <c r="A215" t="s">
        <v>26</v>
      </c>
    </row>
    <row r="216" spans="1:1" x14ac:dyDescent="0.2">
      <c r="A216" t="s">
        <v>26</v>
      </c>
    </row>
    <row r="217" spans="1:1" x14ac:dyDescent="0.2">
      <c r="A217" t="s">
        <v>27</v>
      </c>
    </row>
    <row r="218" spans="1:1" x14ac:dyDescent="0.2">
      <c r="A218" t="s">
        <v>30</v>
      </c>
    </row>
    <row r="219" spans="1:1" x14ac:dyDescent="0.2">
      <c r="A219" t="s">
        <v>29</v>
      </c>
    </row>
    <row r="220" spans="1:1" x14ac:dyDescent="0.2">
      <c r="A220" t="s">
        <v>27</v>
      </c>
    </row>
    <row r="221" spans="1:1" x14ac:dyDescent="0.2">
      <c r="A221" t="s">
        <v>25</v>
      </c>
    </row>
    <row r="222" spans="1:1" x14ac:dyDescent="0.2">
      <c r="A222" t="s">
        <v>28</v>
      </c>
    </row>
    <row r="223" spans="1:1" x14ac:dyDescent="0.2">
      <c r="A223" t="s">
        <v>26</v>
      </c>
    </row>
    <row r="224" spans="1:1" x14ac:dyDescent="0.2">
      <c r="A224" t="s">
        <v>26</v>
      </c>
    </row>
    <row r="225" spans="1:1" x14ac:dyDescent="0.2">
      <c r="A225" t="s">
        <v>25</v>
      </c>
    </row>
    <row r="226" spans="1:1" x14ac:dyDescent="0.2">
      <c r="A226" t="s">
        <v>27</v>
      </c>
    </row>
    <row r="227" spans="1:1" x14ac:dyDescent="0.2">
      <c r="A227" t="s">
        <v>26</v>
      </c>
    </row>
    <row r="228" spans="1:1" x14ac:dyDescent="0.2">
      <c r="A228" t="s">
        <v>25</v>
      </c>
    </row>
  </sheetData>
  <autoFilter ref="A1:A228" xr:uid="{B2FADE9F-BB2C-954C-B835-0D9B96D2B136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R_Gender</vt:lpstr>
      <vt:lpstr>R_Career Stage</vt:lpstr>
      <vt:lpstr>R-Research Experience</vt:lpstr>
      <vt:lpstr>R_Research 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Pérez Valle</dc:creator>
  <cp:lastModifiedBy>Helena Pérez Valle</cp:lastModifiedBy>
  <dcterms:created xsi:type="dcterms:W3CDTF">2020-05-18T14:25:08Z</dcterms:created>
  <dcterms:modified xsi:type="dcterms:W3CDTF">2020-05-18T14:26:59Z</dcterms:modified>
</cp:coreProperties>
</file>