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E:\document\PS論文\eLIFE\Source\"/>
    </mc:Choice>
  </mc:AlternateContent>
  <xr:revisionPtr revIDLastSave="0" documentId="8_{35C04BD9-06CA-4947-B308-B081994B5625}" xr6:coauthVersionLast="45" xr6:coauthVersionMax="45" xr10:uidLastSave="{00000000-0000-0000-0000-000000000000}"/>
  <bookViews>
    <workbookView xWindow="3840" yWindow="2100" windowWidth="17730" windowHeight="11880" activeTab="2" xr2:uid="{00000000-000D-0000-FFFF-FFFF00000000}"/>
  </bookViews>
  <sheets>
    <sheet name="4A" sheetId="6" r:id="rId1"/>
    <sheet name="4B" sheetId="7" r:id="rId2"/>
    <sheet name="4C" sheetId="8" r:id="rId3"/>
  </sheets>
  <externalReferences>
    <externalReference r:id="rId4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8" l="1"/>
  <c r="G12" i="8"/>
  <c r="G13" i="8"/>
  <c r="D15" i="8"/>
  <c r="E15" i="8"/>
  <c r="F15" i="8"/>
  <c r="G15" i="8"/>
  <c r="D16" i="8"/>
  <c r="E16" i="8"/>
  <c r="F16" i="8"/>
  <c r="G16" i="8"/>
  <c r="D17" i="8"/>
  <c r="E17" i="8"/>
  <c r="F17" i="8"/>
  <c r="G17" i="8"/>
  <c r="C21" i="8"/>
  <c r="C22" i="8"/>
  <c r="C23" i="8"/>
  <c r="C24" i="8"/>
  <c r="C25" i="8"/>
  <c r="C26" i="8"/>
  <c r="C27" i="8"/>
  <c r="C28" i="8"/>
  <c r="C29" i="8"/>
  <c r="C6" i="7"/>
  <c r="D6" i="7"/>
  <c r="C7" i="7"/>
  <c r="D7" i="7"/>
  <c r="C8" i="7"/>
  <c r="D8" i="7"/>
  <c r="C9" i="7"/>
  <c r="D9" i="7"/>
  <c r="C10" i="7"/>
  <c r="D10" i="7"/>
  <c r="C11" i="7"/>
  <c r="D11" i="7"/>
  <c r="C12" i="7"/>
  <c r="D12" i="7"/>
  <c r="C13" i="7"/>
  <c r="D13" i="7"/>
  <c r="C14" i="7"/>
  <c r="B21" i="7"/>
  <c r="C21" i="7"/>
  <c r="D21" i="7"/>
  <c r="B22" i="7"/>
  <c r="C22" i="7"/>
  <c r="D22" i="7"/>
  <c r="B23" i="7"/>
  <c r="C23" i="7"/>
  <c r="D23" i="7"/>
  <c r="G27" i="7"/>
  <c r="G28" i="7"/>
  <c r="G29" i="7"/>
  <c r="G30" i="7"/>
  <c r="G31" i="7"/>
  <c r="G32" i="7"/>
  <c r="G33" i="7"/>
  <c r="G34" i="7"/>
  <c r="G35" i="7"/>
  <c r="I17" i="6"/>
  <c r="I18" i="6"/>
  <c r="I19" i="6"/>
  <c r="I20" i="6"/>
  <c r="I21" i="6"/>
  <c r="I22" i="6"/>
  <c r="I23" i="6"/>
  <c r="I24" i="6"/>
  <c r="I16" i="6"/>
  <c r="H8" i="6"/>
  <c r="H9" i="6"/>
  <c r="I8" i="6"/>
  <c r="I9" i="6"/>
  <c r="G8" i="6"/>
  <c r="G9" i="6"/>
  <c r="G12" i="6"/>
  <c r="H12" i="6"/>
  <c r="I12" i="6"/>
  <c r="G13" i="6"/>
  <c r="H13" i="6"/>
  <c r="I13" i="6"/>
  <c r="H7" i="6"/>
  <c r="H11" i="6"/>
  <c r="I7" i="6"/>
  <c r="I11" i="6"/>
  <c r="G7" i="6"/>
  <c r="G11" i="6"/>
  <c r="D12" i="6"/>
  <c r="D11" i="6"/>
  <c r="D10" i="6"/>
  <c r="D9" i="6"/>
  <c r="D8" i="6"/>
  <c r="D7" i="6"/>
  <c r="D6" i="6"/>
  <c r="D5" i="6"/>
  <c r="D4" i="6"/>
</calcChain>
</file>

<file path=xl/sharedStrings.xml><?xml version="1.0" encoding="utf-8"?>
<sst xmlns="http://schemas.openxmlformats.org/spreadsheetml/2006/main" count="12" uniqueCount="12">
  <si>
    <t>diff        lwr        upr     p adj</t>
  </si>
  <si>
    <t>2-1 -151.00000 -188.05529 -113.94471 0.0000394</t>
  </si>
  <si>
    <t>3-1  -16.66667  -53.72195   20.38862 0.4076608</t>
  </si>
  <si>
    <t>3-2  134.33333   97.27805  171.38862 0.0000777</t>
  </si>
  <si>
    <t>O-ANOVA</t>
    <phoneticPr fontId="3"/>
  </si>
  <si>
    <t>2-1 -145.66667 -183.14300 -108.19034 0.0000519</t>
  </si>
  <si>
    <t>3-1  -23.66667  -61.14300   13.80966 0.2087097</t>
  </si>
  <si>
    <t>3-2  122.00000   84.52367  159.47633 0.0001437</t>
  </si>
  <si>
    <t>2-1 -4151 -5236.199 -3065.8011 0.0000570</t>
  </si>
  <si>
    <t>3-1 -1297 -2382.199  -211.8011 0.0244295</t>
  </si>
  <si>
    <t>3-2  2854  1768.801  3939.1989 0.0004754</t>
  </si>
  <si>
    <t>LLVY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</si>
</sst>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rgb="FFFFFFFF"/>
      <name val="游ゴシック"/>
      <family val="2"/>
      <charset val="128"/>
      <scheme val="minor"/>
    </font>
    <font>
      <sz val="11"/>
      <color rgb="FF00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ADFF2F"/>
        <bgColor indexed="64"/>
      </patternFill>
    </fill>
    <fill>
      <patternFill patternType="solid">
        <fgColor rgb="FFB0C4DE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>
      <alignment vertical="center"/>
    </xf>
    <xf numFmtId="0" fontId="1" fillId="2" borderId="0">
      <alignment vertical="center"/>
    </xf>
    <xf numFmtId="0" fontId="2" fillId="3" borderId="0">
      <alignment vertical="center"/>
    </xf>
    <xf numFmtId="0" fontId="2" fillId="4" borderId="0">
      <alignment vertical="center"/>
    </xf>
    <xf numFmtId="0" fontId="2" fillId="5" borderId="0">
      <alignment vertical="center"/>
    </xf>
    <xf numFmtId="0" fontId="2" fillId="6" borderId="0">
      <alignment vertical="center"/>
    </xf>
    <xf numFmtId="0" fontId="2" fillId="7" borderId="0">
      <alignment vertical="center"/>
    </xf>
    <xf numFmtId="0" fontId="2" fillId="8" borderId="0">
      <alignment vertical="center"/>
    </xf>
  </cellStyleXfs>
  <cellXfs count="1">
    <xf numFmtId="0" fontId="0" fillId="0" borderId="0" xfId="0">
      <alignment vertical="center"/>
    </xf>
  </cellXfs>
  <cellStyles count="8">
    <cellStyle name="Tecan.At.Excel.Attenuation" xfId="6" xr:uid="{00000000-0005-0000-0000-000000000000}"/>
    <cellStyle name="Tecan.At.Excel.AutoGain_0" xfId="7" xr:uid="{00000000-0005-0000-0000-000001000000}"/>
    <cellStyle name="Tecan.At.Excel.Error" xfId="1" xr:uid="{00000000-0005-0000-0000-000002000000}"/>
    <cellStyle name="Tecan.At.Excel.GFactorAndMeasurementBlank" xfId="5" xr:uid="{00000000-0005-0000-0000-000003000000}"/>
    <cellStyle name="Tecan.At.Excel.GFactorBlank" xfId="3" xr:uid="{00000000-0005-0000-0000-000004000000}"/>
    <cellStyle name="Tecan.At.Excel.GFactorReference" xfId="4" xr:uid="{00000000-0005-0000-0000-000005000000}"/>
    <cellStyle name="Tecan.At.Excel.MeasurementBlank" xfId="2" xr:uid="{00000000-0005-0000-0000-000006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44E-464E-A8B5-5C79D9A9635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44E-464E-A8B5-5C79D9A9635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44E-464E-A8B5-5C79D9A9635B}"/>
              </c:ext>
            </c:extLst>
          </c:dPt>
          <c:errBars>
            <c:errBarType val="both"/>
            <c:errValType val="cust"/>
            <c:noEndCap val="0"/>
            <c:plus>
              <c:numRef>
                <c:f>'4A'!$G$13:$I$13</c:f>
                <c:numCache>
                  <c:formatCode>General</c:formatCode>
                  <c:ptCount val="3"/>
                  <c:pt idx="0">
                    <c:v>5.9579829501459777E-2</c:v>
                  </c:pt>
                  <c:pt idx="1">
                    <c:v>6.452543153075775E-3</c:v>
                  </c:pt>
                  <c:pt idx="2">
                    <c:v>3.5817374246151633E-2</c:v>
                  </c:pt>
                </c:numCache>
              </c:numRef>
            </c:plus>
            <c:minus>
              <c:numRef>
                <c:f>'4A'!$G$13:$I$13</c:f>
                <c:numCache>
                  <c:formatCode>General</c:formatCode>
                  <c:ptCount val="3"/>
                  <c:pt idx="0">
                    <c:v>5.9579829501459777E-2</c:v>
                  </c:pt>
                  <c:pt idx="1">
                    <c:v>6.452543153075775E-3</c:v>
                  </c:pt>
                  <c:pt idx="2">
                    <c:v>3.5817374246151633E-2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'4A'!$G$11:$I$11</c:f>
              <c:numCache>
                <c:formatCode>General</c:formatCode>
                <c:ptCount val="3"/>
                <c:pt idx="0">
                  <c:v>0.99999994627699873</c:v>
                </c:pt>
                <c:pt idx="1">
                  <c:v>0.33098741103538132</c:v>
                </c:pt>
                <c:pt idx="2">
                  <c:v>0.79096374820222692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E-464E-A8B5-5C79D9A96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axId val="607605856"/>
        <c:axId val="607607168"/>
      </c:barChart>
      <c:catAx>
        <c:axId val="6076058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7607168"/>
        <c:crosses val="autoZero"/>
        <c:auto val="1"/>
        <c:lblAlgn val="ctr"/>
        <c:lblOffset val="100"/>
        <c:noMultiLvlLbl val="0"/>
      </c:catAx>
      <c:valAx>
        <c:axId val="60760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60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0C-4E1B-BDF2-30973DCDEDB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C0C-4E1B-BDF2-30973DCDEDBB}"/>
              </c:ext>
            </c:extLst>
          </c:dPt>
          <c:errBars>
            <c:errBarType val="plus"/>
            <c:errValType val="cust"/>
            <c:noEndCap val="0"/>
            <c:plus>
              <c:numRef>
                <c:f>'4B'!$D$21:$D$23</c:f>
                <c:numCache>
                  <c:formatCode>General</c:formatCode>
                  <c:ptCount val="3"/>
                  <c:pt idx="0">
                    <c:v>1.4363075836059109E-2</c:v>
                  </c:pt>
                  <c:pt idx="1">
                    <c:v>5.448629552781864E-2</c:v>
                  </c:pt>
                  <c:pt idx="2">
                    <c:v>5.7592396952240492E-2</c:v>
                  </c:pt>
                </c:numCache>
              </c:numRef>
            </c:plus>
            <c:minus>
              <c:numRef>
                <c:f>'4B'!$D$21:$D$23</c:f>
                <c:numCache>
                  <c:formatCode>General</c:formatCode>
                  <c:ptCount val="3"/>
                  <c:pt idx="0">
                    <c:v>1.4363075836059109E-2</c:v>
                  </c:pt>
                  <c:pt idx="1">
                    <c:v>5.448629552781864E-2</c:v>
                  </c:pt>
                  <c:pt idx="2">
                    <c:v>5.7592396952240492E-2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'4B'!$B$21:$B$23</c:f>
              <c:numCache>
                <c:formatCode>General</c:formatCode>
                <c:ptCount val="3"/>
                <c:pt idx="0">
                  <c:v>0.99999982046681857</c:v>
                </c:pt>
                <c:pt idx="1">
                  <c:v>0.21543981769482629</c:v>
                </c:pt>
                <c:pt idx="2">
                  <c:v>0.87253126166404638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0C-4E1B-BDF2-30973DCDE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overlap val="-27"/>
        <c:axId val="1094614272"/>
        <c:axId val="1094615584"/>
      </c:barChart>
      <c:catAx>
        <c:axId val="10946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94615584"/>
        <c:crosses val="autoZero"/>
        <c:auto val="1"/>
        <c:lblAlgn val="ctr"/>
        <c:lblOffset val="100"/>
        <c:noMultiLvlLbl val="0"/>
      </c:catAx>
      <c:valAx>
        <c:axId val="109461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94614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'4C'!$D$10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36-4751-869C-BD17A4841BA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36-4751-869C-BD17A4841BA2}"/>
              </c:ext>
            </c:extLst>
          </c:dPt>
          <c:errBars>
            <c:errBarType val="both"/>
            <c:errValType val="cust"/>
            <c:noEndCap val="0"/>
            <c:plus>
              <c:numRef>
                <c:f>'4C'!$G$15:$G$17</c:f>
                <c:numCache>
                  <c:formatCode>General</c:formatCode>
                  <c:ptCount val="3"/>
                  <c:pt idx="0">
                    <c:v>1.0356729638992658E-2</c:v>
                  </c:pt>
                  <c:pt idx="1">
                    <c:v>2.4113733178162258E-2</c:v>
                  </c:pt>
                  <c:pt idx="2">
                    <c:v>5.4922711828300372E-2</c:v>
                  </c:pt>
                </c:numCache>
              </c:numRef>
            </c:plus>
            <c:minus>
              <c:numRef>
                <c:f>'4C'!$G$15:$G$17</c:f>
                <c:numCache>
                  <c:formatCode>General</c:formatCode>
                  <c:ptCount val="3"/>
                  <c:pt idx="0">
                    <c:v>1.0356729638992658E-2</c:v>
                  </c:pt>
                  <c:pt idx="1">
                    <c:v>2.4113733178162258E-2</c:v>
                  </c:pt>
                  <c:pt idx="2">
                    <c:v>5.4922711828300372E-2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'4C'!$C$15:$C$17</c:f>
              <c:numCache>
                <c:formatCode>General</c:formatCode>
                <c:ptCount val="3"/>
              </c:numCache>
            </c:numRef>
          </c:cat>
          <c:val>
            <c:numRef>
              <c:f>'4C'!$D$15:$D$17</c:f>
              <c:numCache>
                <c:formatCode>General</c:formatCode>
                <c:ptCount val="3"/>
                <c:pt idx="0">
                  <c:v>1</c:v>
                </c:pt>
                <c:pt idx="1">
                  <c:v>0.37860082304526749</c:v>
                </c:pt>
                <c:pt idx="2">
                  <c:v>0.93141289437585739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36-4751-869C-BD17A4841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axId val="462773856"/>
        <c:axId val="462773200"/>
      </c:barChart>
      <c:catAx>
        <c:axId val="4627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2773200"/>
        <c:crosses val="autoZero"/>
        <c:auto val="1"/>
        <c:lblAlgn val="ctr"/>
        <c:lblOffset val="100"/>
        <c:noMultiLvlLbl val="0"/>
      </c:catAx>
      <c:valAx>
        <c:axId val="4627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277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107156</xdr:colOff>
      <xdr:row>13</xdr:row>
      <xdr:rowOff>107157</xdr:rowOff>
    </xdr:from>
    <xdr:to>
      <xdr:col>13</xdr:col>
      <xdr:colOff>178594</xdr:colOff>
      <xdr:row>24</xdr:row>
      <xdr:rowOff>230982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6411EC-7AA9-48C5-891B-DB2C73CEC1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504825</xdr:colOff>
      <xdr:row>24</xdr:row>
      <xdr:rowOff>76200</xdr:rowOff>
    </xdr:from>
    <xdr:to>
      <xdr:col>10</xdr:col>
      <xdr:colOff>609600</xdr:colOff>
      <xdr:row>35</xdr:row>
      <xdr:rowOff>200025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7134F56-430D-4406-B62E-B5050421A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16</xdr:row>
      <xdr:rowOff>133350</xdr:rowOff>
    </xdr:from>
    <xdr:to>
      <xdr:col>9</xdr:col>
      <xdr:colOff>323850</xdr:colOff>
      <xdr:row>28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A91A1DE-D88A-4918-9CB7-8DF17AACD2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/TECAN/180405M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2"/>
      <sheetName val="Sheet4"/>
      <sheetName val="Sheet1"/>
    </sheetNames>
    <sheetDataSet>
      <sheetData sheetId="0" refreshError="1"/>
      <sheetData sheetId="1" refreshError="1"/>
      <sheetData sheetId="2">
        <row r="5">
          <cell r="J5" t="str">
            <v>buf</v>
          </cell>
          <cell r="K5">
            <v>17948</v>
          </cell>
          <cell r="P5">
            <v>425.61349779354953</v>
          </cell>
          <cell r="Q5" t="str">
            <v>buf</v>
          </cell>
          <cell r="R5">
            <v>7.0363333333333342</v>
          </cell>
          <cell r="S5">
            <v>0.26823013644942367</v>
          </cell>
        </row>
        <row r="6">
          <cell r="J6" t="str">
            <v>KCl-</v>
          </cell>
          <cell r="K6">
            <v>6099</v>
          </cell>
          <cell r="P6">
            <v>172.67323331744043</v>
          </cell>
          <cell r="Q6" t="str">
            <v>KCl-</v>
          </cell>
          <cell r="R6">
            <v>2.0796666666666668</v>
          </cell>
          <cell r="S6">
            <v>6.0549889868093905E-2</v>
          </cell>
        </row>
        <row r="7">
          <cell r="J7" t="str">
            <v>KCl+</v>
          </cell>
          <cell r="K7">
            <v>13969</v>
          </cell>
          <cell r="P7">
            <v>159.51852402785224</v>
          </cell>
          <cell r="Q7" t="str">
            <v>KCl+</v>
          </cell>
          <cell r="R7">
            <v>5.5616666666666665</v>
          </cell>
          <cell r="S7">
            <v>0.16597296014547905</v>
          </cell>
        </row>
        <row r="20">
          <cell r="C20">
            <v>60</v>
          </cell>
          <cell r="D20">
            <v>120</v>
          </cell>
          <cell r="E20">
            <v>180</v>
          </cell>
          <cell r="F20">
            <v>240</v>
          </cell>
          <cell r="G20">
            <v>300</v>
          </cell>
          <cell r="H20">
            <v>360</v>
          </cell>
          <cell r="I20">
            <v>420</v>
          </cell>
          <cell r="J20">
            <v>480</v>
          </cell>
          <cell r="K20">
            <v>540</v>
          </cell>
          <cell r="L20">
            <v>600</v>
          </cell>
          <cell r="M20">
            <v>660</v>
          </cell>
          <cell r="N20">
            <v>720</v>
          </cell>
          <cell r="O20">
            <v>780</v>
          </cell>
          <cell r="P20">
            <v>840</v>
          </cell>
          <cell r="Q20">
            <v>900</v>
          </cell>
          <cell r="R20">
            <v>960</v>
          </cell>
          <cell r="S20">
            <v>1020</v>
          </cell>
          <cell r="T20">
            <v>1080</v>
          </cell>
          <cell r="U20">
            <v>1140</v>
          </cell>
          <cell r="V20">
            <v>1200</v>
          </cell>
          <cell r="W20">
            <v>1260</v>
          </cell>
          <cell r="X20">
            <v>1320</v>
          </cell>
          <cell r="Y20">
            <v>1380</v>
          </cell>
          <cell r="Z20">
            <v>1440</v>
          </cell>
          <cell r="AA20">
            <v>1500</v>
          </cell>
          <cell r="AB20">
            <v>1560</v>
          </cell>
          <cell r="AC20">
            <v>1620</v>
          </cell>
          <cell r="AD20">
            <v>1680</v>
          </cell>
          <cell r="AE20">
            <v>1740</v>
          </cell>
          <cell r="AF20">
            <v>1800</v>
          </cell>
          <cell r="AG20">
            <v>1860</v>
          </cell>
        </row>
        <row r="21">
          <cell r="A21" t="str">
            <v>E7</v>
          </cell>
          <cell r="C21">
            <v>1415</v>
          </cell>
          <cell r="D21">
            <v>2047</v>
          </cell>
          <cell r="E21">
            <v>2664</v>
          </cell>
          <cell r="F21">
            <v>3260</v>
          </cell>
          <cell r="G21">
            <v>3842</v>
          </cell>
          <cell r="H21">
            <v>4391</v>
          </cell>
          <cell r="I21">
            <v>4919</v>
          </cell>
          <cell r="J21">
            <v>5457</v>
          </cell>
          <cell r="K21">
            <v>5960</v>
          </cell>
          <cell r="L21">
            <v>6459</v>
          </cell>
          <cell r="M21">
            <v>6922</v>
          </cell>
          <cell r="N21">
            <v>7362</v>
          </cell>
          <cell r="O21">
            <v>7808</v>
          </cell>
          <cell r="P21">
            <v>8211</v>
          </cell>
          <cell r="Q21">
            <v>8637</v>
          </cell>
          <cell r="R21">
            <v>9012</v>
          </cell>
          <cell r="S21">
            <v>9385</v>
          </cell>
          <cell r="T21">
            <v>9737</v>
          </cell>
          <cell r="U21">
            <v>10078</v>
          </cell>
          <cell r="V21">
            <v>10445</v>
          </cell>
          <cell r="W21">
            <v>10723</v>
          </cell>
          <cell r="X21">
            <v>11043</v>
          </cell>
          <cell r="Y21">
            <v>11345</v>
          </cell>
          <cell r="Z21">
            <v>11633</v>
          </cell>
          <cell r="AA21">
            <v>11873</v>
          </cell>
          <cell r="AB21">
            <v>12127</v>
          </cell>
          <cell r="AC21">
            <v>12421</v>
          </cell>
          <cell r="AD21">
            <v>12627</v>
          </cell>
          <cell r="AE21">
            <v>12885</v>
          </cell>
          <cell r="AF21">
            <v>13107</v>
          </cell>
          <cell r="AG21">
            <v>13294</v>
          </cell>
        </row>
        <row r="22">
          <cell r="A22" t="str">
            <v>F7</v>
          </cell>
          <cell r="C22">
            <v>642</v>
          </cell>
          <cell r="D22">
            <v>886</v>
          </cell>
          <cell r="E22">
            <v>1110</v>
          </cell>
          <cell r="F22">
            <v>1320</v>
          </cell>
          <cell r="G22">
            <v>1520</v>
          </cell>
          <cell r="H22">
            <v>1701</v>
          </cell>
          <cell r="I22">
            <v>1879</v>
          </cell>
          <cell r="J22">
            <v>2045</v>
          </cell>
          <cell r="K22">
            <v>2209</v>
          </cell>
          <cell r="L22">
            <v>2361</v>
          </cell>
          <cell r="M22">
            <v>2501</v>
          </cell>
          <cell r="N22">
            <v>2637</v>
          </cell>
          <cell r="O22">
            <v>2769</v>
          </cell>
          <cell r="P22">
            <v>2902</v>
          </cell>
          <cell r="Q22">
            <v>3013</v>
          </cell>
          <cell r="R22">
            <v>3123</v>
          </cell>
          <cell r="S22">
            <v>3229</v>
          </cell>
          <cell r="T22">
            <v>3338</v>
          </cell>
          <cell r="U22">
            <v>3443</v>
          </cell>
          <cell r="V22">
            <v>3526</v>
          </cell>
          <cell r="W22">
            <v>3621</v>
          </cell>
          <cell r="X22">
            <v>3704</v>
          </cell>
          <cell r="Y22">
            <v>3790</v>
          </cell>
          <cell r="Z22">
            <v>3872</v>
          </cell>
          <cell r="AA22">
            <v>3953</v>
          </cell>
          <cell r="AB22">
            <v>4022</v>
          </cell>
          <cell r="AC22">
            <v>4098</v>
          </cell>
          <cell r="AD22">
            <v>4161</v>
          </cell>
          <cell r="AE22">
            <v>4233</v>
          </cell>
          <cell r="AF22">
            <v>4276</v>
          </cell>
          <cell r="AG22">
            <v>4339</v>
          </cell>
        </row>
        <row r="23">
          <cell r="A23" t="str">
            <v>G7</v>
          </cell>
          <cell r="C23">
            <v>1252</v>
          </cell>
          <cell r="D23">
            <v>1809</v>
          </cell>
          <cell r="E23">
            <v>2339</v>
          </cell>
          <cell r="F23">
            <v>2851</v>
          </cell>
          <cell r="G23">
            <v>3335</v>
          </cell>
          <cell r="H23">
            <v>3810</v>
          </cell>
          <cell r="I23">
            <v>4255</v>
          </cell>
          <cell r="J23">
            <v>4688</v>
          </cell>
          <cell r="K23">
            <v>5124</v>
          </cell>
          <cell r="L23">
            <v>5527</v>
          </cell>
          <cell r="M23">
            <v>5904</v>
          </cell>
          <cell r="N23">
            <v>6282</v>
          </cell>
          <cell r="O23">
            <v>6638</v>
          </cell>
          <cell r="P23">
            <v>6989</v>
          </cell>
          <cell r="Q23">
            <v>7321</v>
          </cell>
          <cell r="R23">
            <v>7650</v>
          </cell>
          <cell r="S23">
            <v>7954</v>
          </cell>
          <cell r="T23">
            <v>8235</v>
          </cell>
          <cell r="U23">
            <v>8518</v>
          </cell>
          <cell r="V23">
            <v>8814</v>
          </cell>
          <cell r="W23">
            <v>9040</v>
          </cell>
          <cell r="X23">
            <v>9285</v>
          </cell>
          <cell r="Y23">
            <v>9545</v>
          </cell>
          <cell r="Z23">
            <v>9796</v>
          </cell>
          <cell r="AA23">
            <v>10059</v>
          </cell>
          <cell r="AB23">
            <v>10269</v>
          </cell>
          <cell r="AC23">
            <v>10451</v>
          </cell>
          <cell r="AD23">
            <v>10653</v>
          </cell>
          <cell r="AE23">
            <v>10852</v>
          </cell>
          <cell r="AF23">
            <v>10980</v>
          </cell>
          <cell r="AG23">
            <v>11149</v>
          </cell>
        </row>
        <row r="24">
          <cell r="A24" t="str">
            <v>E8</v>
          </cell>
          <cell r="C24">
            <v>1452</v>
          </cell>
          <cell r="D24">
            <v>2123</v>
          </cell>
          <cell r="E24">
            <v>2766</v>
          </cell>
          <cell r="F24">
            <v>3394</v>
          </cell>
          <cell r="G24">
            <v>4005</v>
          </cell>
          <cell r="H24">
            <v>4588</v>
          </cell>
          <cell r="I24">
            <v>5159</v>
          </cell>
          <cell r="J24">
            <v>5719</v>
          </cell>
          <cell r="K24">
            <v>6270</v>
          </cell>
          <cell r="L24">
            <v>6783</v>
          </cell>
          <cell r="M24">
            <v>7273</v>
          </cell>
          <cell r="N24">
            <v>7780</v>
          </cell>
          <cell r="O24">
            <v>8231</v>
          </cell>
          <cell r="P24">
            <v>8694</v>
          </cell>
          <cell r="Q24">
            <v>9128</v>
          </cell>
          <cell r="R24">
            <v>9496</v>
          </cell>
          <cell r="S24">
            <v>9907</v>
          </cell>
          <cell r="T24">
            <v>10330</v>
          </cell>
          <cell r="U24">
            <v>10689</v>
          </cell>
          <cell r="V24">
            <v>11025</v>
          </cell>
          <cell r="W24">
            <v>11365</v>
          </cell>
          <cell r="X24">
            <v>11690</v>
          </cell>
          <cell r="Y24">
            <v>12029</v>
          </cell>
          <cell r="Z24">
            <v>12327</v>
          </cell>
          <cell r="AA24">
            <v>12593</v>
          </cell>
          <cell r="AB24">
            <v>12882</v>
          </cell>
          <cell r="AC24">
            <v>13157</v>
          </cell>
          <cell r="AD24">
            <v>13416</v>
          </cell>
          <cell r="AE24">
            <v>13646</v>
          </cell>
          <cell r="AF24">
            <v>13903</v>
          </cell>
          <cell r="AG24">
            <v>14125</v>
          </cell>
        </row>
        <row r="25">
          <cell r="A25" t="str">
            <v>F8</v>
          </cell>
          <cell r="C25">
            <v>642</v>
          </cell>
          <cell r="D25">
            <v>888</v>
          </cell>
          <cell r="E25">
            <v>1121</v>
          </cell>
          <cell r="F25">
            <v>1342</v>
          </cell>
          <cell r="G25">
            <v>1546</v>
          </cell>
          <cell r="H25">
            <v>1743</v>
          </cell>
          <cell r="I25">
            <v>1928</v>
          </cell>
          <cell r="J25">
            <v>2103</v>
          </cell>
          <cell r="K25">
            <v>2279</v>
          </cell>
          <cell r="L25">
            <v>2446</v>
          </cell>
          <cell r="M25">
            <v>2602</v>
          </cell>
          <cell r="N25">
            <v>2747</v>
          </cell>
          <cell r="O25">
            <v>2890</v>
          </cell>
          <cell r="P25">
            <v>3042</v>
          </cell>
          <cell r="Q25">
            <v>3177</v>
          </cell>
          <cell r="R25">
            <v>3297</v>
          </cell>
          <cell r="S25">
            <v>3420</v>
          </cell>
          <cell r="T25">
            <v>3544</v>
          </cell>
          <cell r="U25">
            <v>3662</v>
          </cell>
          <cell r="V25">
            <v>3775</v>
          </cell>
          <cell r="W25">
            <v>3881</v>
          </cell>
          <cell r="X25">
            <v>3987</v>
          </cell>
          <cell r="Y25">
            <v>4082</v>
          </cell>
          <cell r="Z25">
            <v>4191</v>
          </cell>
          <cell r="AA25">
            <v>4279</v>
          </cell>
          <cell r="AB25">
            <v>4364</v>
          </cell>
          <cell r="AC25">
            <v>4450</v>
          </cell>
          <cell r="AD25">
            <v>4539</v>
          </cell>
          <cell r="AE25">
            <v>4614</v>
          </cell>
          <cell r="AF25">
            <v>4691</v>
          </cell>
          <cell r="AG25">
            <v>4760</v>
          </cell>
        </row>
        <row r="26">
          <cell r="A26" t="str">
            <v>G8</v>
          </cell>
          <cell r="C26">
            <v>1152</v>
          </cell>
          <cell r="D26">
            <v>1687</v>
          </cell>
          <cell r="E26">
            <v>2137</v>
          </cell>
          <cell r="F26">
            <v>2614</v>
          </cell>
          <cell r="G26">
            <v>3073</v>
          </cell>
          <cell r="H26">
            <v>3525</v>
          </cell>
          <cell r="I26">
            <v>3943</v>
          </cell>
          <cell r="J26">
            <v>4362</v>
          </cell>
          <cell r="K26">
            <v>4775</v>
          </cell>
          <cell r="L26">
            <v>5157</v>
          </cell>
          <cell r="M26">
            <v>5549</v>
          </cell>
          <cell r="N26">
            <v>5916</v>
          </cell>
          <cell r="O26">
            <v>6251</v>
          </cell>
          <cell r="P26">
            <v>6597</v>
          </cell>
          <cell r="Q26">
            <v>6912</v>
          </cell>
          <cell r="R26">
            <v>7214</v>
          </cell>
          <cell r="S26">
            <v>7521</v>
          </cell>
          <cell r="T26">
            <v>7847</v>
          </cell>
          <cell r="U26">
            <v>8128</v>
          </cell>
          <cell r="V26">
            <v>8404</v>
          </cell>
          <cell r="W26">
            <v>8637</v>
          </cell>
          <cell r="X26">
            <v>8912</v>
          </cell>
          <cell r="Y26">
            <v>9141</v>
          </cell>
          <cell r="Z26">
            <v>9384</v>
          </cell>
          <cell r="AA26">
            <v>9627</v>
          </cell>
          <cell r="AB26">
            <v>9840</v>
          </cell>
          <cell r="AC26">
            <v>10071</v>
          </cell>
          <cell r="AD26">
            <v>10283</v>
          </cell>
          <cell r="AE26">
            <v>10477</v>
          </cell>
          <cell r="AF26">
            <v>10656</v>
          </cell>
          <cell r="AG26">
            <v>10820</v>
          </cell>
        </row>
        <row r="27">
          <cell r="A27" t="str">
            <v>A3</v>
          </cell>
          <cell r="C27">
            <v>1360</v>
          </cell>
          <cell r="D27">
            <v>2118</v>
          </cell>
          <cell r="E27">
            <v>2858</v>
          </cell>
          <cell r="F27">
            <v>3581</v>
          </cell>
          <cell r="G27">
            <v>4283</v>
          </cell>
          <cell r="H27">
            <v>4972</v>
          </cell>
          <cell r="I27">
            <v>5633</v>
          </cell>
          <cell r="J27">
            <v>6292</v>
          </cell>
          <cell r="K27">
            <v>6893</v>
          </cell>
          <cell r="L27">
            <v>7491</v>
          </cell>
          <cell r="M27">
            <v>8053</v>
          </cell>
          <cell r="N27">
            <v>8608</v>
          </cell>
          <cell r="O27">
            <v>9130</v>
          </cell>
          <cell r="P27">
            <v>9631</v>
          </cell>
          <cell r="Q27">
            <v>10121</v>
          </cell>
          <cell r="R27">
            <v>10565</v>
          </cell>
          <cell r="S27">
            <v>11009</v>
          </cell>
          <cell r="T27">
            <v>11421</v>
          </cell>
          <cell r="U27">
            <v>11826</v>
          </cell>
          <cell r="V27">
            <v>12183</v>
          </cell>
          <cell r="W27">
            <v>12557</v>
          </cell>
          <cell r="X27">
            <v>12882</v>
          </cell>
          <cell r="Y27">
            <v>13208</v>
          </cell>
          <cell r="Z27">
            <v>13528</v>
          </cell>
          <cell r="AA27">
            <v>13801</v>
          </cell>
          <cell r="AB27">
            <v>14107</v>
          </cell>
          <cell r="AC27">
            <v>14337</v>
          </cell>
          <cell r="AD27">
            <v>14617</v>
          </cell>
          <cell r="AE27">
            <v>14835</v>
          </cell>
          <cell r="AF27">
            <v>15049</v>
          </cell>
          <cell r="AG27">
            <v>15273</v>
          </cell>
        </row>
        <row r="28">
          <cell r="A28" t="str">
            <v>B3</v>
          </cell>
          <cell r="C28">
            <v>621</v>
          </cell>
          <cell r="D28">
            <v>892</v>
          </cell>
          <cell r="E28">
            <v>1138</v>
          </cell>
          <cell r="F28">
            <v>1369</v>
          </cell>
          <cell r="G28">
            <v>1581</v>
          </cell>
          <cell r="H28">
            <v>1779</v>
          </cell>
          <cell r="I28">
            <v>1963</v>
          </cell>
          <cell r="J28">
            <v>2121</v>
          </cell>
          <cell r="K28">
            <v>2273</v>
          </cell>
          <cell r="L28">
            <v>2402</v>
          </cell>
          <cell r="M28">
            <v>2530</v>
          </cell>
          <cell r="N28">
            <v>2652</v>
          </cell>
          <cell r="O28">
            <v>2787</v>
          </cell>
          <cell r="P28">
            <v>2900</v>
          </cell>
          <cell r="Q28">
            <v>3029</v>
          </cell>
          <cell r="R28">
            <v>3133</v>
          </cell>
          <cell r="S28">
            <v>3253</v>
          </cell>
          <cell r="T28">
            <v>3361</v>
          </cell>
          <cell r="U28">
            <v>3471</v>
          </cell>
          <cell r="V28">
            <v>3576</v>
          </cell>
          <cell r="W28">
            <v>3682</v>
          </cell>
          <cell r="X28">
            <v>3785</v>
          </cell>
          <cell r="Y28">
            <v>3869</v>
          </cell>
          <cell r="Z28">
            <v>3958</v>
          </cell>
          <cell r="AA28">
            <v>4051</v>
          </cell>
          <cell r="AB28">
            <v>4129</v>
          </cell>
          <cell r="AC28">
            <v>4221</v>
          </cell>
          <cell r="AD28">
            <v>4297</v>
          </cell>
          <cell r="AE28">
            <v>4385</v>
          </cell>
          <cell r="AF28">
            <v>4450</v>
          </cell>
          <cell r="AG28">
            <v>4515</v>
          </cell>
        </row>
        <row r="29">
          <cell r="A29" t="str">
            <v>C3</v>
          </cell>
          <cell r="C29">
            <v>1225</v>
          </cell>
          <cell r="D29">
            <v>1855</v>
          </cell>
          <cell r="E29">
            <v>2448</v>
          </cell>
          <cell r="F29">
            <v>3016</v>
          </cell>
          <cell r="G29">
            <v>3555</v>
          </cell>
          <cell r="H29">
            <v>4070</v>
          </cell>
          <cell r="I29">
            <v>4553</v>
          </cell>
          <cell r="J29">
            <v>5013</v>
          </cell>
          <cell r="K29">
            <v>5462</v>
          </cell>
          <cell r="L29">
            <v>5859</v>
          </cell>
          <cell r="M29">
            <v>6268</v>
          </cell>
          <cell r="N29">
            <v>6663</v>
          </cell>
          <cell r="O29">
            <v>7038</v>
          </cell>
          <cell r="P29">
            <v>7408</v>
          </cell>
          <cell r="Q29">
            <v>7753</v>
          </cell>
          <cell r="R29">
            <v>8108</v>
          </cell>
          <cell r="S29">
            <v>8440</v>
          </cell>
          <cell r="T29">
            <v>8747</v>
          </cell>
          <cell r="U29">
            <v>9041</v>
          </cell>
          <cell r="V29">
            <v>9333</v>
          </cell>
          <cell r="W29">
            <v>9603</v>
          </cell>
          <cell r="X29">
            <v>9869</v>
          </cell>
          <cell r="Y29">
            <v>10118</v>
          </cell>
          <cell r="Z29">
            <v>10362</v>
          </cell>
          <cell r="AA29">
            <v>10566</v>
          </cell>
          <cell r="AB29">
            <v>10774</v>
          </cell>
          <cell r="AC29">
            <v>10994</v>
          </cell>
          <cell r="AD29">
            <v>11190</v>
          </cell>
          <cell r="AE29">
            <v>11384</v>
          </cell>
          <cell r="AF29">
            <v>11574</v>
          </cell>
          <cell r="AG29">
            <v>11740</v>
          </cell>
        </row>
        <row r="35">
          <cell r="L35">
            <v>6204.666666666667</v>
          </cell>
          <cell r="M35">
            <v>2053.6666666666665</v>
          </cell>
          <cell r="N35">
            <v>4907.666666666667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C29FC-5154-4DC1-AF7C-223BB8480708}">
  <dimension ref="A1:M24"/>
  <sheetViews>
    <sheetView topLeftCell="A6" zoomScale="80" zoomScaleNormal="80" workbookViewId="0">
      <selection activeCell="F16" sqref="F15:F16"/>
    </sheetView>
  </sheetViews>
  <sheetFormatPr defaultRowHeight="18.75" x14ac:dyDescent="0.4"/>
  <sheetData>
    <row r="1" spans="1:13" x14ac:dyDescent="0.4">
      <c r="A1" t="s">
        <v>11</v>
      </c>
    </row>
    <row r="4" spans="1:13" x14ac:dyDescent="0.4">
      <c r="B4">
        <v>768</v>
      </c>
      <c r="C4">
        <v>6459</v>
      </c>
      <c r="D4">
        <f>C4-B4</f>
        <v>5691</v>
      </c>
      <c r="G4">
        <v>5691</v>
      </c>
      <c r="H4">
        <v>1977</v>
      </c>
      <c r="I4">
        <v>4858</v>
      </c>
    </row>
    <row r="5" spans="1:13" x14ac:dyDescent="0.4">
      <c r="B5">
        <v>384</v>
      </c>
      <c r="C5">
        <v>2361</v>
      </c>
      <c r="D5">
        <f t="shared" ref="D5:D12" si="0">C5-B5</f>
        <v>1977</v>
      </c>
      <c r="G5">
        <v>6001</v>
      </c>
      <c r="H5">
        <v>2072</v>
      </c>
      <c r="I5">
        <v>4550</v>
      </c>
    </row>
    <row r="6" spans="1:13" x14ac:dyDescent="0.4">
      <c r="B6">
        <v>669</v>
      </c>
      <c r="C6">
        <v>5527</v>
      </c>
      <c r="D6">
        <f t="shared" si="0"/>
        <v>4858</v>
      </c>
      <c r="G6">
        <v>6922</v>
      </c>
      <c r="H6">
        <v>2112</v>
      </c>
      <c r="I6">
        <v>5315</v>
      </c>
    </row>
    <row r="7" spans="1:13" x14ac:dyDescent="0.4">
      <c r="B7">
        <v>782</v>
      </c>
      <c r="C7">
        <v>6783</v>
      </c>
      <c r="D7">
        <f t="shared" si="0"/>
        <v>6001</v>
      </c>
      <c r="G7">
        <f>AVERAGE(G4:G6)</f>
        <v>6204.666666666667</v>
      </c>
      <c r="H7">
        <f>AVERAGE(H4:H6)</f>
        <v>2053.6666666666665</v>
      </c>
      <c r="I7">
        <f>AVERAGE(I4:I6)</f>
        <v>4907.666666666667</v>
      </c>
    </row>
    <row r="8" spans="1:13" x14ac:dyDescent="0.4">
      <c r="B8">
        <v>374</v>
      </c>
      <c r="C8">
        <v>2446</v>
      </c>
      <c r="D8">
        <f t="shared" si="0"/>
        <v>2072</v>
      </c>
      <c r="G8">
        <f>_xlfn.STDEV.S(G4:G6)</f>
        <v>640.27363941781437</v>
      </c>
      <c r="H8">
        <f>_xlfn.STDEV.S(H4:H6)</f>
        <v>69.342146875715741</v>
      </c>
      <c r="I8">
        <f>_xlfn.STDEV.S(I4:I6)</f>
        <v>384.91081218034566</v>
      </c>
    </row>
    <row r="9" spans="1:13" x14ac:dyDescent="0.4">
      <c r="B9">
        <v>607</v>
      </c>
      <c r="C9">
        <v>5157</v>
      </c>
      <c r="D9">
        <f t="shared" si="0"/>
        <v>4550</v>
      </c>
      <c r="G9">
        <f>G8/1.732</f>
        <v>369.67300197333395</v>
      </c>
      <c r="H9">
        <f>H8/1.732</f>
        <v>40.035881567965212</v>
      </c>
      <c r="I9">
        <f>I8/1.732</f>
        <v>222.23488001174692</v>
      </c>
      <c r="M9" t="s">
        <v>8</v>
      </c>
    </row>
    <row r="10" spans="1:13" x14ac:dyDescent="0.4">
      <c r="B10">
        <v>569</v>
      </c>
      <c r="C10">
        <v>7491</v>
      </c>
      <c r="D10">
        <f t="shared" si="0"/>
        <v>6922</v>
      </c>
      <c r="M10" t="s">
        <v>9</v>
      </c>
    </row>
    <row r="11" spans="1:13" x14ac:dyDescent="0.4">
      <c r="B11">
        <v>290</v>
      </c>
      <c r="C11">
        <v>2402</v>
      </c>
      <c r="D11">
        <f t="shared" si="0"/>
        <v>2112</v>
      </c>
      <c r="G11">
        <f t="shared" ref="G11:I13" si="1">G7/6204.667</f>
        <v>0.99999994627699873</v>
      </c>
      <c r="H11">
        <f t="shared" si="1"/>
        <v>0.33098741103538132</v>
      </c>
      <c r="I11">
        <f t="shared" si="1"/>
        <v>0.79096374820222692</v>
      </c>
      <c r="M11" t="s">
        <v>10</v>
      </c>
    </row>
    <row r="12" spans="1:13" x14ac:dyDescent="0.4">
      <c r="B12">
        <v>544</v>
      </c>
      <c r="C12">
        <v>5859</v>
      </c>
      <c r="D12">
        <f t="shared" si="0"/>
        <v>5315</v>
      </c>
      <c r="G12">
        <f t="shared" si="1"/>
        <v>0.10319226469652833</v>
      </c>
      <c r="H12">
        <f t="shared" si="1"/>
        <v>1.1175804741127242E-2</v>
      </c>
      <c r="I12">
        <f t="shared" si="1"/>
        <v>6.2035692194334628E-2</v>
      </c>
    </row>
    <row r="13" spans="1:13" x14ac:dyDescent="0.4">
      <c r="G13">
        <f t="shared" si="1"/>
        <v>5.9579829501459777E-2</v>
      </c>
      <c r="H13">
        <f t="shared" si="1"/>
        <v>6.452543153075775E-3</v>
      </c>
      <c r="I13">
        <f t="shared" si="1"/>
        <v>3.5817374246151633E-2</v>
      </c>
    </row>
    <row r="16" spans="1:13" x14ac:dyDescent="0.4">
      <c r="G16">
        <v>5691</v>
      </c>
      <c r="H16">
        <v>1</v>
      </c>
      <c r="I16">
        <f>G16/6204.667</f>
        <v>0.91721280126717508</v>
      </c>
    </row>
    <row r="17" spans="7:9" x14ac:dyDescent="0.4">
      <c r="G17">
        <v>6001</v>
      </c>
      <c r="H17">
        <v>1</v>
      </c>
      <c r="I17">
        <f t="shared" ref="I17:I24" si="2">G17/6204.667</f>
        <v>0.96717519248011208</v>
      </c>
    </row>
    <row r="18" spans="7:9" x14ac:dyDescent="0.4">
      <c r="G18">
        <v>6922</v>
      </c>
      <c r="H18">
        <v>1</v>
      </c>
      <c r="I18">
        <f t="shared" si="2"/>
        <v>1.1156118450837087</v>
      </c>
    </row>
    <row r="19" spans="7:9" x14ac:dyDescent="0.4">
      <c r="G19">
        <v>1977</v>
      </c>
      <c r="H19">
        <v>2</v>
      </c>
      <c r="I19">
        <f t="shared" si="2"/>
        <v>0.31863112073540772</v>
      </c>
    </row>
    <row r="20" spans="7:9" x14ac:dyDescent="0.4">
      <c r="G20">
        <v>2072</v>
      </c>
      <c r="H20">
        <v>2</v>
      </c>
      <c r="I20">
        <f t="shared" si="2"/>
        <v>0.33394217610711419</v>
      </c>
    </row>
    <row r="21" spans="7:9" x14ac:dyDescent="0.4">
      <c r="G21">
        <v>2112</v>
      </c>
      <c r="H21">
        <v>2</v>
      </c>
      <c r="I21">
        <f t="shared" si="2"/>
        <v>0.34038893626362221</v>
      </c>
    </row>
    <row r="22" spans="7:9" x14ac:dyDescent="0.4">
      <c r="G22">
        <v>4858</v>
      </c>
      <c r="H22">
        <v>3</v>
      </c>
      <c r="I22">
        <f t="shared" si="2"/>
        <v>0.78295902100789616</v>
      </c>
    </row>
    <row r="23" spans="7:9" x14ac:dyDescent="0.4">
      <c r="G23">
        <v>4550</v>
      </c>
      <c r="H23">
        <v>3</v>
      </c>
      <c r="I23">
        <f t="shared" si="2"/>
        <v>0.73331896780278449</v>
      </c>
    </row>
    <row r="24" spans="7:9" x14ac:dyDescent="0.4">
      <c r="G24">
        <v>5315</v>
      </c>
      <c r="H24">
        <v>3</v>
      </c>
      <c r="I24">
        <f t="shared" si="2"/>
        <v>0.85661325579600001</v>
      </c>
    </row>
  </sheetData>
  <phoneticPr fontId="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E422-A8FD-486B-A699-6F0BEBC5B8FB}">
  <dimension ref="A6:G35"/>
  <sheetViews>
    <sheetView topLeftCell="A21" workbookViewId="0">
      <selection activeCell="C32" sqref="C32"/>
    </sheetView>
  </sheetViews>
  <sheetFormatPr defaultRowHeight="18.75" x14ac:dyDescent="0.4"/>
  <sheetData>
    <row r="6" spans="1:5" x14ac:dyDescent="0.4">
      <c r="A6">
        <v>191</v>
      </c>
      <c r="B6">
        <v>185.66666666666666</v>
      </c>
      <c r="C6">
        <f>_xlfn.STDEV.S(A6:A8)</f>
        <v>4.6188021535170067</v>
      </c>
      <c r="D6">
        <f>C6/1.732</f>
        <v>2.6667448923308354</v>
      </c>
    </row>
    <row r="7" spans="1:5" x14ac:dyDescent="0.4">
      <c r="A7">
        <v>183</v>
      </c>
      <c r="B7">
        <v>135</v>
      </c>
      <c r="C7">
        <f>_xlfn.STDEV.S(A7:A9)</f>
        <v>83.138438763306112</v>
      </c>
      <c r="D7">
        <f>C7/1.732</f>
        <v>48.001408061955033</v>
      </c>
    </row>
    <row r="8" spans="1:5" x14ac:dyDescent="0.4">
      <c r="A8">
        <v>183</v>
      </c>
      <c r="B8">
        <v>93.333333333333329</v>
      </c>
      <c r="C8">
        <f>_xlfn.STDEV.S(A8:A10)</f>
        <v>78.232559291725423</v>
      </c>
      <c r="D8">
        <f>C8/1.732</f>
        <v>45.168914140719068</v>
      </c>
    </row>
    <row r="9" spans="1:5" x14ac:dyDescent="0.4">
      <c r="A9">
        <v>39</v>
      </c>
      <c r="B9">
        <v>40</v>
      </c>
      <c r="C9">
        <f>_xlfn.STDEV.S(A9:A11)</f>
        <v>17.521415467935231</v>
      </c>
      <c r="D9">
        <f>C9/1.732</f>
        <v>10.116290685874844</v>
      </c>
    </row>
    <row r="10" spans="1:5" x14ac:dyDescent="0.4">
      <c r="A10">
        <v>58</v>
      </c>
      <c r="B10">
        <v>80.666666666666671</v>
      </c>
      <c r="C10">
        <f>_xlfn.STDEV.S(A10:A12)</f>
        <v>71.737949046047689</v>
      </c>
      <c r="D10">
        <f>C10/1.732</f>
        <v>41.419139172082964</v>
      </c>
    </row>
    <row r="11" spans="1:5" x14ac:dyDescent="0.4">
      <c r="A11">
        <v>23</v>
      </c>
      <c r="B11">
        <v>121.66666666666667</v>
      </c>
      <c r="C11">
        <f>_xlfn.STDEV.S(A11:A13)</f>
        <v>86.031002163948614</v>
      </c>
      <c r="D11">
        <f>C11/1.732</f>
        <v>49.671479309439157</v>
      </c>
    </row>
    <row r="12" spans="1:5" x14ac:dyDescent="0.4">
      <c r="A12">
        <v>161</v>
      </c>
      <c r="B12">
        <v>162</v>
      </c>
      <c r="C12">
        <f>_xlfn.STDEV.S(A12:A14)</f>
        <v>18.520259177452136</v>
      </c>
      <c r="D12">
        <f>C12/1.732</f>
        <v>10.692990287212549</v>
      </c>
    </row>
    <row r="13" spans="1:5" x14ac:dyDescent="0.4">
      <c r="A13">
        <v>181</v>
      </c>
      <c r="B13">
        <v>162.5</v>
      </c>
      <c r="C13">
        <f>_xlfn.STDEV.S(A13:A15)</f>
        <v>26.16295090390226</v>
      </c>
      <c r="D13">
        <f>C13/1.732</f>
        <v>15.105629852137564</v>
      </c>
      <c r="E13" t="s">
        <v>5</v>
      </c>
    </row>
    <row r="14" spans="1:5" x14ac:dyDescent="0.4">
      <c r="A14">
        <v>144</v>
      </c>
      <c r="B14">
        <v>144</v>
      </c>
      <c r="C14" t="e">
        <f>_xlfn.STDEV.S(A14:A16)</f>
        <v>#DIV/0!</v>
      </c>
      <c r="E14" t="s">
        <v>6</v>
      </c>
    </row>
    <row r="15" spans="1:5" x14ac:dyDescent="0.4">
      <c r="E15" t="s">
        <v>7</v>
      </c>
    </row>
    <row r="17" spans="2:7" x14ac:dyDescent="0.4">
      <c r="B17">
        <v>185.66666666666666</v>
      </c>
      <c r="C17">
        <v>4.6188021535170067</v>
      </c>
      <c r="D17">
        <v>2.6667448923308354</v>
      </c>
    </row>
    <row r="18" spans="2:7" x14ac:dyDescent="0.4">
      <c r="B18">
        <v>40</v>
      </c>
      <c r="C18">
        <v>17.521415467935231</v>
      </c>
      <c r="D18">
        <v>10.116290685874844</v>
      </c>
    </row>
    <row r="19" spans="2:7" x14ac:dyDescent="0.4">
      <c r="B19">
        <v>162</v>
      </c>
      <c r="C19">
        <v>18.520259177452136</v>
      </c>
      <c r="D19">
        <v>10.692990287212549</v>
      </c>
    </row>
    <row r="21" spans="2:7" x14ac:dyDescent="0.4">
      <c r="B21">
        <f>B17/185.6667</f>
        <v>0.99999982046681857</v>
      </c>
      <c r="C21">
        <f>C17/185.6667</f>
        <v>2.4876847348054374E-2</v>
      </c>
      <c r="D21">
        <f>D17/185.6667</f>
        <v>1.4363075836059109E-2</v>
      </c>
    </row>
    <row r="22" spans="2:7" x14ac:dyDescent="0.4">
      <c r="B22">
        <f>B18/185.6667</f>
        <v>0.21543981769482629</v>
      </c>
      <c r="C22">
        <f>C18/185.6667</f>
        <v>9.4370263854181888E-2</v>
      </c>
      <c r="D22">
        <f>D18/185.6667</f>
        <v>5.448629552781864E-2</v>
      </c>
    </row>
    <row r="23" spans="2:7" x14ac:dyDescent="0.4">
      <c r="B23">
        <f>B19/185.6667</f>
        <v>0.87253126166404638</v>
      </c>
      <c r="C23">
        <f>C19/185.6667</f>
        <v>9.9750031521280536E-2</v>
      </c>
      <c r="D23">
        <f>D19/185.6667</f>
        <v>5.7592396952240492E-2</v>
      </c>
    </row>
    <row r="27" spans="2:7" x14ac:dyDescent="0.4">
      <c r="E27">
        <v>191</v>
      </c>
      <c r="F27">
        <v>1</v>
      </c>
      <c r="G27">
        <f>E27/185.667</f>
        <v>1.0287234672828236</v>
      </c>
    </row>
    <row r="28" spans="2:7" x14ac:dyDescent="0.4">
      <c r="E28">
        <v>183</v>
      </c>
      <c r="F28">
        <v>1</v>
      </c>
      <c r="G28">
        <f>E28/185.667</f>
        <v>0.98563557336521834</v>
      </c>
    </row>
    <row r="29" spans="2:7" x14ac:dyDescent="0.4">
      <c r="E29">
        <v>183</v>
      </c>
      <c r="F29">
        <v>1</v>
      </c>
      <c r="G29">
        <f>E29/185.667</f>
        <v>0.98563557336521834</v>
      </c>
    </row>
    <row r="30" spans="2:7" x14ac:dyDescent="0.4">
      <c r="E30">
        <v>39</v>
      </c>
      <c r="F30">
        <v>2</v>
      </c>
      <c r="G30">
        <f>E30/185.667</f>
        <v>0.21005348284832523</v>
      </c>
    </row>
    <row r="31" spans="2:7" x14ac:dyDescent="0.4">
      <c r="E31">
        <v>58</v>
      </c>
      <c r="F31">
        <v>2</v>
      </c>
      <c r="G31">
        <f>E31/185.667</f>
        <v>0.31238723090263754</v>
      </c>
    </row>
    <row r="32" spans="2:7" x14ac:dyDescent="0.4">
      <c r="E32">
        <v>23</v>
      </c>
      <c r="F32">
        <v>2</v>
      </c>
      <c r="G32">
        <f>E32/185.667</f>
        <v>0.12387769501311488</v>
      </c>
    </row>
    <row r="33" spans="5:7" x14ac:dyDescent="0.4">
      <c r="E33">
        <v>161</v>
      </c>
      <c r="F33">
        <v>3</v>
      </c>
      <c r="G33">
        <f>E33/185.667</f>
        <v>0.86714386509180419</v>
      </c>
    </row>
    <row r="34" spans="5:7" x14ac:dyDescent="0.4">
      <c r="E34">
        <v>181</v>
      </c>
      <c r="F34">
        <v>3</v>
      </c>
      <c r="G34">
        <f>E34/185.667</f>
        <v>0.97486359988581706</v>
      </c>
    </row>
    <row r="35" spans="5:7" x14ac:dyDescent="0.4">
      <c r="E35">
        <v>144</v>
      </c>
      <c r="F35">
        <v>3</v>
      </c>
      <c r="G35">
        <f>E35/185.667</f>
        <v>0.77558209051689309</v>
      </c>
    </row>
  </sheetData>
  <phoneticPr fontId="3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BB212-BB58-4EB5-B9FA-B0C9B25DDEA0}">
  <dimension ref="B1:I29"/>
  <sheetViews>
    <sheetView tabSelected="1" workbookViewId="0">
      <selection activeCell="B14" sqref="B14"/>
    </sheetView>
  </sheetViews>
  <sheetFormatPr defaultRowHeight="18.75" x14ac:dyDescent="0.4"/>
  <sheetData>
    <row r="1" spans="2:9" x14ac:dyDescent="0.4">
      <c r="B1">
        <v>241</v>
      </c>
      <c r="D1">
        <v>243</v>
      </c>
      <c r="E1">
        <v>3.5590260840104371</v>
      </c>
      <c r="F1">
        <v>4.358898943540674</v>
      </c>
    </row>
    <row r="2" spans="2:9" x14ac:dyDescent="0.4">
      <c r="B2">
        <v>240</v>
      </c>
    </row>
    <row r="3" spans="2:9" x14ac:dyDescent="0.4">
      <c r="B3">
        <v>248</v>
      </c>
    </row>
    <row r="4" spans="2:9" x14ac:dyDescent="0.4">
      <c r="B4">
        <v>101</v>
      </c>
      <c r="D4">
        <v>92</v>
      </c>
      <c r="E4">
        <v>8.2865352631040352</v>
      </c>
      <c r="F4">
        <v>10.148891565092219</v>
      </c>
    </row>
    <row r="5" spans="2:9" x14ac:dyDescent="0.4">
      <c r="B5">
        <v>81</v>
      </c>
      <c r="H5" t="s">
        <v>4</v>
      </c>
      <c r="I5" t="s">
        <v>0</v>
      </c>
    </row>
    <row r="6" spans="2:9" x14ac:dyDescent="0.4">
      <c r="B6">
        <v>94</v>
      </c>
      <c r="I6" t="s">
        <v>1</v>
      </c>
    </row>
    <row r="7" spans="2:9" x14ac:dyDescent="0.4">
      <c r="B7">
        <v>248</v>
      </c>
      <c r="D7">
        <v>226.33333333333334</v>
      </c>
      <c r="E7">
        <v>18.873850222522755</v>
      </c>
      <c r="F7">
        <v>23.115651263447745</v>
      </c>
      <c r="I7" t="s">
        <v>2</v>
      </c>
    </row>
    <row r="8" spans="2:9" x14ac:dyDescent="0.4">
      <c r="B8">
        <v>229</v>
      </c>
      <c r="I8" t="s">
        <v>3</v>
      </c>
    </row>
    <row r="9" spans="2:9" x14ac:dyDescent="0.4">
      <c r="B9">
        <v>202</v>
      </c>
    </row>
    <row r="10" spans="2:9" x14ac:dyDescent="0.4">
      <c r="D10">
        <v>1</v>
      </c>
    </row>
    <row r="11" spans="2:9" x14ac:dyDescent="0.4">
      <c r="C11">
        <v>1</v>
      </c>
      <c r="D11">
        <v>243</v>
      </c>
      <c r="E11">
        <v>3.5590260840104371</v>
      </c>
      <c r="F11">
        <v>4.358898943540674</v>
      </c>
      <c r="G11">
        <f>F11/1.732</f>
        <v>2.5166853022752158</v>
      </c>
    </row>
    <row r="12" spans="2:9" x14ac:dyDescent="0.4">
      <c r="C12">
        <v>2</v>
      </c>
      <c r="D12">
        <v>92</v>
      </c>
      <c r="E12">
        <v>8.2865352631040352</v>
      </c>
      <c r="F12">
        <v>10.148891565092219</v>
      </c>
      <c r="G12">
        <f>F12/1.732</f>
        <v>5.8596371622934287</v>
      </c>
    </row>
    <row r="13" spans="2:9" x14ac:dyDescent="0.4">
      <c r="C13">
        <v>3</v>
      </c>
      <c r="D13">
        <v>226.33333333333334</v>
      </c>
      <c r="E13">
        <v>18.873850222522755</v>
      </c>
      <c r="F13">
        <v>23.115651263447745</v>
      </c>
      <c r="G13">
        <f>F13/1.732</f>
        <v>13.34621897427699</v>
      </c>
    </row>
    <row r="15" spans="2:9" x14ac:dyDescent="0.4">
      <c r="D15">
        <f>D11/243</f>
        <v>1</v>
      </c>
      <c r="E15">
        <f>E11/243</f>
        <v>1.4646197876586161E-2</v>
      </c>
      <c r="F15">
        <f>F11/243</f>
        <v>1.7937855734735286E-2</v>
      </c>
      <c r="G15">
        <f>G11/243</f>
        <v>1.0356729638992658E-2</v>
      </c>
    </row>
    <row r="16" spans="2:9" x14ac:dyDescent="0.4">
      <c r="D16">
        <f>D12/243</f>
        <v>0.37860082304526749</v>
      </c>
      <c r="E16">
        <f>E12/243</f>
        <v>3.4100968160921959E-2</v>
      </c>
      <c r="F16">
        <f>F12/243</f>
        <v>4.1764985864577032E-2</v>
      </c>
      <c r="G16">
        <f>G12/243</f>
        <v>2.4113733178162258E-2</v>
      </c>
    </row>
    <row r="17" spans="2:7" x14ac:dyDescent="0.4">
      <c r="D17">
        <f>D13/243</f>
        <v>0.93141289437585739</v>
      </c>
      <c r="E17">
        <f>E13/243</f>
        <v>7.7670165524785006E-2</v>
      </c>
      <c r="F17">
        <f>F13/243</f>
        <v>9.5126136886616239E-2</v>
      </c>
      <c r="G17">
        <f>G13/243</f>
        <v>5.4922711828300372E-2</v>
      </c>
    </row>
    <row r="21" spans="2:7" x14ac:dyDescent="0.4">
      <c r="B21">
        <v>241</v>
      </c>
      <c r="C21">
        <f>B21/243</f>
        <v>0.99176954732510292</v>
      </c>
      <c r="D21">
        <v>1</v>
      </c>
      <c r="E21">
        <v>0.99176954732510292</v>
      </c>
    </row>
    <row r="22" spans="2:7" x14ac:dyDescent="0.4">
      <c r="B22">
        <v>240</v>
      </c>
      <c r="C22">
        <f>B22/243</f>
        <v>0.98765432098765427</v>
      </c>
      <c r="D22">
        <v>1</v>
      </c>
      <c r="E22">
        <v>0.98765432098765427</v>
      </c>
    </row>
    <row r="23" spans="2:7" x14ac:dyDescent="0.4">
      <c r="B23">
        <v>248</v>
      </c>
      <c r="C23">
        <f>B23/243</f>
        <v>1.0205761316872428</v>
      </c>
      <c r="D23">
        <v>1</v>
      </c>
      <c r="E23">
        <v>1.0205761316872428</v>
      </c>
    </row>
    <row r="24" spans="2:7" x14ac:dyDescent="0.4">
      <c r="B24">
        <v>101</v>
      </c>
      <c r="C24">
        <f>B24/243</f>
        <v>0.41563786008230452</v>
      </c>
      <c r="D24">
        <v>2</v>
      </c>
      <c r="E24">
        <v>0.41563786008230452</v>
      </c>
    </row>
    <row r="25" spans="2:7" x14ac:dyDescent="0.4">
      <c r="B25">
        <v>81</v>
      </c>
      <c r="C25">
        <f>B25/243</f>
        <v>0.33333333333333331</v>
      </c>
      <c r="D25">
        <v>2</v>
      </c>
      <c r="E25">
        <v>0.33333333333333331</v>
      </c>
    </row>
    <row r="26" spans="2:7" x14ac:dyDescent="0.4">
      <c r="B26">
        <v>94</v>
      </c>
      <c r="C26">
        <f>B26/243</f>
        <v>0.38683127572016462</v>
      </c>
      <c r="D26">
        <v>2</v>
      </c>
      <c r="E26">
        <v>0.38683127572016462</v>
      </c>
    </row>
    <row r="27" spans="2:7" x14ac:dyDescent="0.4">
      <c r="B27">
        <v>248</v>
      </c>
      <c r="C27">
        <f>B27/243</f>
        <v>1.0205761316872428</v>
      </c>
      <c r="D27">
        <v>3</v>
      </c>
      <c r="E27">
        <v>1.0205761316872428</v>
      </c>
    </row>
    <row r="28" spans="2:7" x14ac:dyDescent="0.4">
      <c r="B28">
        <v>229</v>
      </c>
      <c r="C28">
        <f>B28/243</f>
        <v>0.9423868312757202</v>
      </c>
      <c r="D28">
        <v>3</v>
      </c>
      <c r="E28">
        <v>0.9423868312757202</v>
      </c>
    </row>
    <row r="29" spans="2:7" x14ac:dyDescent="0.4">
      <c r="B29">
        <v>202</v>
      </c>
      <c r="C29">
        <f>B29/243</f>
        <v>0.83127572016460904</v>
      </c>
      <c r="D29">
        <v>3</v>
      </c>
      <c r="E29">
        <v>0.83127572016460904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4A</vt:lpstr>
      <vt:lpstr>4B</vt:lpstr>
      <vt:lpstr>4C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InfiniteM200PRO</dc:creator>
  <cp:lastModifiedBy>gen</cp:lastModifiedBy>
  <cp:lastPrinted>2019-07-09T06:21:04Z</cp:lastPrinted>
  <dcterms:created xsi:type="dcterms:W3CDTF">2019-07-09T02:40:16Z</dcterms:created>
  <dcterms:modified xsi:type="dcterms:W3CDTF">2020-03-17T01:49:46Z</dcterms:modified>
</cp:coreProperties>
</file>