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ocument\PS論文\eLIFE\Source\"/>
    </mc:Choice>
  </mc:AlternateContent>
  <xr:revisionPtr revIDLastSave="0" documentId="8_{56ED7266-AC13-45B1-AF9B-12B8C7C432F9}" xr6:coauthVersionLast="45" xr6:coauthVersionMax="45" xr10:uidLastSave="{00000000-0000-0000-0000-000000000000}"/>
  <bookViews>
    <workbookView xWindow="3840" yWindow="2100" windowWidth="17730" windowHeight="11880" xr2:uid="{20DBE873-849A-4267-A73B-8EC63FEA05C7}"/>
  </bookViews>
  <sheets>
    <sheet name="4D" sheetId="1" r:id="rId1"/>
    <sheet name="4E" sheetId="2" r:id="rId2"/>
    <sheet name="4G" sheetId="3" r:id="rId3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3" i="3" l="1"/>
  <c r="H3" i="3"/>
  <c r="I3" i="3"/>
  <c r="J3" i="3"/>
  <c r="K3" i="3"/>
  <c r="L3" i="3"/>
  <c r="G4" i="3"/>
  <c r="H4" i="3"/>
  <c r="I4" i="3"/>
  <c r="J4" i="3"/>
  <c r="K4" i="3"/>
  <c r="L4" i="3"/>
  <c r="C6" i="3"/>
  <c r="D9" i="3"/>
  <c r="E9" i="3"/>
  <c r="F9" i="3"/>
  <c r="D11" i="3"/>
  <c r="E11" i="3"/>
  <c r="F11" i="3"/>
  <c r="D6" i="2"/>
  <c r="E6" i="2"/>
  <c r="F6" i="2"/>
  <c r="D9" i="2"/>
  <c r="E9" i="2"/>
  <c r="F9" i="2"/>
  <c r="D12" i="2"/>
  <c r="E12" i="2"/>
  <c r="F12" i="2"/>
  <c r="A10" i="1"/>
  <c r="B10" i="1"/>
  <c r="A11" i="1"/>
  <c r="B11" i="1"/>
  <c r="A12" i="1"/>
  <c r="B12" i="1"/>
  <c r="D12" i="1"/>
</calcChain>
</file>

<file path=xl/sharedStrings.xml><?xml version="1.0" encoding="utf-8"?>
<sst xmlns="http://schemas.openxmlformats.org/spreadsheetml/2006/main" count="3" uniqueCount="3">
  <si>
    <t>PS-Buf</t>
    <phoneticPr fontId="1"/>
  </si>
  <si>
    <t>Syn</t>
    <phoneticPr fontId="1"/>
  </si>
  <si>
    <t>Rpn11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</si>
</sst>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">
    <xf numFmtId="0" fontId="0" fillId="0" borderId="0" xfId="0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9D24-4930-962F-9E792FFB2763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9D24-4930-962F-9E792FFB2763}"/>
              </c:ext>
            </c:extLst>
          </c:dPt>
          <c:errBars>
            <c:errBarType val="both"/>
            <c:errValType val="cust"/>
            <c:noEndCap val="0"/>
            <c:plus>
              <c:numRef>
                <c:f>'4D'!$C$9:$D$9</c:f>
                <c:numCache>
                  <c:formatCode>General</c:formatCode>
                  <c:ptCount val="2"/>
                  <c:pt idx="0">
                    <c:v>1.3894467630150592E-2</c:v>
                  </c:pt>
                  <c:pt idx="1">
                    <c:v>3.075406902252267E-3</c:v>
                  </c:pt>
                </c:numCache>
              </c:numRef>
            </c:plus>
            <c:minus>
              <c:numRef>
                <c:f>'4D'!$C$9:$D$9</c:f>
                <c:numCache>
                  <c:formatCode>General</c:formatCode>
                  <c:ptCount val="2"/>
                  <c:pt idx="0">
                    <c:v>1.3894467630150592E-2</c:v>
                  </c:pt>
                  <c:pt idx="1">
                    <c:v>3.075406902252267E-3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'4D'!$C$7:$D$7</c:f>
              <c:numCache>
                <c:formatCode>General</c:formatCode>
                <c:ptCount val="2"/>
                <c:pt idx="0">
                  <c:v>0.96776200865177719</c:v>
                </c:pt>
                <c:pt idx="1">
                  <c:v>0.99623352165725043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24-4930-962F-9E792FFB27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9"/>
        <c:axId val="453978640"/>
        <c:axId val="453981592"/>
      </c:barChart>
      <c:catAx>
        <c:axId val="453978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53981592"/>
        <c:crosses val="autoZero"/>
        <c:auto val="1"/>
        <c:lblAlgn val="ctr"/>
        <c:lblOffset val="100"/>
        <c:noMultiLvlLbl val="0"/>
      </c:catAx>
      <c:valAx>
        <c:axId val="453981592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539786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Sheet1!#REF!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plus>
            <c:minus>
              <c:numRef>
                <c:f>Sheet1!#REF!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Sheet1!#REF!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DF-4EDD-8AAE-B4648FE518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9"/>
        <c:overlap val="-27"/>
        <c:axId val="502922408"/>
        <c:axId val="502914208"/>
      </c:barChart>
      <c:scatterChart>
        <c:scatterStyle val="lineMarker"/>
        <c:varyColors val="0"/>
        <c:ser>
          <c:idx val="1"/>
          <c:order val="1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noFill/>
              </a:ln>
              <a:effectLst/>
            </c:spPr>
          </c:marker>
          <c:xVal>
            <c:numRef>
              <c:f>Sheet1!#REF!</c:f>
            </c:numRef>
          </c:xVal>
          <c:yVal>
            <c:numRef>
              <c:f>Sheet1!#REF!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6DF-4EDD-8AAE-B4648FE5181A}"/>
            </c:ext>
          </c:extLst>
        </c:ser>
        <c:ser>
          <c:idx val="2"/>
          <c:order val="2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noFill/>
              </a:ln>
              <a:effectLst/>
            </c:spPr>
          </c:marker>
          <c:xVal>
            <c:numRef>
              <c:f>Sheet1!#REF!</c:f>
            </c:numRef>
          </c:xVal>
          <c:yVal>
            <c:numRef>
              <c:f>Sheet1!#REF!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36DF-4EDD-8AAE-B4648FE5181A}"/>
            </c:ext>
          </c:extLst>
        </c:ser>
        <c:ser>
          <c:idx val="3"/>
          <c:order val="3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noFill/>
              </a:ln>
              <a:effectLst/>
            </c:spPr>
          </c:marker>
          <c:xVal>
            <c:numRef>
              <c:f>Sheet1!#REF!</c:f>
            </c:numRef>
          </c:xVal>
          <c:yVal>
            <c:numRef>
              <c:f>Sheet1!#REF!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36DF-4EDD-8AAE-B4648FE518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02922408"/>
        <c:axId val="502914208"/>
      </c:scatterChart>
      <c:catAx>
        <c:axId val="50292240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502914208"/>
        <c:crosses val="autoZero"/>
        <c:auto val="1"/>
        <c:lblAlgn val="ctr"/>
        <c:lblOffset val="100"/>
        <c:noMultiLvlLbl val="0"/>
      </c:catAx>
      <c:valAx>
        <c:axId val="502914208"/>
        <c:scaling>
          <c:orientation val="minMax"/>
          <c:max val="1"/>
          <c:min val="0.3000000000000000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02922408"/>
        <c:crosses val="autoZero"/>
        <c:crossBetween val="between"/>
        <c:majorUnit val="0.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paperSize="9" orientation="landscape" horizontalDpi="-2" verticalDpi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4BDE-42AD-BE72-6265B7CD59A6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4BDE-42AD-BE72-6265B7CD59A6}"/>
              </c:ext>
            </c:extLst>
          </c:dPt>
          <c:errBars>
            <c:errBarType val="both"/>
            <c:errValType val="cust"/>
            <c:noEndCap val="0"/>
            <c:plus>
              <c:numRef>
                <c:f>'4E'!$I$4:$I$6</c:f>
                <c:numCache>
                  <c:formatCode>General</c:formatCode>
                  <c:ptCount val="3"/>
                  <c:pt idx="0">
                    <c:v>0.1006308851198678</c:v>
                  </c:pt>
                  <c:pt idx="1">
                    <c:v>1.973483555925316E-2</c:v>
                  </c:pt>
                  <c:pt idx="2">
                    <c:v>4.027047705126649E-2</c:v>
                  </c:pt>
                </c:numCache>
              </c:numRef>
            </c:plus>
            <c:minus>
              <c:numRef>
                <c:f>'4E'!$I$4:$I$6</c:f>
                <c:numCache>
                  <c:formatCode>General</c:formatCode>
                  <c:ptCount val="3"/>
                  <c:pt idx="0">
                    <c:v>0.1006308851198678</c:v>
                  </c:pt>
                  <c:pt idx="1">
                    <c:v>1.973483555925316E-2</c:v>
                  </c:pt>
                  <c:pt idx="2">
                    <c:v>4.027047705126649E-2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'4E'!$G$4:$G$6</c:f>
              <c:numCache>
                <c:formatCode>General</c:formatCode>
                <c:ptCount val="3"/>
                <c:pt idx="0">
                  <c:v>0.52625558091137492</c:v>
                </c:pt>
                <c:pt idx="1">
                  <c:v>0.94912115246123763</c:v>
                </c:pt>
                <c:pt idx="2">
                  <c:v>0.51471102729535223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BDE-42AD-BE72-6265B7CD59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9"/>
        <c:overlap val="-27"/>
        <c:axId val="502922408"/>
        <c:axId val="502914208"/>
      </c:barChart>
      <c:catAx>
        <c:axId val="50292240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502914208"/>
        <c:crosses val="autoZero"/>
        <c:auto val="1"/>
        <c:lblAlgn val="ctr"/>
        <c:lblOffset val="100"/>
        <c:noMultiLvlLbl val="0"/>
      </c:catAx>
      <c:valAx>
        <c:axId val="502914208"/>
        <c:scaling>
          <c:orientation val="minMax"/>
          <c:max val="1"/>
          <c:min val="0.3000000000000000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02922408"/>
        <c:crosses val="autoZero"/>
        <c:crossBetween val="between"/>
        <c:majorUnit val="0.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paperSize="9" orientation="landscape" horizontalDpi="-2" verticalDpi="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CF0-4459-9479-5E244311ACEA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CF0-4459-9479-5E244311ACEA}"/>
              </c:ext>
            </c:extLst>
          </c:dPt>
          <c:errBars>
            <c:errBarType val="both"/>
            <c:errValType val="cust"/>
            <c:noEndCap val="0"/>
            <c:plus>
              <c:numRef>
                <c:f>'4G'!$L$3:$L$4</c:f>
                <c:numCache>
                  <c:formatCode>General</c:formatCode>
                  <c:ptCount val="2"/>
                  <c:pt idx="0">
                    <c:v>0.74323919126765225</c:v>
                  </c:pt>
                  <c:pt idx="1">
                    <c:v>0.23364375575076254</c:v>
                  </c:pt>
                </c:numCache>
              </c:numRef>
            </c:plus>
            <c:minus>
              <c:numRef>
                <c:f>'4G'!$L$3:$L$4</c:f>
                <c:numCache>
                  <c:formatCode>General</c:formatCode>
                  <c:ptCount val="2"/>
                  <c:pt idx="0">
                    <c:v>0.74323919126765225</c:v>
                  </c:pt>
                  <c:pt idx="1">
                    <c:v>0.23364375575076254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'4G'!$J$3:$J$4</c:f>
              <c:numCache>
                <c:formatCode>General</c:formatCode>
                <c:ptCount val="2"/>
                <c:pt idx="0">
                  <c:v>7.3165373333333328</c:v>
                </c:pt>
                <c:pt idx="1">
                  <c:v>3.4757280000000002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CF0-4459-9479-5E244311AC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9"/>
        <c:axId val="457750696"/>
        <c:axId val="457756272"/>
      </c:barChart>
      <c:catAx>
        <c:axId val="457750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57756272"/>
        <c:crosses val="autoZero"/>
        <c:auto val="1"/>
        <c:lblAlgn val="ctr"/>
        <c:lblOffset val="100"/>
        <c:noMultiLvlLbl val="0"/>
      </c:catAx>
      <c:valAx>
        <c:axId val="457756272"/>
        <c:scaling>
          <c:orientation val="minMax"/>
          <c:min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577506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342899</xdr:colOff>
      <xdr:row>1</xdr:row>
      <xdr:rowOff>76200</xdr:rowOff>
    </xdr:from>
    <xdr:to>
      <xdr:col>9</xdr:col>
      <xdr:colOff>409574</xdr:colOff>
      <xdr:row>12</xdr:row>
      <xdr:rowOff>28575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B1CA9D9-D71A-4C93-9409-7A991AA7B9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0</xdr:colOff>
      <xdr:row>15</xdr:row>
      <xdr:rowOff>0</xdr:rowOff>
    </xdr:from>
    <xdr:to>
      <xdr:col>20</xdr:col>
      <xdr:colOff>376238</xdr:colOff>
      <xdr:row>15</xdr:row>
      <xdr:rowOff>123825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1EC26CF-8C4B-483E-AA48-1C3EBA7952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1</xdr:row>
      <xdr:rowOff>0</xdr:rowOff>
    </xdr:from>
    <xdr:to>
      <xdr:col>12</xdr:col>
      <xdr:colOff>376238</xdr:colOff>
      <xdr:row>12</xdr:row>
      <xdr:rowOff>123825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4FB09817-3B6C-4994-B481-52C2236C6E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590550</xdr:colOff>
      <xdr:row>4</xdr:row>
      <xdr:rowOff>104775</xdr:rowOff>
    </xdr:from>
    <xdr:to>
      <xdr:col>10</xdr:col>
      <xdr:colOff>471488</xdr:colOff>
      <xdr:row>15</xdr:row>
      <xdr:rowOff>228600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609FB38B-BB6E-49F2-B710-AEB0396A52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49F3BF-1539-4FFC-A04A-5EA8658B842E}">
  <dimension ref="A4:F13"/>
  <sheetViews>
    <sheetView tabSelected="1" workbookViewId="0">
      <selection activeCell="C17" sqref="C17"/>
    </sheetView>
  </sheetViews>
  <sheetFormatPr defaultRowHeight="18.75" x14ac:dyDescent="0.4"/>
  <sheetData>
    <row r="4" spans="1:6" x14ac:dyDescent="0.4">
      <c r="E4">
        <v>1</v>
      </c>
      <c r="F4">
        <v>1</v>
      </c>
    </row>
    <row r="5" spans="1:6" x14ac:dyDescent="0.4">
      <c r="E5">
        <v>1</v>
      </c>
      <c r="F5">
        <v>1</v>
      </c>
    </row>
    <row r="6" spans="1:6" x14ac:dyDescent="0.4">
      <c r="E6">
        <v>1</v>
      </c>
      <c r="F6">
        <v>0.96108949416342415</v>
      </c>
    </row>
    <row r="7" spans="1:6" x14ac:dyDescent="0.4">
      <c r="A7">
        <v>1</v>
      </c>
      <c r="B7">
        <v>1</v>
      </c>
      <c r="C7">
        <v>0.96776200865177719</v>
      </c>
      <c r="D7">
        <v>0.99623352165725043</v>
      </c>
      <c r="E7">
        <v>2</v>
      </c>
      <c r="F7">
        <v>1</v>
      </c>
    </row>
    <row r="8" spans="1:6" x14ac:dyDescent="0.4">
      <c r="A8">
        <v>0.96108949416342415</v>
      </c>
      <c r="B8">
        <v>0.98870056497175141</v>
      </c>
      <c r="C8">
        <v>2.4065217935420824E-2</v>
      </c>
      <c r="D8">
        <v>5.3266047547009263E-3</v>
      </c>
      <c r="E8">
        <v>2</v>
      </c>
      <c r="F8">
        <v>0.96108949416342415</v>
      </c>
    </row>
    <row r="9" spans="1:6" x14ac:dyDescent="0.4">
      <c r="A9">
        <v>0.94219653179190754</v>
      </c>
      <c r="B9">
        <v>1</v>
      </c>
      <c r="C9">
        <v>1.3894467630150592E-2</v>
      </c>
      <c r="D9">
        <v>3.075406902252267E-3</v>
      </c>
      <c r="E9">
        <v>2</v>
      </c>
      <c r="F9">
        <v>0.94219653179190754</v>
      </c>
    </row>
    <row r="10" spans="1:6" x14ac:dyDescent="0.4">
      <c r="A10">
        <f>AVERAGE(A7:A9)</f>
        <v>0.96776200865177719</v>
      </c>
      <c r="B10">
        <f>AVERAGE(B7:B9)</f>
        <v>0.99623352165725043</v>
      </c>
    </row>
    <row r="11" spans="1:6" x14ac:dyDescent="0.4">
      <c r="A11">
        <f>_xlfn.STDEV.P(A7:A9)</f>
        <v>2.4065217935420824E-2</v>
      </c>
      <c r="B11">
        <f>_xlfn.STDEV.P(B7:B9)</f>
        <v>5.3266047547009263E-3</v>
      </c>
    </row>
    <row r="12" spans="1:6" x14ac:dyDescent="0.4">
      <c r="A12">
        <f>A11/1.732</f>
        <v>1.3894467630150592E-2</v>
      </c>
      <c r="B12">
        <f>B11/1.732</f>
        <v>3.075406902252267E-3</v>
      </c>
      <c r="D12">
        <f>_xlfn.T.TEST(A7:A9,B7:B9,1,1)</f>
        <v>0.11509103731311643</v>
      </c>
    </row>
    <row r="13" spans="1:6" x14ac:dyDescent="0.4">
      <c r="A13">
        <v>0</v>
      </c>
    </row>
  </sheetData>
  <phoneticPr fontId="1"/>
  <pageMargins left="0.7" right="0.7" top="0.75" bottom="0.75" header="0.3" footer="0.3"/>
  <pageSetup paperSize="9" orientation="portrait" horizontalDpi="4294967294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8DB1D9-87AB-41E8-ACD7-D2782D8BB706}">
  <dimension ref="A1:I45"/>
  <sheetViews>
    <sheetView topLeftCell="C1" workbookViewId="0">
      <selection activeCell="G16" sqref="G16"/>
    </sheetView>
  </sheetViews>
  <sheetFormatPr defaultRowHeight="18.75" x14ac:dyDescent="0.4"/>
  <sheetData>
    <row r="1" spans="1:9" x14ac:dyDescent="0.4">
      <c r="A1" t="s">
        <v>2</v>
      </c>
    </row>
    <row r="2" spans="1:9" x14ac:dyDescent="0.4">
      <c r="A2">
        <v>1</v>
      </c>
      <c r="B2">
        <v>561</v>
      </c>
    </row>
    <row r="3" spans="1:9" x14ac:dyDescent="0.4">
      <c r="A3">
        <v>2</v>
      </c>
      <c r="B3">
        <v>1419</v>
      </c>
    </row>
    <row r="4" spans="1:9" x14ac:dyDescent="0.4">
      <c r="A4">
        <v>3</v>
      </c>
      <c r="B4">
        <v>867</v>
      </c>
      <c r="C4">
        <v>0.32993073277433471</v>
      </c>
      <c r="G4">
        <v>0.52625558091137492</v>
      </c>
      <c r="H4">
        <v>0.17429772457186704</v>
      </c>
      <c r="I4">
        <v>0.1006308851198678</v>
      </c>
    </row>
    <row r="5" spans="1:9" x14ac:dyDescent="0.4">
      <c r="A5">
        <v>4</v>
      </c>
      <c r="B5">
        <v>2816</v>
      </c>
      <c r="C5">
        <v>0.75349922239502332</v>
      </c>
      <c r="G5">
        <v>0.94912115246123763</v>
      </c>
      <c r="H5">
        <v>3.4181721930404439E-2</v>
      </c>
      <c r="I5">
        <v>1.973483555925316E-2</v>
      </c>
    </row>
    <row r="6" spans="1:9" x14ac:dyDescent="0.4">
      <c r="A6">
        <v>5</v>
      </c>
      <c r="B6">
        <v>683</v>
      </c>
      <c r="C6">
        <v>0.49533678756476685</v>
      </c>
      <c r="D6">
        <f>AVERAGE(C4:C6)</f>
        <v>0.52625558091137492</v>
      </c>
      <c r="E6">
        <f>_xlfn.STDEV.P(C4:C6)</f>
        <v>0.17429772457186704</v>
      </c>
      <c r="F6">
        <f>E6/1.73205</f>
        <v>0.1006308851198678</v>
      </c>
      <c r="G6">
        <v>0.51471102729535223</v>
      </c>
      <c r="H6">
        <v>6.9750479776646127E-2</v>
      </c>
      <c r="I6">
        <v>4.027047705126649E-2</v>
      </c>
    </row>
    <row r="7" spans="1:9" x14ac:dyDescent="0.4">
      <c r="A7">
        <v>6</v>
      </c>
      <c r="B7">
        <v>1673</v>
      </c>
      <c r="C7">
        <v>0.96996587030716719</v>
      </c>
    </row>
    <row r="8" spans="1:9" x14ac:dyDescent="0.4">
      <c r="A8">
        <v>7</v>
      </c>
      <c r="B8">
        <v>3402</v>
      </c>
      <c r="C8">
        <v>0.90092699884125149</v>
      </c>
    </row>
    <row r="9" spans="1:9" x14ac:dyDescent="0.4">
      <c r="A9">
        <v>8</v>
      </c>
      <c r="B9">
        <v>1990</v>
      </c>
      <c r="C9">
        <v>0.97647058823529409</v>
      </c>
      <c r="D9">
        <f>AVERAGE(C7:C9)</f>
        <v>0.94912115246123763</v>
      </c>
      <c r="E9">
        <f>_xlfn.STDEV.P(C7:C9)</f>
        <v>3.4181721930404439E-2</v>
      </c>
      <c r="F9">
        <f>E9/1.73205</f>
        <v>1.973483555925316E-2</v>
      </c>
    </row>
    <row r="10" spans="1:9" x14ac:dyDescent="0.4">
      <c r="A10">
        <v>9</v>
      </c>
      <c r="B10">
        <v>3635</v>
      </c>
      <c r="C10">
        <v>0.61192163401417266</v>
      </c>
    </row>
    <row r="11" spans="1:9" x14ac:dyDescent="0.4">
      <c r="A11">
        <v>10</v>
      </c>
      <c r="B11">
        <v>2496</v>
      </c>
      <c r="C11">
        <v>0.45160511706492878</v>
      </c>
    </row>
    <row r="12" spans="1:9" x14ac:dyDescent="0.4">
      <c r="A12">
        <v>11</v>
      </c>
      <c r="B12">
        <v>4208</v>
      </c>
      <c r="C12">
        <v>0.48060633080695492</v>
      </c>
      <c r="D12">
        <f>AVERAGE(C10:C12)</f>
        <v>0.51471102729535223</v>
      </c>
      <c r="E12">
        <f>_xlfn.STDEV.P(C10:C12)</f>
        <v>6.9750479776646127E-2</v>
      </c>
      <c r="F12">
        <f>E12/1.73205</f>
        <v>4.027047705126649E-2</v>
      </c>
    </row>
    <row r="13" spans="1:9" x14ac:dyDescent="0.4">
      <c r="A13">
        <v>12</v>
      </c>
      <c r="B13">
        <v>1672</v>
      </c>
    </row>
    <row r="16" spans="1:9" x14ac:dyDescent="0.4">
      <c r="A16" t="s">
        <v>1</v>
      </c>
    </row>
    <row r="17" spans="1:2" x14ac:dyDescent="0.4">
      <c r="A17">
        <v>1</v>
      </c>
      <c r="B17">
        <v>547</v>
      </c>
    </row>
    <row r="18" spans="1:2" x14ac:dyDescent="0.4">
      <c r="A18">
        <v>2</v>
      </c>
      <c r="B18">
        <v>552</v>
      </c>
    </row>
    <row r="19" spans="1:2" x14ac:dyDescent="0.4">
      <c r="A19">
        <v>3</v>
      </c>
      <c r="B19">
        <v>560</v>
      </c>
    </row>
    <row r="20" spans="1:2" x14ac:dyDescent="0.4">
      <c r="A20">
        <v>4</v>
      </c>
      <c r="B20">
        <v>555</v>
      </c>
    </row>
    <row r="21" spans="1:2" x14ac:dyDescent="0.4">
      <c r="A21">
        <v>5</v>
      </c>
      <c r="B21">
        <v>567</v>
      </c>
    </row>
    <row r="22" spans="1:2" x14ac:dyDescent="0.4">
      <c r="A22">
        <v>6</v>
      </c>
      <c r="B22">
        <v>508</v>
      </c>
    </row>
    <row r="23" spans="1:2" x14ac:dyDescent="0.4">
      <c r="A23">
        <v>7</v>
      </c>
      <c r="B23">
        <v>1422</v>
      </c>
    </row>
    <row r="24" spans="1:2" x14ac:dyDescent="0.4">
      <c r="A24">
        <v>8</v>
      </c>
      <c r="B24">
        <v>1099</v>
      </c>
    </row>
    <row r="25" spans="1:2" x14ac:dyDescent="0.4">
      <c r="A25">
        <v>9</v>
      </c>
      <c r="B25">
        <v>990</v>
      </c>
    </row>
    <row r="26" spans="1:2" x14ac:dyDescent="0.4">
      <c r="A26">
        <v>10</v>
      </c>
      <c r="B26">
        <v>825</v>
      </c>
    </row>
    <row r="27" spans="1:2" x14ac:dyDescent="0.4">
      <c r="A27">
        <v>11</v>
      </c>
      <c r="B27">
        <v>734</v>
      </c>
    </row>
    <row r="28" spans="1:2" x14ac:dyDescent="0.4">
      <c r="A28">
        <v>12</v>
      </c>
      <c r="B28">
        <v>748</v>
      </c>
    </row>
    <row r="29" spans="1:2" x14ac:dyDescent="0.4">
      <c r="A29">
        <v>13</v>
      </c>
      <c r="B29">
        <v>716</v>
      </c>
    </row>
    <row r="30" spans="1:2" x14ac:dyDescent="0.4">
      <c r="A30">
        <v>14</v>
      </c>
      <c r="B30">
        <v>551</v>
      </c>
    </row>
    <row r="33" spans="1:2" x14ac:dyDescent="0.4">
      <c r="A33" t="s">
        <v>0</v>
      </c>
    </row>
    <row r="34" spans="1:2" x14ac:dyDescent="0.4">
      <c r="A34">
        <v>1</v>
      </c>
      <c r="B34">
        <v>2427</v>
      </c>
    </row>
    <row r="35" spans="1:2" x14ac:dyDescent="0.4">
      <c r="A35">
        <v>2</v>
      </c>
      <c r="B35">
        <v>1483</v>
      </c>
    </row>
    <row r="36" spans="1:2" x14ac:dyDescent="0.4">
      <c r="A36">
        <v>3</v>
      </c>
      <c r="B36">
        <v>1401</v>
      </c>
    </row>
    <row r="37" spans="1:2" x14ac:dyDescent="0.4">
      <c r="A37">
        <v>4</v>
      </c>
      <c r="B37">
        <v>2896</v>
      </c>
    </row>
    <row r="38" spans="1:2" x14ac:dyDescent="0.4">
      <c r="A38">
        <v>5</v>
      </c>
      <c r="B38">
        <v>2169</v>
      </c>
    </row>
    <row r="39" spans="1:2" x14ac:dyDescent="0.4">
      <c r="A39">
        <v>6</v>
      </c>
      <c r="B39">
        <v>2166</v>
      </c>
    </row>
    <row r="40" spans="1:2" x14ac:dyDescent="0.4">
      <c r="A40">
        <v>7</v>
      </c>
    </row>
    <row r="41" spans="1:2" x14ac:dyDescent="0.4">
      <c r="A41">
        <v>8</v>
      </c>
    </row>
    <row r="42" spans="1:2" x14ac:dyDescent="0.4">
      <c r="A42">
        <v>9</v>
      </c>
    </row>
    <row r="43" spans="1:2" x14ac:dyDescent="0.4">
      <c r="A43">
        <v>10</v>
      </c>
    </row>
    <row r="44" spans="1:2" x14ac:dyDescent="0.4">
      <c r="A44">
        <v>11</v>
      </c>
    </row>
    <row r="45" spans="1:2" x14ac:dyDescent="0.4">
      <c r="A45">
        <v>12</v>
      </c>
    </row>
  </sheetData>
  <phoneticPr fontId="1"/>
  <pageMargins left="0.7" right="0.7" top="0.75" bottom="0.75" header="0.3" footer="0.3"/>
  <pageSetup paperSize="9" orientation="portrait" horizontalDpi="4294967294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6971F1-93A3-4538-89E5-01F5664B319E}">
  <dimension ref="C3:L11"/>
  <sheetViews>
    <sheetView topLeftCell="B1" workbookViewId="0">
      <selection activeCell="F16" sqref="F16"/>
    </sheetView>
  </sheetViews>
  <sheetFormatPr defaultRowHeight="18.75" x14ac:dyDescent="0.4"/>
  <sheetData>
    <row r="3" spans="3:12" x14ac:dyDescent="0.4">
      <c r="C3">
        <v>5495982</v>
      </c>
      <c r="D3">
        <v>8228794</v>
      </c>
      <c r="E3">
        <v>8224836</v>
      </c>
      <c r="G3">
        <f>AVERAGE(C3:E3)</f>
        <v>7316537.333333333</v>
      </c>
      <c r="H3">
        <f>_xlfn.STDEV.P(C3:E3)</f>
        <v>1287328.03582649</v>
      </c>
      <c r="I3">
        <f>H3/1.7320508</f>
        <v>743239.1912676522</v>
      </c>
      <c r="J3">
        <f>G3/1000000</f>
        <v>7.3165373333333328</v>
      </c>
      <c r="K3">
        <f>H3/1000000</f>
        <v>1.28732803582649</v>
      </c>
      <c r="L3">
        <f>I3/1000000</f>
        <v>0.74323919126765225</v>
      </c>
    </row>
    <row r="4" spans="3:12" x14ac:dyDescent="0.4">
      <c r="C4">
        <v>3259561</v>
      </c>
      <c r="D4">
        <v>3124893</v>
      </c>
      <c r="E4">
        <v>4042730</v>
      </c>
      <c r="G4">
        <f>AVERAGE(C4:E4)</f>
        <v>3475728</v>
      </c>
      <c r="H4">
        <f>_xlfn.STDEV.P(C4:E4)</f>
        <v>404682.85406311281</v>
      </c>
      <c r="I4">
        <f>H4/1.7320508</f>
        <v>233643.75575076253</v>
      </c>
      <c r="J4">
        <f>G4/1000000</f>
        <v>3.4757280000000002</v>
      </c>
      <c r="K4">
        <f>H4/1000000</f>
        <v>0.40468285406311283</v>
      </c>
      <c r="L4">
        <f>I4/1000000</f>
        <v>0.23364375575076254</v>
      </c>
    </row>
    <row r="6" spans="3:12" x14ac:dyDescent="0.4">
      <c r="C6">
        <f>_xlfn.T.TEST(C3:E3,C4:E4,1,1)</f>
        <v>2.2583687629670158E-2</v>
      </c>
    </row>
    <row r="8" spans="3:12" x14ac:dyDescent="0.4">
      <c r="D8">
        <v>1</v>
      </c>
      <c r="E8">
        <v>1</v>
      </c>
      <c r="F8">
        <v>1</v>
      </c>
    </row>
    <row r="9" spans="3:12" x14ac:dyDescent="0.4">
      <c r="D9">
        <f>C3/1000000</f>
        <v>5.4959819999999997</v>
      </c>
      <c r="E9">
        <f>D3/1000000</f>
        <v>8.2287940000000006</v>
      </c>
      <c r="F9">
        <f>E3/1000000</f>
        <v>8.2248359999999998</v>
      </c>
    </row>
    <row r="10" spans="3:12" x14ac:dyDescent="0.4">
      <c r="D10">
        <v>2</v>
      </c>
      <c r="E10">
        <v>2</v>
      </c>
      <c r="F10">
        <v>2</v>
      </c>
    </row>
    <row r="11" spans="3:12" x14ac:dyDescent="0.4">
      <c r="D11">
        <f>C4/1000000</f>
        <v>3.2595610000000002</v>
      </c>
      <c r="E11">
        <f>D4/1000000</f>
        <v>3.1248930000000001</v>
      </c>
      <c r="F11">
        <f>E4/1000000</f>
        <v>4.0427299999999997</v>
      </c>
    </row>
  </sheetData>
  <phoneticPr fontId="1"/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4D</vt:lpstr>
      <vt:lpstr>4E</vt:lpstr>
      <vt:lpstr>4G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</dc:creator>
  <cp:lastModifiedBy>gen</cp:lastModifiedBy>
  <cp:lastPrinted>2018-09-18T01:58:25Z</cp:lastPrinted>
  <dcterms:created xsi:type="dcterms:W3CDTF">2018-09-12T07:16:52Z</dcterms:created>
  <dcterms:modified xsi:type="dcterms:W3CDTF">2020-03-17T01:50:49Z</dcterms:modified>
</cp:coreProperties>
</file>