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2060\Dropbox\Cherie - Ghrelin Project\Materials for elife submission\Complete submission\eLife-Final submission\Excel files for each figures\"/>
    </mc:Choice>
  </mc:AlternateContent>
  <bookViews>
    <workbookView xWindow="12420" yWindow="1460" windowWidth="28040" windowHeight="17440" activeTab="1"/>
  </bookViews>
  <sheets>
    <sheet name="Figure S5d" sheetId="1" r:id="rId1"/>
    <sheet name="Figure S5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2" l="1"/>
  <c r="F29" i="2"/>
  <c r="E30" i="2"/>
  <c r="F30" i="2"/>
  <c r="E31" i="2"/>
  <c r="F31" i="2"/>
  <c r="D30" i="2"/>
  <c r="D31" i="2"/>
  <c r="D29" i="2"/>
  <c r="E7" i="2"/>
  <c r="J37" i="2" l="1"/>
  <c r="K37" i="2"/>
  <c r="L37" i="2"/>
  <c r="K34" i="2"/>
  <c r="L34" i="2"/>
  <c r="K35" i="2"/>
  <c r="L35" i="2"/>
  <c r="K36" i="2"/>
  <c r="L36" i="2"/>
  <c r="J35" i="2"/>
  <c r="J36" i="2"/>
  <c r="J34" i="2"/>
  <c r="K13" i="2"/>
  <c r="K29" i="2"/>
  <c r="L29" i="2"/>
  <c r="K30" i="2"/>
  <c r="L30" i="2"/>
  <c r="K31" i="2"/>
  <c r="L31" i="2"/>
  <c r="K32" i="2"/>
  <c r="L32" i="2"/>
  <c r="J30" i="2"/>
  <c r="J31" i="2"/>
  <c r="J32" i="2"/>
  <c r="J29" i="2"/>
  <c r="K8" i="2"/>
  <c r="H29" i="2"/>
  <c r="I29" i="2"/>
  <c r="H30" i="2"/>
  <c r="I30" i="2"/>
  <c r="H31" i="2"/>
  <c r="I31" i="2"/>
  <c r="H32" i="2"/>
  <c r="I32" i="2"/>
  <c r="G30" i="2"/>
  <c r="G31" i="2"/>
  <c r="G32" i="2"/>
  <c r="G29" i="2"/>
  <c r="H8" i="2"/>
</calcChain>
</file>

<file path=xl/sharedStrings.xml><?xml version="1.0" encoding="utf-8"?>
<sst xmlns="http://schemas.openxmlformats.org/spreadsheetml/2006/main" count="50" uniqueCount="15">
  <si>
    <t>days post-injection</t>
  </si>
  <si>
    <t>Nude (PBS)</t>
  </si>
  <si>
    <t>Nude (DAG)</t>
  </si>
  <si>
    <t>Raw data</t>
  </si>
  <si>
    <t>J110</t>
  </si>
  <si>
    <t>0</t>
  </si>
  <si>
    <t>100</t>
  </si>
  <si>
    <t>In %</t>
  </si>
  <si>
    <t>validation</t>
  </si>
  <si>
    <t>VC</t>
  </si>
  <si>
    <t>CM</t>
  </si>
  <si>
    <t>CM+UAG</t>
  </si>
  <si>
    <t xml:space="preserve">Basal </t>
  </si>
  <si>
    <t>Mesenchymal</t>
  </si>
  <si>
    <t xml:space="preserve">ER% case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</si>
</sst>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i/>
      <sz val="12"/>
      <color rgb="FF0000FF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D18" sqref="D18"/>
    </sheetView>
  </sheetViews>
  <sheetFormatPr defaultColWidth="10.6640625" defaultRowHeight="15.5" x14ac:dyDescent="0.35"/>
  <cols>
    <col min="3" max="3" width="17.83203125" customWidth="1"/>
  </cols>
  <sheetData>
    <row r="1" spans="1:15" x14ac:dyDescent="0.35">
      <c r="A1" s="2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x14ac:dyDescent="0.35">
      <c r="A2" s="4" t="s">
        <v>4</v>
      </c>
      <c r="B2" s="3"/>
      <c r="C2" s="3"/>
      <c r="D2" s="3"/>
      <c r="E2" s="3"/>
      <c r="F2" s="3"/>
      <c r="G2" s="1"/>
      <c r="H2" s="3"/>
      <c r="I2" s="3"/>
      <c r="J2" s="3"/>
      <c r="K2" s="3"/>
      <c r="L2" s="3"/>
      <c r="M2" s="1"/>
    </row>
    <row r="3" spans="1:15" x14ac:dyDescent="0.35">
      <c r="A3" s="3"/>
      <c r="B3" s="3"/>
      <c r="C3" s="2" t="s">
        <v>0</v>
      </c>
      <c r="D3" s="7" t="s">
        <v>1</v>
      </c>
      <c r="E3" s="7"/>
      <c r="F3" s="7"/>
      <c r="G3" s="7"/>
      <c r="H3" s="7"/>
      <c r="I3" s="7"/>
      <c r="J3" s="7" t="s">
        <v>2</v>
      </c>
      <c r="K3" s="7"/>
      <c r="L3" s="7"/>
      <c r="M3" s="7"/>
      <c r="N3" s="7"/>
      <c r="O3" s="7"/>
    </row>
    <row r="4" spans="1:15" x14ac:dyDescent="0.35">
      <c r="A4" s="1"/>
      <c r="B4" s="1"/>
      <c r="C4" s="1">
        <v>0</v>
      </c>
      <c r="D4" s="1">
        <v>108.1465</v>
      </c>
      <c r="E4" s="1">
        <v>135.81649999999999</v>
      </c>
      <c r="F4" s="1">
        <v>74.924999999999997</v>
      </c>
      <c r="G4" s="1">
        <v>113.724</v>
      </c>
      <c r="H4" s="1">
        <v>84.215999999999994</v>
      </c>
      <c r="I4" s="1"/>
      <c r="J4" s="1">
        <v>60.015999999999998</v>
      </c>
      <c r="K4" s="1">
        <v>83.1875</v>
      </c>
      <c r="L4" s="1">
        <v>103.68</v>
      </c>
      <c r="M4" s="1">
        <v>105.393</v>
      </c>
      <c r="N4" s="1">
        <v>137.3125</v>
      </c>
      <c r="O4" s="1"/>
    </row>
    <row r="5" spans="1:15" x14ac:dyDescent="0.35">
      <c r="A5" s="1"/>
      <c r="B5" s="1"/>
      <c r="C5" s="1">
        <v>1</v>
      </c>
      <c r="D5" s="1">
        <v>156.42599999999999</v>
      </c>
      <c r="E5" s="1">
        <v>184.96</v>
      </c>
      <c r="F5" s="1">
        <v>156.64500000000001</v>
      </c>
      <c r="G5" s="1">
        <v>189.48400000000001</v>
      </c>
      <c r="H5" s="1">
        <v>166.518</v>
      </c>
      <c r="I5" s="1"/>
      <c r="J5" s="1">
        <v>53.390999999999998</v>
      </c>
      <c r="K5" s="1">
        <v>22.05</v>
      </c>
      <c r="L5" s="1">
        <v>53.957999999999998</v>
      </c>
      <c r="M5" s="1">
        <v>93.492000000000004</v>
      </c>
      <c r="N5" s="1">
        <v>78.652000000000001</v>
      </c>
      <c r="O5" s="1"/>
    </row>
    <row r="6" spans="1:15" x14ac:dyDescent="0.35">
      <c r="A6" s="1"/>
      <c r="B6" s="1"/>
      <c r="C6" s="1">
        <v>2</v>
      </c>
      <c r="D6" s="1">
        <v>156.64500000000001</v>
      </c>
      <c r="E6" s="1">
        <v>238.464</v>
      </c>
      <c r="F6" s="1">
        <v>169.98400000000001</v>
      </c>
      <c r="G6" s="1">
        <v>205.768</v>
      </c>
      <c r="H6" s="1">
        <v>219.96100000000001</v>
      </c>
      <c r="I6" s="1"/>
      <c r="J6" s="1">
        <v>62.091999999999999</v>
      </c>
      <c r="K6" s="1">
        <v>26.680499999999999</v>
      </c>
      <c r="L6" s="1">
        <v>48.667999999999999</v>
      </c>
      <c r="M6" s="1">
        <v>126.96</v>
      </c>
      <c r="N6" s="1">
        <v>56.448</v>
      </c>
      <c r="O6" s="1"/>
    </row>
    <row r="7" spans="1:15" x14ac:dyDescent="0.35">
      <c r="A7" s="1"/>
      <c r="B7" s="1"/>
      <c r="C7" s="1">
        <v>3</v>
      </c>
      <c r="D7" s="1">
        <v>176.82400000000001</v>
      </c>
      <c r="E7" s="1">
        <v>246.24</v>
      </c>
      <c r="F7" s="1">
        <v>185.13</v>
      </c>
      <c r="G7" s="1">
        <v>220.5</v>
      </c>
      <c r="H7" s="1">
        <v>240.1</v>
      </c>
      <c r="I7" s="1"/>
      <c r="J7" s="1">
        <v>60.235999999999997</v>
      </c>
      <c r="K7" s="1">
        <v>25.6</v>
      </c>
      <c r="L7" s="1">
        <v>55.295999999999999</v>
      </c>
      <c r="M7" s="1">
        <v>123.52500000000001</v>
      </c>
      <c r="N7" s="1">
        <v>57.33</v>
      </c>
      <c r="O7" s="1"/>
    </row>
    <row r="8" spans="1:15" x14ac:dyDescent="0.35">
      <c r="A8" s="1"/>
      <c r="B8" s="1"/>
      <c r="C8" s="1">
        <v>4</v>
      </c>
      <c r="D8" s="1">
        <v>358.85750000000002</v>
      </c>
      <c r="E8" s="1">
        <v>346.8</v>
      </c>
      <c r="F8" s="1">
        <v>277.255</v>
      </c>
      <c r="G8" s="1">
        <v>336.2</v>
      </c>
      <c r="H8" s="1">
        <v>332.8</v>
      </c>
      <c r="I8" s="1"/>
      <c r="J8" s="1">
        <v>102.52800000000001</v>
      </c>
      <c r="K8" s="1">
        <v>67.488500000000002</v>
      </c>
      <c r="L8" s="1">
        <v>109.33</v>
      </c>
      <c r="M8" s="1">
        <v>151.26300000000001</v>
      </c>
      <c r="N8" s="1">
        <v>90.569000000000003</v>
      </c>
      <c r="O8" s="1"/>
    </row>
    <row r="9" spans="1:15" x14ac:dyDescent="0.35">
      <c r="A9" s="1"/>
      <c r="B9" s="1"/>
      <c r="C9" s="1">
        <v>5</v>
      </c>
      <c r="D9" s="1">
        <v>384</v>
      </c>
      <c r="E9" s="1">
        <v>370.88099999999997</v>
      </c>
      <c r="F9" s="1">
        <v>298.08</v>
      </c>
      <c r="G9" s="1">
        <v>366.10199999999998</v>
      </c>
      <c r="H9" s="1">
        <v>375.45049999999998</v>
      </c>
      <c r="I9" s="1"/>
      <c r="J9" s="1">
        <v>110</v>
      </c>
      <c r="K9" s="1">
        <v>67.760000000000005</v>
      </c>
      <c r="L9" s="1">
        <v>113.13249999999999</v>
      </c>
      <c r="M9" s="1">
        <v>152.5</v>
      </c>
      <c r="N9" s="1">
        <v>91.007999999999996</v>
      </c>
      <c r="O9" s="1"/>
    </row>
    <row r="10" spans="1:15" x14ac:dyDescent="0.35">
      <c r="C10" s="1">
        <v>6</v>
      </c>
      <c r="D10" s="1">
        <v>624.24</v>
      </c>
      <c r="E10" s="1">
        <v>379.45600000000002</v>
      </c>
      <c r="F10" s="1">
        <v>502.98349999999999</v>
      </c>
      <c r="G10" s="1">
        <v>478.21600000000001</v>
      </c>
      <c r="H10" s="1">
        <v>455.45499999999998</v>
      </c>
      <c r="I10" s="1"/>
      <c r="J10" s="1">
        <v>146.71250000000001</v>
      </c>
      <c r="K10" s="1">
        <v>68.849999999999994</v>
      </c>
      <c r="L10" s="1">
        <v>85.674499999999995</v>
      </c>
      <c r="M10" s="1">
        <v>259.47000000000003</v>
      </c>
      <c r="N10" s="1">
        <v>99.144000000000005</v>
      </c>
      <c r="O10" s="1"/>
    </row>
    <row r="11" spans="1:15" x14ac:dyDescent="0.35">
      <c r="C11" s="1">
        <v>7</v>
      </c>
      <c r="D11" s="1">
        <v>674.16</v>
      </c>
      <c r="E11" s="1">
        <v>398.81599999999997</v>
      </c>
      <c r="F11" s="1">
        <v>775.28399999999999</v>
      </c>
      <c r="G11" s="1">
        <v>486.68</v>
      </c>
      <c r="H11" s="1">
        <v>477.9</v>
      </c>
      <c r="I11" s="1"/>
      <c r="J11" s="1">
        <v>161.83750000000001</v>
      </c>
      <c r="K11" s="1">
        <v>78.292000000000002</v>
      </c>
      <c r="L11" s="1">
        <v>109.35</v>
      </c>
      <c r="M11" s="1">
        <v>247.15100000000001</v>
      </c>
      <c r="N11" s="1">
        <v>91.96</v>
      </c>
      <c r="O11" s="1"/>
    </row>
  </sheetData>
  <mergeCells count="4">
    <mergeCell ref="B1:G1"/>
    <mergeCell ref="H1:M1"/>
    <mergeCell ref="D3:I3"/>
    <mergeCell ref="J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D36" sqref="D36"/>
    </sheetView>
  </sheetViews>
  <sheetFormatPr defaultColWidth="10.6640625" defaultRowHeight="15.5" x14ac:dyDescent="0.35"/>
  <sheetData>
    <row r="1" spans="1:12" x14ac:dyDescent="0.35">
      <c r="A1" t="s">
        <v>3</v>
      </c>
      <c r="D1" t="s">
        <v>14</v>
      </c>
      <c r="G1" s="6" t="s">
        <v>12</v>
      </c>
      <c r="H1" s="6"/>
      <c r="I1" s="6"/>
      <c r="J1" t="s">
        <v>13</v>
      </c>
    </row>
    <row r="2" spans="1:12" x14ac:dyDescent="0.35">
      <c r="D2" t="s">
        <v>9</v>
      </c>
      <c r="E2" t="s">
        <v>10</v>
      </c>
      <c r="F2" t="s">
        <v>11</v>
      </c>
      <c r="G2" s="6" t="s">
        <v>9</v>
      </c>
      <c r="H2" s="6" t="s">
        <v>10</v>
      </c>
      <c r="I2" s="6" t="s">
        <v>11</v>
      </c>
      <c r="J2" t="s">
        <v>9</v>
      </c>
      <c r="K2" t="s">
        <v>10</v>
      </c>
      <c r="L2" t="s">
        <v>11</v>
      </c>
    </row>
    <row r="3" spans="1:12" x14ac:dyDescent="0.35">
      <c r="D3" s="2" t="s">
        <v>5</v>
      </c>
      <c r="E3" s="2" t="s">
        <v>5</v>
      </c>
      <c r="F3" s="2" t="s">
        <v>6</v>
      </c>
      <c r="G3" s="2" t="s">
        <v>5</v>
      </c>
      <c r="H3" s="2" t="s">
        <v>5</v>
      </c>
      <c r="I3" s="2" t="s">
        <v>6</v>
      </c>
      <c r="J3" s="2" t="s">
        <v>5</v>
      </c>
      <c r="K3" s="2" t="s">
        <v>5</v>
      </c>
      <c r="L3" s="2" t="s">
        <v>6</v>
      </c>
    </row>
    <row r="4" spans="1:12" x14ac:dyDescent="0.35">
      <c r="D4" s="1">
        <v>174</v>
      </c>
      <c r="E4" s="1">
        <v>320</v>
      </c>
      <c r="F4" s="1">
        <v>318</v>
      </c>
      <c r="G4" s="1">
        <v>155</v>
      </c>
      <c r="H4" s="1">
        <v>429</v>
      </c>
      <c r="I4" s="1">
        <v>222</v>
      </c>
      <c r="J4" s="1">
        <v>384</v>
      </c>
      <c r="K4" s="1">
        <v>1010</v>
      </c>
      <c r="L4" s="1">
        <v>966</v>
      </c>
    </row>
    <row r="5" spans="1:12" x14ac:dyDescent="0.35">
      <c r="D5" s="1">
        <v>183</v>
      </c>
      <c r="E5" s="1">
        <v>340</v>
      </c>
      <c r="F5" s="1">
        <v>291</v>
      </c>
      <c r="G5" s="1">
        <v>246</v>
      </c>
      <c r="H5" s="1">
        <v>357</v>
      </c>
      <c r="I5" s="1">
        <v>288</v>
      </c>
      <c r="J5" s="1">
        <v>440</v>
      </c>
      <c r="K5" s="1">
        <v>1026</v>
      </c>
      <c r="L5" s="1">
        <v>753</v>
      </c>
    </row>
    <row r="6" spans="1:12" x14ac:dyDescent="0.35">
      <c r="D6" s="1">
        <v>191</v>
      </c>
      <c r="E6" s="1">
        <v>382</v>
      </c>
      <c r="F6" s="1">
        <v>280</v>
      </c>
      <c r="G6" s="1">
        <v>208</v>
      </c>
      <c r="H6" s="1">
        <v>429</v>
      </c>
      <c r="I6" s="1">
        <v>288</v>
      </c>
      <c r="J6" s="1">
        <v>569</v>
      </c>
      <c r="K6" s="1">
        <v>900</v>
      </c>
      <c r="L6" s="1">
        <v>1246</v>
      </c>
    </row>
    <row r="7" spans="1:12" x14ac:dyDescent="0.35">
      <c r="E7">
        <f>AVERAGE(E4:E6)</f>
        <v>347.33333333333331</v>
      </c>
      <c r="G7" s="1">
        <v>401</v>
      </c>
      <c r="H7" s="1">
        <v>484</v>
      </c>
      <c r="I7" s="1">
        <v>211</v>
      </c>
      <c r="J7" s="1">
        <v>548</v>
      </c>
      <c r="K7" s="1">
        <v>744</v>
      </c>
      <c r="L7" s="1">
        <v>621</v>
      </c>
    </row>
    <row r="8" spans="1:12" x14ac:dyDescent="0.35">
      <c r="H8">
        <f>AVERAGE(H4:H7)</f>
        <v>424.75</v>
      </c>
      <c r="K8">
        <f>AVERAGE(K4:K7)</f>
        <v>920</v>
      </c>
    </row>
    <row r="9" spans="1:12" x14ac:dyDescent="0.35">
      <c r="J9" s="1">
        <v>453</v>
      </c>
      <c r="K9">
        <v>957</v>
      </c>
      <c r="L9">
        <v>967</v>
      </c>
    </row>
    <row r="10" spans="1:12" x14ac:dyDescent="0.35">
      <c r="J10" s="1">
        <v>919</v>
      </c>
      <c r="K10">
        <v>781</v>
      </c>
      <c r="L10">
        <v>755</v>
      </c>
    </row>
    <row r="11" spans="1:12" x14ac:dyDescent="0.35">
      <c r="J11" s="1">
        <v>804</v>
      </c>
      <c r="K11">
        <v>1178</v>
      </c>
      <c r="L11">
        <v>1246</v>
      </c>
    </row>
    <row r="12" spans="1:12" x14ac:dyDescent="0.35">
      <c r="J12" s="1">
        <v>723</v>
      </c>
      <c r="K12">
        <v>1024</v>
      </c>
      <c r="L12">
        <v>720</v>
      </c>
    </row>
    <row r="13" spans="1:12" x14ac:dyDescent="0.35">
      <c r="K13">
        <f>AVERAGE(K9:K12)</f>
        <v>985</v>
      </c>
    </row>
    <row r="16" spans="1:12" x14ac:dyDescent="0.35">
      <c r="D16" t="s">
        <v>14</v>
      </c>
      <c r="G16" s="6" t="s">
        <v>12</v>
      </c>
      <c r="H16" s="6"/>
      <c r="I16" s="6"/>
      <c r="J16" t="s">
        <v>13</v>
      </c>
    </row>
    <row r="17" spans="1:12" x14ac:dyDescent="0.35">
      <c r="D17" t="s">
        <v>9</v>
      </c>
      <c r="E17" t="s">
        <v>10</v>
      </c>
      <c r="F17" t="s">
        <v>11</v>
      </c>
      <c r="G17" s="6" t="s">
        <v>9</v>
      </c>
      <c r="H17" s="6" t="s">
        <v>10</v>
      </c>
      <c r="I17" s="6" t="s">
        <v>11</v>
      </c>
      <c r="J17" t="s">
        <v>9</v>
      </c>
      <c r="K17" t="s">
        <v>10</v>
      </c>
      <c r="L17" t="s">
        <v>11</v>
      </c>
    </row>
    <row r="18" spans="1:12" x14ac:dyDescent="0.35">
      <c r="B18" t="s">
        <v>7</v>
      </c>
      <c r="D18" s="2" t="s">
        <v>5</v>
      </c>
      <c r="E18" s="2" t="s">
        <v>5</v>
      </c>
      <c r="F18" s="2" t="s">
        <v>6</v>
      </c>
      <c r="G18" s="2" t="s">
        <v>5</v>
      </c>
      <c r="H18" s="2" t="s">
        <v>5</v>
      </c>
      <c r="I18" s="2" t="s">
        <v>6</v>
      </c>
      <c r="J18" s="2" t="s">
        <v>5</v>
      </c>
      <c r="K18" s="2" t="s">
        <v>5</v>
      </c>
      <c r="L18" s="2" t="s">
        <v>6</v>
      </c>
    </row>
    <row r="19" spans="1:12" x14ac:dyDescent="0.35">
      <c r="D19" s="1">
        <v>50.095969799999999</v>
      </c>
      <c r="E19" s="1">
        <v>92.130519100000001</v>
      </c>
      <c r="F19" s="1">
        <v>91.554703399999994</v>
      </c>
      <c r="G19" s="1">
        <v>36.492049999999999</v>
      </c>
      <c r="H19" s="1">
        <v>101.00060000000001</v>
      </c>
      <c r="I19" s="1">
        <v>52.266039999999997</v>
      </c>
      <c r="J19" s="1">
        <v>41.739130000000003</v>
      </c>
      <c r="K19" s="1">
        <v>109.7826</v>
      </c>
      <c r="L19" s="1">
        <v>105</v>
      </c>
    </row>
    <row r="20" spans="1:12" x14ac:dyDescent="0.35">
      <c r="D20" s="1">
        <v>52.687140599999999</v>
      </c>
      <c r="E20" s="1">
        <v>97.888676599999997</v>
      </c>
      <c r="F20" s="1">
        <v>83.781190800000005</v>
      </c>
      <c r="G20" s="1">
        <v>57.916420000000002</v>
      </c>
      <c r="H20" s="1">
        <v>84.049440000000004</v>
      </c>
      <c r="I20" s="1">
        <v>67.804590000000005</v>
      </c>
      <c r="J20" s="1">
        <v>47.826090000000001</v>
      </c>
      <c r="K20" s="1">
        <v>111.5217</v>
      </c>
      <c r="L20" s="1">
        <v>81.847830000000002</v>
      </c>
    </row>
    <row r="21" spans="1:12" x14ac:dyDescent="0.35">
      <c r="D21" s="1">
        <v>54.9904036</v>
      </c>
      <c r="E21" s="1">
        <v>109.980807</v>
      </c>
      <c r="F21" s="1">
        <v>80.614204200000003</v>
      </c>
      <c r="G21" s="1">
        <v>48.96998</v>
      </c>
      <c r="H21" s="1">
        <v>101.00060000000001</v>
      </c>
      <c r="I21" s="1">
        <v>67.804590000000005</v>
      </c>
      <c r="J21" s="1">
        <v>61.847830000000002</v>
      </c>
      <c r="K21" s="1">
        <v>97.826089999999994</v>
      </c>
      <c r="L21" s="1">
        <v>135.4348</v>
      </c>
    </row>
    <row r="22" spans="1:12" x14ac:dyDescent="0.35">
      <c r="D22" s="1"/>
      <c r="E22" s="1"/>
      <c r="F22" s="1"/>
      <c r="G22" s="1">
        <v>94.408479999999997</v>
      </c>
      <c r="H22" s="1">
        <v>113.9494</v>
      </c>
      <c r="I22" s="1">
        <v>49.676279999999998</v>
      </c>
      <c r="J22" s="1">
        <v>59.565219999999997</v>
      </c>
      <c r="K22" s="1">
        <v>80.869569999999996</v>
      </c>
      <c r="L22" s="1">
        <v>67.5</v>
      </c>
    </row>
    <row r="23" spans="1:12" x14ac:dyDescent="0.35">
      <c r="D23" s="1"/>
      <c r="E23" s="1"/>
      <c r="F23" s="1"/>
      <c r="G23" s="1"/>
      <c r="H23" s="1"/>
      <c r="I23" s="1"/>
      <c r="J23" s="1">
        <v>45.989849999999997</v>
      </c>
      <c r="K23" s="1">
        <v>97.157359999999997</v>
      </c>
      <c r="L23" s="1">
        <v>98.17259</v>
      </c>
    </row>
    <row r="24" spans="1:12" x14ac:dyDescent="0.35">
      <c r="D24" s="1"/>
      <c r="E24" s="1"/>
      <c r="F24" s="1"/>
      <c r="G24" s="1"/>
      <c r="H24" s="1"/>
      <c r="I24" s="1"/>
      <c r="J24" s="1">
        <v>93.299490000000006</v>
      </c>
      <c r="K24" s="1">
        <v>79.289339999999996</v>
      </c>
      <c r="L24" s="1">
        <v>76.649749999999997</v>
      </c>
    </row>
    <row r="25" spans="1:12" x14ac:dyDescent="0.35">
      <c r="D25" s="1"/>
      <c r="E25" s="1"/>
      <c r="F25" s="1"/>
      <c r="G25" s="1"/>
      <c r="H25" s="1"/>
      <c r="I25" s="1"/>
      <c r="J25" s="1">
        <v>81.624369999999999</v>
      </c>
      <c r="K25" s="1">
        <v>119.5939</v>
      </c>
      <c r="L25" s="1">
        <v>126.4975</v>
      </c>
    </row>
    <row r="26" spans="1:12" x14ac:dyDescent="0.35">
      <c r="D26" s="1"/>
      <c r="E26" s="1"/>
      <c r="F26" s="1"/>
      <c r="G26" s="1"/>
      <c r="H26" s="1"/>
      <c r="I26" s="1"/>
      <c r="J26" s="1">
        <v>73.401020000000003</v>
      </c>
      <c r="K26" s="1">
        <v>103.9594</v>
      </c>
      <c r="L26" s="1">
        <v>73.096450000000004</v>
      </c>
    </row>
    <row r="28" spans="1:12" s="5" customFormat="1" x14ac:dyDescent="0.35">
      <c r="A28" s="5" t="s">
        <v>8</v>
      </c>
    </row>
    <row r="29" spans="1:12" x14ac:dyDescent="0.35">
      <c r="D29">
        <f>D4*100/347.333333</f>
        <v>50.095969337904002</v>
      </c>
      <c r="E29">
        <f t="shared" ref="E29:F29" si="0">E4*100/347.333333</f>
        <v>92.130518322582077</v>
      </c>
      <c r="F29">
        <f t="shared" si="0"/>
        <v>91.554702583065932</v>
      </c>
      <c r="G29">
        <f t="shared" ref="G29:I32" si="1">G4*100/424.75</f>
        <v>36.492054149499708</v>
      </c>
      <c r="H29">
        <f t="shared" si="1"/>
        <v>101.00058858151854</v>
      </c>
      <c r="I29">
        <f t="shared" si="1"/>
        <v>52.266038846380226</v>
      </c>
      <c r="J29">
        <f t="shared" ref="J29:L32" si="2">J4*100/920</f>
        <v>41.739130434782609</v>
      </c>
      <c r="K29">
        <f t="shared" si="2"/>
        <v>109.78260869565217</v>
      </c>
      <c r="L29">
        <f t="shared" si="2"/>
        <v>105</v>
      </c>
    </row>
    <row r="30" spans="1:12" x14ac:dyDescent="0.35">
      <c r="D30">
        <f t="shared" ref="D30:F31" si="3">D5*100/347.333333</f>
        <v>52.687140165726625</v>
      </c>
      <c r="E30">
        <f t="shared" si="3"/>
        <v>97.888675717743453</v>
      </c>
      <c r="F30">
        <f t="shared" si="3"/>
        <v>83.781190099598078</v>
      </c>
      <c r="G30">
        <f t="shared" si="1"/>
        <v>57.916421424367272</v>
      </c>
      <c r="H30">
        <f t="shared" si="1"/>
        <v>84.049440847557392</v>
      </c>
      <c r="I30">
        <f t="shared" si="1"/>
        <v>67.804590935844615</v>
      </c>
      <c r="J30">
        <f t="shared" si="2"/>
        <v>47.826086956521742</v>
      </c>
      <c r="K30">
        <f t="shared" si="2"/>
        <v>111.52173913043478</v>
      </c>
      <c r="L30">
        <f t="shared" si="2"/>
        <v>81.847826086956516</v>
      </c>
    </row>
    <row r="31" spans="1:12" x14ac:dyDescent="0.35">
      <c r="D31">
        <f t="shared" si="3"/>
        <v>54.990403123791175</v>
      </c>
      <c r="E31">
        <f t="shared" si="3"/>
        <v>109.98080624758235</v>
      </c>
      <c r="F31">
        <f t="shared" si="3"/>
        <v>80.61420353225931</v>
      </c>
      <c r="G31">
        <f t="shared" si="1"/>
        <v>48.969982342554445</v>
      </c>
      <c r="H31">
        <f t="shared" si="1"/>
        <v>101.00058858151854</v>
      </c>
      <c r="I31">
        <f t="shared" si="1"/>
        <v>67.804590935844615</v>
      </c>
      <c r="J31">
        <f t="shared" si="2"/>
        <v>61.847826086956523</v>
      </c>
      <c r="K31">
        <f t="shared" si="2"/>
        <v>97.826086956521735</v>
      </c>
      <c r="L31">
        <f t="shared" si="2"/>
        <v>135.43478260869566</v>
      </c>
    </row>
    <row r="32" spans="1:12" x14ac:dyDescent="0.35">
      <c r="G32">
        <f t="shared" si="1"/>
        <v>94.40847557386698</v>
      </c>
      <c r="H32">
        <f t="shared" si="1"/>
        <v>113.94938198940554</v>
      </c>
      <c r="I32">
        <f t="shared" si="1"/>
        <v>49.676280164802826</v>
      </c>
      <c r="J32">
        <f t="shared" si="2"/>
        <v>59.565217391304351</v>
      </c>
      <c r="K32">
        <f t="shared" si="2"/>
        <v>80.869565217391298</v>
      </c>
      <c r="L32">
        <f t="shared" si="2"/>
        <v>67.5</v>
      </c>
    </row>
    <row r="34" spans="10:12" x14ac:dyDescent="0.35">
      <c r="J34">
        <f>J9*100/985</f>
        <v>45.98984771573604</v>
      </c>
      <c r="K34">
        <f t="shared" ref="K34:L34" si="4">K9*100/985</f>
        <v>97.157360406091371</v>
      </c>
      <c r="L34">
        <f t="shared" si="4"/>
        <v>98.172588832487307</v>
      </c>
    </row>
    <row r="35" spans="10:12" x14ac:dyDescent="0.35">
      <c r="J35">
        <f>J10*100/985</f>
        <v>93.299492385786806</v>
      </c>
      <c r="K35">
        <f>K10*100/985</f>
        <v>79.289340101522839</v>
      </c>
      <c r="L35">
        <f>L10*100/985</f>
        <v>76.649746192893403</v>
      </c>
    </row>
    <row r="36" spans="10:12" x14ac:dyDescent="0.35">
      <c r="J36">
        <f>J11*100/985</f>
        <v>81.6243654822335</v>
      </c>
      <c r="K36">
        <f>K11*100/985</f>
        <v>119.59390862944163</v>
      </c>
      <c r="L36">
        <f>L11*100/985</f>
        <v>126.49746192893402</v>
      </c>
    </row>
    <row r="37" spans="10:12" x14ac:dyDescent="0.35">
      <c r="J37">
        <f>J12*100/985</f>
        <v>73.401015228426402</v>
      </c>
      <c r="K37">
        <f t="shared" ref="K37:L37" si="5">K12*100/985</f>
        <v>103.95939086294416</v>
      </c>
      <c r="L37">
        <f t="shared" si="5"/>
        <v>73.096446700507613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S5d</vt:lpstr>
      <vt:lpstr>Figure S5e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Cheuk Man Cherie Au</dc:creator>
  <cp:lastModifiedBy>Kristy Brown</cp:lastModifiedBy>
  <dcterms:created xsi:type="dcterms:W3CDTF">2020-04-03T07:48:54Z</dcterms:created>
  <dcterms:modified xsi:type="dcterms:W3CDTF">2020-07-14T22:38:25Z</dcterms:modified>
</cp:coreProperties>
</file>