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raimu.igh.cnrs.fr\IGH\E-Massy\bernard.de.massy\frederic Baudat\Hellspaper\forsubmission\forelife\revisionelife\sourcedataforeliferev\"/>
    </mc:Choice>
  </mc:AlternateContent>
  <xr:revisionPtr revIDLastSave="0" documentId="13_ncr:1_{97C562C5-C16C-494A-9DAE-76F562B04D5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4" i="2" l="1"/>
  <c r="J53" i="2"/>
  <c r="U53" i="2"/>
  <c r="J52" i="2"/>
  <c r="U50" i="2"/>
  <c r="J49" i="2"/>
  <c r="U49" i="2"/>
  <c r="J48" i="2"/>
  <c r="U46" i="2"/>
  <c r="J45" i="2"/>
  <c r="U45" i="2"/>
  <c r="J44" i="2"/>
  <c r="AE48" i="2"/>
  <c r="AE47" i="2"/>
  <c r="U42" i="2"/>
  <c r="J41" i="2"/>
  <c r="AE46" i="2"/>
  <c r="U41" i="2"/>
  <c r="J40" i="2"/>
  <c r="AE45" i="2"/>
  <c r="AE31" i="2"/>
  <c r="AF31" i="2" s="1"/>
  <c r="AE30" i="2"/>
  <c r="AF30" i="2" s="1"/>
  <c r="AO26" i="2"/>
  <c r="AE26" i="2"/>
  <c r="U26" i="2"/>
  <c r="J26" i="2"/>
  <c r="AO25" i="2"/>
  <c r="AE25" i="2"/>
  <c r="U25" i="2"/>
  <c r="J25" i="2"/>
  <c r="AO21" i="2"/>
  <c r="AE21" i="2"/>
  <c r="U21" i="2"/>
  <c r="J21" i="2"/>
  <c r="AO20" i="2"/>
  <c r="AE20" i="2"/>
  <c r="U20" i="2"/>
  <c r="J20" i="2"/>
  <c r="AO16" i="2"/>
  <c r="AE16" i="2"/>
  <c r="U16" i="2"/>
  <c r="J16" i="2"/>
  <c r="AO15" i="2"/>
  <c r="AE15" i="2"/>
  <c r="U15" i="2"/>
  <c r="J15" i="2"/>
  <c r="AO11" i="2"/>
  <c r="AE11" i="2"/>
  <c r="U11" i="2"/>
  <c r="J11" i="2"/>
  <c r="AO10" i="2"/>
  <c r="AE10" i="2"/>
  <c r="U10" i="2"/>
  <c r="J10" i="2"/>
  <c r="V25" i="2" l="1"/>
  <c r="K11" i="2"/>
  <c r="K52" i="2"/>
  <c r="K16" i="2"/>
  <c r="AP25" i="2"/>
  <c r="AF48" i="2"/>
  <c r="V15" i="2"/>
  <c r="AF46" i="2"/>
  <c r="V20" i="2"/>
  <c r="AP10" i="2"/>
  <c r="AF47" i="2"/>
  <c r="K40" i="2"/>
  <c r="AP20" i="2"/>
  <c r="K21" i="2"/>
  <c r="K26" i="2"/>
  <c r="K44" i="2"/>
  <c r="V10" i="2"/>
  <c r="K45" i="2"/>
  <c r="AF11" i="2"/>
  <c r="AF16" i="2"/>
  <c r="AF45" i="2"/>
  <c r="AP11" i="2"/>
  <c r="AF21" i="2"/>
  <c r="AF26" i="2"/>
  <c r="K41" i="2"/>
  <c r="K20" i="2"/>
  <c r="V49" i="2"/>
  <c r="V53" i="2"/>
  <c r="K49" i="2"/>
  <c r="V54" i="2"/>
  <c r="AP16" i="2"/>
  <c r="V11" i="2"/>
  <c r="V16" i="2"/>
  <c r="V21" i="2"/>
  <c r="V26" i="2"/>
  <c r="V41" i="2"/>
  <c r="V42" i="2"/>
  <c r="V46" i="2"/>
  <c r="AF15" i="2"/>
  <c r="AF20" i="2"/>
  <c r="K10" i="2"/>
  <c r="K15" i="2"/>
  <c r="K25" i="2"/>
  <c r="K48" i="2"/>
  <c r="K53" i="2"/>
  <c r="AP21" i="2"/>
  <c r="AP26" i="2"/>
  <c r="AF10" i="2"/>
  <c r="AF25" i="2"/>
  <c r="AP15" i="2"/>
  <c r="V45" i="2"/>
  <c r="V50" i="2"/>
</calcChain>
</file>

<file path=xl/sharedStrings.xml><?xml version="1.0" encoding="utf-8"?>
<sst xmlns="http://schemas.openxmlformats.org/spreadsheetml/2006/main" count="331" uniqueCount="85">
  <si>
    <t>Samples</t>
  </si>
  <si>
    <t>MeanCp</t>
  </si>
  <si>
    <t>STD Cp</t>
  </si>
  <si>
    <t>Mean conc</t>
  </si>
  <si>
    <t>STD conc</t>
  </si>
  <si>
    <t>A1, A7</t>
  </si>
  <si>
    <t>A2, A8</t>
  </si>
  <si>
    <t>A3, A9</t>
  </si>
  <si>
    <t>A10, A4</t>
  </si>
  <si>
    <t>A11, A5</t>
  </si>
  <si>
    <t>A12, A6</t>
  </si>
  <si>
    <t>B1, B7</t>
  </si>
  <si>
    <t>B2, B8</t>
  </si>
  <si>
    <t>B3, B9</t>
  </si>
  <si>
    <t>B10, B4</t>
  </si>
  <si>
    <t>B11, B5</t>
  </si>
  <si>
    <t>C1, C7</t>
  </si>
  <si>
    <t>C2, C8</t>
  </si>
  <si>
    <t>C3, C9</t>
  </si>
  <si>
    <t>C10, C4</t>
  </si>
  <si>
    <t>C11, C5</t>
  </si>
  <si>
    <t>D2, D8</t>
  </si>
  <si>
    <t>D3, D9</t>
  </si>
  <si>
    <t>D11, D5</t>
  </si>
  <si>
    <t>E2, E8</t>
  </si>
  <si>
    <t>E3, E9</t>
  </si>
  <si>
    <t>E11, E5</t>
  </si>
  <si>
    <t>F2, F8</t>
  </si>
  <si>
    <t>F3, F9</t>
  </si>
  <si>
    <t>F11, F5</t>
  </si>
  <si>
    <t>Pbx1 2.024</t>
  </si>
  <si>
    <t>0.8</t>
  </si>
  <si>
    <t>0.16</t>
  </si>
  <si>
    <t>0.032</t>
  </si>
  <si>
    <t>H2O</t>
  </si>
  <si>
    <t>H3K4me3</t>
  </si>
  <si>
    <t>PRDM9</t>
  </si>
  <si>
    <t>Input</t>
  </si>
  <si>
    <t>A1</t>
  </si>
  <si>
    <t>A2</t>
  </si>
  <si>
    <t>A3</t>
  </si>
  <si>
    <t>A4</t>
  </si>
  <si>
    <t>A5</t>
  </si>
  <si>
    <t>IP/Input</t>
  </si>
  <si>
    <t>14A 1.922</t>
  </si>
  <si>
    <t>Experiment: 200130_Hlx16_IP_HELLS_H3K4me3_PRDM9_TET1_KO_WT_Hells  Active filter: SYBR Green I / HRM Dye (465-510)</t>
  </si>
  <si>
    <t>Hlx16 2.036</t>
  </si>
  <si>
    <t>Experiment: 200130_Psmb98_IP_HELLS_H3K4me3_PRDM9_TET1_KO_WT_Hells  Active filter: SYBR Green I / HRM Dye (465-510)</t>
  </si>
  <si>
    <t>Psmb9_8 1.946</t>
  </si>
  <si>
    <t>A3 1.919</t>
  </si>
  <si>
    <t>17B 1.995</t>
  </si>
  <si>
    <t>Experiment: 200130_A3_IP_HELLS_H3K4me3_PRDM9_KO_WT_Hells  Active filter: SYBR Green I / HRM Dye (465-510)</t>
  </si>
  <si>
    <t>B2, B6</t>
  </si>
  <si>
    <t>B3, B7</t>
  </si>
  <si>
    <t>B4, B8</t>
  </si>
  <si>
    <t>C2, C6</t>
  </si>
  <si>
    <t>C3, C7</t>
  </si>
  <si>
    <t>C4, C8</t>
  </si>
  <si>
    <t>D2, D6</t>
  </si>
  <si>
    <t>D3, D7</t>
  </si>
  <si>
    <t>D4, D8</t>
  </si>
  <si>
    <t>E2, E6</t>
  </si>
  <si>
    <t>E3, E7</t>
  </si>
  <si>
    <t>E4, E8</t>
  </si>
  <si>
    <t>Experiment: 200130_17B_IP_HELLS_H3K4me3_PRDM9_KO_WT_Hells  Active filter: SYBR Green I / HRM Dye (465-510)</t>
  </si>
  <si>
    <t>Experiment: 200130_Scp1_IP_H3K4me3_KO_WT_Hells  Active filter: SYBR Green I / HRM Dye (465-510)</t>
  </si>
  <si>
    <t>Scp1 1.928</t>
  </si>
  <si>
    <t>IP a1</t>
  </si>
  <si>
    <t>IP a2</t>
  </si>
  <si>
    <t>IP a3</t>
  </si>
  <si>
    <t>IP a4</t>
  </si>
  <si>
    <t>Input a1</t>
  </si>
  <si>
    <t>Input a2</t>
  </si>
  <si>
    <t>Input a3</t>
  </si>
  <si>
    <t>Input a4</t>
  </si>
  <si>
    <t>Input a5</t>
  </si>
  <si>
    <t>Norm Hlx16</t>
  </si>
  <si>
    <t>Norm_Hlx16</t>
  </si>
  <si>
    <t>f/- Tg/0</t>
  </si>
  <si>
    <t>f/+ Tg/0</t>
  </si>
  <si>
    <t>Genotype</t>
  </si>
  <si>
    <r>
      <t xml:space="preserve">A1= </t>
    </r>
    <r>
      <rPr>
        <i/>
        <sz val="11"/>
        <color theme="1"/>
        <rFont val="Times New Roman"/>
        <family val="1"/>
      </rPr>
      <t>Hells</t>
    </r>
    <r>
      <rPr>
        <sz val="11"/>
        <color theme="1"/>
        <rFont val="Times New Roman"/>
        <family val="1"/>
      </rPr>
      <t xml:space="preserve"> cKO</t>
    </r>
  </si>
  <si>
    <r>
      <t>A2=</t>
    </r>
    <r>
      <rPr>
        <i/>
        <sz val="11"/>
        <color theme="1"/>
        <rFont val="Times New Roman"/>
        <family val="1"/>
      </rPr>
      <t>Hells</t>
    </r>
    <r>
      <rPr>
        <sz val="11"/>
        <color theme="1"/>
        <rFont val="Times New Roman"/>
        <family val="1"/>
      </rPr>
      <t xml:space="preserve"> cKO</t>
    </r>
  </si>
  <si>
    <r>
      <t>A3=</t>
    </r>
    <r>
      <rPr>
        <i/>
        <sz val="11"/>
        <color theme="1"/>
        <rFont val="Times New Roman"/>
        <family val="1"/>
      </rPr>
      <t>Hells</t>
    </r>
    <r>
      <rPr>
        <sz val="11"/>
        <color theme="1"/>
        <rFont val="Times New Roman"/>
        <family val="1"/>
      </rPr>
      <t xml:space="preserve"> CTRL</t>
    </r>
  </si>
  <si>
    <r>
      <t>A4=</t>
    </r>
    <r>
      <rPr>
        <i/>
        <sz val="11"/>
        <color theme="1"/>
        <rFont val="Times New Roman"/>
        <family val="1"/>
      </rPr>
      <t>Hells</t>
    </r>
    <r>
      <rPr>
        <sz val="11"/>
        <color theme="1"/>
        <rFont val="Times New Roman"/>
        <family val="1"/>
      </rPr>
      <t xml:space="preserve"> CTRL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</si>
</sst>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11" fontId="0" fillId="0" borderId="0" xfId="0" applyNumberFormat="1"/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7154-C123-4851-892A-C6113256CD38}">
  <dimension ref="A1:AP66"/>
  <sheetViews>
    <sheetView tabSelected="1" topLeftCell="N1" zoomScale="93" zoomScaleNormal="93" workbookViewId="0">
      <selection activeCell="B15" sqref="B15"/>
    </sheetView>
  </sheetViews>
  <sheetFormatPr baseColWidth="10" defaultColWidth="11.42578125" defaultRowHeight="15" x14ac:dyDescent="0.25"/>
  <cols>
    <col min="1" max="1" width="23" style="12" customWidth="1"/>
    <col min="2" max="2" width="39.85546875" style="12" customWidth="1"/>
    <col min="3" max="4" width="11.42578125" style="12"/>
    <col min="5" max="5" width="21.42578125" style="12" customWidth="1"/>
    <col min="6" max="7" width="11.42578125" style="12"/>
    <col min="8" max="8" width="15" style="12" customWidth="1"/>
    <col min="9" max="9" width="20.28515625" style="12" customWidth="1"/>
    <col min="10" max="11" width="11.42578125" style="12"/>
    <col min="12" max="12" width="17.85546875" style="12" customWidth="1"/>
    <col min="13" max="13" width="25.85546875" style="12" customWidth="1"/>
    <col min="14" max="15" width="11.42578125" style="12"/>
    <col min="16" max="16" width="25.42578125" style="12" customWidth="1"/>
    <col min="17" max="21" width="11.42578125" style="12"/>
    <col min="22" max="23" width="20.42578125" style="12" customWidth="1"/>
    <col min="24" max="24" width="11.42578125" style="12"/>
    <col min="25" max="25" width="23.140625" style="12" customWidth="1"/>
    <col min="26" max="31" width="11.42578125" style="12"/>
    <col min="32" max="33" width="18.5703125" style="12" customWidth="1"/>
    <col min="34" max="34" width="17.7109375" style="12" customWidth="1"/>
    <col min="35" max="35" width="19" style="12" customWidth="1"/>
    <col min="36" max="41" width="11.42578125" style="12"/>
    <col min="42" max="42" width="17.85546875" style="12" customWidth="1"/>
    <col min="43" max="16384" width="11.42578125" style="12"/>
  </cols>
  <sheetData>
    <row r="1" spans="1:42" x14ac:dyDescent="0.25">
      <c r="A1" s="11">
        <v>200129</v>
      </c>
      <c r="E1" s="1" t="s">
        <v>30</v>
      </c>
      <c r="P1" s="3" t="s">
        <v>44</v>
      </c>
      <c r="Y1" s="4" t="s">
        <v>46</v>
      </c>
      <c r="Z1" t="s">
        <v>45</v>
      </c>
      <c r="AA1"/>
      <c r="AB1"/>
      <c r="AC1"/>
      <c r="AD1"/>
      <c r="AI1" s="5" t="s">
        <v>48</v>
      </c>
      <c r="AJ1" t="s">
        <v>47</v>
      </c>
      <c r="AK1"/>
      <c r="AL1"/>
      <c r="AM1"/>
      <c r="AN1"/>
    </row>
    <row r="2" spans="1:42" x14ac:dyDescent="0.25">
      <c r="E2" s="12" t="s">
        <v>0</v>
      </c>
      <c r="F2" s="12" t="s">
        <v>1</v>
      </c>
      <c r="G2" s="12" t="s">
        <v>2</v>
      </c>
      <c r="H2" s="12" t="s">
        <v>3</v>
      </c>
      <c r="I2" s="12" t="s">
        <v>4</v>
      </c>
      <c r="P2" t="s">
        <v>0</v>
      </c>
      <c r="Q2" t="s">
        <v>1</v>
      </c>
      <c r="R2" t="s">
        <v>2</v>
      </c>
      <c r="S2" t="s">
        <v>3</v>
      </c>
      <c r="T2" t="s">
        <v>4</v>
      </c>
      <c r="Z2" t="s">
        <v>0</v>
      </c>
      <c r="AA2" t="s">
        <v>1</v>
      </c>
      <c r="AB2" t="s">
        <v>2</v>
      </c>
      <c r="AC2" t="s">
        <v>3</v>
      </c>
      <c r="AD2" t="s">
        <v>4</v>
      </c>
      <c r="AJ2" t="s">
        <v>0</v>
      </c>
      <c r="AK2" t="s">
        <v>1</v>
      </c>
      <c r="AL2" t="s">
        <v>2</v>
      </c>
      <c r="AM2" t="s">
        <v>3</v>
      </c>
      <c r="AN2" t="s">
        <v>4</v>
      </c>
    </row>
    <row r="3" spans="1:42" x14ac:dyDescent="0.25">
      <c r="B3" s="12" t="s">
        <v>80</v>
      </c>
      <c r="D3" s="12">
        <v>20</v>
      </c>
      <c r="E3" s="12" t="s">
        <v>5</v>
      </c>
      <c r="F3" s="12">
        <v>23.847935479099402</v>
      </c>
      <c r="G3" s="12">
        <v>0.27921004005309102</v>
      </c>
      <c r="H3" s="12">
        <v>20.4783556854157</v>
      </c>
      <c r="I3" s="12">
        <v>4.0068941223433701</v>
      </c>
      <c r="O3" s="12">
        <v>20</v>
      </c>
      <c r="P3" t="s">
        <v>5</v>
      </c>
      <c r="Q3">
        <v>23.4649186514185</v>
      </c>
      <c r="R3">
        <v>1.34943319336752E-2</v>
      </c>
      <c r="S3">
        <v>19.325802985667401</v>
      </c>
      <c r="T3">
        <v>0.17038917458250999</v>
      </c>
      <c r="Y3" s="12">
        <v>20</v>
      </c>
      <c r="Z3" t="s">
        <v>5</v>
      </c>
      <c r="AA3">
        <v>23.849459145335501</v>
      </c>
      <c r="AB3">
        <v>1.0463499241828499E-2</v>
      </c>
      <c r="AC3">
        <v>22.473071602784</v>
      </c>
      <c r="AD3">
        <v>0.16720474600843399</v>
      </c>
      <c r="AI3" s="12">
        <v>20</v>
      </c>
      <c r="AJ3" t="s">
        <v>5</v>
      </c>
      <c r="AK3">
        <v>23.837514968414101</v>
      </c>
      <c r="AL3">
        <v>3.9494392191277997E-2</v>
      </c>
      <c r="AM3">
        <v>20.266691834816399</v>
      </c>
      <c r="AN3">
        <v>0.53273604012995801</v>
      </c>
    </row>
    <row r="4" spans="1:42" x14ac:dyDescent="0.25">
      <c r="A4" s="12" t="s">
        <v>81</v>
      </c>
      <c r="B4" s="12" t="s">
        <v>78</v>
      </c>
      <c r="D4" s="12">
        <v>4</v>
      </c>
      <c r="E4" s="12" t="s">
        <v>6</v>
      </c>
      <c r="F4" s="12">
        <v>26.1049976083719</v>
      </c>
      <c r="G4" s="12">
        <v>5.2922944829675203E-2</v>
      </c>
      <c r="H4" s="12">
        <v>4.1294266362968699</v>
      </c>
      <c r="I4" s="12">
        <v>0.15410228516288599</v>
      </c>
      <c r="O4" s="12">
        <v>4</v>
      </c>
      <c r="P4" t="s">
        <v>6</v>
      </c>
      <c r="Q4">
        <v>25.869799039062201</v>
      </c>
      <c r="R4">
        <v>8.3957360653226197E-3</v>
      </c>
      <c r="S4">
        <v>4.01546977749486</v>
      </c>
      <c r="T4">
        <v>2.2026812244893799E-2</v>
      </c>
      <c r="Y4" s="12">
        <v>4</v>
      </c>
      <c r="Z4" t="s">
        <v>6</v>
      </c>
      <c r="AA4">
        <v>26.435261992972901</v>
      </c>
      <c r="AB4">
        <v>1.0335368372803799E-2</v>
      </c>
      <c r="AC4">
        <v>3.5737909744295799</v>
      </c>
      <c r="AD4">
        <v>2.62642149063574E-2</v>
      </c>
      <c r="AI4" s="12">
        <v>4</v>
      </c>
      <c r="AJ4" t="s">
        <v>6</v>
      </c>
      <c r="AK4">
        <v>26.3923070639195</v>
      </c>
      <c r="AL4">
        <v>6.2154651678372003E-2</v>
      </c>
      <c r="AM4">
        <v>3.7011546670002899</v>
      </c>
      <c r="AN4">
        <v>0.15308435126662101</v>
      </c>
    </row>
    <row r="5" spans="1:42" x14ac:dyDescent="0.25">
      <c r="A5" s="12" t="s">
        <v>82</v>
      </c>
      <c r="B5" s="12" t="s">
        <v>78</v>
      </c>
      <c r="D5" s="12" t="s">
        <v>31</v>
      </c>
      <c r="E5" s="12" t="s">
        <v>7</v>
      </c>
      <c r="F5" s="12">
        <v>28.598060428376499</v>
      </c>
      <c r="G5" s="12">
        <v>0.11326974047424</v>
      </c>
      <c r="H5" s="12">
        <v>0.71249571717173299</v>
      </c>
      <c r="I5" s="12">
        <v>5.6860502448016298E-2</v>
      </c>
      <c r="O5" s="12" t="s">
        <v>31</v>
      </c>
      <c r="P5" t="s">
        <v>7</v>
      </c>
      <c r="Q5">
        <v>28.2047951654</v>
      </c>
      <c r="R5">
        <v>6.9144161453694994E-2</v>
      </c>
      <c r="S5">
        <v>0.87375287826453296</v>
      </c>
      <c r="T5">
        <v>3.9459822758513598E-2</v>
      </c>
      <c r="Y5" s="12" t="s">
        <v>31</v>
      </c>
      <c r="Z5" t="s">
        <v>7</v>
      </c>
      <c r="AA5">
        <v>28.793552965196401</v>
      </c>
      <c r="AB5">
        <v>4.2413536558273998E-2</v>
      </c>
      <c r="AC5">
        <v>0.66826363984987602</v>
      </c>
      <c r="AD5">
        <v>2.01511443207779E-2</v>
      </c>
      <c r="AI5" s="12" t="s">
        <v>31</v>
      </c>
      <c r="AJ5" t="s">
        <v>7</v>
      </c>
      <c r="AK5">
        <v>28.534877207550199</v>
      </c>
      <c r="AL5">
        <v>0.168514699119615</v>
      </c>
      <c r="AM5">
        <v>0.89151276101767396</v>
      </c>
      <c r="AN5">
        <v>9.9792923398981007E-2</v>
      </c>
    </row>
    <row r="6" spans="1:42" x14ac:dyDescent="0.25">
      <c r="A6" s="12" t="s">
        <v>83</v>
      </c>
      <c r="B6" s="12" t="s">
        <v>79</v>
      </c>
      <c r="D6" s="12" t="s">
        <v>32</v>
      </c>
      <c r="E6" s="12" t="s">
        <v>8</v>
      </c>
      <c r="F6" s="12">
        <v>30.611435647869001</v>
      </c>
      <c r="G6" s="12">
        <v>0.56448909346459697</v>
      </c>
      <c r="H6" s="12">
        <v>0.178797459173232</v>
      </c>
      <c r="I6" s="12">
        <v>6.9362877806771195E-2</v>
      </c>
      <c r="O6" s="12" t="s">
        <v>32</v>
      </c>
      <c r="P6" t="s">
        <v>8</v>
      </c>
      <c r="Q6">
        <v>30.8898484466608</v>
      </c>
      <c r="R6">
        <v>7.9211991620095096E-2</v>
      </c>
      <c r="S6">
        <v>0.151119972518727</v>
      </c>
      <c r="T6">
        <v>7.9399180784832692E-3</v>
      </c>
      <c r="Y6" s="12" t="s">
        <v>32</v>
      </c>
      <c r="Z6" t="s">
        <v>8</v>
      </c>
      <c r="AA6">
        <v>30.555705020248698</v>
      </c>
      <c r="AB6">
        <v>0.10105739868558899</v>
      </c>
      <c r="AC6">
        <v>0.19110078758490301</v>
      </c>
      <c r="AD6">
        <v>1.3700299620048199E-2</v>
      </c>
      <c r="AI6" s="12" t="s">
        <v>32</v>
      </c>
      <c r="AJ6" t="s">
        <v>8</v>
      </c>
      <c r="AK6">
        <v>31.1710588100736</v>
      </c>
      <c r="AL6">
        <v>9.6758388285044395E-3</v>
      </c>
      <c r="AM6">
        <v>0.15370255207959199</v>
      </c>
      <c r="AN6">
        <v>9.9057806094753694E-4</v>
      </c>
    </row>
    <row r="7" spans="1:42" x14ac:dyDescent="0.25">
      <c r="A7" s="12" t="s">
        <v>84</v>
      </c>
      <c r="B7" s="12" t="s">
        <v>79</v>
      </c>
      <c r="D7" s="12" t="s">
        <v>33</v>
      </c>
      <c r="E7" s="12" t="s">
        <v>9</v>
      </c>
      <c r="F7" s="12">
        <v>32.946263325964402</v>
      </c>
      <c r="G7" s="12">
        <v>0.55219697136563595</v>
      </c>
      <c r="H7" s="12">
        <v>3.4392097444304499E-2</v>
      </c>
      <c r="I7" s="12">
        <v>1.30659145858703E-2</v>
      </c>
      <c r="O7" s="12" t="s">
        <v>33</v>
      </c>
      <c r="P7" t="s">
        <v>9</v>
      </c>
      <c r="Q7">
        <v>32.2427227571145</v>
      </c>
      <c r="R7">
        <v>0.28800474144885602</v>
      </c>
      <c r="S7">
        <v>3.3296297486174999E-2</v>
      </c>
      <c r="T7">
        <v>1.5178409309934301E-2</v>
      </c>
      <c r="Y7" s="12" t="s">
        <v>33</v>
      </c>
      <c r="Z7" t="s">
        <v>9</v>
      </c>
      <c r="AA7">
        <v>33.4014419048112</v>
      </c>
      <c r="AB7">
        <v>0.59134361081435904</v>
      </c>
      <c r="AC7">
        <v>3.3000253550516098E-2</v>
      </c>
      <c r="AD7">
        <v>1.04352195524305E-2</v>
      </c>
      <c r="AI7" s="12" t="s">
        <v>33</v>
      </c>
      <c r="AJ7" t="s">
        <v>9</v>
      </c>
      <c r="AK7">
        <v>32.941464396611003</v>
      </c>
      <c r="AL7">
        <v>0.176450875430957</v>
      </c>
      <c r="AM7">
        <v>3.2243150370493197E-2</v>
      </c>
      <c r="AN7">
        <v>6.25912637827901E-3</v>
      </c>
    </row>
    <row r="8" spans="1:42" x14ac:dyDescent="0.25">
      <c r="D8" s="12" t="s">
        <v>34</v>
      </c>
      <c r="E8" s="12" t="s">
        <v>10</v>
      </c>
      <c r="F8" s="12">
        <v>37.499412626520296</v>
      </c>
      <c r="G8" s="12">
        <v>0.93863555026305201</v>
      </c>
      <c r="H8" s="12">
        <v>1.48410045555264E-3</v>
      </c>
      <c r="I8" s="12">
        <v>9.1651904716664903E-4</v>
      </c>
      <c r="J8" s="12" t="s">
        <v>43</v>
      </c>
      <c r="K8" s="12" t="s">
        <v>76</v>
      </c>
      <c r="O8" s="12" t="s">
        <v>34</v>
      </c>
      <c r="P8" t="s">
        <v>10</v>
      </c>
      <c r="Q8">
        <v>38.050140415853399</v>
      </c>
      <c r="R8">
        <v>2.75751786862324</v>
      </c>
      <c r="S8" s="2">
        <v>1.2434973362464901E-7</v>
      </c>
      <c r="T8" s="2">
        <v>1.7585707973111099E-7</v>
      </c>
      <c r="U8" s="12" t="s">
        <v>43</v>
      </c>
      <c r="V8" s="12" t="s">
        <v>76</v>
      </c>
      <c r="Y8" s="12" t="s">
        <v>34</v>
      </c>
      <c r="Z8" t="s">
        <v>10</v>
      </c>
      <c r="AA8">
        <v>37.622652068280402</v>
      </c>
      <c r="AB8">
        <v>0</v>
      </c>
      <c r="AC8">
        <v>5.4355666633665797E-3</v>
      </c>
      <c r="AD8">
        <v>0</v>
      </c>
      <c r="AE8" s="12" t="s">
        <v>43</v>
      </c>
      <c r="AF8" s="12" t="s">
        <v>77</v>
      </c>
      <c r="AI8" s="12" t="s">
        <v>34</v>
      </c>
      <c r="AJ8" t="s">
        <v>10</v>
      </c>
      <c r="AK8">
        <v>38.481564446404697</v>
      </c>
      <c r="AL8">
        <v>2.1473921534839602</v>
      </c>
      <c r="AM8" s="2">
        <v>2.4820193593828302E-5</v>
      </c>
      <c r="AN8" s="2">
        <v>3.5064428456269001E-5</v>
      </c>
      <c r="AO8" s="12" t="s">
        <v>43</v>
      </c>
      <c r="AP8" s="12" t="s">
        <v>77</v>
      </c>
    </row>
    <row r="9" spans="1:42" x14ac:dyDescent="0.25">
      <c r="C9" s="13" t="s">
        <v>38</v>
      </c>
      <c r="N9" s="13" t="s">
        <v>38</v>
      </c>
      <c r="X9" s="13" t="s">
        <v>38</v>
      </c>
      <c r="AH9" s="13" t="s">
        <v>38</v>
      </c>
      <c r="AJ9"/>
      <c r="AK9"/>
      <c r="AL9"/>
      <c r="AM9"/>
      <c r="AN9"/>
    </row>
    <row r="10" spans="1:42" x14ac:dyDescent="0.25">
      <c r="C10" s="13"/>
      <c r="D10" s="12" t="s">
        <v>35</v>
      </c>
      <c r="E10" s="12" t="s">
        <v>12</v>
      </c>
      <c r="F10" s="12">
        <v>23.464331672625299</v>
      </c>
      <c r="G10" s="12">
        <v>2.3763137306684699E-2</v>
      </c>
      <c r="H10" s="12">
        <v>26.584595640380101</v>
      </c>
      <c r="I10" s="12">
        <v>0.44554303569158699</v>
      </c>
      <c r="J10" s="12">
        <f>H10/$H$13</f>
        <v>4.9884640078147573</v>
      </c>
      <c r="K10" s="12">
        <f>J10/AE10</f>
        <v>3.6913592218554983</v>
      </c>
      <c r="N10" s="13"/>
      <c r="O10" s="12" t="s">
        <v>35</v>
      </c>
      <c r="P10" t="s">
        <v>12</v>
      </c>
      <c r="Q10">
        <v>24.044138877785301</v>
      </c>
      <c r="R10">
        <v>1.8954037937222501E-2</v>
      </c>
      <c r="S10">
        <v>13.236992453284699</v>
      </c>
      <c r="T10">
        <v>0.16392253261370199</v>
      </c>
      <c r="U10" s="12">
        <f>S10/$H$13</f>
        <v>2.4838542334128269</v>
      </c>
      <c r="V10" s="12">
        <f>U10/AE10</f>
        <v>1.8380002774180051</v>
      </c>
      <c r="X10" s="13"/>
      <c r="Y10" s="12" t="s">
        <v>35</v>
      </c>
      <c r="Z10" t="s">
        <v>12</v>
      </c>
      <c r="AA10">
        <v>25.450047904991798</v>
      </c>
      <c r="AB10">
        <v>3.62596100277165E-2</v>
      </c>
      <c r="AC10">
        <v>7.20184464383206</v>
      </c>
      <c r="AD10">
        <v>0.18566583206402101</v>
      </c>
      <c r="AE10" s="12">
        <f>AC10/$H$13</f>
        <v>1.3513894768841426</v>
      </c>
      <c r="AF10" s="12">
        <f t="shared" ref="AF10:AF31" si="0">AE10/AE10</f>
        <v>1</v>
      </c>
      <c r="AH10" s="13"/>
      <c r="AI10" s="12" t="s">
        <v>35</v>
      </c>
      <c r="AJ10" t="s">
        <v>12</v>
      </c>
      <c r="AK10">
        <v>25.898561827202901</v>
      </c>
      <c r="AL10">
        <v>2.5739881960459399E-2</v>
      </c>
      <c r="AM10">
        <v>5.1394715452642403</v>
      </c>
      <c r="AN10">
        <v>8.8053691988932495E-2</v>
      </c>
      <c r="AO10" s="12">
        <f>AM10/$H$13</f>
        <v>0.96439566618031847</v>
      </c>
      <c r="AP10" s="12">
        <f>AO10/AE10</f>
        <v>0.71363265933067355</v>
      </c>
    </row>
    <row r="11" spans="1:42" x14ac:dyDescent="0.25">
      <c r="C11" s="13"/>
      <c r="D11" s="12" t="s">
        <v>36</v>
      </c>
      <c r="E11" s="12" t="s">
        <v>13</v>
      </c>
      <c r="F11" s="12">
        <v>32.3055755526849</v>
      </c>
      <c r="G11" s="12">
        <v>0.62927586538347202</v>
      </c>
      <c r="H11" s="12">
        <v>5.4637129727292698E-2</v>
      </c>
      <c r="I11" s="12">
        <v>2.3483654642334002E-2</v>
      </c>
      <c r="J11" s="12">
        <f>H11/$H$13</f>
        <v>1.0252379190635996E-2</v>
      </c>
      <c r="K11" s="12">
        <f>J11/AE11</f>
        <v>1.9254894604091106</v>
      </c>
      <c r="N11" s="13"/>
      <c r="O11" s="12" t="s">
        <v>36</v>
      </c>
      <c r="P11" t="s">
        <v>13</v>
      </c>
      <c r="Q11">
        <v>32.206691227945399</v>
      </c>
      <c r="R11">
        <v>0.53089078731438899</v>
      </c>
      <c r="S11">
        <v>3.8338842328775997E-2</v>
      </c>
      <c r="T11">
        <v>2.9359626055591601E-2</v>
      </c>
      <c r="U11" s="12">
        <f>S11/$H$13</f>
        <v>7.1940885483278132E-3</v>
      </c>
      <c r="V11" s="12">
        <f>U11/AE11</f>
        <v>1.35111484071004</v>
      </c>
      <c r="X11" s="13"/>
      <c r="Y11" s="12" t="s">
        <v>36</v>
      </c>
      <c r="Z11" t="s">
        <v>13</v>
      </c>
      <c r="AA11">
        <v>33.633886133547101</v>
      </c>
      <c r="AB11">
        <v>0.23390352255684899</v>
      </c>
      <c r="AC11">
        <v>2.8375709579674301E-2</v>
      </c>
      <c r="AD11">
        <v>3.5105585902881799E-3</v>
      </c>
      <c r="AE11" s="12">
        <f>AC11/$H$13</f>
        <v>5.3245574184849929E-3</v>
      </c>
      <c r="AF11" s="12">
        <f t="shared" si="0"/>
        <v>1</v>
      </c>
      <c r="AH11" s="13"/>
      <c r="AI11" s="12" t="s">
        <v>36</v>
      </c>
      <c r="AJ11" t="s">
        <v>13</v>
      </c>
      <c r="AK11">
        <v>33.794881625770699</v>
      </c>
      <c r="AL11">
        <v>0.40577955947668098</v>
      </c>
      <c r="AM11">
        <v>1.20597621745515E-2</v>
      </c>
      <c r="AN11">
        <v>6.1672675306896499E-3</v>
      </c>
      <c r="AO11" s="12">
        <f>AM11/$H$13</f>
        <v>2.2629529658588347E-3</v>
      </c>
      <c r="AP11" s="12">
        <f>AO11/AE11</f>
        <v>0.42500301677706714</v>
      </c>
    </row>
    <row r="12" spans="1:42" x14ac:dyDescent="0.25">
      <c r="C12" s="13"/>
      <c r="N12" s="13"/>
      <c r="P12"/>
      <c r="Q12"/>
      <c r="R12"/>
      <c r="S12"/>
      <c r="T12"/>
      <c r="X12" s="13"/>
      <c r="Z12"/>
      <c r="AA12"/>
      <c r="AB12"/>
      <c r="AC12"/>
      <c r="AD12"/>
      <c r="AH12" s="13"/>
      <c r="AJ12"/>
      <c r="AK12"/>
      <c r="AL12"/>
      <c r="AM12"/>
      <c r="AN12"/>
    </row>
    <row r="13" spans="1:42" x14ac:dyDescent="0.25">
      <c r="C13" s="13"/>
      <c r="D13" s="12" t="s">
        <v>37</v>
      </c>
      <c r="E13" s="12" t="s">
        <v>15</v>
      </c>
      <c r="F13" s="12">
        <v>25.743390146772999</v>
      </c>
      <c r="G13" s="12">
        <v>5.45870029367857E-2</v>
      </c>
      <c r="H13" s="12">
        <v>5.32921468386533</v>
      </c>
      <c r="I13" s="12">
        <v>0.205126301069883</v>
      </c>
      <c r="N13" s="13"/>
      <c r="O13" s="12" t="s">
        <v>37</v>
      </c>
      <c r="P13" t="s">
        <v>15</v>
      </c>
      <c r="Q13">
        <v>26.130200195232</v>
      </c>
      <c r="R13">
        <v>0.13130954904366901</v>
      </c>
      <c r="S13">
        <v>3.39345211035275</v>
      </c>
      <c r="T13">
        <v>0.29077991588771701</v>
      </c>
      <c r="X13" s="13"/>
      <c r="Y13" s="12" t="s">
        <v>37</v>
      </c>
      <c r="Z13" t="s">
        <v>15</v>
      </c>
      <c r="AA13">
        <v>26.5416183610395</v>
      </c>
      <c r="AB13">
        <v>0.111685238556435</v>
      </c>
      <c r="AC13">
        <v>3.3186642180054</v>
      </c>
      <c r="AD13">
        <v>0.26327895072644297</v>
      </c>
      <c r="AH13" s="13"/>
      <c r="AI13" s="12" t="s">
        <v>37</v>
      </c>
      <c r="AJ13" t="s">
        <v>15</v>
      </c>
      <c r="AK13">
        <v>26.069361973130899</v>
      </c>
      <c r="AL13">
        <v>3.4357988697783601E-2</v>
      </c>
      <c r="AM13">
        <v>4.5874076008477802</v>
      </c>
      <c r="AN13">
        <v>0.10490616385917</v>
      </c>
    </row>
    <row r="14" spans="1:42" x14ac:dyDescent="0.25">
      <c r="C14" s="13" t="s">
        <v>39</v>
      </c>
      <c r="N14" s="13" t="s">
        <v>39</v>
      </c>
      <c r="P14"/>
      <c r="Q14"/>
      <c r="R14"/>
      <c r="S14"/>
      <c r="T14"/>
      <c r="X14" s="13" t="s">
        <v>39</v>
      </c>
      <c r="Z14"/>
      <c r="AA14"/>
      <c r="AB14"/>
      <c r="AC14"/>
      <c r="AD14"/>
      <c r="AH14" s="13" t="s">
        <v>39</v>
      </c>
      <c r="AJ14"/>
      <c r="AK14"/>
      <c r="AL14"/>
      <c r="AM14"/>
      <c r="AN14"/>
    </row>
    <row r="15" spans="1:42" x14ac:dyDescent="0.25">
      <c r="C15" s="13"/>
      <c r="D15" s="12" t="s">
        <v>35</v>
      </c>
      <c r="E15" s="12" t="s">
        <v>17</v>
      </c>
      <c r="F15" s="12">
        <v>23.848414699662101</v>
      </c>
      <c r="G15" s="12">
        <v>2.7463299802249201E-2</v>
      </c>
      <c r="H15" s="12">
        <v>20.276454426027399</v>
      </c>
      <c r="I15" s="12">
        <v>0.392729687945648</v>
      </c>
      <c r="J15" s="12">
        <f>H15/$H$18</f>
        <v>4.1452029462545354</v>
      </c>
      <c r="K15" s="12">
        <f>J15/AE15</f>
        <v>4.0747495432660914</v>
      </c>
      <c r="N15" s="13"/>
      <c r="O15" s="12" t="s">
        <v>35</v>
      </c>
      <c r="P15" t="s">
        <v>17</v>
      </c>
      <c r="Q15">
        <v>24.5027314302408</v>
      </c>
      <c r="R15">
        <v>3.5423322100115498E-3</v>
      </c>
      <c r="S15">
        <v>9.8094685403337696</v>
      </c>
      <c r="T15">
        <v>2.2703513304128699E-2</v>
      </c>
      <c r="U15" s="12">
        <f>S15/$H$18</f>
        <v>2.0053919211037008</v>
      </c>
      <c r="V15" s="12">
        <f>U15/AE15</f>
        <v>1.9713075380230243</v>
      </c>
      <c r="X15" s="13"/>
      <c r="Y15" s="12" t="s">
        <v>35</v>
      </c>
      <c r="Z15" t="s">
        <v>17</v>
      </c>
      <c r="AA15">
        <v>25.9700888973152</v>
      </c>
      <c r="AB15">
        <v>4.5903299925528003E-2</v>
      </c>
      <c r="AC15">
        <v>4.9761228784076197</v>
      </c>
      <c r="AD15">
        <v>0.16239442707355201</v>
      </c>
      <c r="AE15" s="12">
        <f>AC15/$H$18</f>
        <v>1.0172902413363969</v>
      </c>
      <c r="AF15" s="12">
        <f t="shared" si="0"/>
        <v>1</v>
      </c>
      <c r="AH15" s="13"/>
      <c r="AI15" s="12" t="s">
        <v>35</v>
      </c>
      <c r="AJ15" t="s">
        <v>17</v>
      </c>
      <c r="AK15">
        <v>26.503006125017802</v>
      </c>
      <c r="AL15">
        <v>0.116397205815416</v>
      </c>
      <c r="AM15">
        <v>3.4419236621444602</v>
      </c>
      <c r="AN15">
        <v>0.26641175179385101</v>
      </c>
      <c r="AO15" s="12">
        <f>AM15/$H$18</f>
        <v>0.70364728494101547</v>
      </c>
      <c r="AP15" s="12">
        <f>AO15/AE15</f>
        <v>0.69168783533856182</v>
      </c>
    </row>
    <row r="16" spans="1:42" x14ac:dyDescent="0.25">
      <c r="C16" s="13"/>
      <c r="D16" s="12" t="s">
        <v>36</v>
      </c>
      <c r="E16" s="12" t="s">
        <v>18</v>
      </c>
      <c r="F16" s="12">
        <v>29.947505972575499</v>
      </c>
      <c r="G16" s="12">
        <v>0.19719260958461901</v>
      </c>
      <c r="H16" s="12">
        <v>0.27595514292617801</v>
      </c>
      <c r="I16" s="12">
        <v>3.8256770752578599E-2</v>
      </c>
      <c r="J16" s="12">
        <f>H16/$H$18</f>
        <v>5.6414698914192644E-2</v>
      </c>
      <c r="K16" s="12">
        <f>J16/AE16</f>
        <v>3.1183261785874756</v>
      </c>
      <c r="N16" s="13"/>
      <c r="O16" s="12" t="s">
        <v>36</v>
      </c>
      <c r="P16" t="s">
        <v>18</v>
      </c>
      <c r="Q16">
        <v>31.3692367781081</v>
      </c>
      <c r="R16">
        <v>0.43136180092946003</v>
      </c>
      <c r="S16">
        <v>0.102820165191536</v>
      </c>
      <c r="T16">
        <v>4.3166182094618803E-2</v>
      </c>
      <c r="U16" s="12">
        <f>S16/$H$18</f>
        <v>2.1019969405461632E-2</v>
      </c>
      <c r="V16" s="12">
        <f>U16/AE16</f>
        <v>1.1618801860461347</v>
      </c>
      <c r="X16" s="13"/>
      <c r="Y16" s="12" t="s">
        <v>36</v>
      </c>
      <c r="Z16" t="s">
        <v>18</v>
      </c>
      <c r="AA16">
        <v>31.817454083611299</v>
      </c>
      <c r="AB16">
        <v>0.84880929411324402</v>
      </c>
      <c r="AC16">
        <v>8.8494636905231905E-2</v>
      </c>
      <c r="AD16">
        <v>4.5643294568576999E-2</v>
      </c>
      <c r="AE16" s="12">
        <f>AC16/$H$18</f>
        <v>1.8091339931522846E-2</v>
      </c>
      <c r="AF16" s="12">
        <f t="shared" si="0"/>
        <v>1</v>
      </c>
      <c r="AH16" s="13"/>
      <c r="AI16" s="12" t="s">
        <v>36</v>
      </c>
      <c r="AJ16" t="s">
        <v>18</v>
      </c>
      <c r="AK16">
        <v>31.170388192098098</v>
      </c>
      <c r="AL16">
        <v>0.553190657432163</v>
      </c>
      <c r="AM16">
        <v>0.15789601658244501</v>
      </c>
      <c r="AN16">
        <v>5.8843000493298402E-2</v>
      </c>
      <c r="AO16" s="12">
        <f>AM16/$H$18</f>
        <v>3.2279363018184196E-2</v>
      </c>
      <c r="AP16" s="12">
        <f>AO16/AE16</f>
        <v>1.7842439056678023</v>
      </c>
    </row>
    <row r="17" spans="3:42" x14ac:dyDescent="0.25">
      <c r="C17" s="13"/>
      <c r="N17" s="13"/>
      <c r="P17"/>
      <c r="Q17"/>
      <c r="R17"/>
      <c r="S17"/>
      <c r="T17"/>
      <c r="X17" s="13"/>
      <c r="Z17"/>
      <c r="AA17"/>
      <c r="AB17"/>
      <c r="AC17"/>
      <c r="AD17"/>
      <c r="AH17" s="13"/>
      <c r="AJ17"/>
      <c r="AK17"/>
      <c r="AL17"/>
      <c r="AM17"/>
      <c r="AN17"/>
    </row>
    <row r="18" spans="3:42" x14ac:dyDescent="0.25">
      <c r="C18" s="13"/>
      <c r="D18" s="12" t="s">
        <v>37</v>
      </c>
      <c r="E18" s="12" t="s">
        <v>20</v>
      </c>
      <c r="F18" s="12">
        <v>25.864413260015802</v>
      </c>
      <c r="G18" s="12">
        <v>1.6355647076301601E-2</v>
      </c>
      <c r="H18" s="12">
        <v>4.8915468528141703</v>
      </c>
      <c r="I18" s="12">
        <v>5.6426156831384702E-2</v>
      </c>
      <c r="N18" s="13"/>
      <c r="O18" s="12" t="s">
        <v>37</v>
      </c>
      <c r="P18" t="s">
        <v>20</v>
      </c>
      <c r="Q18">
        <v>26.5061079178695</v>
      </c>
      <c r="R18">
        <v>8.1901928797009499E-3</v>
      </c>
      <c r="S18">
        <v>2.64960170662442</v>
      </c>
      <c r="T18">
        <v>1.4178534386046601E-2</v>
      </c>
      <c r="X18" s="13"/>
      <c r="Y18" s="12" t="s">
        <v>37</v>
      </c>
      <c r="Z18" t="s">
        <v>20</v>
      </c>
      <c r="AA18">
        <v>26.621255250699999</v>
      </c>
      <c r="AB18">
        <v>0.10923657641316099</v>
      </c>
      <c r="AC18">
        <v>3.1357442025221198</v>
      </c>
      <c r="AD18">
        <v>0.24332432524970399</v>
      </c>
      <c r="AH18" s="13"/>
      <c r="AI18" s="12" t="s">
        <v>37</v>
      </c>
      <c r="AJ18" t="s">
        <v>20</v>
      </c>
      <c r="AK18">
        <v>26.139652893134301</v>
      </c>
      <c r="AL18">
        <v>0.17517298937703099</v>
      </c>
      <c r="AM18">
        <v>4.39202604249407</v>
      </c>
      <c r="AN18">
        <v>0.51096749293325405</v>
      </c>
    </row>
    <row r="19" spans="3:42" x14ac:dyDescent="0.25">
      <c r="C19" s="13" t="s">
        <v>40</v>
      </c>
      <c r="N19" s="13" t="s">
        <v>40</v>
      </c>
      <c r="X19" s="13" t="s">
        <v>40</v>
      </c>
      <c r="Z19"/>
      <c r="AA19"/>
      <c r="AB19"/>
      <c r="AC19"/>
      <c r="AD19"/>
      <c r="AH19" s="13" t="s">
        <v>40</v>
      </c>
    </row>
    <row r="20" spans="3:42" x14ac:dyDescent="0.25">
      <c r="C20" s="13"/>
      <c r="D20" s="12" t="s">
        <v>35</v>
      </c>
      <c r="E20" s="12" t="s">
        <v>21</v>
      </c>
      <c r="F20" s="12">
        <v>21.4320150794893</v>
      </c>
      <c r="G20" s="12">
        <v>1.29224245342737E-2</v>
      </c>
      <c r="H20" s="12">
        <v>111.46190449767001</v>
      </c>
      <c r="I20" s="12">
        <v>1.01587578045727</v>
      </c>
      <c r="J20" s="12">
        <f>H20/$H$23</f>
        <v>29.05728104590737</v>
      </c>
      <c r="K20" s="12">
        <f>J20/AE20</f>
        <v>19.050222503066156</v>
      </c>
      <c r="N20" s="13"/>
      <c r="O20" s="12" t="s">
        <v>35</v>
      </c>
      <c r="P20" t="s">
        <v>21</v>
      </c>
      <c r="Q20">
        <v>22.2127703377746</v>
      </c>
      <c r="R20">
        <v>3.7638851233826598E-2</v>
      </c>
      <c r="S20">
        <v>43.802377517940599</v>
      </c>
      <c r="T20">
        <v>1.07708247931467</v>
      </c>
      <c r="U20" s="12">
        <f>S20/$H$23</f>
        <v>11.418950714630402</v>
      </c>
      <c r="V20" s="12">
        <f>U20/AE20</f>
        <v>7.4863698197218067</v>
      </c>
      <c r="X20" s="13"/>
      <c r="Y20" s="12" t="s">
        <v>35</v>
      </c>
      <c r="Z20" t="s">
        <v>21</v>
      </c>
      <c r="AA20">
        <v>25.742322201363201</v>
      </c>
      <c r="AB20">
        <v>4.5439834826184897E-2</v>
      </c>
      <c r="AC20">
        <v>5.8509502699892399</v>
      </c>
      <c r="AD20">
        <v>0.18901697898058101</v>
      </c>
      <c r="AE20" s="12">
        <f>AC20/$H$23</f>
        <v>1.5252987749214251</v>
      </c>
      <c r="AF20" s="12">
        <f t="shared" si="0"/>
        <v>1</v>
      </c>
      <c r="AH20" s="13"/>
      <c r="AI20" s="12" t="s">
        <v>35</v>
      </c>
      <c r="AJ20" t="s">
        <v>21</v>
      </c>
      <c r="AK20">
        <v>26.4923269408458</v>
      </c>
      <c r="AL20">
        <v>2.4978015839598199E-2</v>
      </c>
      <c r="AM20">
        <v>3.4615213088849099</v>
      </c>
      <c r="AN20">
        <v>5.7550451951456499E-2</v>
      </c>
      <c r="AO20" s="12">
        <f>AM20/$H$23</f>
        <v>0.90239259747054235</v>
      </c>
      <c r="AP20" s="12">
        <f>AO20/AE20</f>
        <v>0.59161694240331941</v>
      </c>
    </row>
    <row r="21" spans="3:42" x14ac:dyDescent="0.25">
      <c r="C21" s="13"/>
      <c r="D21" s="12" t="s">
        <v>36</v>
      </c>
      <c r="E21" s="12" t="s">
        <v>22</v>
      </c>
      <c r="F21" s="12">
        <v>26.2451665071262</v>
      </c>
      <c r="G21" s="12">
        <v>9.1215562895902602E-2</v>
      </c>
      <c r="H21" s="12">
        <v>3.7432829734563402</v>
      </c>
      <c r="I21" s="12">
        <v>0.24065689767467399</v>
      </c>
      <c r="J21" s="12">
        <f>H21/$H$23</f>
        <v>0.97584574643935329</v>
      </c>
      <c r="K21" s="12">
        <f>J21/AE21</f>
        <v>13.835499485988947</v>
      </c>
      <c r="N21" s="13"/>
      <c r="O21" s="12" t="s">
        <v>36</v>
      </c>
      <c r="P21" t="s">
        <v>22</v>
      </c>
      <c r="Q21">
        <v>27.724396308900801</v>
      </c>
      <c r="R21">
        <v>0.18645196053823301</v>
      </c>
      <c r="S21">
        <v>1.1997528424263599</v>
      </c>
      <c r="T21">
        <v>0.145795825403227</v>
      </c>
      <c r="U21" s="12">
        <f>S21/$H$23</f>
        <v>0.31276655181087187</v>
      </c>
      <c r="V21" s="12">
        <f>U21/AE21</f>
        <v>4.4343908682321489</v>
      </c>
      <c r="X21" s="13"/>
      <c r="Y21" s="12" t="s">
        <v>36</v>
      </c>
      <c r="Z21" t="s">
        <v>22</v>
      </c>
      <c r="AA21">
        <v>30.1423637709205</v>
      </c>
      <c r="AB21">
        <v>0.66626123725723096</v>
      </c>
      <c r="AC21">
        <v>0.27055640291462701</v>
      </c>
      <c r="AD21">
        <v>0.123572806732024</v>
      </c>
      <c r="AE21" s="12">
        <f>AC21/$H$23</f>
        <v>7.0532021444370777E-2</v>
      </c>
      <c r="AF21" s="12">
        <f t="shared" si="0"/>
        <v>1</v>
      </c>
      <c r="AH21" s="13"/>
      <c r="AI21" s="12" t="s">
        <v>36</v>
      </c>
      <c r="AJ21" t="s">
        <v>22</v>
      </c>
      <c r="AK21">
        <v>29.6467076078582</v>
      </c>
      <c r="AL21">
        <v>0.68330299305707498</v>
      </c>
      <c r="AM21">
        <v>0.44609988462559702</v>
      </c>
      <c r="AN21">
        <v>0.19618515261000499</v>
      </c>
      <c r="AO21" s="12">
        <f>AM21/$H$23</f>
        <v>0.11629488819997501</v>
      </c>
      <c r="AP21" s="12">
        <f>AO21/AE21</f>
        <v>1.6488239783641789</v>
      </c>
    </row>
    <row r="22" spans="3:42" x14ac:dyDescent="0.25">
      <c r="C22" s="13"/>
      <c r="N22" s="13"/>
      <c r="P22"/>
      <c r="Q22"/>
      <c r="R22"/>
      <c r="S22"/>
      <c r="T22"/>
      <c r="X22" s="13"/>
      <c r="Z22"/>
      <c r="AA22"/>
      <c r="AB22"/>
      <c r="AC22"/>
      <c r="AD22"/>
      <c r="AH22" s="13"/>
      <c r="AJ22"/>
      <c r="AK22"/>
      <c r="AL22"/>
      <c r="AM22"/>
      <c r="AN22"/>
    </row>
    <row r="23" spans="3:42" x14ac:dyDescent="0.25">
      <c r="C23" s="13"/>
      <c r="D23" s="12" t="s">
        <v>37</v>
      </c>
      <c r="E23" s="12" t="s">
        <v>23</v>
      </c>
      <c r="F23" s="12">
        <v>26.2114941959187</v>
      </c>
      <c r="G23" s="12">
        <v>0.118180343549857</v>
      </c>
      <c r="H23" s="12">
        <v>3.8359371725651901</v>
      </c>
      <c r="I23" s="12">
        <v>0.31936726756211897</v>
      </c>
      <c r="N23" s="13"/>
      <c r="O23" s="12" t="s">
        <v>37</v>
      </c>
      <c r="P23" t="s">
        <v>23</v>
      </c>
      <c r="Q23">
        <v>26.572344220520598</v>
      </c>
      <c r="R23">
        <v>2.4346413226489401E-2</v>
      </c>
      <c r="S23">
        <v>2.5375236528775802</v>
      </c>
      <c r="T23">
        <v>4.0363188128173501E-2</v>
      </c>
      <c r="X23" s="13"/>
      <c r="Y23" s="12" t="s">
        <v>37</v>
      </c>
      <c r="Z23" t="s">
        <v>23</v>
      </c>
      <c r="AA23">
        <v>26.716626049659599</v>
      </c>
      <c r="AB23">
        <v>4.5570181015493601E-2</v>
      </c>
      <c r="AC23">
        <v>2.9264964705990799</v>
      </c>
      <c r="AD23">
        <v>9.4812585788286899E-2</v>
      </c>
      <c r="AH23" s="13"/>
      <c r="AI23" s="12" t="s">
        <v>37</v>
      </c>
      <c r="AJ23" t="s">
        <v>23</v>
      </c>
      <c r="AK23">
        <v>26.432212030474702</v>
      </c>
      <c r="AL23">
        <v>0.143899089532432</v>
      </c>
      <c r="AM23">
        <v>3.6108613589553999</v>
      </c>
      <c r="AN23">
        <v>0.34534189367350099</v>
      </c>
    </row>
    <row r="24" spans="3:42" x14ac:dyDescent="0.25">
      <c r="C24" s="13" t="s">
        <v>41</v>
      </c>
      <c r="N24" s="13" t="s">
        <v>41</v>
      </c>
      <c r="P24"/>
      <c r="Q24"/>
      <c r="R24"/>
      <c r="S24"/>
      <c r="T24"/>
      <c r="X24" s="13" t="s">
        <v>41</v>
      </c>
      <c r="Z24"/>
      <c r="AA24"/>
      <c r="AB24"/>
      <c r="AC24"/>
      <c r="AD24"/>
      <c r="AH24" s="13" t="s">
        <v>41</v>
      </c>
      <c r="AJ24"/>
      <c r="AK24"/>
      <c r="AL24"/>
      <c r="AM24"/>
      <c r="AN24"/>
    </row>
    <row r="25" spans="3:42" x14ac:dyDescent="0.25">
      <c r="C25" s="13"/>
      <c r="D25" s="12" t="s">
        <v>35</v>
      </c>
      <c r="E25" s="12" t="s">
        <v>24</v>
      </c>
      <c r="F25" s="12">
        <v>22.0771044088543</v>
      </c>
      <c r="G25" s="12">
        <v>7.6174135848353303E-3</v>
      </c>
      <c r="H25" s="12">
        <v>70.716960237271394</v>
      </c>
      <c r="I25" s="12">
        <v>0.37993139849129098</v>
      </c>
      <c r="J25" s="12">
        <f>H25/$H$28</f>
        <v>16.839300987825972</v>
      </c>
      <c r="K25" s="12">
        <f>J25/AE25</f>
        <v>16.791197352865446</v>
      </c>
      <c r="N25" s="13"/>
      <c r="O25" s="12" t="s">
        <v>35</v>
      </c>
      <c r="P25" t="s">
        <v>24</v>
      </c>
      <c r="Q25">
        <v>22.9205579782919</v>
      </c>
      <c r="R25">
        <v>2.2465643612539998E-2</v>
      </c>
      <c r="S25">
        <v>27.581467979516699</v>
      </c>
      <c r="T25">
        <v>0.404836197102729</v>
      </c>
      <c r="U25" s="12">
        <f>S25/$H$28</f>
        <v>6.567768742248286</v>
      </c>
      <c r="V25" s="12">
        <f>U25/AE25</f>
        <v>6.5490070638205005</v>
      </c>
      <c r="X25" s="13"/>
      <c r="Y25" s="12" t="s">
        <v>35</v>
      </c>
      <c r="Z25" t="s">
        <v>24</v>
      </c>
      <c r="AA25">
        <v>26.205158451571599</v>
      </c>
      <c r="AB25">
        <v>6.8740059905006604E-2</v>
      </c>
      <c r="AC25">
        <v>4.2115495846520696</v>
      </c>
      <c r="AD25">
        <v>0.205774788412044</v>
      </c>
      <c r="AE25" s="12">
        <f>AC25/$H$28</f>
        <v>1.0028648126723565</v>
      </c>
      <c r="AF25" s="12">
        <f t="shared" si="0"/>
        <v>1</v>
      </c>
      <c r="AH25" s="13"/>
      <c r="AI25" s="12" t="s">
        <v>35</v>
      </c>
      <c r="AJ25" t="s">
        <v>24</v>
      </c>
      <c r="AK25">
        <v>27.0155330212344</v>
      </c>
      <c r="AL25">
        <v>0.12139688194925601</v>
      </c>
      <c r="AM25">
        <v>2.44733634239951</v>
      </c>
      <c r="AN25">
        <v>0.19754803169969801</v>
      </c>
      <c r="AO25" s="12">
        <f>AM25/$H$28</f>
        <v>0.58276590438611608</v>
      </c>
      <c r="AP25" s="12">
        <f>AO25/AE25</f>
        <v>0.58110115842354326</v>
      </c>
    </row>
    <row r="26" spans="3:42" x14ac:dyDescent="0.25">
      <c r="C26" s="13"/>
      <c r="D26" s="12" t="s">
        <v>36</v>
      </c>
      <c r="E26" s="12" t="s">
        <v>25</v>
      </c>
      <c r="F26" s="12">
        <v>28.512688263933999</v>
      </c>
      <c r="G26" s="12">
        <v>0.11240840518527</v>
      </c>
      <c r="H26" s="12">
        <v>0.75669711024499497</v>
      </c>
      <c r="I26" s="12">
        <v>5.9929738122893698E-2</v>
      </c>
      <c r="J26" s="12">
        <f>H26/$H$28</f>
        <v>0.18018662500877403</v>
      </c>
      <c r="K26" s="12">
        <f>J26/AE26</f>
        <v>14.103872803652418</v>
      </c>
      <c r="N26" s="13"/>
      <c r="O26" s="12" t="s">
        <v>36</v>
      </c>
      <c r="P26" t="s">
        <v>25</v>
      </c>
      <c r="Q26">
        <v>29.927446616818401</v>
      </c>
      <c r="R26">
        <v>6.2581641674351998E-2</v>
      </c>
      <c r="S26">
        <v>0.28349029156240102</v>
      </c>
      <c r="T26">
        <v>1.15883829498109E-2</v>
      </c>
      <c r="U26" s="12">
        <f>S26/$H$28</f>
        <v>6.7505423461765135E-2</v>
      </c>
      <c r="V26" s="12">
        <f>U26/AE26</f>
        <v>5.283898879925566</v>
      </c>
      <c r="X26" s="13"/>
      <c r="Y26" s="12" t="s">
        <v>36</v>
      </c>
      <c r="Z26" t="s">
        <v>25</v>
      </c>
      <c r="AA26">
        <v>32.577376808965703</v>
      </c>
      <c r="AB26">
        <v>0.69302024441557197</v>
      </c>
      <c r="AC26">
        <v>5.3651725365038497E-2</v>
      </c>
      <c r="AD26">
        <v>2.1425530706115501E-2</v>
      </c>
      <c r="AE26" s="12">
        <f>AC26/$H$28</f>
        <v>1.2775684205129239E-2</v>
      </c>
      <c r="AF26" s="12">
        <f t="shared" si="0"/>
        <v>1</v>
      </c>
      <c r="AH26" s="13"/>
      <c r="AI26" s="12" t="s">
        <v>36</v>
      </c>
      <c r="AJ26" t="s">
        <v>25</v>
      </c>
      <c r="AK26">
        <v>32.295350236247103</v>
      </c>
      <c r="AL26">
        <v>0.51667045958562197</v>
      </c>
      <c r="AM26">
        <v>6.4777194348396502E-2</v>
      </c>
      <c r="AN26">
        <v>3.0458472047673098E-2</v>
      </c>
      <c r="AO26" s="12">
        <f>AM26/$H$28</f>
        <v>1.5424908948569885E-2</v>
      </c>
      <c r="AP26" s="12">
        <f>AO26/AE26</f>
        <v>1.2073646077113447</v>
      </c>
    </row>
    <row r="27" spans="3:42" x14ac:dyDescent="0.25">
      <c r="C27" s="13"/>
      <c r="N27" s="13"/>
      <c r="P27"/>
      <c r="Q27"/>
      <c r="R27"/>
      <c r="S27"/>
      <c r="T27"/>
      <c r="X27" s="13"/>
      <c r="Z27"/>
      <c r="AA27"/>
      <c r="AB27"/>
      <c r="AC27"/>
      <c r="AD27"/>
      <c r="AH27" s="13"/>
      <c r="AJ27"/>
      <c r="AK27"/>
      <c r="AL27"/>
      <c r="AM27"/>
      <c r="AN27"/>
    </row>
    <row r="28" spans="3:42" x14ac:dyDescent="0.25">
      <c r="C28" s="13"/>
      <c r="D28" s="12" t="s">
        <v>37</v>
      </c>
      <c r="E28" s="12" t="s">
        <v>26</v>
      </c>
      <c r="F28" s="12">
        <v>26.088285126939201</v>
      </c>
      <c r="G28" s="12">
        <v>0.208415505676183</v>
      </c>
      <c r="H28" s="12">
        <v>4.1995187501189299</v>
      </c>
      <c r="I28" s="12">
        <v>0.61509982834036303</v>
      </c>
      <c r="N28" s="13"/>
      <c r="O28" s="12" t="s">
        <v>37</v>
      </c>
      <c r="P28" t="s">
        <v>26</v>
      </c>
      <c r="Q28">
        <v>26.359685152455999</v>
      </c>
      <c r="R28">
        <v>0.12579150718784801</v>
      </c>
      <c r="S28">
        <v>2.92050948416707</v>
      </c>
      <c r="T28">
        <v>0.23976184863942299</v>
      </c>
      <c r="X28" s="13"/>
      <c r="Y28" s="12" t="s">
        <v>37</v>
      </c>
      <c r="Z28" t="s">
        <v>26</v>
      </c>
      <c r="AA28">
        <v>26.643502357740498</v>
      </c>
      <c r="AB28">
        <v>9.8066780295658299E-3</v>
      </c>
      <c r="AC28">
        <v>3.0819170173708001</v>
      </c>
      <c r="AD28">
        <v>2.1490799024420401E-2</v>
      </c>
      <c r="AH28" s="13"/>
      <c r="AI28" s="12" t="s">
        <v>37</v>
      </c>
      <c r="AJ28" t="s">
        <v>26</v>
      </c>
      <c r="AK28">
        <v>26.048374735876099</v>
      </c>
      <c r="AL28">
        <v>3.77207255860353E-2</v>
      </c>
      <c r="AM28">
        <v>4.6520687068267996</v>
      </c>
      <c r="AN28">
        <v>0.116795021200797</v>
      </c>
    </row>
    <row r="29" spans="3:42" x14ac:dyDescent="0.25">
      <c r="X29" s="13" t="s">
        <v>42</v>
      </c>
      <c r="Z29"/>
      <c r="AA29"/>
      <c r="AB29"/>
      <c r="AC29"/>
      <c r="AD29"/>
    </row>
    <row r="30" spans="3:42" x14ac:dyDescent="0.25">
      <c r="P30"/>
      <c r="Q30"/>
      <c r="R30"/>
      <c r="S30"/>
      <c r="T30"/>
      <c r="X30" s="13"/>
      <c r="Y30" s="12" t="s">
        <v>35</v>
      </c>
      <c r="Z30" t="s">
        <v>27</v>
      </c>
      <c r="AA30">
        <v>26.523033166074899</v>
      </c>
      <c r="AB30">
        <v>9.9095294988700205E-2</v>
      </c>
      <c r="AC30">
        <v>3.3616859843906099</v>
      </c>
      <c r="AD30">
        <v>0.23668145005555799</v>
      </c>
      <c r="AE30" s="12">
        <f>AC30/$AC$33</f>
        <v>1.2082534832399248</v>
      </c>
      <c r="AF30" s="12">
        <f t="shared" si="0"/>
        <v>1</v>
      </c>
    </row>
    <row r="31" spans="3:42" x14ac:dyDescent="0.25">
      <c r="E31" s="6" t="s">
        <v>49</v>
      </c>
      <c r="P31" s="7" t="s">
        <v>50</v>
      </c>
      <c r="X31" s="13"/>
      <c r="Y31" s="12" t="s">
        <v>36</v>
      </c>
      <c r="Z31" t="s">
        <v>28</v>
      </c>
      <c r="AA31">
        <v>33.141653656145699</v>
      </c>
      <c r="AB31">
        <v>8.1052175023870202E-2</v>
      </c>
      <c r="AC31">
        <v>3.6952551925268397E-2</v>
      </c>
      <c r="AD31">
        <v>1.6742465017274999E-3</v>
      </c>
      <c r="AE31" s="12">
        <f>AC31/$AC$33</f>
        <v>1.3281445615570577E-2</v>
      </c>
      <c r="AF31" s="12">
        <f t="shared" si="0"/>
        <v>1</v>
      </c>
    </row>
    <row r="32" spans="3:42" x14ac:dyDescent="0.25">
      <c r="E32" t="s">
        <v>51</v>
      </c>
      <c r="F32"/>
      <c r="G32"/>
      <c r="H32"/>
      <c r="I32"/>
      <c r="P32" t="s">
        <v>64</v>
      </c>
      <c r="Q32"/>
      <c r="R32"/>
      <c r="S32"/>
      <c r="T32"/>
      <c r="X32" s="13"/>
      <c r="Z32"/>
      <c r="AA32"/>
      <c r="AB32"/>
      <c r="AC32"/>
      <c r="AD32"/>
    </row>
    <row r="33" spans="3:40" x14ac:dyDescent="0.25">
      <c r="E33" t="s">
        <v>0</v>
      </c>
      <c r="F33" t="s">
        <v>1</v>
      </c>
      <c r="G33" t="s">
        <v>2</v>
      </c>
      <c r="H33" t="s">
        <v>3</v>
      </c>
      <c r="I33" t="s">
        <v>4</v>
      </c>
      <c r="P33" t="s">
        <v>0</v>
      </c>
      <c r="Q33" t="s">
        <v>1</v>
      </c>
      <c r="R33" t="s">
        <v>2</v>
      </c>
      <c r="S33" t="s">
        <v>3</v>
      </c>
      <c r="T33" t="s">
        <v>4</v>
      </c>
      <c r="X33" s="13"/>
      <c r="Y33" s="12" t="s">
        <v>37</v>
      </c>
      <c r="Z33" t="s">
        <v>29</v>
      </c>
      <c r="AA33">
        <v>26.7878015864787</v>
      </c>
      <c r="AB33">
        <v>5.1415066261250399E-2</v>
      </c>
      <c r="AC33">
        <v>2.7822688128125801</v>
      </c>
      <c r="AD33">
        <v>0.101696493723945</v>
      </c>
    </row>
    <row r="34" spans="3:40" x14ac:dyDescent="0.25">
      <c r="D34" s="12">
        <v>20</v>
      </c>
      <c r="E34" t="s">
        <v>5</v>
      </c>
      <c r="F34">
        <v>24.812554255905098</v>
      </c>
      <c r="G34">
        <v>6.65169771548349E-2</v>
      </c>
      <c r="H34">
        <v>20.162621208319901</v>
      </c>
      <c r="I34">
        <v>0.87359278670190599</v>
      </c>
      <c r="O34" s="12">
        <v>20</v>
      </c>
      <c r="P34" t="s">
        <v>5</v>
      </c>
      <c r="Q34">
        <v>24.916705496287499</v>
      </c>
      <c r="R34">
        <v>0.24635384124686799</v>
      </c>
      <c r="S34">
        <v>19.5488712340387</v>
      </c>
      <c r="T34">
        <v>3.3090250418908802</v>
      </c>
    </row>
    <row r="35" spans="3:40" x14ac:dyDescent="0.25">
      <c r="D35" s="12">
        <v>4</v>
      </c>
      <c r="E35" t="s">
        <v>6</v>
      </c>
      <c r="F35">
        <v>27.318088097152</v>
      </c>
      <c r="G35">
        <v>0.194308907769072</v>
      </c>
      <c r="H35">
        <v>3.9543478608991198</v>
      </c>
      <c r="I35">
        <v>0.49931542402435503</v>
      </c>
      <c r="O35" s="12">
        <v>4</v>
      </c>
      <c r="P35" t="s">
        <v>6</v>
      </c>
      <c r="Q35">
        <v>27.121753060864801</v>
      </c>
      <c r="R35">
        <v>7.2494187690565301E-2</v>
      </c>
      <c r="S35">
        <v>4.2373834730579798</v>
      </c>
      <c r="T35">
        <v>0.21199499844213399</v>
      </c>
    </row>
    <row r="36" spans="3:40" x14ac:dyDescent="0.25">
      <c r="D36" s="12" t="s">
        <v>31</v>
      </c>
      <c r="E36" t="s">
        <v>7</v>
      </c>
      <c r="F36">
        <v>29.752345605385599</v>
      </c>
      <c r="G36">
        <v>8.9987995374004995E-2</v>
      </c>
      <c r="H36">
        <v>0.80699945046861199</v>
      </c>
      <c r="I36">
        <v>4.7290569932065499E-2</v>
      </c>
      <c r="O36" s="12" t="s">
        <v>31</v>
      </c>
      <c r="P36" t="s">
        <v>7</v>
      </c>
      <c r="Q36">
        <v>29.574590901438199</v>
      </c>
      <c r="R36">
        <v>0.21534975694014999</v>
      </c>
      <c r="S36">
        <v>0.78299948498896099</v>
      </c>
      <c r="T36">
        <v>0.11598874608578801</v>
      </c>
      <c r="AJ36"/>
      <c r="AK36"/>
      <c r="AL36"/>
      <c r="AM36"/>
      <c r="AN36"/>
    </row>
    <row r="37" spans="3:40" x14ac:dyDescent="0.25">
      <c r="D37" s="12" t="s">
        <v>32</v>
      </c>
      <c r="E37" t="s">
        <v>8</v>
      </c>
      <c r="F37">
        <v>32.368004446207998</v>
      </c>
      <c r="G37">
        <v>0.24028249695255399</v>
      </c>
      <c r="H37">
        <v>0.14756623464780799</v>
      </c>
      <c r="I37">
        <v>2.3009407976261002E-2</v>
      </c>
      <c r="O37" s="12" t="s">
        <v>32</v>
      </c>
      <c r="P37" t="s">
        <v>8</v>
      </c>
      <c r="Q37">
        <v>32.129221772599003</v>
      </c>
      <c r="R37">
        <v>0.91676545257893005</v>
      </c>
      <c r="S37">
        <v>0.14706233777570499</v>
      </c>
      <c r="T37">
        <v>8.7327586430012594E-2</v>
      </c>
      <c r="Y37" s="10" t="s">
        <v>66</v>
      </c>
      <c r="Z37" s="12" t="s">
        <v>65</v>
      </c>
    </row>
    <row r="38" spans="3:40" x14ac:dyDescent="0.25">
      <c r="D38" s="12" t="s">
        <v>33</v>
      </c>
      <c r="E38" t="s">
        <v>9</v>
      </c>
      <c r="F38">
        <v>35.3092544784935</v>
      </c>
      <c r="G38">
        <v>0.523402118160188</v>
      </c>
      <c r="H38">
        <v>2.22092955369423E-2</v>
      </c>
      <c r="I38">
        <v>7.4306983153557297E-3</v>
      </c>
      <c r="O38" s="12" t="s">
        <v>33</v>
      </c>
      <c r="P38" t="s">
        <v>9</v>
      </c>
      <c r="Q38">
        <v>35.003050921456399</v>
      </c>
      <c r="R38">
        <v>0.15895651153125101</v>
      </c>
      <c r="S38">
        <v>1.8407728027109299E-2</v>
      </c>
      <c r="T38">
        <v>2.0161084677813102E-3</v>
      </c>
      <c r="Z38" s="12" t="s">
        <v>0</v>
      </c>
      <c r="AA38" s="12" t="s">
        <v>1</v>
      </c>
      <c r="AB38" s="12" t="s">
        <v>2</v>
      </c>
      <c r="AC38" s="12" t="s">
        <v>3</v>
      </c>
      <c r="AD38" s="12" t="s">
        <v>4</v>
      </c>
    </row>
    <row r="39" spans="3:40" x14ac:dyDescent="0.25">
      <c r="D39" s="12" t="s">
        <v>34</v>
      </c>
      <c r="E39" t="s">
        <v>10</v>
      </c>
      <c r="F39">
        <v>36.543564377155903</v>
      </c>
      <c r="G39">
        <v>0.370367235504375</v>
      </c>
      <c r="H39">
        <v>9.7957982605773493E-3</v>
      </c>
      <c r="I39">
        <v>2.3412671572015701E-3</v>
      </c>
      <c r="J39" s="12" t="s">
        <v>43</v>
      </c>
      <c r="K39" s="12" t="s">
        <v>76</v>
      </c>
      <c r="O39" s="12" t="s">
        <v>34</v>
      </c>
      <c r="P39" t="s">
        <v>10</v>
      </c>
      <c r="Q39">
        <v>40</v>
      </c>
      <c r="R39">
        <v>0</v>
      </c>
      <c r="S39">
        <v>5.8264808351208197E-4</v>
      </c>
      <c r="T39">
        <v>0</v>
      </c>
      <c r="U39" s="12" t="s">
        <v>43</v>
      </c>
      <c r="V39" s="12" t="s">
        <v>76</v>
      </c>
      <c r="Y39" s="12">
        <v>20</v>
      </c>
      <c r="Z39" s="12" t="s">
        <v>5</v>
      </c>
      <c r="AA39" s="12">
        <v>25.04145518</v>
      </c>
      <c r="AB39" s="12">
        <v>0.34605691100000002</v>
      </c>
      <c r="AC39" s="12">
        <v>19.740850380000001</v>
      </c>
      <c r="AD39" s="12">
        <v>4.4462219100000002</v>
      </c>
    </row>
    <row r="40" spans="3:40" x14ac:dyDescent="0.25">
      <c r="C40" s="13" t="s">
        <v>38</v>
      </c>
      <c r="D40" s="12" t="s">
        <v>35</v>
      </c>
      <c r="E40" t="s">
        <v>52</v>
      </c>
      <c r="F40">
        <v>25.581893166648701</v>
      </c>
      <c r="G40">
        <v>0.37112070594686503</v>
      </c>
      <c r="H40">
        <v>12.386726501162601</v>
      </c>
      <c r="I40">
        <v>2.96642503076162</v>
      </c>
      <c r="J40" s="12">
        <f>H40/$H$42</f>
        <v>2.4933379255810713</v>
      </c>
      <c r="K40" s="12">
        <f>J40/AE10</f>
        <v>1.8450180116319126</v>
      </c>
      <c r="N40" s="13" t="s">
        <v>38</v>
      </c>
      <c r="Y40" s="12">
        <v>4</v>
      </c>
      <c r="Z40" s="12" t="s">
        <v>6</v>
      </c>
      <c r="AA40" s="12">
        <v>27.5265971</v>
      </c>
      <c r="AB40" s="12">
        <v>0.31400161199999999</v>
      </c>
      <c r="AC40" s="12">
        <v>3.8539502570000002</v>
      </c>
      <c r="AD40" s="12">
        <v>0.78880288300000001</v>
      </c>
    </row>
    <row r="41" spans="3:40" x14ac:dyDescent="0.25">
      <c r="C41" s="13"/>
      <c r="D41" s="12" t="s">
        <v>36</v>
      </c>
      <c r="E41" t="s">
        <v>53</v>
      </c>
      <c r="F41">
        <v>34.052119232369897</v>
      </c>
      <c r="G41">
        <v>0.65872114233648904</v>
      </c>
      <c r="H41">
        <v>5.1223400434364803E-2</v>
      </c>
      <c r="I41">
        <v>2.1334410289094399E-2</v>
      </c>
      <c r="J41" s="12">
        <f>H41/$H$42</f>
        <v>1.0310815126840843E-2</v>
      </c>
      <c r="K41" s="12">
        <f>J41/AE11</f>
        <v>1.9364642573005815</v>
      </c>
      <c r="N41" s="13"/>
      <c r="O41" s="12" t="s">
        <v>35</v>
      </c>
      <c r="P41" t="s">
        <v>52</v>
      </c>
      <c r="Q41">
        <v>25.549578955058202</v>
      </c>
      <c r="R41">
        <v>0.14259842733733799</v>
      </c>
      <c r="S41">
        <v>12.5683644912957</v>
      </c>
      <c r="T41">
        <v>1.2353745428143601</v>
      </c>
      <c r="U41" s="12">
        <f>S41/$S$43</f>
        <v>3.5232422892709914</v>
      </c>
      <c r="V41" s="12">
        <f>U41/AE10</f>
        <v>2.6071257394977083</v>
      </c>
      <c r="Y41" s="12">
        <v>0.8</v>
      </c>
      <c r="Z41" s="12" t="s">
        <v>7</v>
      </c>
      <c r="AA41" s="12">
        <v>29.672603689999999</v>
      </c>
      <c r="AB41" s="12">
        <v>0.220855517</v>
      </c>
      <c r="AC41" s="12">
        <v>0.937114169</v>
      </c>
      <c r="AD41" s="12">
        <v>0.13538598399999999</v>
      </c>
    </row>
    <row r="42" spans="3:40" x14ac:dyDescent="0.25">
      <c r="C42" s="13"/>
      <c r="D42" s="12" t="s">
        <v>37</v>
      </c>
      <c r="E42" t="s">
        <v>54</v>
      </c>
      <c r="F42">
        <v>26.961906950101898</v>
      </c>
      <c r="G42">
        <v>3.2209967866172598E-2</v>
      </c>
      <c r="H42">
        <v>4.9679292863103903</v>
      </c>
      <c r="I42">
        <v>0.104255576974865</v>
      </c>
      <c r="N42" s="13"/>
      <c r="O42" s="12" t="s">
        <v>36</v>
      </c>
      <c r="P42" t="s">
        <v>53</v>
      </c>
      <c r="Q42">
        <v>34.286710603937102</v>
      </c>
      <c r="R42">
        <v>0.77018531928839395</v>
      </c>
      <c r="S42">
        <v>3.2246577759945598E-2</v>
      </c>
      <c r="T42">
        <v>1.6382043838006601E-2</v>
      </c>
      <c r="U42" s="12">
        <f>S42/$S$43</f>
        <v>9.0395617128058974E-3</v>
      </c>
      <c r="V42" s="12">
        <f>U42/AE11</f>
        <v>1.6977113781182478</v>
      </c>
      <c r="Y42" s="12">
        <v>0.16</v>
      </c>
      <c r="Z42" s="12" t="s">
        <v>8</v>
      </c>
      <c r="AA42" s="12">
        <v>32.478168770000003</v>
      </c>
      <c r="AB42" s="12">
        <v>0.80374838699999995</v>
      </c>
      <c r="AC42" s="12">
        <v>0.150854617</v>
      </c>
      <c r="AD42" s="12">
        <v>9.0207935000000003E-2</v>
      </c>
    </row>
    <row r="43" spans="3:40" x14ac:dyDescent="0.25">
      <c r="C43" s="13"/>
      <c r="N43" s="13"/>
      <c r="O43" s="12" t="s">
        <v>37</v>
      </c>
      <c r="P43" t="s">
        <v>54</v>
      </c>
      <c r="Q43">
        <v>27.385225043233898</v>
      </c>
      <c r="R43">
        <v>0.29571301885726298</v>
      </c>
      <c r="S43">
        <v>3.5672722621345101</v>
      </c>
      <c r="T43">
        <v>0.72328614041812</v>
      </c>
      <c r="Y43" s="12">
        <v>3.2000000000000001E-2</v>
      </c>
      <c r="Z43" s="12" t="s">
        <v>9</v>
      </c>
      <c r="AA43" s="12">
        <v>33.703536530000001</v>
      </c>
      <c r="AB43" s="12">
        <v>0.21991755499999999</v>
      </c>
      <c r="AC43" s="12">
        <v>3.2933171999999997E-2</v>
      </c>
      <c r="AD43" s="12">
        <v>1.2981105999999999E-2</v>
      </c>
    </row>
    <row r="44" spans="3:40" x14ac:dyDescent="0.25">
      <c r="C44" s="13" t="s">
        <v>39</v>
      </c>
      <c r="D44" s="12" t="s">
        <v>35</v>
      </c>
      <c r="E44" t="s">
        <v>55</v>
      </c>
      <c r="F44">
        <v>26.104137106171802</v>
      </c>
      <c r="G44">
        <v>0.255245349845582</v>
      </c>
      <c r="H44">
        <v>8.7468600884845493</v>
      </c>
      <c r="I44">
        <v>1.44803767486232</v>
      </c>
      <c r="J44" s="12">
        <f>H44/$H$46</f>
        <v>1.7503749175282721</v>
      </c>
      <c r="K44" s="12">
        <f>J44/AE15</f>
        <v>1.7206248977959666</v>
      </c>
      <c r="N44" s="13" t="s">
        <v>39</v>
      </c>
      <c r="P44"/>
      <c r="Q44"/>
      <c r="R44"/>
      <c r="S44"/>
      <c r="T44"/>
      <c r="Y44" s="12" t="s">
        <v>34</v>
      </c>
      <c r="Z44" s="12" t="s">
        <v>10</v>
      </c>
      <c r="AA44" s="12">
        <v>40</v>
      </c>
      <c r="AB44" s="12">
        <v>0</v>
      </c>
      <c r="AC44" s="9">
        <v>1.41E-15</v>
      </c>
      <c r="AD44" s="12">
        <v>0</v>
      </c>
      <c r="AE44" s="12" t="s">
        <v>43</v>
      </c>
      <c r="AF44" s="12" t="s">
        <v>77</v>
      </c>
    </row>
    <row r="45" spans="3:40" x14ac:dyDescent="0.25">
      <c r="C45" s="13"/>
      <c r="D45" s="12" t="s">
        <v>36</v>
      </c>
      <c r="E45" t="s">
        <v>56</v>
      </c>
      <c r="F45">
        <v>31.8039091700442</v>
      </c>
      <c r="G45">
        <v>0.24848515955239101</v>
      </c>
      <c r="H45">
        <v>0.213204573601706</v>
      </c>
      <c r="I45">
        <v>3.4369309548733899E-2</v>
      </c>
      <c r="J45" s="12">
        <f>H45/$H$46</f>
        <v>4.266536038755752E-2</v>
      </c>
      <c r="K45" s="12">
        <f>J45/AE16</f>
        <v>2.3583305907162924</v>
      </c>
      <c r="N45" s="13"/>
      <c r="O45" s="12" t="s">
        <v>35</v>
      </c>
      <c r="P45" t="s">
        <v>55</v>
      </c>
      <c r="Q45">
        <v>25.863359126175901</v>
      </c>
      <c r="R45">
        <v>0.15785880083807499</v>
      </c>
      <c r="S45">
        <v>10.125853558399999</v>
      </c>
      <c r="T45">
        <v>1.1014068891117099</v>
      </c>
      <c r="U45" s="12">
        <f t="shared" ref="U45:U46" si="1">S45/$S$47</f>
        <v>2.7726982112105802</v>
      </c>
      <c r="V45" s="12">
        <f>U45/AE15</f>
        <v>2.7255724065219908</v>
      </c>
      <c r="X45" s="12" t="s">
        <v>35</v>
      </c>
      <c r="Y45" s="12" t="s">
        <v>67</v>
      </c>
      <c r="Z45" s="12" t="s">
        <v>11</v>
      </c>
      <c r="AA45" s="12">
        <v>21.93671178</v>
      </c>
      <c r="AB45" s="12">
        <v>0.31554218899999997</v>
      </c>
      <c r="AC45" s="12">
        <v>151.19783179999999</v>
      </c>
      <c r="AD45" s="12">
        <v>31.095930200000002</v>
      </c>
      <c r="AE45" s="12">
        <f>AC45/AC49</f>
        <v>33.814204645730463</v>
      </c>
      <c r="AF45" s="12">
        <f>AE45/AE10</f>
        <v>25.021805500287631</v>
      </c>
    </row>
    <row r="46" spans="3:40" x14ac:dyDescent="0.25">
      <c r="C46" s="13"/>
      <c r="D46" s="12" t="s">
        <v>37</v>
      </c>
      <c r="E46" t="s">
        <v>57</v>
      </c>
      <c r="F46">
        <v>26.9532396777429</v>
      </c>
      <c r="G46">
        <v>5.5287264969508601E-2</v>
      </c>
      <c r="H46">
        <v>4.9971351856641704</v>
      </c>
      <c r="I46">
        <v>0.17997731399110101</v>
      </c>
      <c r="N46" s="13"/>
      <c r="O46" s="12" t="s">
        <v>36</v>
      </c>
      <c r="P46" t="s">
        <v>56</v>
      </c>
      <c r="Q46">
        <v>32.214618299599302</v>
      </c>
      <c r="R46">
        <v>0.76244622414169305</v>
      </c>
      <c r="S46">
        <v>0.13464617311695001</v>
      </c>
      <c r="T46">
        <v>6.7776080081128898E-2</v>
      </c>
      <c r="U46" s="12">
        <f t="shared" si="1"/>
        <v>3.6869306986769053E-2</v>
      </c>
      <c r="V46" s="12">
        <f>U46/AE16</f>
        <v>2.0379533592493591</v>
      </c>
      <c r="Y46" s="12" t="s">
        <v>68</v>
      </c>
      <c r="Z46" s="12" t="s">
        <v>12</v>
      </c>
      <c r="AA46" s="12">
        <v>22.035943360000001</v>
      </c>
      <c r="AB46" s="12">
        <v>0.194507602</v>
      </c>
      <c r="AC46" s="12">
        <v>140.728498</v>
      </c>
      <c r="AD46" s="12">
        <v>17.919729239999999</v>
      </c>
      <c r="AE46" s="12">
        <f>AC46/AC50</f>
        <v>29.418963588017274</v>
      </c>
      <c r="AF46" s="12">
        <f>AE46/AE15</f>
        <v>28.918947997938211</v>
      </c>
    </row>
    <row r="47" spans="3:40" x14ac:dyDescent="0.25">
      <c r="C47" s="13"/>
      <c r="N47" s="13"/>
      <c r="O47" s="12" t="s">
        <v>37</v>
      </c>
      <c r="P47" t="s">
        <v>57</v>
      </c>
      <c r="Q47">
        <v>27.3415147071299</v>
      </c>
      <c r="R47">
        <v>0.175752052612104</v>
      </c>
      <c r="S47">
        <v>3.6519854621967598</v>
      </c>
      <c r="T47">
        <v>0.44205008076298902</v>
      </c>
      <c r="Y47" s="12" t="s">
        <v>69</v>
      </c>
      <c r="Z47" s="12" t="s">
        <v>13</v>
      </c>
      <c r="AA47" s="12">
        <v>22.26969442</v>
      </c>
      <c r="AB47" s="12">
        <v>0.27279581400000003</v>
      </c>
      <c r="AC47" s="12">
        <v>121.1846963</v>
      </c>
      <c r="AD47" s="12">
        <v>21.585575590000001</v>
      </c>
      <c r="AE47" s="12">
        <f>AC47/AC51</f>
        <v>22.219230691569997</v>
      </c>
      <c r="AF47" s="12">
        <f>AE47/AE20</f>
        <v>14.567133375370743</v>
      </c>
    </row>
    <row r="48" spans="3:40" x14ac:dyDescent="0.25">
      <c r="C48" s="13" t="s">
        <v>40</v>
      </c>
      <c r="D48" s="12" t="s">
        <v>35</v>
      </c>
      <c r="E48" t="s">
        <v>58</v>
      </c>
      <c r="F48">
        <v>23.752117643540402</v>
      </c>
      <c r="G48">
        <v>0.67794175701729498</v>
      </c>
      <c r="H48">
        <v>42.195981834353901</v>
      </c>
      <c r="I48">
        <v>18.055861271629698</v>
      </c>
      <c r="J48" s="12">
        <f>H48/$H$50</f>
        <v>10.083473836715282</v>
      </c>
      <c r="K48" s="12">
        <f>J48/AE20</f>
        <v>6.6108188130123731</v>
      </c>
      <c r="N48" s="13" t="s">
        <v>40</v>
      </c>
      <c r="P48"/>
      <c r="Q48"/>
      <c r="R48"/>
      <c r="S48"/>
      <c r="T48"/>
      <c r="Y48" s="12" t="s">
        <v>70</v>
      </c>
      <c r="Z48" s="12" t="s">
        <v>14</v>
      </c>
      <c r="AA48" s="12">
        <v>22.62144743</v>
      </c>
      <c r="AB48" s="12">
        <v>0.28106061999999998</v>
      </c>
      <c r="AC48" s="12">
        <v>96.245655589999998</v>
      </c>
      <c r="AD48" s="12">
        <v>17.657028180000001</v>
      </c>
      <c r="AE48" s="12">
        <f>AC48/AC52</f>
        <v>26.383678036720042</v>
      </c>
      <c r="AF48" s="12">
        <f>AE48/AE25</f>
        <v>26.308309657824029</v>
      </c>
    </row>
    <row r="49" spans="3:30" x14ac:dyDescent="0.25">
      <c r="C49" s="13"/>
      <c r="D49" s="12" t="s">
        <v>36</v>
      </c>
      <c r="E49" t="s">
        <v>59</v>
      </c>
      <c r="F49">
        <v>28.881680420680201</v>
      </c>
      <c r="G49">
        <v>0.32949188355401698</v>
      </c>
      <c r="H49">
        <v>1.4383439277316299</v>
      </c>
      <c r="I49">
        <v>0.306446424460871</v>
      </c>
      <c r="J49" s="12">
        <f>H49/$H$50</f>
        <v>0.34371764165639451</v>
      </c>
      <c r="K49" s="12">
        <f>J49/AE21</f>
        <v>4.873214103575461</v>
      </c>
      <c r="N49" s="13"/>
      <c r="O49" s="12" t="s">
        <v>35</v>
      </c>
      <c r="P49" t="s">
        <v>58</v>
      </c>
      <c r="Q49">
        <v>23.663528291172</v>
      </c>
      <c r="R49">
        <v>0.111559261596721</v>
      </c>
      <c r="S49">
        <v>46.172706196489202</v>
      </c>
      <c r="T49">
        <v>3.5527757113385001</v>
      </c>
      <c r="U49" s="12">
        <f t="shared" ref="U49:U50" si="2">S49/$S$51</f>
        <v>16.838502946029777</v>
      </c>
      <c r="V49" s="12">
        <f>U49/AE20</f>
        <v>11.039478443754211</v>
      </c>
      <c r="Y49" s="12" t="s">
        <v>71</v>
      </c>
      <c r="Z49" s="12" t="s">
        <v>16</v>
      </c>
      <c r="AA49" s="12">
        <v>27.298635440000002</v>
      </c>
      <c r="AB49" s="12">
        <v>0.29824752599999999</v>
      </c>
      <c r="AC49" s="12">
        <v>4.4714294890000001</v>
      </c>
      <c r="AD49" s="12">
        <v>0.86986482600000004</v>
      </c>
    </row>
    <row r="50" spans="3:30" x14ac:dyDescent="0.25">
      <c r="C50" s="13"/>
      <c r="D50" s="12" t="s">
        <v>37</v>
      </c>
      <c r="E50" t="s">
        <v>60</v>
      </c>
      <c r="F50">
        <v>27.300551207136301</v>
      </c>
      <c r="G50">
        <v>0.68634627073865695</v>
      </c>
      <c r="H50">
        <v>4.1846671611040103</v>
      </c>
      <c r="I50">
        <v>1.81143253035429</v>
      </c>
      <c r="N50" s="13"/>
      <c r="O50" s="12" t="s">
        <v>36</v>
      </c>
      <c r="P50" t="s">
        <v>59</v>
      </c>
      <c r="Q50">
        <v>29.004809542533799</v>
      </c>
      <c r="R50">
        <v>0.75080874325329705</v>
      </c>
      <c r="S50">
        <v>1.2324022133274299</v>
      </c>
      <c r="T50">
        <v>0.61168245319773196</v>
      </c>
      <c r="U50" s="12">
        <f t="shared" si="2"/>
        <v>0.44943885704896014</v>
      </c>
      <c r="V50" s="12">
        <f>U50/AE21</f>
        <v>6.3721249986211799</v>
      </c>
      <c r="Y50" s="12" t="s">
        <v>72</v>
      </c>
      <c r="Z50" s="12" t="s">
        <v>17</v>
      </c>
      <c r="AA50" s="12">
        <v>27.183178699999999</v>
      </c>
      <c r="AB50" s="12">
        <v>0.10761937100000001</v>
      </c>
      <c r="AC50" s="12">
        <v>4.7835980889999998</v>
      </c>
      <c r="AD50" s="12">
        <v>0.337656171</v>
      </c>
    </row>
    <row r="51" spans="3:30" x14ac:dyDescent="0.25">
      <c r="C51" s="13"/>
      <c r="N51" s="13"/>
      <c r="O51" s="12" t="s">
        <v>37</v>
      </c>
      <c r="P51" t="s">
        <v>60</v>
      </c>
      <c r="Q51">
        <v>27.765375905359299</v>
      </c>
      <c r="R51">
        <v>0.28670193547934603</v>
      </c>
      <c r="S51">
        <v>2.7420909296081999</v>
      </c>
      <c r="T51">
        <v>0.53925638738399895</v>
      </c>
      <c r="Y51" s="12" t="s">
        <v>73</v>
      </c>
      <c r="Z51" s="12" t="s">
        <v>18</v>
      </c>
      <c r="AA51" s="12">
        <v>26.99492794</v>
      </c>
      <c r="AB51" s="12">
        <v>0.286846406</v>
      </c>
      <c r="AC51" s="12">
        <v>5.4540455510000001</v>
      </c>
      <c r="AD51" s="12">
        <v>1.0209465129999999</v>
      </c>
    </row>
    <row r="52" spans="3:30" x14ac:dyDescent="0.25">
      <c r="C52" s="13" t="s">
        <v>41</v>
      </c>
      <c r="D52" s="12" t="s">
        <v>35</v>
      </c>
      <c r="E52" t="s">
        <v>61</v>
      </c>
      <c r="F52">
        <v>24.1633736303774</v>
      </c>
      <c r="G52">
        <v>0.52343264087743702</v>
      </c>
      <c r="H52">
        <v>31.663168188205098</v>
      </c>
      <c r="I52">
        <v>10.594332125392899</v>
      </c>
      <c r="J52" s="12">
        <f>H52/$H$54</f>
        <v>7.9365462959595927</v>
      </c>
      <c r="K52" s="12">
        <f>J52/AE25</f>
        <v>7.9138745279245555</v>
      </c>
      <c r="N52" s="13" t="s">
        <v>41</v>
      </c>
      <c r="P52"/>
      <c r="Q52"/>
      <c r="R52"/>
      <c r="S52"/>
      <c r="T52"/>
      <c r="Y52" s="12" t="s">
        <v>74</v>
      </c>
      <c r="Z52" s="12" t="s">
        <v>19</v>
      </c>
      <c r="AA52" s="12">
        <v>27.603703039999999</v>
      </c>
      <c r="AB52" s="12">
        <v>0.24128534500000001</v>
      </c>
      <c r="AC52" s="12">
        <v>3.6479241240000002</v>
      </c>
      <c r="AD52" s="12">
        <v>0.57538268699999995</v>
      </c>
    </row>
    <row r="53" spans="3:30" x14ac:dyDescent="0.25">
      <c r="C53" s="13"/>
      <c r="D53" s="12" t="s">
        <v>36</v>
      </c>
      <c r="E53" t="s">
        <v>62</v>
      </c>
      <c r="F53">
        <v>31.269398025298099</v>
      </c>
      <c r="G53">
        <v>0.34337126340576801</v>
      </c>
      <c r="H53">
        <v>0.30382446278938202</v>
      </c>
      <c r="I53">
        <v>6.7413981752094704E-2</v>
      </c>
      <c r="J53" s="12">
        <f>H53/$H$54</f>
        <v>7.6155263441743226E-2</v>
      </c>
      <c r="K53" s="12">
        <f>J53/AE26</f>
        <v>5.9609538102991051</v>
      </c>
      <c r="N53" s="13"/>
      <c r="O53" s="12" t="s">
        <v>35</v>
      </c>
      <c r="P53" t="s">
        <v>61</v>
      </c>
      <c r="Q53">
        <v>24.280730486492299</v>
      </c>
      <c r="R53">
        <v>0.27429924771532799</v>
      </c>
      <c r="S53">
        <v>30.378175568235001</v>
      </c>
      <c r="T53">
        <v>5.7188288908110501</v>
      </c>
      <c r="U53" s="12">
        <f t="shared" ref="U53:U54" si="3">S53/$S$55</f>
        <v>10.090402797888043</v>
      </c>
      <c r="V53" s="12">
        <f>U53/AE25</f>
        <v>10.061578260982074</v>
      </c>
      <c r="Y53" s="12" t="s">
        <v>75</v>
      </c>
      <c r="Z53" s="12" t="s">
        <v>20</v>
      </c>
      <c r="AA53" s="12">
        <v>27.73394326</v>
      </c>
      <c r="AB53" s="12">
        <v>0</v>
      </c>
      <c r="AC53" s="12">
        <v>3.3281136099999999</v>
      </c>
      <c r="AD53" s="12">
        <v>0</v>
      </c>
    </row>
    <row r="54" spans="3:30" x14ac:dyDescent="0.25">
      <c r="C54" s="13"/>
      <c r="D54" s="12" t="s">
        <v>37</v>
      </c>
      <c r="E54" t="s">
        <v>63</v>
      </c>
      <c r="F54">
        <v>27.323872964634699</v>
      </c>
      <c r="G54">
        <v>0.39694778372269501</v>
      </c>
      <c r="H54">
        <v>3.98953990910687</v>
      </c>
      <c r="I54">
        <v>1.02050948592658</v>
      </c>
      <c r="N54" s="13"/>
      <c r="O54" s="12" t="s">
        <v>36</v>
      </c>
      <c r="P54" t="s">
        <v>62</v>
      </c>
      <c r="Q54">
        <v>31.211164156116599</v>
      </c>
      <c r="R54">
        <v>4.6494687450126602E-2</v>
      </c>
      <c r="S54">
        <v>0.25163253633845001</v>
      </c>
      <c r="T54">
        <v>8.0760961274656297E-3</v>
      </c>
      <c r="U54" s="12">
        <f t="shared" si="3"/>
        <v>8.3582163879655363E-2</v>
      </c>
      <c r="V54" s="12">
        <f>U54/AE26</f>
        <v>6.5422847448043857</v>
      </c>
    </row>
    <row r="55" spans="3:30" x14ac:dyDescent="0.25">
      <c r="C55" s="13"/>
      <c r="N55" s="13"/>
      <c r="O55" s="12" t="s">
        <v>37</v>
      </c>
      <c r="P55" t="s">
        <v>63</v>
      </c>
      <c r="Q55">
        <v>27.617574455434301</v>
      </c>
      <c r="R55">
        <v>9.7783914703214195E-2</v>
      </c>
      <c r="S55">
        <v>3.01060088251316</v>
      </c>
      <c r="T55">
        <v>0.20309386739263</v>
      </c>
    </row>
    <row r="59" spans="3:30" x14ac:dyDescent="0.25">
      <c r="H59" s="8"/>
      <c r="I59" s="8"/>
    </row>
    <row r="60" spans="3:30" x14ac:dyDescent="0.25">
      <c r="H60" s="8"/>
      <c r="I60" s="8"/>
    </row>
    <row r="61" spans="3:30" x14ac:dyDescent="0.25">
      <c r="F61" s="8"/>
      <c r="H61" s="8"/>
      <c r="I61" s="8"/>
    </row>
    <row r="62" spans="3:30" x14ac:dyDescent="0.25">
      <c r="H62" s="8"/>
      <c r="I62" s="8"/>
    </row>
    <row r="63" spans="3:30" x14ac:dyDescent="0.25">
      <c r="F63" s="8"/>
      <c r="H63" s="8"/>
      <c r="I63" s="8"/>
    </row>
    <row r="64" spans="3:30" x14ac:dyDescent="0.25">
      <c r="H64" s="8"/>
      <c r="I64" s="8"/>
    </row>
    <row r="65" spans="8:9" x14ac:dyDescent="0.25">
      <c r="H65" s="8"/>
      <c r="I65" s="8"/>
    </row>
    <row r="66" spans="8:9" x14ac:dyDescent="0.25">
      <c r="H66" s="8"/>
      <c r="I66" s="8"/>
    </row>
  </sheetData>
  <mergeCells count="25">
    <mergeCell ref="C9:C13"/>
    <mergeCell ref="N9:N13"/>
    <mergeCell ref="X9:X13"/>
    <mergeCell ref="AH9:AH13"/>
    <mergeCell ref="C14:C18"/>
    <mergeCell ref="N14:N18"/>
    <mergeCell ref="X14:X18"/>
    <mergeCell ref="AH14:AH18"/>
    <mergeCell ref="AH19:AH23"/>
    <mergeCell ref="C24:C28"/>
    <mergeCell ref="N24:N28"/>
    <mergeCell ref="X24:X28"/>
    <mergeCell ref="AH24:AH28"/>
    <mergeCell ref="X29:X33"/>
    <mergeCell ref="C40:C43"/>
    <mergeCell ref="N40:N43"/>
    <mergeCell ref="C19:C23"/>
    <mergeCell ref="N19:N23"/>
    <mergeCell ref="X19:X23"/>
    <mergeCell ref="C44:C47"/>
    <mergeCell ref="N44:N47"/>
    <mergeCell ref="C48:C51"/>
    <mergeCell ref="N48:N51"/>
    <mergeCell ref="C52:C55"/>
    <mergeCell ref="N52:N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Biot</dc:creator>
  <cp:lastModifiedBy>Bernard de Massy</cp:lastModifiedBy>
  <dcterms:created xsi:type="dcterms:W3CDTF">2020-01-31T08:45:52Z</dcterms:created>
  <dcterms:modified xsi:type="dcterms:W3CDTF">2020-08-27T16:20:26Z</dcterms:modified>
</cp:coreProperties>
</file>