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Science\SIPBS\Javelle\article\Water wire 2018\Elife\full submission\"/>
    </mc:Choice>
  </mc:AlternateContent>
  <bookViews>
    <workbookView xWindow="0" yWindow="0" windowWidth="19200" windowHeight="10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X22" i="1"/>
  <c r="W22" i="1"/>
  <c r="L22" i="1"/>
  <c r="K22" i="1"/>
  <c r="X21" i="1"/>
  <c r="W21" i="1"/>
  <c r="L21" i="1"/>
  <c r="K21" i="1"/>
  <c r="L19" i="1"/>
  <c r="K19" i="1"/>
  <c r="L18" i="1"/>
  <c r="K18" i="1"/>
  <c r="L17" i="1"/>
  <c r="K17" i="1"/>
  <c r="L16" i="1"/>
  <c r="K16" i="1"/>
  <c r="L12" i="1"/>
  <c r="K12" i="1"/>
  <c r="X11" i="1"/>
  <c r="W11" i="1"/>
  <c r="L11" i="1"/>
  <c r="K11" i="1"/>
  <c r="X10" i="1"/>
  <c r="W10" i="1"/>
  <c r="L10" i="1"/>
  <c r="K10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<sst xmlns="http://schemas.openxmlformats.org/spreadsheetml/2006/main" count="222" uniqueCount="24">
  <si>
    <t>LPR 10</t>
  </si>
  <si>
    <t>Variant</t>
  </si>
  <si>
    <t>n1</t>
  </si>
  <si>
    <t>n2</t>
  </si>
  <si>
    <t>n3</t>
  </si>
  <si>
    <t>n4</t>
  </si>
  <si>
    <t>n5</t>
  </si>
  <si>
    <t>n6</t>
  </si>
  <si>
    <t>n7</t>
  </si>
  <si>
    <t>n8</t>
  </si>
  <si>
    <t>Mean</t>
  </si>
  <si>
    <t>St.dev</t>
  </si>
  <si>
    <t>AmtB-WT</t>
  </si>
  <si>
    <t>NC</t>
  </si>
  <si>
    <t>D160A</t>
  </si>
  <si>
    <t>D160E</t>
  </si>
  <si>
    <t>H168A H318A</t>
  </si>
  <si>
    <t>S219A H168A H318A</t>
  </si>
  <si>
    <t>H168A</t>
  </si>
  <si>
    <t>H318A</t>
  </si>
  <si>
    <t>NeRh50</t>
  </si>
  <si>
    <t>LPR 5</t>
  </si>
  <si>
    <t>NH4+</t>
  </si>
  <si>
    <t>K+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</si>
</sst>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7" xfId="0" applyFill="1" applyBorder="1"/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10" xfId="0" applyFill="1" applyBorder="1"/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3"/>
  <sheetViews>
    <sheetView tabSelected="1" topLeftCell="G1" workbookViewId="0">
      <selection activeCell="H20" sqref="H20"/>
    </sheetView>
  </sheetViews>
  <sheetFormatPr defaultRowHeight="15" x14ac:dyDescent="0.25"/>
  <cols>
    <col min="2" max="2" width="18.5703125" bestFit="1" customWidth="1"/>
    <col min="14" max="14" width="18.5703125" bestFit="1" customWidth="1"/>
  </cols>
  <sheetData>
    <row r="2" spans="2:24" x14ac:dyDescent="0.25">
      <c r="B2" t="s">
        <v>22</v>
      </c>
      <c r="N2" t="s">
        <v>23</v>
      </c>
    </row>
    <row r="3" spans="2:24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 t="s">
        <v>0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6" t="s">
        <v>10</v>
      </c>
      <c r="L4" s="5" t="s">
        <v>11</v>
      </c>
      <c r="M4" s="2"/>
      <c r="N4" s="7" t="s">
        <v>1</v>
      </c>
      <c r="O4" s="4" t="s">
        <v>2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5" t="s">
        <v>9</v>
      </c>
      <c r="W4" s="8" t="s">
        <v>10</v>
      </c>
      <c r="X4" s="9" t="s">
        <v>11</v>
      </c>
    </row>
    <row r="5" spans="2:24" x14ac:dyDescent="0.25">
      <c r="B5" s="31" t="s">
        <v>12</v>
      </c>
      <c r="C5" s="11">
        <v>13.7</v>
      </c>
      <c r="D5" s="11">
        <v>12.54</v>
      </c>
      <c r="E5" s="11">
        <v>11.72</v>
      </c>
      <c r="F5" s="11">
        <v>14.5</v>
      </c>
      <c r="G5" s="11">
        <v>11.9</v>
      </c>
      <c r="H5" s="11">
        <v>14.83</v>
      </c>
      <c r="I5" s="11">
        <v>14.97</v>
      </c>
      <c r="J5" s="11">
        <v>13.4</v>
      </c>
      <c r="K5" s="12">
        <f>AVERAGE(C5:J5)</f>
        <v>13.445</v>
      </c>
      <c r="L5" s="13">
        <f>_xlfn.STDEV.S(C5:J5)</f>
        <v>1.2876112989341375</v>
      </c>
      <c r="M5" s="2"/>
      <c r="N5" s="14" t="s">
        <v>12</v>
      </c>
      <c r="O5" s="15" t="s">
        <v>13</v>
      </c>
      <c r="P5" s="15" t="s">
        <v>13</v>
      </c>
      <c r="Q5" s="15" t="s">
        <v>13</v>
      </c>
      <c r="R5" s="15" t="s">
        <v>13</v>
      </c>
      <c r="S5" s="15" t="s">
        <v>13</v>
      </c>
      <c r="T5" s="15" t="s">
        <v>13</v>
      </c>
      <c r="U5" s="15" t="s">
        <v>13</v>
      </c>
      <c r="V5" s="16" t="s">
        <v>13</v>
      </c>
      <c r="W5" s="15" t="s">
        <v>13</v>
      </c>
      <c r="X5" s="16" t="s">
        <v>13</v>
      </c>
    </row>
    <row r="6" spans="2:24" x14ac:dyDescent="0.25">
      <c r="B6" s="31" t="s">
        <v>14</v>
      </c>
      <c r="C6" s="17">
        <v>20.36</v>
      </c>
      <c r="D6" s="17">
        <v>22.81</v>
      </c>
      <c r="E6" s="18">
        <v>21.75</v>
      </c>
      <c r="F6" s="18">
        <v>19.96</v>
      </c>
      <c r="G6" s="18">
        <v>21.22</v>
      </c>
      <c r="H6" s="18">
        <v>22.34</v>
      </c>
      <c r="I6" s="18">
        <v>22.9</v>
      </c>
      <c r="J6" s="19">
        <v>22.78</v>
      </c>
      <c r="K6" s="12">
        <f t="shared" ref="K6:K12" si="0">AVERAGE(C6:J6)</f>
        <v>21.765000000000001</v>
      </c>
      <c r="L6" s="13">
        <f t="shared" ref="L6:L12" si="1">_xlfn.STDEV.S(C6:J6)</f>
        <v>1.1508009633046266</v>
      </c>
      <c r="M6" s="2"/>
      <c r="N6" s="20" t="s">
        <v>14</v>
      </c>
      <c r="O6" s="17" t="s">
        <v>13</v>
      </c>
      <c r="P6" s="17" t="s">
        <v>13</v>
      </c>
      <c r="Q6" s="17" t="s">
        <v>13</v>
      </c>
      <c r="R6" s="17" t="s">
        <v>13</v>
      </c>
      <c r="S6" s="17" t="s">
        <v>13</v>
      </c>
      <c r="T6" s="17" t="s">
        <v>13</v>
      </c>
      <c r="U6" s="17" t="s">
        <v>13</v>
      </c>
      <c r="V6" s="19" t="s">
        <v>13</v>
      </c>
      <c r="W6" s="17" t="s">
        <v>13</v>
      </c>
      <c r="X6" s="19" t="s">
        <v>13</v>
      </c>
    </row>
    <row r="7" spans="2:24" x14ac:dyDescent="0.25">
      <c r="B7" s="31" t="s">
        <v>15</v>
      </c>
      <c r="C7" s="18">
        <v>19.62</v>
      </c>
      <c r="D7" s="18">
        <v>21.12</v>
      </c>
      <c r="E7" s="18">
        <v>17.29</v>
      </c>
      <c r="F7" s="18">
        <v>19.8</v>
      </c>
      <c r="G7" s="18">
        <v>14.49</v>
      </c>
      <c r="H7" s="18">
        <v>14.46</v>
      </c>
      <c r="I7" s="18">
        <v>15.3</v>
      </c>
      <c r="J7" s="18">
        <v>14.19</v>
      </c>
      <c r="K7" s="12">
        <f t="shared" si="0"/>
        <v>17.033750000000001</v>
      </c>
      <c r="L7" s="13">
        <f t="shared" si="1"/>
        <v>2.8104800682953965</v>
      </c>
      <c r="M7" s="2"/>
      <c r="N7" s="20" t="s">
        <v>15</v>
      </c>
      <c r="O7" s="17" t="s">
        <v>13</v>
      </c>
      <c r="P7" s="17" t="s">
        <v>13</v>
      </c>
      <c r="Q7" s="17" t="s">
        <v>13</v>
      </c>
      <c r="R7" s="17" t="s">
        <v>13</v>
      </c>
      <c r="S7" s="17" t="s">
        <v>13</v>
      </c>
      <c r="T7" s="17" t="s">
        <v>13</v>
      </c>
      <c r="U7" s="17" t="s">
        <v>13</v>
      </c>
      <c r="V7" s="19" t="s">
        <v>13</v>
      </c>
      <c r="W7" s="17" t="s">
        <v>13</v>
      </c>
      <c r="X7" s="19" t="s">
        <v>13</v>
      </c>
    </row>
    <row r="8" spans="2:24" x14ac:dyDescent="0.25">
      <c r="B8" s="31" t="s">
        <v>16</v>
      </c>
      <c r="C8" s="22">
        <v>31.17</v>
      </c>
      <c r="D8" s="21">
        <v>27.2</v>
      </c>
      <c r="E8" s="23">
        <v>28.2</v>
      </c>
      <c r="F8" s="23">
        <v>31.32</v>
      </c>
      <c r="G8" s="23">
        <v>33</v>
      </c>
      <c r="H8" s="21">
        <v>27.47</v>
      </c>
      <c r="I8" s="21">
        <v>29.5</v>
      </c>
      <c r="J8" s="10">
        <v>27.98</v>
      </c>
      <c r="K8" s="17">
        <f>AVERAGE(C8:J8)</f>
        <v>29.48</v>
      </c>
      <c r="L8" s="13">
        <f>_xlfn.STDEV.S(C8:J8)</f>
        <v>2.1300368876752218</v>
      </c>
      <c r="M8" s="2"/>
      <c r="N8" s="20" t="s">
        <v>16</v>
      </c>
      <c r="O8" s="17" t="s">
        <v>13</v>
      </c>
      <c r="P8" s="17" t="s">
        <v>13</v>
      </c>
      <c r="Q8" s="17" t="s">
        <v>13</v>
      </c>
      <c r="R8" s="17" t="s">
        <v>13</v>
      </c>
      <c r="S8" s="17" t="s">
        <v>13</v>
      </c>
      <c r="T8" s="17" t="s">
        <v>13</v>
      </c>
      <c r="U8" s="17" t="s">
        <v>13</v>
      </c>
      <c r="V8" s="19" t="s">
        <v>13</v>
      </c>
      <c r="W8" s="17" t="s">
        <v>13</v>
      </c>
      <c r="X8" s="19" t="s">
        <v>13</v>
      </c>
    </row>
    <row r="9" spans="2:24" x14ac:dyDescent="0.25">
      <c r="B9" s="31" t="s">
        <v>17</v>
      </c>
      <c r="C9" s="18" t="s">
        <v>13</v>
      </c>
      <c r="D9" s="18" t="s">
        <v>13</v>
      </c>
      <c r="E9" s="18" t="s">
        <v>13</v>
      </c>
      <c r="F9" s="18" t="s">
        <v>13</v>
      </c>
      <c r="G9" s="18" t="s">
        <v>13</v>
      </c>
      <c r="H9" s="18" t="s">
        <v>13</v>
      </c>
      <c r="I9" s="18" t="s">
        <v>13</v>
      </c>
      <c r="J9" s="19" t="s">
        <v>13</v>
      </c>
      <c r="K9" s="12" t="s">
        <v>13</v>
      </c>
      <c r="L9" s="13" t="s">
        <v>13</v>
      </c>
      <c r="M9" s="2"/>
      <c r="N9" s="20" t="s">
        <v>17</v>
      </c>
      <c r="O9" s="17" t="s">
        <v>13</v>
      </c>
      <c r="P9" s="17" t="s">
        <v>13</v>
      </c>
      <c r="Q9" s="17" t="s">
        <v>13</v>
      </c>
      <c r="R9" s="17" t="s">
        <v>13</v>
      </c>
      <c r="S9" s="17" t="s">
        <v>13</v>
      </c>
      <c r="T9" s="17" t="s">
        <v>13</v>
      </c>
      <c r="U9" s="17" t="s">
        <v>13</v>
      </c>
      <c r="V9" s="19" t="s">
        <v>13</v>
      </c>
      <c r="W9" s="17" t="s">
        <v>13</v>
      </c>
      <c r="X9" s="19" t="s">
        <v>13</v>
      </c>
    </row>
    <row r="10" spans="2:24" x14ac:dyDescent="0.25">
      <c r="B10" s="31" t="s">
        <v>18</v>
      </c>
      <c r="C10" s="18">
        <v>29.81</v>
      </c>
      <c r="D10" s="18">
        <v>27.87</v>
      </c>
      <c r="E10" s="18">
        <v>24.89</v>
      </c>
      <c r="F10" s="18">
        <v>28.93</v>
      </c>
      <c r="G10" s="18">
        <v>28.91</v>
      </c>
      <c r="H10" s="18">
        <v>29.19</v>
      </c>
      <c r="I10" s="18">
        <v>28.75</v>
      </c>
      <c r="J10" s="19">
        <v>27.82</v>
      </c>
      <c r="K10" s="12">
        <f t="shared" si="0"/>
        <v>28.271249999999998</v>
      </c>
      <c r="L10" s="13">
        <f t="shared" si="1"/>
        <v>1.5156557986561459</v>
      </c>
      <c r="M10" s="2"/>
      <c r="N10" s="20" t="s">
        <v>18</v>
      </c>
      <c r="O10" s="17">
        <v>2.4300000000000002</v>
      </c>
      <c r="P10" s="17">
        <v>2.1</v>
      </c>
      <c r="Q10" s="17">
        <v>2.65</v>
      </c>
      <c r="R10" s="17">
        <v>3.21</v>
      </c>
      <c r="S10" s="17">
        <v>2.78</v>
      </c>
      <c r="T10" s="17">
        <v>3.53</v>
      </c>
      <c r="U10" s="17">
        <v>2.75</v>
      </c>
      <c r="V10" s="19">
        <v>2.17</v>
      </c>
      <c r="W10" s="17">
        <f>AVERAGE(O10:V10)</f>
        <v>2.7024999999999997</v>
      </c>
      <c r="X10" s="19">
        <f>_xlfn.STDEV.S(O10:V10)</f>
        <v>0.48904425741878144</v>
      </c>
    </row>
    <row r="11" spans="2:24" x14ac:dyDescent="0.25">
      <c r="B11" s="31" t="s">
        <v>19</v>
      </c>
      <c r="C11" s="18">
        <v>25.61</v>
      </c>
      <c r="D11" s="18">
        <v>19.93</v>
      </c>
      <c r="E11" s="18">
        <v>20.64</v>
      </c>
      <c r="F11" s="18">
        <v>23.87</v>
      </c>
      <c r="G11" s="18">
        <v>22.71</v>
      </c>
      <c r="H11" s="18">
        <v>23.63</v>
      </c>
      <c r="I11" s="18">
        <v>18.54</v>
      </c>
      <c r="J11" s="19">
        <v>25.53</v>
      </c>
      <c r="K11" s="12">
        <f t="shared" si="0"/>
        <v>22.557500000000001</v>
      </c>
      <c r="L11" s="13">
        <f t="shared" si="1"/>
        <v>2.6123484234906811</v>
      </c>
      <c r="M11" s="2"/>
      <c r="N11" s="20" t="s">
        <v>19</v>
      </c>
      <c r="O11" s="17">
        <v>9.39</v>
      </c>
      <c r="P11" s="17">
        <v>12.61</v>
      </c>
      <c r="Q11" s="17">
        <v>10.25</v>
      </c>
      <c r="R11" s="17">
        <v>8.24</v>
      </c>
      <c r="S11" s="17">
        <v>12.44</v>
      </c>
      <c r="T11" s="17">
        <v>10.24</v>
      </c>
      <c r="U11" s="17">
        <v>9.2100000000000009</v>
      </c>
      <c r="V11" s="19">
        <v>8.2100000000000009</v>
      </c>
      <c r="W11" s="17">
        <f>AVERAGE(O11:V11)</f>
        <v>10.07375</v>
      </c>
      <c r="X11" s="19">
        <f>_xlfn.STDEV.S(O11:V11)</f>
        <v>1.6962221678946217</v>
      </c>
    </row>
    <row r="12" spans="2:24" x14ac:dyDescent="0.25">
      <c r="B12" s="32" t="s">
        <v>20</v>
      </c>
      <c r="C12" s="24">
        <v>26.4</v>
      </c>
      <c r="D12" s="24">
        <v>24.1</v>
      </c>
      <c r="E12" s="24">
        <v>25.64</v>
      </c>
      <c r="F12" s="24">
        <v>24.4</v>
      </c>
      <c r="G12" s="24">
        <v>22.1</v>
      </c>
      <c r="H12" s="24">
        <v>21.35</v>
      </c>
      <c r="I12" s="24">
        <v>24.16</v>
      </c>
      <c r="J12" s="25">
        <v>24.04</v>
      </c>
      <c r="K12" s="26">
        <f t="shared" si="0"/>
        <v>24.023749999999996</v>
      </c>
      <c r="L12" s="27">
        <f t="shared" si="1"/>
        <v>1.6593797249058364</v>
      </c>
      <c r="M12" s="2"/>
      <c r="N12" s="28" t="s">
        <v>20</v>
      </c>
      <c r="O12" s="24" t="s">
        <v>13</v>
      </c>
      <c r="P12" s="24" t="s">
        <v>13</v>
      </c>
      <c r="Q12" s="24" t="s">
        <v>13</v>
      </c>
      <c r="R12" s="24" t="s">
        <v>13</v>
      </c>
      <c r="S12" s="24" t="s">
        <v>13</v>
      </c>
      <c r="T12" s="24" t="s">
        <v>13</v>
      </c>
      <c r="U12" s="24" t="s">
        <v>13</v>
      </c>
      <c r="V12" s="25" t="s">
        <v>13</v>
      </c>
      <c r="W12" s="24" t="s">
        <v>13</v>
      </c>
      <c r="X12" s="25" t="s">
        <v>13</v>
      </c>
    </row>
    <row r="13" spans="2:24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"/>
      <c r="N13" s="2"/>
      <c r="O13" s="29"/>
      <c r="P13" s="29"/>
      <c r="Q13" s="29"/>
      <c r="R13" s="29"/>
      <c r="S13" s="29"/>
      <c r="T13" s="29"/>
      <c r="U13" s="29"/>
      <c r="V13" s="29"/>
      <c r="W13" s="2"/>
      <c r="X13" s="2"/>
    </row>
    <row r="14" spans="2:24" x14ac:dyDescent="0.25">
      <c r="B14" s="30" t="s">
        <v>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1" t="s">
        <v>21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x14ac:dyDescent="0.25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5" t="s">
        <v>9</v>
      </c>
      <c r="K15" s="6" t="s">
        <v>10</v>
      </c>
      <c r="L15" s="5" t="s">
        <v>11</v>
      </c>
      <c r="M15" s="2"/>
      <c r="N15" s="7" t="s">
        <v>1</v>
      </c>
      <c r="O15" s="4" t="s">
        <v>2</v>
      </c>
      <c r="P15" s="4" t="s">
        <v>3</v>
      </c>
      <c r="Q15" s="4" t="s">
        <v>4</v>
      </c>
      <c r="R15" s="4" t="s">
        <v>5</v>
      </c>
      <c r="S15" s="4" t="s">
        <v>6</v>
      </c>
      <c r="T15" s="4" t="s">
        <v>7</v>
      </c>
      <c r="U15" s="4" t="s">
        <v>8</v>
      </c>
      <c r="V15" s="5" t="s">
        <v>9</v>
      </c>
      <c r="W15" s="8" t="s">
        <v>10</v>
      </c>
      <c r="X15" s="9" t="s">
        <v>11</v>
      </c>
    </row>
    <row r="16" spans="2:24" x14ac:dyDescent="0.25">
      <c r="B16" s="31" t="s">
        <v>12</v>
      </c>
      <c r="C16" s="11">
        <v>17.239999999999998</v>
      </c>
      <c r="D16" s="11">
        <v>18.68</v>
      </c>
      <c r="E16" s="11">
        <v>18.78</v>
      </c>
      <c r="F16" s="11">
        <v>18.7</v>
      </c>
      <c r="G16" s="11">
        <v>18</v>
      </c>
      <c r="H16" s="11">
        <v>18.66</v>
      </c>
      <c r="I16" s="11">
        <v>18.96</v>
      </c>
      <c r="J16" s="11">
        <v>20.2</v>
      </c>
      <c r="K16" s="12">
        <f>AVERAGE(C16:J16)</f>
        <v>18.6525</v>
      </c>
      <c r="L16" s="13">
        <f>_xlfn.STDEV.S(C16:J16)</f>
        <v>0.83917902057393501</v>
      </c>
      <c r="M16" s="2"/>
      <c r="N16" s="14" t="s">
        <v>12</v>
      </c>
      <c r="O16" s="15" t="s">
        <v>13</v>
      </c>
      <c r="P16" s="15" t="s">
        <v>13</v>
      </c>
      <c r="Q16" s="15" t="s">
        <v>13</v>
      </c>
      <c r="R16" s="15" t="s">
        <v>13</v>
      </c>
      <c r="S16" s="15" t="s">
        <v>13</v>
      </c>
      <c r="T16" s="15" t="s">
        <v>13</v>
      </c>
      <c r="U16" s="15" t="s">
        <v>13</v>
      </c>
      <c r="V16" s="16" t="s">
        <v>13</v>
      </c>
      <c r="W16" s="15" t="s">
        <v>13</v>
      </c>
      <c r="X16" s="16" t="s">
        <v>13</v>
      </c>
    </row>
    <row r="17" spans="2:24" x14ac:dyDescent="0.25">
      <c r="B17" s="31" t="s">
        <v>14</v>
      </c>
      <c r="C17" s="17">
        <v>24.8</v>
      </c>
      <c r="D17" s="17">
        <v>27.5</v>
      </c>
      <c r="E17" s="18">
        <v>24.36</v>
      </c>
      <c r="F17" s="18">
        <v>23.29</v>
      </c>
      <c r="G17" s="18">
        <v>24.72</v>
      </c>
      <c r="H17" s="18">
        <v>23.04</v>
      </c>
      <c r="I17" s="18">
        <v>23.64</v>
      </c>
      <c r="J17" s="19">
        <v>22.8</v>
      </c>
      <c r="K17" s="12">
        <f t="shared" ref="K17" si="2">AVERAGE(C17:J17)</f>
        <v>24.268749999999997</v>
      </c>
      <c r="L17" s="13">
        <f t="shared" ref="L17" si="3">_xlfn.STDEV.S(C17:J17)</f>
        <v>1.5097534093827565</v>
      </c>
      <c r="M17" s="2"/>
      <c r="N17" s="20" t="s">
        <v>14</v>
      </c>
      <c r="O17" s="17" t="s">
        <v>13</v>
      </c>
      <c r="P17" s="17" t="s">
        <v>13</v>
      </c>
      <c r="Q17" s="17" t="s">
        <v>13</v>
      </c>
      <c r="R17" s="17" t="s">
        <v>13</v>
      </c>
      <c r="S17" s="17" t="s">
        <v>13</v>
      </c>
      <c r="T17" s="17" t="s">
        <v>13</v>
      </c>
      <c r="U17" s="17" t="s">
        <v>13</v>
      </c>
      <c r="V17" s="19" t="s">
        <v>13</v>
      </c>
      <c r="W17" s="17" t="s">
        <v>13</v>
      </c>
      <c r="X17" s="19" t="s">
        <v>13</v>
      </c>
    </row>
    <row r="18" spans="2:24" x14ac:dyDescent="0.25">
      <c r="B18" s="31" t="s">
        <v>15</v>
      </c>
      <c r="C18" s="18">
        <v>19.41</v>
      </c>
      <c r="D18" s="18">
        <v>16.63</v>
      </c>
      <c r="E18" s="18">
        <v>22.3</v>
      </c>
      <c r="F18" s="18">
        <v>18.579999999999998</v>
      </c>
      <c r="G18" s="18">
        <v>19.23</v>
      </c>
      <c r="H18" s="18">
        <v>18.53</v>
      </c>
      <c r="I18" s="18">
        <v>19.84</v>
      </c>
      <c r="J18" s="19">
        <v>21.71</v>
      </c>
      <c r="K18" s="12">
        <f>AVERAGE(C18:J18)</f>
        <v>19.528750000000002</v>
      </c>
      <c r="L18" s="13">
        <f>_xlfn.STDEV.S(C18:J18)</f>
        <v>1.8102204877543828</v>
      </c>
      <c r="M18" s="2"/>
      <c r="N18" s="20" t="s">
        <v>15</v>
      </c>
      <c r="O18" s="17" t="s">
        <v>13</v>
      </c>
      <c r="P18" s="17" t="s">
        <v>13</v>
      </c>
      <c r="Q18" s="17" t="s">
        <v>13</v>
      </c>
      <c r="R18" s="17" t="s">
        <v>13</v>
      </c>
      <c r="S18" s="17" t="s">
        <v>13</v>
      </c>
      <c r="T18" s="17" t="s">
        <v>13</v>
      </c>
      <c r="U18" s="17" t="s">
        <v>13</v>
      </c>
      <c r="V18" s="19" t="s">
        <v>13</v>
      </c>
      <c r="W18" s="17" t="s">
        <v>13</v>
      </c>
      <c r="X18" s="19" t="s">
        <v>13</v>
      </c>
    </row>
    <row r="19" spans="2:24" x14ac:dyDescent="0.25">
      <c r="B19" s="31" t="s">
        <v>16</v>
      </c>
      <c r="C19" s="22">
        <v>32.630000000000003</v>
      </c>
      <c r="D19" s="23">
        <v>27.8</v>
      </c>
      <c r="E19" s="23">
        <v>32.57</v>
      </c>
      <c r="F19" s="23">
        <v>32.5</v>
      </c>
      <c r="G19" s="21">
        <v>26.75</v>
      </c>
      <c r="H19" s="23">
        <v>29.7</v>
      </c>
      <c r="I19" s="18">
        <v>29.8</v>
      </c>
      <c r="J19" s="21">
        <v>26.6</v>
      </c>
      <c r="K19" s="12">
        <f>AVERAGE(C19:J19)</f>
        <v>29.793749999999999</v>
      </c>
      <c r="L19" s="13">
        <f>_xlfn.STDEV.S(C19:J19)</f>
        <v>2.5780387756144068</v>
      </c>
      <c r="M19" s="2"/>
      <c r="N19" s="20" t="s">
        <v>16</v>
      </c>
      <c r="O19" s="17" t="s">
        <v>13</v>
      </c>
      <c r="P19" s="17" t="s">
        <v>13</v>
      </c>
      <c r="Q19" s="17" t="s">
        <v>13</v>
      </c>
      <c r="R19" s="17" t="s">
        <v>13</v>
      </c>
      <c r="S19" s="17" t="s">
        <v>13</v>
      </c>
      <c r="T19" s="17" t="s">
        <v>13</v>
      </c>
      <c r="U19" s="17" t="s">
        <v>13</v>
      </c>
      <c r="V19" s="19" t="s">
        <v>13</v>
      </c>
      <c r="W19" s="17" t="s">
        <v>13</v>
      </c>
      <c r="X19" s="19" t="s">
        <v>13</v>
      </c>
    </row>
    <row r="20" spans="2:24" x14ac:dyDescent="0.25">
      <c r="B20" s="31" t="s">
        <v>17</v>
      </c>
      <c r="C20" s="18" t="s">
        <v>13</v>
      </c>
      <c r="D20" s="18" t="s">
        <v>13</v>
      </c>
      <c r="E20" s="18" t="s">
        <v>13</v>
      </c>
      <c r="F20" s="18" t="s">
        <v>13</v>
      </c>
      <c r="G20" s="18" t="s">
        <v>13</v>
      </c>
      <c r="H20" s="18" t="s">
        <v>13</v>
      </c>
      <c r="I20" s="18" t="s">
        <v>13</v>
      </c>
      <c r="J20" s="19" t="s">
        <v>13</v>
      </c>
      <c r="K20" s="12" t="s">
        <v>13</v>
      </c>
      <c r="L20" s="13" t="s">
        <v>13</v>
      </c>
      <c r="M20" s="2"/>
      <c r="N20" s="20" t="s">
        <v>17</v>
      </c>
      <c r="O20" s="17" t="s">
        <v>13</v>
      </c>
      <c r="P20" s="17" t="s">
        <v>13</v>
      </c>
      <c r="Q20" s="17" t="s">
        <v>13</v>
      </c>
      <c r="R20" s="17" t="s">
        <v>13</v>
      </c>
      <c r="S20" s="17" t="s">
        <v>13</v>
      </c>
      <c r="T20" s="17" t="s">
        <v>13</v>
      </c>
      <c r="U20" s="17" t="s">
        <v>13</v>
      </c>
      <c r="V20" s="19" t="s">
        <v>13</v>
      </c>
      <c r="W20" s="17" t="s">
        <v>13</v>
      </c>
      <c r="X20" s="19" t="s">
        <v>13</v>
      </c>
    </row>
    <row r="21" spans="2:24" x14ac:dyDescent="0.25">
      <c r="B21" s="31" t="s">
        <v>18</v>
      </c>
      <c r="C21" s="18">
        <v>38.380000000000003</v>
      </c>
      <c r="D21" s="18">
        <v>39.590000000000003</v>
      </c>
      <c r="E21" s="18">
        <v>35.9</v>
      </c>
      <c r="F21" s="18">
        <v>38.03</v>
      </c>
      <c r="G21" s="18">
        <v>38.18</v>
      </c>
      <c r="H21" s="18">
        <v>38.479999999999997</v>
      </c>
      <c r="I21" s="18">
        <v>37.42</v>
      </c>
      <c r="J21" s="19">
        <v>38.020000000000003</v>
      </c>
      <c r="K21" s="12">
        <f t="shared" ref="K21:K23" si="4">AVERAGE(C21:J21)</f>
        <v>38</v>
      </c>
      <c r="L21" s="13">
        <f t="shared" ref="L21:L23" si="5">_xlfn.STDEV.S(C21:J21)</f>
        <v>1.0476504324303171</v>
      </c>
      <c r="M21" s="2"/>
      <c r="N21" s="20" t="s">
        <v>18</v>
      </c>
      <c r="O21" s="17">
        <v>6.26</v>
      </c>
      <c r="P21" s="17">
        <v>5.48</v>
      </c>
      <c r="Q21" s="17">
        <v>5.13</v>
      </c>
      <c r="R21" s="17">
        <v>6.39</v>
      </c>
      <c r="S21" s="17">
        <v>3.91</v>
      </c>
      <c r="T21" s="17">
        <v>3.56</v>
      </c>
      <c r="U21" s="17">
        <v>5.39</v>
      </c>
      <c r="V21" s="19">
        <v>5.53</v>
      </c>
      <c r="W21" s="17">
        <f>AVERAGE(O21:V21)</f>
        <v>5.2062499999999998</v>
      </c>
      <c r="X21" s="19">
        <f>_xlfn.STDEV.S(O21:V21)</f>
        <v>1.0086332690470701</v>
      </c>
    </row>
    <row r="22" spans="2:24" x14ac:dyDescent="0.25">
      <c r="B22" s="31" t="s">
        <v>19</v>
      </c>
      <c r="C22" s="18">
        <v>24.89</v>
      </c>
      <c r="D22" s="18">
        <v>31.47</v>
      </c>
      <c r="E22" s="18">
        <v>23.99</v>
      </c>
      <c r="F22" s="18">
        <v>31.04</v>
      </c>
      <c r="G22" s="18">
        <v>29.71</v>
      </c>
      <c r="H22" s="18">
        <v>30.65</v>
      </c>
      <c r="I22" s="18">
        <v>25.1</v>
      </c>
      <c r="J22" s="19">
        <v>29.18</v>
      </c>
      <c r="K22" s="12">
        <f t="shared" si="4"/>
        <v>28.25375</v>
      </c>
      <c r="L22" s="13">
        <f t="shared" si="5"/>
        <v>3.0768394614325483</v>
      </c>
      <c r="M22" s="2"/>
      <c r="N22" s="20" t="s">
        <v>19</v>
      </c>
      <c r="O22" s="17">
        <v>15.21</v>
      </c>
      <c r="P22" s="17">
        <v>13.28</v>
      </c>
      <c r="Q22" s="17">
        <v>14.23</v>
      </c>
      <c r="R22" s="17">
        <v>14.9</v>
      </c>
      <c r="S22" s="17">
        <v>16.13</v>
      </c>
      <c r="T22" s="17">
        <v>19.010000000000002</v>
      </c>
      <c r="U22" s="17">
        <v>13.88</v>
      </c>
      <c r="V22" s="19">
        <v>18.5</v>
      </c>
      <c r="W22" s="17">
        <f>AVERAGE(O22:V22)</f>
        <v>15.6425</v>
      </c>
      <c r="X22" s="19">
        <f>_xlfn.STDEV.S(O22:V22)</f>
        <v>2.1099881516255019</v>
      </c>
    </row>
    <row r="23" spans="2:24" x14ac:dyDescent="0.25">
      <c r="B23" s="32" t="s">
        <v>20</v>
      </c>
      <c r="C23" s="24">
        <v>38.590000000000003</v>
      </c>
      <c r="D23" s="24">
        <v>39.130000000000003</v>
      </c>
      <c r="E23" s="24">
        <v>35.47</v>
      </c>
      <c r="F23" s="24">
        <v>42.36</v>
      </c>
      <c r="G23" s="24">
        <v>37.31</v>
      </c>
      <c r="H23" s="24">
        <v>41.8</v>
      </c>
      <c r="I23" s="24">
        <v>33.380000000000003</v>
      </c>
      <c r="J23" s="25">
        <v>44</v>
      </c>
      <c r="K23" s="26">
        <f t="shared" si="4"/>
        <v>39.005000000000003</v>
      </c>
      <c r="L23" s="27">
        <f t="shared" si="5"/>
        <v>3.6098238975646115</v>
      </c>
      <c r="M23" s="2"/>
      <c r="N23" s="28" t="s">
        <v>20</v>
      </c>
      <c r="O23" s="24" t="s">
        <v>13</v>
      </c>
      <c r="P23" s="24" t="s">
        <v>13</v>
      </c>
      <c r="Q23" s="24" t="s">
        <v>13</v>
      </c>
      <c r="R23" s="24" t="s">
        <v>13</v>
      </c>
      <c r="S23" s="24" t="s">
        <v>13</v>
      </c>
      <c r="T23" s="24" t="s">
        <v>13</v>
      </c>
      <c r="U23" s="24" t="s">
        <v>13</v>
      </c>
      <c r="V23" s="25" t="s">
        <v>13</v>
      </c>
      <c r="W23" s="24" t="s">
        <v>13</v>
      </c>
      <c r="X23" s="25" t="s">
        <v>13</v>
      </c>
    </row>
  </sheetData>
  <mergeCells count="4">
    <mergeCell ref="B3:L3"/>
    <mergeCell ref="N3:X3"/>
    <mergeCell ref="B14:L14"/>
    <mergeCell ref="N14:X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Javelle</dc:creator>
  <cp:lastModifiedBy>Arnaud Javelle</cp:lastModifiedBy>
  <dcterms:created xsi:type="dcterms:W3CDTF">2020-04-15T07:16:16Z</dcterms:created>
  <dcterms:modified xsi:type="dcterms:W3CDTF">2020-04-15T07:21:36Z</dcterms:modified>
</cp:coreProperties>
</file>