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1"/>
  </bookViews>
  <sheets>
    <sheet name="All data - Binned" sheetId="12" r:id="rId1"/>
    <sheet name="Summary" sheetId="13" r:id="rId2"/>
  </sheets>
  <definedNames>
    <definedName name="_xlchart.v1.0" hidden="1">#REF!</definedName>
    <definedName name="_xlchart.v1.1" hidden="1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120" i="12" l="1"/>
  <c r="CN119" i="12"/>
  <c r="CN118" i="12"/>
  <c r="CN117" i="12"/>
  <c r="CN116" i="12"/>
  <c r="CN115" i="12"/>
  <c r="CN114" i="12"/>
  <c r="CN113" i="12"/>
  <c r="CN112" i="12"/>
  <c r="CN111" i="12"/>
  <c r="CN110" i="12"/>
  <c r="CN109" i="12"/>
  <c r="CN108" i="12"/>
  <c r="CN107" i="12"/>
  <c r="CN106" i="12"/>
  <c r="CN105" i="12"/>
  <c r="CN104" i="12"/>
  <c r="CN103" i="12"/>
  <c r="CN102" i="12"/>
  <c r="CN101" i="12"/>
  <c r="CI102" i="12"/>
  <c r="CI103" i="12"/>
  <c r="CI104" i="12"/>
  <c r="CI105" i="12"/>
  <c r="CI106" i="12"/>
  <c r="CI107" i="12"/>
  <c r="CI108" i="12"/>
  <c r="CI109" i="12"/>
  <c r="CI110" i="12"/>
  <c r="CI111" i="12"/>
  <c r="CI112" i="12"/>
  <c r="CI113" i="12"/>
  <c r="CI114" i="12"/>
  <c r="CI115" i="12"/>
  <c r="CI116" i="12"/>
  <c r="CI117" i="12"/>
  <c r="CI118" i="12"/>
  <c r="CI119" i="12"/>
  <c r="CI120" i="12"/>
  <c r="CI101" i="12"/>
  <c r="CM102" i="12"/>
  <c r="CM103" i="12"/>
  <c r="CM104" i="12"/>
  <c r="CM105" i="12"/>
  <c r="CM106" i="12"/>
  <c r="CM107" i="12"/>
  <c r="CM108" i="12"/>
  <c r="CM109" i="12"/>
  <c r="CM110" i="12"/>
  <c r="CM111" i="12"/>
  <c r="CM112" i="12"/>
  <c r="CM113" i="12"/>
  <c r="CM114" i="12"/>
  <c r="CM115" i="12"/>
  <c r="CM116" i="12"/>
  <c r="CM117" i="12"/>
  <c r="CM118" i="12"/>
  <c r="CM119" i="12"/>
  <c r="CM120" i="12"/>
  <c r="CM101" i="12"/>
  <c r="CH102" i="12"/>
  <c r="CH103" i="12"/>
  <c r="CH104" i="12"/>
  <c r="CH105" i="12"/>
  <c r="CH106" i="12"/>
  <c r="CH107" i="12"/>
  <c r="CH108" i="12"/>
  <c r="CH109" i="12"/>
  <c r="CH110" i="12"/>
  <c r="CH111" i="12"/>
  <c r="CH112" i="12"/>
  <c r="CH113" i="12"/>
  <c r="CH114" i="12"/>
  <c r="CH115" i="12"/>
  <c r="CH116" i="12"/>
  <c r="CH117" i="12"/>
  <c r="CH118" i="12"/>
  <c r="CH119" i="12"/>
  <c r="CH120" i="12"/>
  <c r="CH101" i="12"/>
  <c r="CG101" i="12"/>
  <c r="CL102" i="12"/>
  <c r="CL103" i="12"/>
  <c r="CL104" i="12"/>
  <c r="CL105" i="12"/>
  <c r="CL106" i="12"/>
  <c r="CL107" i="12"/>
  <c r="CL108" i="12"/>
  <c r="CL109" i="12"/>
  <c r="CL110" i="12"/>
  <c r="CL111" i="12"/>
  <c r="CL112" i="12"/>
  <c r="CL113" i="12"/>
  <c r="CL114" i="12"/>
  <c r="CL115" i="12"/>
  <c r="CL116" i="12"/>
  <c r="CL117" i="12"/>
  <c r="CL118" i="12"/>
  <c r="CL119" i="12"/>
  <c r="CL120" i="12"/>
  <c r="CL101" i="12"/>
  <c r="CG102" i="12"/>
  <c r="CG103" i="12"/>
  <c r="CG104" i="12"/>
  <c r="CG105" i="12"/>
  <c r="CG106" i="12"/>
  <c r="CG107" i="12"/>
  <c r="CG108" i="12"/>
  <c r="CG109" i="12"/>
  <c r="CG110" i="12"/>
  <c r="CG111" i="12"/>
  <c r="CG112" i="12"/>
  <c r="CG113" i="12"/>
  <c r="CG114" i="12"/>
  <c r="CG115" i="12"/>
  <c r="CG116" i="12"/>
  <c r="CG117" i="12"/>
  <c r="CG118" i="12"/>
  <c r="CG119" i="12"/>
  <c r="CG120" i="12"/>
  <c r="CD120" i="12" l="1"/>
  <c r="CC120" i="12"/>
  <c r="CA120" i="12"/>
  <c r="BZ120" i="12"/>
  <c r="CD119" i="12"/>
  <c r="CC119" i="12"/>
  <c r="CA119" i="12"/>
  <c r="BZ119" i="12"/>
  <c r="CD118" i="12"/>
  <c r="CC118" i="12"/>
  <c r="CA118" i="12"/>
  <c r="BZ118" i="12"/>
  <c r="CD117" i="12"/>
  <c r="CC117" i="12"/>
  <c r="CA117" i="12"/>
  <c r="BZ117" i="12"/>
  <c r="CD116" i="12"/>
  <c r="CC116" i="12"/>
  <c r="CA116" i="12"/>
  <c r="BZ116" i="12"/>
  <c r="CD115" i="12"/>
  <c r="CC115" i="12"/>
  <c r="CA115" i="12"/>
  <c r="BZ115" i="12"/>
  <c r="CD114" i="12"/>
  <c r="CC114" i="12"/>
  <c r="CA114" i="12"/>
  <c r="BZ114" i="12"/>
  <c r="CD113" i="12"/>
  <c r="CC113" i="12"/>
  <c r="CA113" i="12"/>
  <c r="BZ113" i="12"/>
  <c r="CD112" i="12"/>
  <c r="CC112" i="12"/>
  <c r="CA112" i="12"/>
  <c r="BZ112" i="12"/>
  <c r="CD111" i="12"/>
  <c r="CC111" i="12"/>
  <c r="CA111" i="12"/>
  <c r="BZ111" i="12"/>
  <c r="CD110" i="12"/>
  <c r="CC110" i="12"/>
  <c r="CA110" i="12"/>
  <c r="BZ110" i="12"/>
  <c r="CD109" i="12"/>
  <c r="CC109" i="12"/>
  <c r="CA109" i="12"/>
  <c r="BZ109" i="12"/>
  <c r="CD108" i="12"/>
  <c r="CC108" i="12"/>
  <c r="CA108" i="12"/>
  <c r="BZ108" i="12"/>
  <c r="CD107" i="12"/>
  <c r="CC107" i="12"/>
  <c r="CA107" i="12"/>
  <c r="BZ107" i="12"/>
  <c r="CD106" i="12"/>
  <c r="CC106" i="12"/>
  <c r="CA106" i="12"/>
  <c r="BZ106" i="12"/>
  <c r="CD105" i="12"/>
  <c r="CC105" i="12"/>
  <c r="CA105" i="12"/>
  <c r="BZ105" i="12"/>
  <c r="CD104" i="12"/>
  <c r="CC104" i="12"/>
  <c r="CA104" i="12"/>
  <c r="BZ104" i="12"/>
  <c r="CD103" i="12"/>
  <c r="CC103" i="12"/>
  <c r="CA103" i="12"/>
  <c r="BZ103" i="12"/>
  <c r="CD102" i="12"/>
  <c r="CC102" i="12"/>
  <c r="CA102" i="12"/>
  <c r="BZ102" i="12"/>
  <c r="CD101" i="12"/>
  <c r="CC101" i="12"/>
  <c r="CA101" i="12"/>
  <c r="BZ101" i="12"/>
  <c r="BX120" i="12"/>
  <c r="BW120" i="12"/>
  <c r="BU120" i="12"/>
  <c r="BT120" i="12"/>
  <c r="BR120" i="12"/>
  <c r="BQ120" i="12"/>
  <c r="BO120" i="12"/>
  <c r="BN120" i="12"/>
  <c r="BL120" i="12"/>
  <c r="BK120" i="12"/>
  <c r="BX119" i="12"/>
  <c r="BW119" i="12"/>
  <c r="BU119" i="12"/>
  <c r="BT119" i="12"/>
  <c r="BR119" i="12"/>
  <c r="BQ119" i="12"/>
  <c r="BO119" i="12"/>
  <c r="BN119" i="12"/>
  <c r="BL119" i="12"/>
  <c r="BK119" i="12"/>
  <c r="BX118" i="12"/>
  <c r="BW118" i="12"/>
  <c r="BU118" i="12"/>
  <c r="BT118" i="12"/>
  <c r="BR118" i="12"/>
  <c r="BQ118" i="12"/>
  <c r="BO118" i="12"/>
  <c r="BN118" i="12"/>
  <c r="BL118" i="12"/>
  <c r="BK118" i="12"/>
  <c r="BX117" i="12"/>
  <c r="BW117" i="12"/>
  <c r="BU117" i="12"/>
  <c r="BT117" i="12"/>
  <c r="BR117" i="12"/>
  <c r="BQ117" i="12"/>
  <c r="BO117" i="12"/>
  <c r="BN117" i="12"/>
  <c r="BL117" i="12"/>
  <c r="BK117" i="12"/>
  <c r="BX116" i="12"/>
  <c r="BW116" i="12"/>
  <c r="BU116" i="12"/>
  <c r="BT116" i="12"/>
  <c r="BR116" i="12"/>
  <c r="BQ116" i="12"/>
  <c r="BO116" i="12"/>
  <c r="BN116" i="12"/>
  <c r="BL116" i="12"/>
  <c r="BK116" i="12"/>
  <c r="BX115" i="12"/>
  <c r="BW115" i="12"/>
  <c r="BU115" i="12"/>
  <c r="BT115" i="12"/>
  <c r="BR115" i="12"/>
  <c r="BQ115" i="12"/>
  <c r="BO115" i="12"/>
  <c r="BN115" i="12"/>
  <c r="BL115" i="12"/>
  <c r="BK115" i="12"/>
  <c r="BX114" i="12"/>
  <c r="BW114" i="12"/>
  <c r="BU114" i="12"/>
  <c r="BT114" i="12"/>
  <c r="BR114" i="12"/>
  <c r="BQ114" i="12"/>
  <c r="BO114" i="12"/>
  <c r="BN114" i="12"/>
  <c r="BL114" i="12"/>
  <c r="BK114" i="12"/>
  <c r="BX113" i="12"/>
  <c r="BW113" i="12"/>
  <c r="BU113" i="12"/>
  <c r="BT113" i="12"/>
  <c r="BR113" i="12"/>
  <c r="BQ113" i="12"/>
  <c r="BO113" i="12"/>
  <c r="BN113" i="12"/>
  <c r="BL113" i="12"/>
  <c r="BK113" i="12"/>
  <c r="BX112" i="12"/>
  <c r="BW112" i="12"/>
  <c r="BU112" i="12"/>
  <c r="BT112" i="12"/>
  <c r="BR112" i="12"/>
  <c r="BQ112" i="12"/>
  <c r="BO112" i="12"/>
  <c r="BN112" i="12"/>
  <c r="BL112" i="12"/>
  <c r="BK112" i="12"/>
  <c r="BX111" i="12"/>
  <c r="BW111" i="12"/>
  <c r="BU111" i="12"/>
  <c r="BT111" i="12"/>
  <c r="BR111" i="12"/>
  <c r="BQ111" i="12"/>
  <c r="BO111" i="12"/>
  <c r="BN111" i="12"/>
  <c r="BL111" i="12"/>
  <c r="BK111" i="12"/>
  <c r="BX110" i="12"/>
  <c r="BW110" i="12"/>
  <c r="BU110" i="12"/>
  <c r="BT110" i="12"/>
  <c r="BR110" i="12"/>
  <c r="BQ110" i="12"/>
  <c r="BO110" i="12"/>
  <c r="BN110" i="12"/>
  <c r="BL110" i="12"/>
  <c r="BK110" i="12"/>
  <c r="BX109" i="12"/>
  <c r="BW109" i="12"/>
  <c r="BU109" i="12"/>
  <c r="BT109" i="12"/>
  <c r="BR109" i="12"/>
  <c r="BQ109" i="12"/>
  <c r="BO109" i="12"/>
  <c r="BN109" i="12"/>
  <c r="BL109" i="12"/>
  <c r="BK109" i="12"/>
  <c r="BX108" i="12"/>
  <c r="BW108" i="12"/>
  <c r="BU108" i="12"/>
  <c r="BT108" i="12"/>
  <c r="BR108" i="12"/>
  <c r="BQ108" i="12"/>
  <c r="BO108" i="12"/>
  <c r="BN108" i="12"/>
  <c r="BL108" i="12"/>
  <c r="BK108" i="12"/>
  <c r="BX107" i="12"/>
  <c r="BW107" i="12"/>
  <c r="BU107" i="12"/>
  <c r="BT107" i="12"/>
  <c r="BR107" i="12"/>
  <c r="BQ107" i="12"/>
  <c r="BO107" i="12"/>
  <c r="BN107" i="12"/>
  <c r="BL107" i="12"/>
  <c r="BK107" i="12"/>
  <c r="BX106" i="12"/>
  <c r="BW106" i="12"/>
  <c r="BU106" i="12"/>
  <c r="BT106" i="12"/>
  <c r="BR106" i="12"/>
  <c r="BQ106" i="12"/>
  <c r="BO106" i="12"/>
  <c r="BN106" i="12"/>
  <c r="BL106" i="12"/>
  <c r="BK106" i="12"/>
  <c r="BX105" i="12"/>
  <c r="BW105" i="12"/>
  <c r="BU105" i="12"/>
  <c r="BT105" i="12"/>
  <c r="BR105" i="12"/>
  <c r="BQ105" i="12"/>
  <c r="BO105" i="12"/>
  <c r="BN105" i="12"/>
  <c r="BL105" i="12"/>
  <c r="BK105" i="12"/>
  <c r="BX104" i="12"/>
  <c r="BW104" i="12"/>
  <c r="BU104" i="12"/>
  <c r="BT104" i="12"/>
  <c r="BR104" i="12"/>
  <c r="BQ104" i="12"/>
  <c r="BO104" i="12"/>
  <c r="BN104" i="12"/>
  <c r="BL104" i="12"/>
  <c r="BK104" i="12"/>
  <c r="BX103" i="12"/>
  <c r="BW103" i="12"/>
  <c r="BU103" i="12"/>
  <c r="BT103" i="12"/>
  <c r="BR103" i="12"/>
  <c r="BQ103" i="12"/>
  <c r="BO103" i="12"/>
  <c r="BN103" i="12"/>
  <c r="BL103" i="12"/>
  <c r="BK103" i="12"/>
  <c r="BX102" i="12"/>
  <c r="BW102" i="12"/>
  <c r="BU102" i="12"/>
  <c r="BT102" i="12"/>
  <c r="BR102" i="12"/>
  <c r="BQ102" i="12"/>
  <c r="BO102" i="12"/>
  <c r="BN102" i="12"/>
  <c r="BL102" i="12"/>
  <c r="BK102" i="12"/>
  <c r="BX101" i="12"/>
  <c r="BW101" i="12"/>
  <c r="BU101" i="12"/>
  <c r="BT101" i="12"/>
  <c r="BR101" i="12"/>
  <c r="BQ101" i="12"/>
  <c r="BO101" i="12"/>
  <c r="BN101" i="12"/>
  <c r="BL101" i="12"/>
  <c r="BK101" i="12"/>
  <c r="BI120" i="12"/>
  <c r="BH120" i="12"/>
  <c r="BF120" i="12"/>
  <c r="BE120" i="12"/>
  <c r="BC120" i="12"/>
  <c r="BB120" i="12"/>
  <c r="AZ120" i="12"/>
  <c r="AY120" i="12"/>
  <c r="AW120" i="12"/>
  <c r="AV120" i="12"/>
  <c r="BI119" i="12"/>
  <c r="BH119" i="12"/>
  <c r="BF119" i="12"/>
  <c r="BE119" i="12"/>
  <c r="BC119" i="12"/>
  <c r="BB119" i="12"/>
  <c r="AZ119" i="12"/>
  <c r="AY119" i="12"/>
  <c r="AW119" i="12"/>
  <c r="AV119" i="12"/>
  <c r="BI118" i="12"/>
  <c r="BH118" i="12"/>
  <c r="BF118" i="12"/>
  <c r="BE118" i="12"/>
  <c r="BC118" i="12"/>
  <c r="BB118" i="12"/>
  <c r="AZ118" i="12"/>
  <c r="AY118" i="12"/>
  <c r="AW118" i="12"/>
  <c r="AV118" i="12"/>
  <c r="BI117" i="12"/>
  <c r="BH117" i="12"/>
  <c r="BF117" i="12"/>
  <c r="BE117" i="12"/>
  <c r="BC117" i="12"/>
  <c r="BB117" i="12"/>
  <c r="AZ117" i="12"/>
  <c r="AY117" i="12"/>
  <c r="AW117" i="12"/>
  <c r="AV117" i="12"/>
  <c r="BI116" i="12"/>
  <c r="BH116" i="12"/>
  <c r="BF116" i="12"/>
  <c r="BE116" i="12"/>
  <c r="BC116" i="12"/>
  <c r="BB116" i="12"/>
  <c r="AZ116" i="12"/>
  <c r="AY116" i="12"/>
  <c r="AW116" i="12"/>
  <c r="AV116" i="12"/>
  <c r="BI115" i="12"/>
  <c r="BH115" i="12"/>
  <c r="BF115" i="12"/>
  <c r="BE115" i="12"/>
  <c r="BC115" i="12"/>
  <c r="BB115" i="12"/>
  <c r="AZ115" i="12"/>
  <c r="AY115" i="12"/>
  <c r="AW115" i="12"/>
  <c r="AV115" i="12"/>
  <c r="BI114" i="12"/>
  <c r="BH114" i="12"/>
  <c r="BF114" i="12"/>
  <c r="BE114" i="12"/>
  <c r="BC114" i="12"/>
  <c r="BB114" i="12"/>
  <c r="AZ114" i="12"/>
  <c r="AY114" i="12"/>
  <c r="AW114" i="12"/>
  <c r="AV114" i="12"/>
  <c r="BI113" i="12"/>
  <c r="BH113" i="12"/>
  <c r="BF113" i="12"/>
  <c r="BE113" i="12"/>
  <c r="BC113" i="12"/>
  <c r="BB113" i="12"/>
  <c r="AZ113" i="12"/>
  <c r="AY113" i="12"/>
  <c r="AW113" i="12"/>
  <c r="AV113" i="12"/>
  <c r="BI112" i="12"/>
  <c r="BH112" i="12"/>
  <c r="BF112" i="12"/>
  <c r="BE112" i="12"/>
  <c r="BC112" i="12"/>
  <c r="BB112" i="12"/>
  <c r="AZ112" i="12"/>
  <c r="AY112" i="12"/>
  <c r="AW112" i="12"/>
  <c r="AV112" i="12"/>
  <c r="BI111" i="12"/>
  <c r="BH111" i="12"/>
  <c r="BF111" i="12"/>
  <c r="BE111" i="12"/>
  <c r="BC111" i="12"/>
  <c r="BB111" i="12"/>
  <c r="AZ111" i="12"/>
  <c r="AY111" i="12"/>
  <c r="AW111" i="12"/>
  <c r="AV111" i="12"/>
  <c r="BI110" i="12"/>
  <c r="BH110" i="12"/>
  <c r="BF110" i="12"/>
  <c r="BE110" i="12"/>
  <c r="BC110" i="12"/>
  <c r="BB110" i="12"/>
  <c r="AZ110" i="12"/>
  <c r="AY110" i="12"/>
  <c r="AW110" i="12"/>
  <c r="AV110" i="12"/>
  <c r="BI109" i="12"/>
  <c r="BH109" i="12"/>
  <c r="BF109" i="12"/>
  <c r="BE109" i="12"/>
  <c r="BC109" i="12"/>
  <c r="BB109" i="12"/>
  <c r="AZ109" i="12"/>
  <c r="AY109" i="12"/>
  <c r="AW109" i="12"/>
  <c r="AV109" i="12"/>
  <c r="BI108" i="12"/>
  <c r="BH108" i="12"/>
  <c r="BF108" i="12"/>
  <c r="BE108" i="12"/>
  <c r="BC108" i="12"/>
  <c r="BB108" i="12"/>
  <c r="AZ108" i="12"/>
  <c r="AY108" i="12"/>
  <c r="AW108" i="12"/>
  <c r="AV108" i="12"/>
  <c r="BI107" i="12"/>
  <c r="BH107" i="12"/>
  <c r="BF107" i="12"/>
  <c r="BE107" i="12"/>
  <c r="BC107" i="12"/>
  <c r="BB107" i="12"/>
  <c r="AZ107" i="12"/>
  <c r="AY107" i="12"/>
  <c r="AW107" i="12"/>
  <c r="AV107" i="12"/>
  <c r="BI106" i="12"/>
  <c r="BH106" i="12"/>
  <c r="BF106" i="12"/>
  <c r="BE106" i="12"/>
  <c r="BC106" i="12"/>
  <c r="BB106" i="12"/>
  <c r="AZ106" i="12"/>
  <c r="AY106" i="12"/>
  <c r="AW106" i="12"/>
  <c r="AV106" i="12"/>
  <c r="BI105" i="12"/>
  <c r="BH105" i="12"/>
  <c r="BF105" i="12"/>
  <c r="BE105" i="12"/>
  <c r="BC105" i="12"/>
  <c r="BB105" i="12"/>
  <c r="AZ105" i="12"/>
  <c r="AY105" i="12"/>
  <c r="AW105" i="12"/>
  <c r="AV105" i="12"/>
  <c r="BI104" i="12"/>
  <c r="BH104" i="12"/>
  <c r="BF104" i="12"/>
  <c r="BE104" i="12"/>
  <c r="BC104" i="12"/>
  <c r="BB104" i="12"/>
  <c r="AZ104" i="12"/>
  <c r="AY104" i="12"/>
  <c r="AW104" i="12"/>
  <c r="AV104" i="12"/>
  <c r="BI103" i="12"/>
  <c r="BH103" i="12"/>
  <c r="BF103" i="12"/>
  <c r="BE103" i="12"/>
  <c r="BC103" i="12"/>
  <c r="BB103" i="12"/>
  <c r="AZ103" i="12"/>
  <c r="AY103" i="12"/>
  <c r="AW103" i="12"/>
  <c r="AV103" i="12"/>
  <c r="BI102" i="12"/>
  <c r="BH102" i="12"/>
  <c r="BF102" i="12"/>
  <c r="BE102" i="12"/>
  <c r="BC102" i="12"/>
  <c r="BB102" i="12"/>
  <c r="AZ102" i="12"/>
  <c r="AY102" i="12"/>
  <c r="AW102" i="12"/>
  <c r="AV102" i="12"/>
  <c r="BI101" i="12"/>
  <c r="BH101" i="12"/>
  <c r="BF101" i="12"/>
  <c r="BE101" i="12"/>
  <c r="BC101" i="12"/>
  <c r="BB101" i="12"/>
  <c r="AZ101" i="12"/>
  <c r="AY101" i="12"/>
  <c r="AW101" i="12"/>
  <c r="AV101" i="12"/>
  <c r="AT120" i="12"/>
  <c r="AS120" i="12"/>
  <c r="AQ120" i="12"/>
  <c r="AP120" i="12"/>
  <c r="AN120" i="12"/>
  <c r="AM120" i="12"/>
  <c r="AK120" i="12"/>
  <c r="AJ120" i="12"/>
  <c r="AH120" i="12"/>
  <c r="AG120" i="12"/>
  <c r="AT119" i="12"/>
  <c r="AS119" i="12"/>
  <c r="AQ119" i="12"/>
  <c r="AP119" i="12"/>
  <c r="AN119" i="12"/>
  <c r="AM119" i="12"/>
  <c r="AK119" i="12"/>
  <c r="AJ119" i="12"/>
  <c r="AH119" i="12"/>
  <c r="AG119" i="12"/>
  <c r="AT118" i="12"/>
  <c r="AS118" i="12"/>
  <c r="AQ118" i="12"/>
  <c r="AP118" i="12"/>
  <c r="AN118" i="12"/>
  <c r="AM118" i="12"/>
  <c r="AK118" i="12"/>
  <c r="AJ118" i="12"/>
  <c r="AH118" i="12"/>
  <c r="AG118" i="12"/>
  <c r="AT117" i="12"/>
  <c r="AS117" i="12"/>
  <c r="AQ117" i="12"/>
  <c r="AP117" i="12"/>
  <c r="AN117" i="12"/>
  <c r="AM117" i="12"/>
  <c r="AK117" i="12"/>
  <c r="AJ117" i="12"/>
  <c r="AH117" i="12"/>
  <c r="AG117" i="12"/>
  <c r="AT116" i="12"/>
  <c r="AS116" i="12"/>
  <c r="AQ116" i="12"/>
  <c r="AP116" i="12"/>
  <c r="AN116" i="12"/>
  <c r="AM116" i="12"/>
  <c r="AK116" i="12"/>
  <c r="AJ116" i="12"/>
  <c r="AH116" i="12"/>
  <c r="AG116" i="12"/>
  <c r="AT115" i="12"/>
  <c r="AS115" i="12"/>
  <c r="AQ115" i="12"/>
  <c r="AP115" i="12"/>
  <c r="AN115" i="12"/>
  <c r="AM115" i="12"/>
  <c r="AK115" i="12"/>
  <c r="AJ115" i="12"/>
  <c r="AH115" i="12"/>
  <c r="AG115" i="12"/>
  <c r="AT114" i="12"/>
  <c r="AS114" i="12"/>
  <c r="AQ114" i="12"/>
  <c r="AP114" i="12"/>
  <c r="AN114" i="12"/>
  <c r="AM114" i="12"/>
  <c r="AK114" i="12"/>
  <c r="AJ114" i="12"/>
  <c r="AH114" i="12"/>
  <c r="AG114" i="12"/>
  <c r="AT113" i="12"/>
  <c r="AS113" i="12"/>
  <c r="AQ113" i="12"/>
  <c r="AP113" i="12"/>
  <c r="AN113" i="12"/>
  <c r="AM113" i="12"/>
  <c r="AK113" i="12"/>
  <c r="AJ113" i="12"/>
  <c r="AH113" i="12"/>
  <c r="AG113" i="12"/>
  <c r="AT112" i="12"/>
  <c r="AS112" i="12"/>
  <c r="AQ112" i="12"/>
  <c r="AP112" i="12"/>
  <c r="AN112" i="12"/>
  <c r="AM112" i="12"/>
  <c r="AK112" i="12"/>
  <c r="AJ112" i="12"/>
  <c r="AH112" i="12"/>
  <c r="AG112" i="12"/>
  <c r="AT111" i="12"/>
  <c r="AS111" i="12"/>
  <c r="AQ111" i="12"/>
  <c r="AP111" i="12"/>
  <c r="AN111" i="12"/>
  <c r="AM111" i="12"/>
  <c r="AK111" i="12"/>
  <c r="AJ111" i="12"/>
  <c r="AH111" i="12"/>
  <c r="AG111" i="12"/>
  <c r="AT110" i="12"/>
  <c r="AS110" i="12"/>
  <c r="AQ110" i="12"/>
  <c r="AP110" i="12"/>
  <c r="AN110" i="12"/>
  <c r="AM110" i="12"/>
  <c r="AK110" i="12"/>
  <c r="AJ110" i="12"/>
  <c r="AH110" i="12"/>
  <c r="AG110" i="12"/>
  <c r="AT109" i="12"/>
  <c r="AS109" i="12"/>
  <c r="AQ109" i="12"/>
  <c r="AP109" i="12"/>
  <c r="AN109" i="12"/>
  <c r="AM109" i="12"/>
  <c r="AK109" i="12"/>
  <c r="AJ109" i="12"/>
  <c r="AH109" i="12"/>
  <c r="AG109" i="12"/>
  <c r="AT108" i="12"/>
  <c r="AS108" i="12"/>
  <c r="AQ108" i="12"/>
  <c r="AP108" i="12"/>
  <c r="AN108" i="12"/>
  <c r="AM108" i="12"/>
  <c r="AK108" i="12"/>
  <c r="AJ108" i="12"/>
  <c r="AH108" i="12"/>
  <c r="AG108" i="12"/>
  <c r="AT107" i="12"/>
  <c r="AS107" i="12"/>
  <c r="AQ107" i="12"/>
  <c r="AP107" i="12"/>
  <c r="AN107" i="12"/>
  <c r="AM107" i="12"/>
  <c r="AK107" i="12"/>
  <c r="AJ107" i="12"/>
  <c r="AH107" i="12"/>
  <c r="AG107" i="12"/>
  <c r="AT106" i="12"/>
  <c r="AS106" i="12"/>
  <c r="AQ106" i="12"/>
  <c r="AP106" i="12"/>
  <c r="AN106" i="12"/>
  <c r="AM106" i="12"/>
  <c r="AK106" i="12"/>
  <c r="AJ106" i="12"/>
  <c r="AH106" i="12"/>
  <c r="AG106" i="12"/>
  <c r="AT105" i="12"/>
  <c r="AS105" i="12"/>
  <c r="AQ105" i="12"/>
  <c r="AP105" i="12"/>
  <c r="AN105" i="12"/>
  <c r="AM105" i="12"/>
  <c r="AK105" i="12"/>
  <c r="AJ105" i="12"/>
  <c r="AH105" i="12"/>
  <c r="AG105" i="12"/>
  <c r="AT104" i="12"/>
  <c r="AS104" i="12"/>
  <c r="AQ104" i="12"/>
  <c r="AP104" i="12"/>
  <c r="AN104" i="12"/>
  <c r="AM104" i="12"/>
  <c r="AK104" i="12"/>
  <c r="AJ104" i="12"/>
  <c r="AH104" i="12"/>
  <c r="AG104" i="12"/>
  <c r="AT103" i="12"/>
  <c r="AS103" i="12"/>
  <c r="AQ103" i="12"/>
  <c r="AP103" i="12"/>
  <c r="AN103" i="12"/>
  <c r="AM103" i="12"/>
  <c r="AK103" i="12"/>
  <c r="AJ103" i="12"/>
  <c r="AH103" i="12"/>
  <c r="AG103" i="12"/>
  <c r="AT102" i="12"/>
  <c r="AS102" i="12"/>
  <c r="AQ102" i="12"/>
  <c r="AP102" i="12"/>
  <c r="AN102" i="12"/>
  <c r="AM102" i="12"/>
  <c r="AK102" i="12"/>
  <c r="AJ102" i="12"/>
  <c r="AH102" i="12"/>
  <c r="AG102" i="12"/>
  <c r="AT101" i="12"/>
  <c r="AS101" i="12"/>
  <c r="AQ101" i="12"/>
  <c r="AP101" i="12"/>
  <c r="AN101" i="12"/>
  <c r="AM101" i="12"/>
  <c r="AK101" i="12"/>
  <c r="AJ101" i="12"/>
  <c r="AH101" i="12"/>
  <c r="AG101" i="12"/>
  <c r="AE120" i="12"/>
  <c r="AD120" i="12"/>
  <c r="AB120" i="12"/>
  <c r="AA120" i="12"/>
  <c r="Y120" i="12"/>
  <c r="X120" i="12"/>
  <c r="V120" i="12"/>
  <c r="U120" i="12"/>
  <c r="S120" i="12"/>
  <c r="R120" i="12"/>
  <c r="AE119" i="12"/>
  <c r="AD119" i="12"/>
  <c r="AB119" i="12"/>
  <c r="AA119" i="12"/>
  <c r="Y119" i="12"/>
  <c r="X119" i="12"/>
  <c r="V119" i="12"/>
  <c r="U119" i="12"/>
  <c r="S119" i="12"/>
  <c r="R119" i="12"/>
  <c r="AE118" i="12"/>
  <c r="AD118" i="12"/>
  <c r="AB118" i="12"/>
  <c r="AA118" i="12"/>
  <c r="Y118" i="12"/>
  <c r="X118" i="12"/>
  <c r="V118" i="12"/>
  <c r="U118" i="12"/>
  <c r="S118" i="12"/>
  <c r="R118" i="12"/>
  <c r="AE117" i="12"/>
  <c r="AD117" i="12"/>
  <c r="AB117" i="12"/>
  <c r="AA117" i="12"/>
  <c r="Y117" i="12"/>
  <c r="X117" i="12"/>
  <c r="V117" i="12"/>
  <c r="U117" i="12"/>
  <c r="S117" i="12"/>
  <c r="R117" i="12"/>
  <c r="AE116" i="12"/>
  <c r="AD116" i="12"/>
  <c r="AB116" i="12"/>
  <c r="AA116" i="12"/>
  <c r="Y116" i="12"/>
  <c r="X116" i="12"/>
  <c r="V116" i="12"/>
  <c r="U116" i="12"/>
  <c r="S116" i="12"/>
  <c r="R116" i="12"/>
  <c r="AE115" i="12"/>
  <c r="AD115" i="12"/>
  <c r="AB115" i="12"/>
  <c r="AA115" i="12"/>
  <c r="Y115" i="12"/>
  <c r="X115" i="12"/>
  <c r="V115" i="12"/>
  <c r="U115" i="12"/>
  <c r="S115" i="12"/>
  <c r="R115" i="12"/>
  <c r="AE114" i="12"/>
  <c r="AD114" i="12"/>
  <c r="AB114" i="12"/>
  <c r="AA114" i="12"/>
  <c r="Y114" i="12"/>
  <c r="X114" i="12"/>
  <c r="V114" i="12"/>
  <c r="U114" i="12"/>
  <c r="S114" i="12"/>
  <c r="R114" i="12"/>
  <c r="AE113" i="12"/>
  <c r="AD113" i="12"/>
  <c r="AB113" i="12"/>
  <c r="AA113" i="12"/>
  <c r="Y113" i="12"/>
  <c r="X113" i="12"/>
  <c r="V113" i="12"/>
  <c r="U113" i="12"/>
  <c r="S113" i="12"/>
  <c r="R113" i="12"/>
  <c r="AE112" i="12"/>
  <c r="AD112" i="12"/>
  <c r="AB112" i="12"/>
  <c r="AA112" i="12"/>
  <c r="Y112" i="12"/>
  <c r="X112" i="12"/>
  <c r="V112" i="12"/>
  <c r="U112" i="12"/>
  <c r="S112" i="12"/>
  <c r="R112" i="12"/>
  <c r="AE111" i="12"/>
  <c r="AD111" i="12"/>
  <c r="AB111" i="12"/>
  <c r="AA111" i="12"/>
  <c r="Y111" i="12"/>
  <c r="X111" i="12"/>
  <c r="V111" i="12"/>
  <c r="U111" i="12"/>
  <c r="S111" i="12"/>
  <c r="R111" i="12"/>
  <c r="AE110" i="12"/>
  <c r="AD110" i="12"/>
  <c r="AB110" i="12"/>
  <c r="AA110" i="12"/>
  <c r="Y110" i="12"/>
  <c r="X110" i="12"/>
  <c r="V110" i="12"/>
  <c r="U110" i="12"/>
  <c r="S110" i="12"/>
  <c r="R110" i="12"/>
  <c r="AE109" i="12"/>
  <c r="AD109" i="12"/>
  <c r="AB109" i="12"/>
  <c r="AA109" i="12"/>
  <c r="Y109" i="12"/>
  <c r="X109" i="12"/>
  <c r="V109" i="12"/>
  <c r="U109" i="12"/>
  <c r="S109" i="12"/>
  <c r="R109" i="12"/>
  <c r="AE108" i="12"/>
  <c r="AD108" i="12"/>
  <c r="AB108" i="12"/>
  <c r="AA108" i="12"/>
  <c r="Y108" i="12"/>
  <c r="X108" i="12"/>
  <c r="V108" i="12"/>
  <c r="U108" i="12"/>
  <c r="S108" i="12"/>
  <c r="R108" i="12"/>
  <c r="AE107" i="12"/>
  <c r="AD107" i="12"/>
  <c r="AB107" i="12"/>
  <c r="AA107" i="12"/>
  <c r="Y107" i="12"/>
  <c r="X107" i="12"/>
  <c r="V107" i="12"/>
  <c r="U107" i="12"/>
  <c r="S107" i="12"/>
  <c r="R107" i="12"/>
  <c r="AE106" i="12"/>
  <c r="AD106" i="12"/>
  <c r="AB106" i="12"/>
  <c r="AA106" i="12"/>
  <c r="Y106" i="12"/>
  <c r="X106" i="12"/>
  <c r="V106" i="12"/>
  <c r="U106" i="12"/>
  <c r="S106" i="12"/>
  <c r="R106" i="12"/>
  <c r="AE105" i="12"/>
  <c r="AD105" i="12"/>
  <c r="AB105" i="12"/>
  <c r="AA105" i="12"/>
  <c r="Y105" i="12"/>
  <c r="X105" i="12"/>
  <c r="V105" i="12"/>
  <c r="U105" i="12"/>
  <c r="S105" i="12"/>
  <c r="R105" i="12"/>
  <c r="AE104" i="12"/>
  <c r="AD104" i="12"/>
  <c r="AB104" i="12"/>
  <c r="AA104" i="12"/>
  <c r="Y104" i="12"/>
  <c r="X104" i="12"/>
  <c r="V104" i="12"/>
  <c r="U104" i="12"/>
  <c r="S104" i="12"/>
  <c r="R104" i="12"/>
  <c r="AE103" i="12"/>
  <c r="AD103" i="12"/>
  <c r="AB103" i="12"/>
  <c r="AA103" i="12"/>
  <c r="Y103" i="12"/>
  <c r="X103" i="12"/>
  <c r="V103" i="12"/>
  <c r="U103" i="12"/>
  <c r="S103" i="12"/>
  <c r="R103" i="12"/>
  <c r="AE102" i="12"/>
  <c r="AD102" i="12"/>
  <c r="AB102" i="12"/>
  <c r="AA102" i="12"/>
  <c r="Y102" i="12"/>
  <c r="X102" i="12"/>
  <c r="V102" i="12"/>
  <c r="U102" i="12"/>
  <c r="S102" i="12"/>
  <c r="R102" i="12"/>
  <c r="AE101" i="12"/>
  <c r="AD101" i="12"/>
  <c r="AB101" i="12"/>
  <c r="AA101" i="12"/>
  <c r="Y101" i="12"/>
  <c r="X101" i="12"/>
  <c r="V101" i="12"/>
  <c r="U101" i="12"/>
  <c r="S101" i="12"/>
  <c r="R101" i="12"/>
  <c r="P120" i="12"/>
  <c r="O120" i="12"/>
  <c r="P119" i="12"/>
  <c r="O119" i="12"/>
  <c r="P118" i="12"/>
  <c r="O118" i="12"/>
  <c r="P117" i="12"/>
  <c r="O117" i="12"/>
  <c r="P116" i="12"/>
  <c r="O116" i="12"/>
  <c r="P115" i="12"/>
  <c r="O115" i="12"/>
  <c r="P114" i="12"/>
  <c r="O114" i="12"/>
  <c r="P113" i="12"/>
  <c r="O113" i="12"/>
  <c r="P112" i="12"/>
  <c r="O112" i="12"/>
  <c r="P111" i="12"/>
  <c r="O111" i="12"/>
  <c r="P110" i="12"/>
  <c r="O110" i="12"/>
  <c r="P109" i="12"/>
  <c r="O109" i="12"/>
  <c r="P108" i="12"/>
  <c r="O108" i="12"/>
  <c r="P107" i="12"/>
  <c r="O107" i="12"/>
  <c r="P106" i="12"/>
  <c r="O106" i="12"/>
  <c r="P105" i="12"/>
  <c r="O105" i="12"/>
  <c r="P104" i="12"/>
  <c r="O104" i="12"/>
  <c r="P103" i="12"/>
  <c r="O103" i="12"/>
  <c r="P102" i="12"/>
  <c r="O102" i="12"/>
  <c r="P101" i="12"/>
  <c r="O101" i="12"/>
  <c r="M120" i="12"/>
  <c r="L120" i="12"/>
  <c r="M119" i="12"/>
  <c r="L119" i="12"/>
  <c r="M118" i="12"/>
  <c r="L118" i="12"/>
  <c r="M117" i="12"/>
  <c r="L117" i="12"/>
  <c r="M116" i="12"/>
  <c r="L116" i="12"/>
  <c r="M115" i="12"/>
  <c r="L115" i="12"/>
  <c r="M114" i="12"/>
  <c r="L114" i="12"/>
  <c r="M113" i="12"/>
  <c r="L113" i="12"/>
  <c r="M112" i="12"/>
  <c r="L112" i="12"/>
  <c r="M111" i="12"/>
  <c r="L111" i="12"/>
  <c r="M110" i="12"/>
  <c r="L110" i="12"/>
  <c r="M109" i="12"/>
  <c r="L109" i="12"/>
  <c r="M108" i="12"/>
  <c r="L108" i="12"/>
  <c r="M107" i="12"/>
  <c r="L107" i="12"/>
  <c r="M106" i="12"/>
  <c r="L106" i="12"/>
  <c r="M105" i="12"/>
  <c r="L105" i="12"/>
  <c r="M104" i="12"/>
  <c r="L104" i="12"/>
  <c r="M103" i="12"/>
  <c r="L103" i="12"/>
  <c r="M102" i="12"/>
  <c r="L102" i="12"/>
  <c r="M101" i="12"/>
  <c r="L101" i="12"/>
  <c r="J120" i="12"/>
  <c r="I120" i="12"/>
  <c r="J119" i="12"/>
  <c r="I119" i="12"/>
  <c r="J118" i="12"/>
  <c r="I118" i="12"/>
  <c r="J117" i="12"/>
  <c r="I117" i="12"/>
  <c r="J116" i="12"/>
  <c r="I116" i="12"/>
  <c r="J115" i="12"/>
  <c r="I115" i="12"/>
  <c r="J114" i="12"/>
  <c r="I114" i="12"/>
  <c r="J113" i="12"/>
  <c r="I113" i="12"/>
  <c r="J112" i="12"/>
  <c r="I112" i="12"/>
  <c r="J111" i="12"/>
  <c r="I111" i="12"/>
  <c r="J110" i="12"/>
  <c r="I110" i="12"/>
  <c r="J109" i="12"/>
  <c r="I109" i="12"/>
  <c r="J108" i="12"/>
  <c r="I108" i="12"/>
  <c r="J107" i="12"/>
  <c r="I107" i="12"/>
  <c r="J106" i="12"/>
  <c r="I106" i="12"/>
  <c r="J105" i="12"/>
  <c r="I105" i="12"/>
  <c r="J104" i="12"/>
  <c r="I104" i="12"/>
  <c r="J103" i="12"/>
  <c r="I103" i="12"/>
  <c r="J102" i="12"/>
  <c r="I102" i="12"/>
  <c r="J101" i="12"/>
  <c r="I101" i="12"/>
  <c r="G120" i="12"/>
  <c r="F120" i="12"/>
  <c r="G119" i="12"/>
  <c r="F119" i="12"/>
  <c r="G118" i="12"/>
  <c r="F118" i="12"/>
  <c r="G117" i="12"/>
  <c r="F117" i="12"/>
  <c r="G116" i="12"/>
  <c r="F116" i="12"/>
  <c r="G115" i="12"/>
  <c r="F115" i="12"/>
  <c r="G114" i="12"/>
  <c r="F114" i="12"/>
  <c r="G113" i="12"/>
  <c r="F113" i="12"/>
  <c r="G112" i="12"/>
  <c r="F112" i="12"/>
  <c r="G111" i="12"/>
  <c r="F111" i="12"/>
  <c r="G110" i="12"/>
  <c r="F110" i="12"/>
  <c r="G109" i="12"/>
  <c r="F109" i="12"/>
  <c r="G108" i="12"/>
  <c r="F108" i="12"/>
  <c r="G107" i="12"/>
  <c r="F107" i="12"/>
  <c r="G106" i="12"/>
  <c r="F106" i="12"/>
  <c r="G105" i="12"/>
  <c r="F105" i="12"/>
  <c r="G104" i="12"/>
  <c r="F104" i="12"/>
  <c r="G103" i="12"/>
  <c r="F103" i="12"/>
  <c r="G102" i="12"/>
  <c r="F102" i="12"/>
  <c r="G101" i="12"/>
  <c r="F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01" i="12"/>
  <c r="T74" i="12" l="1"/>
  <c r="T73" i="12"/>
  <c r="T72" i="12"/>
  <c r="T71" i="12"/>
  <c r="T70" i="12"/>
  <c r="T69" i="12"/>
  <c r="T68" i="12"/>
  <c r="T67" i="12"/>
  <c r="BA66" i="12"/>
  <c r="T66" i="12"/>
  <c r="BA65" i="12"/>
  <c r="T65" i="12"/>
  <c r="BA64" i="12"/>
  <c r="T64" i="12"/>
  <c r="BA63" i="12"/>
  <c r="T63" i="12"/>
  <c r="BA62" i="12"/>
  <c r="T62" i="12"/>
  <c r="BA61" i="12"/>
  <c r="AU61" i="12"/>
  <c r="T61" i="12"/>
  <c r="BD60" i="12"/>
  <c r="BA60" i="12"/>
  <c r="AX60" i="12"/>
  <c r="AU60" i="12"/>
  <c r="T60" i="12"/>
  <c r="BD59" i="12"/>
  <c r="BA59" i="12"/>
  <c r="AX59" i="12"/>
  <c r="AU59" i="12"/>
  <c r="T59" i="12"/>
  <c r="BY58" i="12"/>
  <c r="BD58" i="12"/>
  <c r="BA58" i="12"/>
  <c r="AX58" i="12"/>
  <c r="AU58" i="12"/>
  <c r="T58" i="12"/>
  <c r="BY57" i="12"/>
  <c r="BD57" i="12"/>
  <c r="BA57" i="12"/>
  <c r="AX57" i="12"/>
  <c r="AU57" i="12"/>
  <c r="T57" i="12"/>
  <c r="BY56" i="12"/>
  <c r="BP56" i="12"/>
  <c r="BG56" i="12"/>
  <c r="BD56" i="12"/>
  <c r="BA56" i="12"/>
  <c r="AX56" i="12"/>
  <c r="AU56" i="12"/>
  <c r="T56" i="12"/>
  <c r="BY55" i="12"/>
  <c r="BP55" i="12"/>
  <c r="BG55" i="12"/>
  <c r="BD55" i="12"/>
  <c r="BA55" i="12"/>
  <c r="AX55" i="12"/>
  <c r="AU55" i="12"/>
  <c r="W55" i="12"/>
  <c r="T55" i="12"/>
  <c r="BY54" i="12"/>
  <c r="BV54" i="12"/>
  <c r="BP54" i="12"/>
  <c r="BG54" i="12"/>
  <c r="BD54" i="12"/>
  <c r="BA54" i="12"/>
  <c r="AX54" i="12"/>
  <c r="AU54" i="12"/>
  <c r="W54" i="12"/>
  <c r="T54" i="12"/>
  <c r="BY53" i="12"/>
  <c r="BV53" i="12"/>
  <c r="BP53" i="12"/>
  <c r="BJ53" i="12"/>
  <c r="BG53" i="12"/>
  <c r="BD53" i="12"/>
  <c r="BA53" i="12"/>
  <c r="AX53" i="12"/>
  <c r="AU53" i="12"/>
  <c r="W53" i="12"/>
  <c r="T53" i="12"/>
  <c r="BY52" i="12"/>
  <c r="BV52" i="12"/>
  <c r="BP52" i="12"/>
  <c r="BJ52" i="12"/>
  <c r="BG52" i="12"/>
  <c r="BD52" i="12"/>
  <c r="BA52" i="12"/>
  <c r="AX52" i="12"/>
  <c r="AU52" i="12"/>
  <c r="AC52" i="12"/>
  <c r="W52" i="12"/>
  <c r="T52" i="12"/>
  <c r="BY51" i="12"/>
  <c r="BV51" i="12"/>
  <c r="BP51" i="12"/>
  <c r="BJ51" i="12"/>
  <c r="BG51" i="12"/>
  <c r="BD51" i="12"/>
  <c r="BA51" i="12"/>
  <c r="AX51" i="12"/>
  <c r="AU51" i="12"/>
  <c r="AC51" i="12"/>
  <c r="W51" i="12"/>
  <c r="T51" i="12"/>
  <c r="CB50" i="12"/>
  <c r="BY50" i="12"/>
  <c r="BV50" i="12"/>
  <c r="BP50" i="12"/>
  <c r="BJ50" i="12"/>
  <c r="BG50" i="12"/>
  <c r="BD50" i="12"/>
  <c r="BA50" i="12"/>
  <c r="AX50" i="12"/>
  <c r="AU50" i="12"/>
  <c r="AC50" i="12"/>
  <c r="W50" i="12"/>
  <c r="T50" i="12"/>
  <c r="CB49" i="12"/>
  <c r="BY49" i="12"/>
  <c r="BV49" i="12"/>
  <c r="BP49" i="12"/>
  <c r="BJ49" i="12"/>
  <c r="BG49" i="12"/>
  <c r="BD49" i="12"/>
  <c r="BA49" i="12"/>
  <c r="AX49" i="12"/>
  <c r="AU49" i="12"/>
  <c r="AR49" i="12"/>
  <c r="AC49" i="12"/>
  <c r="W49" i="12"/>
  <c r="T49" i="12"/>
  <c r="K49" i="12"/>
  <c r="CB48" i="12"/>
  <c r="BY48" i="12"/>
  <c r="BV48" i="12"/>
  <c r="BP48" i="12"/>
  <c r="BJ48" i="12"/>
  <c r="BG48" i="12"/>
  <c r="BD48" i="12"/>
  <c r="BA48" i="12"/>
  <c r="AX48" i="12"/>
  <c r="AU48" i="12"/>
  <c r="AR48" i="12"/>
  <c r="AC48" i="12"/>
  <c r="W48" i="12"/>
  <c r="T48" i="12"/>
  <c r="K48" i="12"/>
  <c r="H48" i="12"/>
  <c r="CB47" i="12"/>
  <c r="BY47" i="12"/>
  <c r="BV47" i="12"/>
  <c r="BP47" i="12"/>
  <c r="BJ47" i="12"/>
  <c r="BG47" i="12"/>
  <c r="BD47" i="12"/>
  <c r="BA47" i="12"/>
  <c r="AX47" i="12"/>
  <c r="AU47" i="12"/>
  <c r="AR47" i="12"/>
  <c r="AC47" i="12"/>
  <c r="W47" i="12"/>
  <c r="T47" i="12"/>
  <c r="N47" i="12"/>
  <c r="K47" i="12"/>
  <c r="H47" i="12"/>
  <c r="CB46" i="12"/>
  <c r="BY46" i="12"/>
  <c r="BV46" i="12"/>
  <c r="BP46" i="12"/>
  <c r="BM46" i="12"/>
  <c r="BJ46" i="12"/>
  <c r="BG46" i="12"/>
  <c r="BD46" i="12"/>
  <c r="BA46" i="12"/>
  <c r="AX46" i="12"/>
  <c r="AU46" i="12"/>
  <c r="AR46" i="12"/>
  <c r="AC46" i="12"/>
  <c r="W46" i="12"/>
  <c r="T46" i="12"/>
  <c r="N46" i="12"/>
  <c r="K46" i="12"/>
  <c r="H46" i="12"/>
  <c r="CB45" i="12"/>
  <c r="BY45" i="12"/>
  <c r="BV45" i="12"/>
  <c r="BS45" i="12"/>
  <c r="BP45" i="12"/>
  <c r="BM45" i="12"/>
  <c r="BJ45" i="12"/>
  <c r="BG45" i="12"/>
  <c r="BD45" i="12"/>
  <c r="BA45" i="12"/>
  <c r="AX45" i="12"/>
  <c r="AU45" i="12"/>
  <c r="AR45" i="12"/>
  <c r="AC45" i="12"/>
  <c r="Z45" i="12"/>
  <c r="W45" i="12"/>
  <c r="T45" i="12"/>
  <c r="N45" i="12"/>
  <c r="K45" i="12"/>
  <c r="H45" i="12"/>
  <c r="CB44" i="12"/>
  <c r="BY44" i="12"/>
  <c r="BV44" i="12"/>
  <c r="BS44" i="12"/>
  <c r="BP44" i="12"/>
  <c r="BM44" i="12"/>
  <c r="BJ44" i="12"/>
  <c r="BG44" i="12"/>
  <c r="BD44" i="12"/>
  <c r="BA44" i="12"/>
  <c r="AX44" i="12"/>
  <c r="AU44" i="12"/>
  <c r="AR44" i="12"/>
  <c r="AC44" i="12"/>
  <c r="Z44" i="12"/>
  <c r="W44" i="12"/>
  <c r="T44" i="12"/>
  <c r="N44" i="12"/>
  <c r="K44" i="12"/>
  <c r="H44" i="12"/>
  <c r="E44" i="12"/>
  <c r="CB43" i="12"/>
  <c r="BY43" i="12"/>
  <c r="BV43" i="12"/>
  <c r="BS43" i="12"/>
  <c r="BP43" i="12"/>
  <c r="BM43" i="12"/>
  <c r="BJ43" i="12"/>
  <c r="BG43" i="12"/>
  <c r="BD43" i="12"/>
  <c r="BA43" i="12"/>
  <c r="AX43" i="12"/>
  <c r="AU43" i="12"/>
  <c r="AR43" i="12"/>
  <c r="AC43" i="12"/>
  <c r="Z43" i="12"/>
  <c r="W43" i="12"/>
  <c r="T43" i="12"/>
  <c r="N43" i="12"/>
  <c r="K43" i="12"/>
  <c r="H43" i="12"/>
  <c r="E43" i="12"/>
  <c r="B43" i="12"/>
  <c r="CB42" i="12"/>
  <c r="BY42" i="12"/>
  <c r="BV42" i="12"/>
  <c r="BS42" i="12"/>
  <c r="BP42" i="12"/>
  <c r="BM42" i="12"/>
  <c r="BJ42" i="12"/>
  <c r="BG42" i="12"/>
  <c r="BD42" i="12"/>
  <c r="BA42" i="12"/>
  <c r="AX42" i="12"/>
  <c r="AU42" i="12"/>
  <c r="AR42" i="12"/>
  <c r="AC42" i="12"/>
  <c r="Z42" i="12"/>
  <c r="W42" i="12"/>
  <c r="T42" i="12"/>
  <c r="Q42" i="12"/>
  <c r="N42" i="12"/>
  <c r="K42" i="12"/>
  <c r="H42" i="12"/>
  <c r="E42" i="12"/>
  <c r="B42" i="12"/>
  <c r="CB41" i="12"/>
  <c r="BY41" i="12"/>
  <c r="BV41" i="12"/>
  <c r="BS41" i="12"/>
  <c r="BP41" i="12"/>
  <c r="BM41" i="12"/>
  <c r="BJ41" i="12"/>
  <c r="BG41" i="12"/>
  <c r="BD41" i="12"/>
  <c r="BA41" i="12"/>
  <c r="AX41" i="12"/>
  <c r="AU41" i="12"/>
  <c r="AR41" i="12"/>
  <c r="AL41" i="12"/>
  <c r="AC41" i="12"/>
  <c r="Z41" i="12"/>
  <c r="W41" i="12"/>
  <c r="T41" i="12"/>
  <c r="Q41" i="12"/>
  <c r="N41" i="12"/>
  <c r="K41" i="12"/>
  <c r="H41" i="12"/>
  <c r="E41" i="12"/>
  <c r="B41" i="12"/>
  <c r="CB40" i="12"/>
  <c r="BY40" i="12"/>
  <c r="BV40" i="12"/>
  <c r="BS40" i="12"/>
  <c r="BP40" i="12"/>
  <c r="BM40" i="12"/>
  <c r="BJ40" i="12"/>
  <c r="BG40" i="12"/>
  <c r="BD40" i="12"/>
  <c r="BA40" i="12"/>
  <c r="AX40" i="12"/>
  <c r="AU40" i="12"/>
  <c r="AR40" i="12"/>
  <c r="AL40" i="12"/>
  <c r="AC40" i="12"/>
  <c r="Z40" i="12"/>
  <c r="W40" i="12"/>
  <c r="T40" i="12"/>
  <c r="Q40" i="12"/>
  <c r="N40" i="12"/>
  <c r="K40" i="12"/>
  <c r="H40" i="12"/>
  <c r="E40" i="12"/>
  <c r="B40" i="12"/>
  <c r="CB39" i="12"/>
  <c r="BY39" i="12"/>
  <c r="BV39" i="12"/>
  <c r="BS39" i="12"/>
  <c r="BP39" i="12"/>
  <c r="BM39" i="12"/>
  <c r="BJ39" i="12"/>
  <c r="BG39" i="12"/>
  <c r="BD39" i="12"/>
  <c r="BA39" i="12"/>
  <c r="AX39" i="12"/>
  <c r="AU39" i="12"/>
  <c r="AR39" i="12"/>
  <c r="AO39" i="12"/>
  <c r="AL39" i="12"/>
  <c r="AI39" i="12"/>
  <c r="AC39" i="12"/>
  <c r="Z39" i="12"/>
  <c r="W39" i="12"/>
  <c r="T39" i="12"/>
  <c r="Q39" i="12"/>
  <c r="N39" i="12"/>
  <c r="K39" i="12"/>
  <c r="H39" i="12"/>
  <c r="E39" i="12"/>
  <c r="B39" i="12"/>
  <c r="CB38" i="12"/>
  <c r="BY38" i="12"/>
  <c r="BV38" i="12"/>
  <c r="BS38" i="12"/>
  <c r="BP38" i="12"/>
  <c r="BM38" i="12"/>
  <c r="BJ38" i="12"/>
  <c r="BG38" i="12"/>
  <c r="BD38" i="12"/>
  <c r="BA38" i="12"/>
  <c r="AX38" i="12"/>
  <c r="AU38" i="12"/>
  <c r="AR38" i="12"/>
  <c r="AO38" i="12"/>
  <c r="AL38" i="12"/>
  <c r="AI38" i="12"/>
  <c r="AC38" i="12"/>
  <c r="Z38" i="12"/>
  <c r="W38" i="12"/>
  <c r="T38" i="12"/>
  <c r="Q38" i="12"/>
  <c r="N38" i="12"/>
  <c r="K38" i="12"/>
  <c r="H38" i="12"/>
  <c r="E38" i="12"/>
  <c r="B38" i="12"/>
  <c r="CB37" i="12"/>
  <c r="BY37" i="12"/>
  <c r="BV37" i="12"/>
  <c r="BS37" i="12"/>
  <c r="BP37" i="12"/>
  <c r="BM37" i="12"/>
  <c r="BJ37" i="12"/>
  <c r="BG37" i="12"/>
  <c r="BD37" i="12"/>
  <c r="BA37" i="12"/>
  <c r="AX37" i="12"/>
  <c r="AU37" i="12"/>
  <c r="AR37" i="12"/>
  <c r="AO37" i="12"/>
  <c r="AL37" i="12"/>
  <c r="AI37" i="12"/>
  <c r="AC37" i="12"/>
  <c r="Z37" i="12"/>
  <c r="W37" i="12"/>
  <c r="T37" i="12"/>
  <c r="Q37" i="12"/>
  <c r="N37" i="12"/>
  <c r="K37" i="12"/>
  <c r="H37" i="12"/>
  <c r="E37" i="12"/>
  <c r="B37" i="12"/>
  <c r="CB36" i="12"/>
  <c r="BY36" i="12"/>
  <c r="BV36" i="12"/>
  <c r="BS36" i="12"/>
  <c r="BP36" i="12"/>
  <c r="BM36" i="12"/>
  <c r="BJ36" i="12"/>
  <c r="BG36" i="12"/>
  <c r="BD36" i="12"/>
  <c r="BA36" i="12"/>
  <c r="AX36" i="12"/>
  <c r="AU36" i="12"/>
  <c r="AR36" i="12"/>
  <c r="AO36" i="12"/>
  <c r="AL36" i="12"/>
  <c r="AI36" i="12"/>
  <c r="AF36" i="12"/>
  <c r="AC36" i="12"/>
  <c r="Z36" i="12"/>
  <c r="W36" i="12"/>
  <c r="T36" i="12"/>
  <c r="Q36" i="12"/>
  <c r="N36" i="12"/>
  <c r="K36" i="12"/>
  <c r="H36" i="12"/>
  <c r="E36" i="12"/>
  <c r="B36" i="12"/>
  <c r="CB35" i="12"/>
  <c r="BY35" i="12"/>
  <c r="BV35" i="12"/>
  <c r="BS35" i="12"/>
  <c r="BP35" i="12"/>
  <c r="BM35" i="12"/>
  <c r="BJ35" i="12"/>
  <c r="BG35" i="12"/>
  <c r="BD35" i="12"/>
  <c r="BA35" i="12"/>
  <c r="AX35" i="12"/>
  <c r="AU35" i="12"/>
  <c r="AR35" i="12"/>
  <c r="AO35" i="12"/>
  <c r="AL35" i="12"/>
  <c r="AI35" i="12"/>
  <c r="AF35" i="12"/>
  <c r="AC35" i="12"/>
  <c r="Z35" i="12"/>
  <c r="W35" i="12"/>
  <c r="T35" i="12"/>
  <c r="Q35" i="12"/>
  <c r="N35" i="12"/>
  <c r="K35" i="12"/>
  <c r="H35" i="12"/>
  <c r="E35" i="12"/>
  <c r="B35" i="12"/>
  <c r="CB34" i="12"/>
  <c r="BY34" i="12"/>
  <c r="BV34" i="12"/>
  <c r="BS34" i="12"/>
  <c r="BP34" i="12"/>
  <c r="BM34" i="12"/>
  <c r="BJ34" i="12"/>
  <c r="BG34" i="12"/>
  <c r="BD34" i="12"/>
  <c r="BA34" i="12"/>
  <c r="AX34" i="12"/>
  <c r="AU34" i="12"/>
  <c r="AR34" i="12"/>
  <c r="AO34" i="12"/>
  <c r="AL34" i="12"/>
  <c r="AI34" i="12"/>
  <c r="AF34" i="12"/>
  <c r="AC34" i="12"/>
  <c r="Z34" i="12"/>
  <c r="W34" i="12"/>
  <c r="T34" i="12"/>
  <c r="Q34" i="12"/>
  <c r="N34" i="12"/>
  <c r="K34" i="12"/>
  <c r="H34" i="12"/>
  <c r="E34" i="12"/>
  <c r="B34" i="12"/>
  <c r="CB33" i="12"/>
  <c r="BY33" i="12"/>
  <c r="BV33" i="12"/>
  <c r="BS33" i="12"/>
  <c r="BP33" i="12"/>
  <c r="BM33" i="12"/>
  <c r="BJ33" i="12"/>
  <c r="BG33" i="12"/>
  <c r="BD33" i="12"/>
  <c r="BA33" i="12"/>
  <c r="AX33" i="12"/>
  <c r="AU33" i="12"/>
  <c r="AR33" i="12"/>
  <c r="AO33" i="12"/>
  <c r="AL33" i="12"/>
  <c r="AI33" i="12"/>
  <c r="AF33" i="12"/>
  <c r="AC33" i="12"/>
  <c r="Z33" i="12"/>
  <c r="W33" i="12"/>
  <c r="T33" i="12"/>
  <c r="Q33" i="12"/>
  <c r="N33" i="12"/>
  <c r="K33" i="12"/>
  <c r="H33" i="12"/>
  <c r="E33" i="12"/>
  <c r="B33" i="12"/>
  <c r="CB32" i="12"/>
  <c r="BY32" i="12"/>
  <c r="BV32" i="12"/>
  <c r="BS32" i="12"/>
  <c r="BP32" i="12"/>
  <c r="BM32" i="12"/>
  <c r="BJ32" i="12"/>
  <c r="BG32" i="12"/>
  <c r="BD32" i="12"/>
  <c r="BA32" i="12"/>
  <c r="AX32" i="12"/>
  <c r="AU32" i="12"/>
  <c r="AR32" i="12"/>
  <c r="AO32" i="12"/>
  <c r="AL32" i="12"/>
  <c r="AI32" i="12"/>
  <c r="AF32" i="12"/>
  <c r="AC32" i="12"/>
  <c r="Z32" i="12"/>
  <c r="W32" i="12"/>
  <c r="T32" i="12"/>
  <c r="Q32" i="12"/>
  <c r="N32" i="12"/>
  <c r="K32" i="12"/>
  <c r="H32" i="12"/>
  <c r="E32" i="12"/>
  <c r="B32" i="12"/>
  <c r="CB31" i="12"/>
  <c r="BY31" i="12"/>
  <c r="BV31" i="12"/>
  <c r="BS31" i="12"/>
  <c r="BP31" i="12"/>
  <c r="BM31" i="12"/>
  <c r="BJ31" i="12"/>
  <c r="BG31" i="12"/>
  <c r="BD31" i="12"/>
  <c r="BA31" i="12"/>
  <c r="AX31" i="12"/>
  <c r="AU31" i="12"/>
  <c r="AR31" i="12"/>
  <c r="AO31" i="12"/>
  <c r="AL31" i="12"/>
  <c r="AI31" i="12"/>
  <c r="AF31" i="12"/>
  <c r="AC31" i="12"/>
  <c r="Z31" i="12"/>
  <c r="W31" i="12"/>
  <c r="T31" i="12"/>
  <c r="Q31" i="12"/>
  <c r="N31" i="12"/>
  <c r="K31" i="12"/>
  <c r="H31" i="12"/>
  <c r="E31" i="12"/>
  <c r="B31" i="12"/>
  <c r="CB30" i="12"/>
  <c r="BY30" i="12"/>
  <c r="BV30" i="12"/>
  <c r="BS30" i="12"/>
  <c r="BP30" i="12"/>
  <c r="BM30" i="12"/>
  <c r="BJ30" i="12"/>
  <c r="BG30" i="12"/>
  <c r="BD30" i="12"/>
  <c r="BA30" i="12"/>
  <c r="AX30" i="12"/>
  <c r="AU30" i="12"/>
  <c r="AR30" i="12"/>
  <c r="AO30" i="12"/>
  <c r="AL30" i="12"/>
  <c r="AI30" i="12"/>
  <c r="AF30" i="12"/>
  <c r="AC30" i="12"/>
  <c r="Z30" i="12"/>
  <c r="W30" i="12"/>
  <c r="T30" i="12"/>
  <c r="Q30" i="12"/>
  <c r="N30" i="12"/>
  <c r="K30" i="12"/>
  <c r="H30" i="12"/>
  <c r="E30" i="12"/>
  <c r="B30" i="12"/>
  <c r="CB29" i="12"/>
  <c r="BY29" i="12"/>
  <c r="BV29" i="12"/>
  <c r="BS29" i="12"/>
  <c r="BP29" i="12"/>
  <c r="BM29" i="12"/>
  <c r="BJ29" i="12"/>
  <c r="BG29" i="12"/>
  <c r="BD29" i="12"/>
  <c r="BA29" i="12"/>
  <c r="AX29" i="12"/>
  <c r="AU29" i="12"/>
  <c r="AR29" i="12"/>
  <c r="AO29" i="12"/>
  <c r="AL29" i="12"/>
  <c r="AI29" i="12"/>
  <c r="AF29" i="12"/>
  <c r="AC29" i="12"/>
  <c r="Z29" i="12"/>
  <c r="W29" i="12"/>
  <c r="T29" i="12"/>
  <c r="Q29" i="12"/>
  <c r="N29" i="12"/>
  <c r="K29" i="12"/>
  <c r="H29" i="12"/>
  <c r="E29" i="12"/>
  <c r="B29" i="12"/>
  <c r="CB28" i="12"/>
  <c r="BY28" i="12"/>
  <c r="BV28" i="12"/>
  <c r="BS28" i="12"/>
  <c r="BP28" i="12"/>
  <c r="BM28" i="12"/>
  <c r="BJ28" i="12"/>
  <c r="BG28" i="12"/>
  <c r="BD28" i="12"/>
  <c r="BA28" i="12"/>
  <c r="AX28" i="12"/>
  <c r="AU28" i="12"/>
  <c r="AR28" i="12"/>
  <c r="AO28" i="12"/>
  <c r="AL28" i="12"/>
  <c r="AI28" i="12"/>
  <c r="AF28" i="12"/>
  <c r="AC28" i="12"/>
  <c r="Z28" i="12"/>
  <c r="W28" i="12"/>
  <c r="T28" i="12"/>
  <c r="Q28" i="12"/>
  <c r="N28" i="12"/>
  <c r="K28" i="12"/>
  <c r="H28" i="12"/>
  <c r="E28" i="12"/>
  <c r="B28" i="12"/>
  <c r="CB27" i="12"/>
  <c r="BY27" i="12"/>
  <c r="BV27" i="12"/>
  <c r="BS27" i="12"/>
  <c r="BP27" i="12"/>
  <c r="BM27" i="12"/>
  <c r="BJ27" i="12"/>
  <c r="BG27" i="12"/>
  <c r="BD27" i="12"/>
  <c r="BA27" i="12"/>
  <c r="AX27" i="12"/>
  <c r="AU27" i="12"/>
  <c r="AR27" i="12"/>
  <c r="AO27" i="12"/>
  <c r="AL27" i="12"/>
  <c r="AI27" i="12"/>
  <c r="AF27" i="12"/>
  <c r="AC27" i="12"/>
  <c r="Z27" i="12"/>
  <c r="W27" i="12"/>
  <c r="T27" i="12"/>
  <c r="Q27" i="12"/>
  <c r="N27" i="12"/>
  <c r="K27" i="12"/>
  <c r="H27" i="12"/>
  <c r="E27" i="12"/>
  <c r="B27" i="12"/>
  <c r="CB26" i="12"/>
  <c r="BY26" i="12"/>
  <c r="BV26" i="12"/>
  <c r="BS26" i="12"/>
  <c r="BP26" i="12"/>
  <c r="BM26" i="12"/>
  <c r="BJ26" i="12"/>
  <c r="BG26" i="12"/>
  <c r="BD26" i="12"/>
  <c r="BA26" i="12"/>
  <c r="AX26" i="12"/>
  <c r="AU26" i="12"/>
  <c r="AR26" i="12"/>
  <c r="AO26" i="12"/>
  <c r="AL26" i="12"/>
  <c r="AI26" i="12"/>
  <c r="AF26" i="12"/>
  <c r="AC26" i="12"/>
  <c r="Z26" i="12"/>
  <c r="W26" i="12"/>
  <c r="T26" i="12"/>
  <c r="Q26" i="12"/>
  <c r="N26" i="12"/>
  <c r="K26" i="12"/>
  <c r="H26" i="12"/>
  <c r="E26" i="12"/>
  <c r="B26" i="12"/>
  <c r="CB25" i="12"/>
  <c r="BY25" i="12"/>
  <c r="BV25" i="12"/>
  <c r="BS25" i="12"/>
  <c r="BP25" i="12"/>
  <c r="BM25" i="12"/>
  <c r="BJ25" i="12"/>
  <c r="BG25" i="12"/>
  <c r="BD25" i="12"/>
  <c r="BA25" i="12"/>
  <c r="AX25" i="12"/>
  <c r="AU25" i="12"/>
  <c r="AR25" i="12"/>
  <c r="AO25" i="12"/>
  <c r="AL25" i="12"/>
  <c r="AI25" i="12"/>
  <c r="AF25" i="12"/>
  <c r="AC25" i="12"/>
  <c r="Z25" i="12"/>
  <c r="W25" i="12"/>
  <c r="T25" i="12"/>
  <c r="Q25" i="12"/>
  <c r="N25" i="12"/>
  <c r="K25" i="12"/>
  <c r="H25" i="12"/>
  <c r="E25" i="12"/>
  <c r="B25" i="12"/>
  <c r="CB24" i="12"/>
  <c r="BY24" i="12"/>
  <c r="BV24" i="12"/>
  <c r="BS24" i="12"/>
  <c r="BP24" i="12"/>
  <c r="BM24" i="12"/>
  <c r="BJ24" i="12"/>
  <c r="BG24" i="12"/>
  <c r="BD24" i="12"/>
  <c r="BA24" i="12"/>
  <c r="AX24" i="12"/>
  <c r="AU24" i="12"/>
  <c r="AR24" i="12"/>
  <c r="AO24" i="12"/>
  <c r="AL24" i="12"/>
  <c r="AI24" i="12"/>
  <c r="AF24" i="12"/>
  <c r="AC24" i="12"/>
  <c r="Z24" i="12"/>
  <c r="W24" i="12"/>
  <c r="T24" i="12"/>
  <c r="Q24" i="12"/>
  <c r="N24" i="12"/>
  <c r="K24" i="12"/>
  <c r="H24" i="12"/>
  <c r="E24" i="12"/>
  <c r="B24" i="12"/>
  <c r="CB23" i="12"/>
  <c r="BY23" i="12"/>
  <c r="BV23" i="12"/>
  <c r="BS23" i="12"/>
  <c r="BP23" i="12"/>
  <c r="BM23" i="12"/>
  <c r="BJ23" i="12"/>
  <c r="BG23" i="12"/>
  <c r="BD23" i="12"/>
  <c r="BA23" i="12"/>
  <c r="AX23" i="12"/>
  <c r="AU23" i="12"/>
  <c r="AR23" i="12"/>
  <c r="AO23" i="12"/>
  <c r="AL23" i="12"/>
  <c r="AI23" i="12"/>
  <c r="AF23" i="12"/>
  <c r="AC23" i="12"/>
  <c r="Z23" i="12"/>
  <c r="W23" i="12"/>
  <c r="T23" i="12"/>
  <c r="Q23" i="12"/>
  <c r="N23" i="12"/>
  <c r="K23" i="12"/>
  <c r="H23" i="12"/>
  <c r="E23" i="12"/>
  <c r="B23" i="12"/>
  <c r="CB22" i="12"/>
  <c r="BY22" i="12"/>
  <c r="BV22" i="12"/>
  <c r="BS22" i="12"/>
  <c r="BP22" i="12"/>
  <c r="BM22" i="12"/>
  <c r="BJ22" i="12"/>
  <c r="BG22" i="12"/>
  <c r="BD22" i="12"/>
  <c r="BA22" i="12"/>
  <c r="AX22" i="12"/>
  <c r="AU22" i="12"/>
  <c r="AR22" i="12"/>
  <c r="AO22" i="12"/>
  <c r="AL22" i="12"/>
  <c r="AI22" i="12"/>
  <c r="AF22" i="12"/>
  <c r="AC22" i="12"/>
  <c r="Z22" i="12"/>
  <c r="W22" i="12"/>
  <c r="T22" i="12"/>
  <c r="Q22" i="12"/>
  <c r="N22" i="12"/>
  <c r="K22" i="12"/>
  <c r="H22" i="12"/>
  <c r="E22" i="12"/>
  <c r="B22" i="12"/>
  <c r="CB21" i="12"/>
  <c r="BY21" i="12"/>
  <c r="BV21" i="12"/>
  <c r="BS21" i="12"/>
  <c r="BP21" i="12"/>
  <c r="BM21" i="12"/>
  <c r="BJ21" i="12"/>
  <c r="BG21" i="12"/>
  <c r="BD21" i="12"/>
  <c r="BA21" i="12"/>
  <c r="AX21" i="12"/>
  <c r="AU21" i="12"/>
  <c r="AR21" i="12"/>
  <c r="AO21" i="12"/>
  <c r="AL21" i="12"/>
  <c r="AI21" i="12"/>
  <c r="AF21" i="12"/>
  <c r="AC21" i="12"/>
  <c r="Z21" i="12"/>
  <c r="W21" i="12"/>
  <c r="T21" i="12"/>
  <c r="Q21" i="12"/>
  <c r="N21" i="12"/>
  <c r="K21" i="12"/>
  <c r="H21" i="12"/>
  <c r="E21" i="12"/>
  <c r="B21" i="12"/>
  <c r="CB20" i="12"/>
  <c r="BY20" i="12"/>
  <c r="BV20" i="12"/>
  <c r="BS20" i="12"/>
  <c r="BP20" i="12"/>
  <c r="BM20" i="12"/>
  <c r="BJ20" i="12"/>
  <c r="BG20" i="12"/>
  <c r="BD20" i="12"/>
  <c r="BA20" i="12"/>
  <c r="AX20" i="12"/>
  <c r="AU20" i="12"/>
  <c r="AR20" i="12"/>
  <c r="AO20" i="12"/>
  <c r="AL20" i="12"/>
  <c r="AI20" i="12"/>
  <c r="AF20" i="12"/>
  <c r="AC20" i="12"/>
  <c r="Z20" i="12"/>
  <c r="W20" i="12"/>
  <c r="T20" i="12"/>
  <c r="Q20" i="12"/>
  <c r="N20" i="12"/>
  <c r="K20" i="12"/>
  <c r="H20" i="12"/>
  <c r="E20" i="12"/>
  <c r="B20" i="12"/>
  <c r="CB19" i="12"/>
  <c r="BY19" i="12"/>
  <c r="BV19" i="12"/>
  <c r="BS19" i="12"/>
  <c r="BP19" i="12"/>
  <c r="BM19" i="12"/>
  <c r="BJ19" i="12"/>
  <c r="BG19" i="12"/>
  <c r="BD19" i="12"/>
  <c r="BA19" i="12"/>
  <c r="AX19" i="12"/>
  <c r="AU19" i="12"/>
  <c r="AR19" i="12"/>
  <c r="AO19" i="12"/>
  <c r="AL19" i="12"/>
  <c r="AI19" i="12"/>
  <c r="AF19" i="12"/>
  <c r="AC19" i="12"/>
  <c r="Z19" i="12"/>
  <c r="W19" i="12"/>
  <c r="T19" i="12"/>
  <c r="Q19" i="12"/>
  <c r="N19" i="12"/>
  <c r="K19" i="12"/>
  <c r="H19" i="12"/>
  <c r="E19" i="12"/>
  <c r="B19" i="12"/>
  <c r="CB18" i="12"/>
  <c r="BY18" i="12"/>
  <c r="BV18" i="12"/>
  <c r="BS18" i="12"/>
  <c r="BP18" i="12"/>
  <c r="BM18" i="12"/>
  <c r="BJ18" i="12"/>
  <c r="BG18" i="12"/>
  <c r="BD18" i="12"/>
  <c r="BA18" i="12"/>
  <c r="AX18" i="12"/>
  <c r="AU18" i="12"/>
  <c r="AR18" i="12"/>
  <c r="AO18" i="12"/>
  <c r="AL18" i="12"/>
  <c r="AI18" i="12"/>
  <c r="AF18" i="12"/>
  <c r="AC18" i="12"/>
  <c r="Z18" i="12"/>
  <c r="W18" i="12"/>
  <c r="T18" i="12"/>
  <c r="Q18" i="12"/>
  <c r="N18" i="12"/>
  <c r="K18" i="12"/>
  <c r="H18" i="12"/>
  <c r="E18" i="12"/>
  <c r="B18" i="12"/>
  <c r="CB17" i="12"/>
  <c r="BY17" i="12"/>
  <c r="BV17" i="12"/>
  <c r="BS17" i="12"/>
  <c r="BP17" i="12"/>
  <c r="BM17" i="12"/>
  <c r="BJ17" i="12"/>
  <c r="BG17" i="12"/>
  <c r="BD17" i="12"/>
  <c r="BA17" i="12"/>
  <c r="AX17" i="12"/>
  <c r="AU17" i="12"/>
  <c r="AR17" i="12"/>
  <c r="AO17" i="12"/>
  <c r="AL17" i="12"/>
  <c r="AI17" i="12"/>
  <c r="AF17" i="12"/>
  <c r="AC17" i="12"/>
  <c r="Z17" i="12"/>
  <c r="W17" i="12"/>
  <c r="T17" i="12"/>
  <c r="Q17" i="12"/>
  <c r="N17" i="12"/>
  <c r="K17" i="12"/>
  <c r="H17" i="12"/>
  <c r="E17" i="12"/>
  <c r="B17" i="12"/>
  <c r="CB16" i="12"/>
  <c r="BY16" i="12"/>
  <c r="BV16" i="12"/>
  <c r="BS16" i="12"/>
  <c r="BP16" i="12"/>
  <c r="BM16" i="12"/>
  <c r="BJ16" i="12"/>
  <c r="BG16" i="12"/>
  <c r="BD16" i="12"/>
  <c r="BA16" i="12"/>
  <c r="AX16" i="12"/>
  <c r="AU16" i="12"/>
  <c r="AR16" i="12"/>
  <c r="AO16" i="12"/>
  <c r="AL16" i="12"/>
  <c r="AI16" i="12"/>
  <c r="AF16" i="12"/>
  <c r="AC16" i="12"/>
  <c r="Z16" i="12"/>
  <c r="W16" i="12"/>
  <c r="T16" i="12"/>
  <c r="Q16" i="12"/>
  <c r="N16" i="12"/>
  <c r="K16" i="12"/>
  <c r="H16" i="12"/>
  <c r="E16" i="12"/>
  <c r="B16" i="12"/>
  <c r="CB15" i="12"/>
  <c r="BY15" i="12"/>
  <c r="BV15" i="12"/>
  <c r="BS15" i="12"/>
  <c r="BP15" i="12"/>
  <c r="BM15" i="12"/>
  <c r="BJ15" i="12"/>
  <c r="BG15" i="12"/>
  <c r="BD15" i="12"/>
  <c r="BA15" i="12"/>
  <c r="AX15" i="12"/>
  <c r="AU15" i="12"/>
  <c r="AR15" i="12"/>
  <c r="AO15" i="12"/>
  <c r="AL15" i="12"/>
  <c r="AI15" i="12"/>
  <c r="AF15" i="12"/>
  <c r="AC15" i="12"/>
  <c r="Z15" i="12"/>
  <c r="W15" i="12"/>
  <c r="T15" i="12"/>
  <c r="Q15" i="12"/>
  <c r="N15" i="12"/>
  <c r="K15" i="12"/>
  <c r="H15" i="12"/>
  <c r="E15" i="12"/>
  <c r="B15" i="12"/>
  <c r="CB14" i="12"/>
  <c r="BY14" i="12"/>
  <c r="BV14" i="12"/>
  <c r="BS14" i="12"/>
  <c r="BP14" i="12"/>
  <c r="BM14" i="12"/>
  <c r="BJ14" i="12"/>
  <c r="BG14" i="12"/>
  <c r="BD14" i="12"/>
  <c r="BA14" i="12"/>
  <c r="AX14" i="12"/>
  <c r="AU14" i="12"/>
  <c r="AR14" i="12"/>
  <c r="AO14" i="12"/>
  <c r="AL14" i="12"/>
  <c r="AI14" i="12"/>
  <c r="AF14" i="12"/>
  <c r="AC14" i="12"/>
  <c r="Z14" i="12"/>
  <c r="W14" i="12"/>
  <c r="T14" i="12"/>
  <c r="Q14" i="12"/>
  <c r="N14" i="12"/>
  <c r="K14" i="12"/>
  <c r="H14" i="12"/>
  <c r="E14" i="12"/>
  <c r="B14" i="12"/>
  <c r="CB13" i="12"/>
  <c r="BY13" i="12"/>
  <c r="BV13" i="12"/>
  <c r="BS13" i="12"/>
  <c r="BP13" i="12"/>
  <c r="BM13" i="12"/>
  <c r="BJ13" i="12"/>
  <c r="BG13" i="12"/>
  <c r="BD13" i="12"/>
  <c r="BA13" i="12"/>
  <c r="AX13" i="12"/>
  <c r="AU13" i="12"/>
  <c r="AR13" i="12"/>
  <c r="AO13" i="12"/>
  <c r="AL13" i="12"/>
  <c r="AI13" i="12"/>
  <c r="AF13" i="12"/>
  <c r="AC13" i="12"/>
  <c r="Z13" i="12"/>
  <c r="W13" i="12"/>
  <c r="T13" i="12"/>
  <c r="Q13" i="12"/>
  <c r="N13" i="12"/>
  <c r="K13" i="12"/>
  <c r="H13" i="12"/>
  <c r="E13" i="12"/>
  <c r="B13" i="12"/>
  <c r="CB12" i="12"/>
  <c r="BY12" i="12"/>
  <c r="BV12" i="12"/>
  <c r="BS12" i="12"/>
  <c r="BP12" i="12"/>
  <c r="BM12" i="12"/>
  <c r="BJ12" i="12"/>
  <c r="BG12" i="12"/>
  <c r="BD12" i="12"/>
  <c r="BA12" i="12"/>
  <c r="AX12" i="12"/>
  <c r="AU12" i="12"/>
  <c r="AR12" i="12"/>
  <c r="AO12" i="12"/>
  <c r="AL12" i="12"/>
  <c r="AI12" i="12"/>
  <c r="AF12" i="12"/>
  <c r="AC12" i="12"/>
  <c r="Z12" i="12"/>
  <c r="W12" i="12"/>
  <c r="T12" i="12"/>
  <c r="Q12" i="12"/>
  <c r="N12" i="12"/>
  <c r="K12" i="12"/>
  <c r="H12" i="12"/>
  <c r="E12" i="12"/>
  <c r="B12" i="12"/>
  <c r="CB11" i="12"/>
  <c r="BY11" i="12"/>
  <c r="BV11" i="12"/>
  <c r="BS11" i="12"/>
  <c r="BP11" i="12"/>
  <c r="BM11" i="12"/>
  <c r="BJ11" i="12"/>
  <c r="BG11" i="12"/>
  <c r="BD11" i="12"/>
  <c r="BA11" i="12"/>
  <c r="AX11" i="12"/>
  <c r="AU11" i="12"/>
  <c r="AR11" i="12"/>
  <c r="AO11" i="12"/>
  <c r="AL11" i="12"/>
  <c r="AI11" i="12"/>
  <c r="AF11" i="12"/>
  <c r="AC11" i="12"/>
  <c r="Z11" i="12"/>
  <c r="W11" i="12"/>
  <c r="T11" i="12"/>
  <c r="Q11" i="12"/>
  <c r="N11" i="12"/>
  <c r="K11" i="12"/>
  <c r="H11" i="12"/>
  <c r="E11" i="12"/>
  <c r="B11" i="12"/>
  <c r="CB10" i="12"/>
  <c r="BY10" i="12"/>
  <c r="BV10" i="12"/>
  <c r="BS10" i="12"/>
  <c r="BP10" i="12"/>
  <c r="BM10" i="12"/>
  <c r="BJ10" i="12"/>
  <c r="BG10" i="12"/>
  <c r="BD10" i="12"/>
  <c r="BA10" i="12"/>
  <c r="AX10" i="12"/>
  <c r="AU10" i="12"/>
  <c r="AR10" i="12"/>
  <c r="AO10" i="12"/>
  <c r="AL10" i="12"/>
  <c r="AI10" i="12"/>
  <c r="AF10" i="12"/>
  <c r="AC10" i="12"/>
  <c r="Z10" i="12"/>
  <c r="W10" i="12"/>
  <c r="T10" i="12"/>
  <c r="Q10" i="12"/>
  <c r="N10" i="12"/>
  <c r="K10" i="12"/>
  <c r="H10" i="12"/>
  <c r="E10" i="12"/>
  <c r="B10" i="12"/>
  <c r="CB9" i="12"/>
  <c r="BY9" i="12"/>
  <c r="BV9" i="12"/>
  <c r="BS9" i="12"/>
  <c r="BP9" i="12"/>
  <c r="BM9" i="12"/>
  <c r="BJ9" i="12"/>
  <c r="BG9" i="12"/>
  <c r="BD9" i="12"/>
  <c r="BA9" i="12"/>
  <c r="AX9" i="12"/>
  <c r="AU9" i="12"/>
  <c r="AR9" i="12"/>
  <c r="AO9" i="12"/>
  <c r="AL9" i="12"/>
  <c r="AI9" i="12"/>
  <c r="AF9" i="12"/>
  <c r="AC9" i="12"/>
  <c r="Z9" i="12"/>
  <c r="W9" i="12"/>
  <c r="T9" i="12"/>
  <c r="Q9" i="12"/>
  <c r="N9" i="12"/>
  <c r="K9" i="12"/>
  <c r="H9" i="12"/>
  <c r="E9" i="12"/>
  <c r="B9" i="12"/>
  <c r="CB8" i="12"/>
  <c r="BY8" i="12"/>
  <c r="BV8" i="12"/>
  <c r="BS8" i="12"/>
  <c r="BP8" i="12"/>
  <c r="BM8" i="12"/>
  <c r="BJ8" i="12"/>
  <c r="BG8" i="12"/>
  <c r="BD8" i="12"/>
  <c r="BA8" i="12"/>
  <c r="AX8" i="12"/>
  <c r="AU8" i="12"/>
  <c r="AR8" i="12"/>
  <c r="AO8" i="12"/>
  <c r="AL8" i="12"/>
  <c r="AI8" i="12"/>
  <c r="AF8" i="12"/>
  <c r="AC8" i="12"/>
  <c r="Z8" i="12"/>
  <c r="W8" i="12"/>
  <c r="T8" i="12"/>
  <c r="Q8" i="12"/>
  <c r="N8" i="12"/>
  <c r="K8" i="12"/>
  <c r="H8" i="12"/>
  <c r="E8" i="12"/>
  <c r="B8" i="12"/>
  <c r="CB7" i="12"/>
  <c r="BY7" i="12"/>
  <c r="BV7" i="12"/>
  <c r="BS7" i="12"/>
  <c r="BP7" i="12"/>
  <c r="BM7" i="12"/>
  <c r="BJ7" i="12"/>
  <c r="BG7" i="12"/>
  <c r="BD7" i="12"/>
  <c r="BA7" i="12"/>
  <c r="AX7" i="12"/>
  <c r="AU7" i="12"/>
  <c r="AR7" i="12"/>
  <c r="AO7" i="12"/>
  <c r="AL7" i="12"/>
  <c r="AI7" i="12"/>
  <c r="AF7" i="12"/>
  <c r="AC7" i="12"/>
  <c r="Z7" i="12"/>
  <c r="W7" i="12"/>
  <c r="T7" i="12"/>
  <c r="Q7" i="12"/>
  <c r="N7" i="12"/>
  <c r="K7" i="12"/>
  <c r="H7" i="12"/>
  <c r="E7" i="12"/>
  <c r="B7" i="12"/>
  <c r="CB6" i="12"/>
  <c r="BY6" i="12"/>
  <c r="BV6" i="12"/>
  <c r="BS6" i="12"/>
  <c r="BP6" i="12"/>
  <c r="BM6" i="12"/>
  <c r="BJ6" i="12"/>
  <c r="BG6" i="12"/>
  <c r="BD6" i="12"/>
  <c r="BA6" i="12"/>
  <c r="AX6" i="12"/>
  <c r="AU6" i="12"/>
  <c r="AR6" i="12"/>
  <c r="AO6" i="12"/>
  <c r="AL6" i="12"/>
  <c r="AI6" i="12"/>
  <c r="AF6" i="12"/>
  <c r="AC6" i="12"/>
  <c r="Z6" i="12"/>
  <c r="W6" i="12"/>
  <c r="T6" i="12"/>
  <c r="Q6" i="12"/>
  <c r="N6" i="12"/>
  <c r="K6" i="12"/>
  <c r="H6" i="12"/>
  <c r="E6" i="12"/>
  <c r="B6" i="12"/>
  <c r="CB5" i="12"/>
  <c r="BY5" i="12"/>
  <c r="BV5" i="12"/>
  <c r="BS5" i="12"/>
  <c r="BP5" i="12"/>
  <c r="BM5" i="12"/>
  <c r="BJ5" i="12"/>
  <c r="BG5" i="12"/>
  <c r="BD5" i="12"/>
  <c r="BA5" i="12"/>
  <c r="AX5" i="12"/>
  <c r="AU5" i="12"/>
  <c r="AR5" i="12"/>
  <c r="AO5" i="12"/>
  <c r="AL5" i="12"/>
  <c r="AI5" i="12"/>
  <c r="AF5" i="12"/>
  <c r="AC5" i="12"/>
  <c r="Z5" i="12"/>
  <c r="W5" i="12"/>
  <c r="T5" i="12"/>
  <c r="Q5" i="12"/>
  <c r="N5" i="12"/>
  <c r="K5" i="12"/>
  <c r="H5" i="12"/>
  <c r="E5" i="12"/>
  <c r="B5" i="12"/>
  <c r="CB4" i="12"/>
  <c r="BY4" i="12"/>
  <c r="BV4" i="12"/>
  <c r="BS4" i="12"/>
  <c r="BP4" i="12"/>
  <c r="BM4" i="12"/>
  <c r="BJ4" i="12"/>
  <c r="BG4" i="12"/>
  <c r="BD4" i="12"/>
  <c r="BA4" i="12"/>
  <c r="AX4" i="12"/>
  <c r="AU4" i="12"/>
  <c r="AR4" i="12"/>
  <c r="AO4" i="12"/>
  <c r="AL4" i="12"/>
  <c r="AI4" i="12"/>
  <c r="AF4" i="12"/>
  <c r="AC4" i="12"/>
  <c r="Z4" i="12"/>
  <c r="W4" i="12"/>
  <c r="T4" i="12"/>
  <c r="Q4" i="12"/>
  <c r="N4" i="12"/>
  <c r="K4" i="12"/>
  <c r="H4" i="12"/>
  <c r="E4" i="12"/>
  <c r="B4" i="12"/>
  <c r="CB3" i="12"/>
  <c r="BY3" i="12"/>
  <c r="BV3" i="12"/>
  <c r="BS3" i="12"/>
  <c r="BP3" i="12"/>
  <c r="BM3" i="12"/>
  <c r="BJ3" i="12"/>
  <c r="BG3" i="12"/>
  <c r="BD3" i="12"/>
  <c r="BA3" i="12"/>
  <c r="AX3" i="12"/>
  <c r="AU3" i="12"/>
  <c r="AR3" i="12"/>
  <c r="AO3" i="12"/>
  <c r="AL3" i="12"/>
  <c r="AI3" i="12"/>
  <c r="AF3" i="12"/>
  <c r="AC3" i="12"/>
  <c r="Z3" i="12"/>
  <c r="W3" i="12"/>
  <c r="T3" i="12"/>
  <c r="Q3" i="12"/>
  <c r="N3" i="12"/>
  <c r="K3" i="12"/>
  <c r="H3" i="12"/>
  <c r="E3" i="12"/>
  <c r="B3" i="12"/>
</calcChain>
</file>

<file path=xl/sharedStrings.xml><?xml version="1.0" encoding="utf-8"?>
<sst xmlns="http://schemas.openxmlformats.org/spreadsheetml/2006/main" count="188" uniqueCount="44">
  <si>
    <t>X</t>
  </si>
  <si>
    <t>Y</t>
  </si>
  <si>
    <t>GFP</t>
  </si>
  <si>
    <t>2A</t>
  </si>
  <si>
    <t>2B</t>
  </si>
  <si>
    <t>FISH</t>
  </si>
  <si>
    <t>4B</t>
  </si>
  <si>
    <t>4A</t>
  </si>
  <si>
    <t>6A</t>
  </si>
  <si>
    <t>6B</t>
  </si>
  <si>
    <t>14A</t>
  </si>
  <si>
    <t>14B</t>
  </si>
  <si>
    <t>36A</t>
  </si>
  <si>
    <t>36B</t>
  </si>
  <si>
    <t>38A</t>
  </si>
  <si>
    <t>38B</t>
  </si>
  <si>
    <t>41B</t>
  </si>
  <si>
    <t>41A</t>
  </si>
  <si>
    <t>44A</t>
  </si>
  <si>
    <t>44B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</si>
  <si>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</si>
  <si>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</si>
  <si>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</si>
  <si>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</si>
  <si>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</si>
  <si>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</si>
  <si>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</si>
  <si>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</si>
  <si>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</si>
  <si>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</si>
  <si>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</si>
  <si>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</si>
  <si>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</si>
  <si>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</si>
  <si>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</si>
  <si>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</si>
  <si>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</si>
  <si>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</si>
  <si>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</si>
  <si>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</si>
  <si>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Mean</t>
  </si>
  <si>
    <t>STDDEV</t>
  </si>
  <si>
    <t>SEM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</si>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</sst>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6.0474043243026365</c:v>
                  </c:pt>
                  <c:pt idx="1">
                    <c:v>5.2178518046934883</c:v>
                  </c:pt>
                  <c:pt idx="2">
                    <c:v>4.8416864728320164</c:v>
                  </c:pt>
                  <c:pt idx="3">
                    <c:v>4.2824753093249353</c:v>
                  </c:pt>
                  <c:pt idx="4">
                    <c:v>3.9634683484717161</c:v>
                  </c:pt>
                  <c:pt idx="5">
                    <c:v>3.8441559908545813</c:v>
                  </c:pt>
                  <c:pt idx="6">
                    <c:v>3.8712263531104698</c:v>
                  </c:pt>
                  <c:pt idx="7">
                    <c:v>4.1575445778707323</c:v>
                  </c:pt>
                  <c:pt idx="8">
                    <c:v>4.9403639640722981</c:v>
                  </c:pt>
                  <c:pt idx="9">
                    <c:v>5.0222368370183741</c:v>
                  </c:pt>
                  <c:pt idx="10">
                    <c:v>4.0276994663778307</c:v>
                  </c:pt>
                  <c:pt idx="11">
                    <c:v>3.6112456104427628</c:v>
                  </c:pt>
                  <c:pt idx="12">
                    <c:v>3.3047561246977355</c:v>
                  </c:pt>
                  <c:pt idx="13">
                    <c:v>2.9458055711452578</c:v>
                  </c:pt>
                  <c:pt idx="14">
                    <c:v>2.9673185862264964</c:v>
                  </c:pt>
                  <c:pt idx="15">
                    <c:v>3.3646452447005721</c:v>
                  </c:pt>
                  <c:pt idx="16">
                    <c:v>3.9090726264087943</c:v>
                  </c:pt>
                  <c:pt idx="17">
                    <c:v>4.2623567269300793</c:v>
                  </c:pt>
                  <c:pt idx="18">
                    <c:v>4.4164030500139955</c:v>
                  </c:pt>
                  <c:pt idx="19">
                    <c:v>4.0974087104491455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6.0474043243026365</c:v>
                  </c:pt>
                  <c:pt idx="1">
                    <c:v>5.2178518046934883</c:v>
                  </c:pt>
                  <c:pt idx="2">
                    <c:v>4.8416864728320164</c:v>
                  </c:pt>
                  <c:pt idx="3">
                    <c:v>4.2824753093249353</c:v>
                  </c:pt>
                  <c:pt idx="4">
                    <c:v>3.9634683484717161</c:v>
                  </c:pt>
                  <c:pt idx="5">
                    <c:v>3.8441559908545813</c:v>
                  </c:pt>
                  <c:pt idx="6">
                    <c:v>3.8712263531104698</c:v>
                  </c:pt>
                  <c:pt idx="7">
                    <c:v>4.1575445778707323</c:v>
                  </c:pt>
                  <c:pt idx="8">
                    <c:v>4.9403639640722981</c:v>
                  </c:pt>
                  <c:pt idx="9">
                    <c:v>5.0222368370183741</c:v>
                  </c:pt>
                  <c:pt idx="10">
                    <c:v>4.0276994663778307</c:v>
                  </c:pt>
                  <c:pt idx="11">
                    <c:v>3.6112456104427628</c:v>
                  </c:pt>
                  <c:pt idx="12">
                    <c:v>3.3047561246977355</c:v>
                  </c:pt>
                  <c:pt idx="13">
                    <c:v>2.9458055711452578</c:v>
                  </c:pt>
                  <c:pt idx="14">
                    <c:v>2.9673185862264964</c:v>
                  </c:pt>
                  <c:pt idx="15">
                    <c:v>3.3646452447005721</c:v>
                  </c:pt>
                  <c:pt idx="16">
                    <c:v>3.9090726264087943</c:v>
                  </c:pt>
                  <c:pt idx="17">
                    <c:v>4.2623567269300793</c:v>
                  </c:pt>
                  <c:pt idx="18">
                    <c:v>4.4164030500139955</c:v>
                  </c:pt>
                  <c:pt idx="19">
                    <c:v>4.0974087104491455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115.69253580246912</c:v>
                </c:pt>
                <c:pt idx="1">
                  <c:v>117.01940987654322</c:v>
                </c:pt>
                <c:pt idx="2">
                  <c:v>117.63362037037035</c:v>
                </c:pt>
                <c:pt idx="3">
                  <c:v>118.12121358024693</c:v>
                </c:pt>
                <c:pt idx="4">
                  <c:v>118.69442469135802</c:v>
                </c:pt>
                <c:pt idx="5">
                  <c:v>117.83601111111112</c:v>
                </c:pt>
                <c:pt idx="6">
                  <c:v>117.2727138888889</c:v>
                </c:pt>
                <c:pt idx="7">
                  <c:v>116.73390987654321</c:v>
                </c:pt>
                <c:pt idx="8">
                  <c:v>116.00926234567899</c:v>
                </c:pt>
                <c:pt idx="9">
                  <c:v>115.5646537037037</c:v>
                </c:pt>
                <c:pt idx="10">
                  <c:v>114.09051666666666</c:v>
                </c:pt>
                <c:pt idx="11">
                  <c:v>110.25593024691361</c:v>
                </c:pt>
                <c:pt idx="12">
                  <c:v>105.72683734567902</c:v>
                </c:pt>
                <c:pt idx="13">
                  <c:v>101.1611163580247</c:v>
                </c:pt>
                <c:pt idx="14">
                  <c:v>101.13899722222223</c:v>
                </c:pt>
                <c:pt idx="15">
                  <c:v>106.84499259259256</c:v>
                </c:pt>
                <c:pt idx="16">
                  <c:v>113.74271944444445</c:v>
                </c:pt>
                <c:pt idx="17">
                  <c:v>118.66308456790127</c:v>
                </c:pt>
                <c:pt idx="18">
                  <c:v>118.94560586419755</c:v>
                </c:pt>
                <c:pt idx="19">
                  <c:v>113.58720617283949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E9-4374-8503-EA7DFF3BEF64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2.8810027136320042</c:v>
                  </c:pt>
                  <c:pt idx="1">
                    <c:v>2.8140125869962409</c:v>
                  </c:pt>
                  <c:pt idx="2">
                    <c:v>2.7562696918835861</c:v>
                  </c:pt>
                  <c:pt idx="3">
                    <c:v>2.6899311242069466</c:v>
                  </c:pt>
                  <c:pt idx="4">
                    <c:v>2.7810187570116636</c:v>
                  </c:pt>
                  <c:pt idx="5">
                    <c:v>2.4860903718219483</c:v>
                  </c:pt>
                  <c:pt idx="6">
                    <c:v>2.50712083288431</c:v>
                  </c:pt>
                  <c:pt idx="7">
                    <c:v>2.671896117677885</c:v>
                  </c:pt>
                  <c:pt idx="8">
                    <c:v>3.2289999708927888</c:v>
                  </c:pt>
                  <c:pt idx="9">
                    <c:v>3.7506918106697738</c:v>
                  </c:pt>
                  <c:pt idx="10">
                    <c:v>4.3599049236359395</c:v>
                  </c:pt>
                  <c:pt idx="11">
                    <c:v>4.9748828363853574</c:v>
                  </c:pt>
                  <c:pt idx="12">
                    <c:v>6.0588356942091321</c:v>
                  </c:pt>
                  <c:pt idx="13">
                    <c:v>6.8098586762005633</c:v>
                  </c:pt>
                  <c:pt idx="14">
                    <c:v>8.0680806471017199</c:v>
                  </c:pt>
                  <c:pt idx="15">
                    <c:v>9.0550615632218339</c:v>
                  </c:pt>
                  <c:pt idx="16">
                    <c:v>8.0621964380193223</c:v>
                  </c:pt>
                  <c:pt idx="17">
                    <c:v>6.0063290934864924</c:v>
                  </c:pt>
                  <c:pt idx="18">
                    <c:v>4.6023682318177883</c:v>
                  </c:pt>
                  <c:pt idx="19">
                    <c:v>3.8337497705779757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2.8810027136320042</c:v>
                  </c:pt>
                  <c:pt idx="1">
                    <c:v>2.8140125869962409</c:v>
                  </c:pt>
                  <c:pt idx="2">
                    <c:v>2.7562696918835861</c:v>
                  </c:pt>
                  <c:pt idx="3">
                    <c:v>2.6899311242069466</c:v>
                  </c:pt>
                  <c:pt idx="4">
                    <c:v>2.7810187570116636</c:v>
                  </c:pt>
                  <c:pt idx="5">
                    <c:v>2.4860903718219483</c:v>
                  </c:pt>
                  <c:pt idx="6">
                    <c:v>2.50712083288431</c:v>
                  </c:pt>
                  <c:pt idx="7">
                    <c:v>2.671896117677885</c:v>
                  </c:pt>
                  <c:pt idx="8">
                    <c:v>3.2289999708927888</c:v>
                  </c:pt>
                  <c:pt idx="9">
                    <c:v>3.7506918106697738</c:v>
                  </c:pt>
                  <c:pt idx="10">
                    <c:v>4.3599049236359395</c:v>
                  </c:pt>
                  <c:pt idx="11">
                    <c:v>4.9748828363853574</c:v>
                  </c:pt>
                  <c:pt idx="12">
                    <c:v>6.0588356942091321</c:v>
                  </c:pt>
                  <c:pt idx="13">
                    <c:v>6.8098586762005633</c:v>
                  </c:pt>
                  <c:pt idx="14">
                    <c:v>8.0680806471017199</c:v>
                  </c:pt>
                  <c:pt idx="15">
                    <c:v>9.0550615632218339</c:v>
                  </c:pt>
                  <c:pt idx="16">
                    <c:v>8.0621964380193223</c:v>
                  </c:pt>
                  <c:pt idx="17">
                    <c:v>6.0063290934864924</c:v>
                  </c:pt>
                  <c:pt idx="18">
                    <c:v>4.6023682318177883</c:v>
                  </c:pt>
                  <c:pt idx="19">
                    <c:v>3.8337497705779757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29.563333641975309</c:v>
                </c:pt>
                <c:pt idx="1">
                  <c:v>29.434749382716046</c:v>
                </c:pt>
                <c:pt idx="2">
                  <c:v>29.802267283950616</c:v>
                </c:pt>
                <c:pt idx="3">
                  <c:v>29.571191049382712</c:v>
                </c:pt>
                <c:pt idx="4">
                  <c:v>29.990282716049382</c:v>
                </c:pt>
                <c:pt idx="5">
                  <c:v>30.764706790123451</c:v>
                </c:pt>
                <c:pt idx="6">
                  <c:v>32.038017592592588</c:v>
                </c:pt>
                <c:pt idx="7">
                  <c:v>32.457250617283954</c:v>
                </c:pt>
                <c:pt idx="8">
                  <c:v>35.427683333333334</c:v>
                </c:pt>
                <c:pt idx="9">
                  <c:v>41.105710493827161</c:v>
                </c:pt>
                <c:pt idx="10">
                  <c:v>47.201702469135796</c:v>
                </c:pt>
                <c:pt idx="11">
                  <c:v>56.84870061728396</c:v>
                </c:pt>
                <c:pt idx="12">
                  <c:v>71.461282716049382</c:v>
                </c:pt>
                <c:pt idx="13">
                  <c:v>86.252356172839512</c:v>
                </c:pt>
                <c:pt idx="14">
                  <c:v>91.012277469135768</c:v>
                </c:pt>
                <c:pt idx="15">
                  <c:v>84.282814814814827</c:v>
                </c:pt>
                <c:pt idx="16">
                  <c:v>70.184242592592597</c:v>
                </c:pt>
                <c:pt idx="17">
                  <c:v>56.804186419753087</c:v>
                </c:pt>
                <c:pt idx="18">
                  <c:v>46.947850617283954</c:v>
                </c:pt>
                <c:pt idx="19">
                  <c:v>40.663125617283953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E9-4374-8503-EA7DFF3BE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06759296"/>
        <c:axId val="-506758752"/>
      </c:lineChart>
      <c:catAx>
        <c:axId val="-506759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6758752"/>
        <c:crosses val="autoZero"/>
        <c:auto val="1"/>
        <c:lblAlgn val="ctr"/>
        <c:lblOffset val="100"/>
        <c:noMultiLvlLbl val="0"/>
      </c:catAx>
      <c:valAx>
        <c:axId val="-5067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675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2.8810027136320042</c:v>
                  </c:pt>
                  <c:pt idx="1">
                    <c:v>2.8140125869962409</c:v>
                  </c:pt>
                  <c:pt idx="2">
                    <c:v>2.7562696918835861</c:v>
                  </c:pt>
                  <c:pt idx="3">
                    <c:v>2.6899311242069466</c:v>
                  </c:pt>
                  <c:pt idx="4">
                    <c:v>2.7810187570116636</c:v>
                  </c:pt>
                  <c:pt idx="5">
                    <c:v>2.4860903718219483</c:v>
                  </c:pt>
                  <c:pt idx="6">
                    <c:v>2.50712083288431</c:v>
                  </c:pt>
                  <c:pt idx="7">
                    <c:v>2.671896117677885</c:v>
                  </c:pt>
                  <c:pt idx="8">
                    <c:v>3.2289999708927888</c:v>
                  </c:pt>
                  <c:pt idx="9">
                    <c:v>3.7506918106697738</c:v>
                  </c:pt>
                  <c:pt idx="10">
                    <c:v>4.3599049236359395</c:v>
                  </c:pt>
                  <c:pt idx="11">
                    <c:v>4.9748828363853574</c:v>
                  </c:pt>
                  <c:pt idx="12">
                    <c:v>6.0588356942091321</c:v>
                  </c:pt>
                  <c:pt idx="13">
                    <c:v>6.8098586762005633</c:v>
                  </c:pt>
                  <c:pt idx="14">
                    <c:v>8.0680806471017199</c:v>
                  </c:pt>
                  <c:pt idx="15">
                    <c:v>9.0550615632218339</c:v>
                  </c:pt>
                  <c:pt idx="16">
                    <c:v>8.0621964380193223</c:v>
                  </c:pt>
                  <c:pt idx="17">
                    <c:v>6.0063290934864924</c:v>
                  </c:pt>
                  <c:pt idx="18">
                    <c:v>4.6023682318177883</c:v>
                  </c:pt>
                  <c:pt idx="19">
                    <c:v>3.8337497705779757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2.8810027136320042</c:v>
                  </c:pt>
                  <c:pt idx="1">
                    <c:v>2.8140125869962409</c:v>
                  </c:pt>
                  <c:pt idx="2">
                    <c:v>2.7562696918835861</c:v>
                  </c:pt>
                  <c:pt idx="3">
                    <c:v>2.6899311242069466</c:v>
                  </c:pt>
                  <c:pt idx="4">
                    <c:v>2.7810187570116636</c:v>
                  </c:pt>
                  <c:pt idx="5">
                    <c:v>2.4860903718219483</c:v>
                  </c:pt>
                  <c:pt idx="6">
                    <c:v>2.50712083288431</c:v>
                  </c:pt>
                  <c:pt idx="7">
                    <c:v>2.671896117677885</c:v>
                  </c:pt>
                  <c:pt idx="8">
                    <c:v>3.2289999708927888</c:v>
                  </c:pt>
                  <c:pt idx="9">
                    <c:v>3.7506918106697738</c:v>
                  </c:pt>
                  <c:pt idx="10">
                    <c:v>4.3599049236359395</c:v>
                  </c:pt>
                  <c:pt idx="11">
                    <c:v>4.9748828363853574</c:v>
                  </c:pt>
                  <c:pt idx="12">
                    <c:v>6.0588356942091321</c:v>
                  </c:pt>
                  <c:pt idx="13">
                    <c:v>6.8098586762005633</c:v>
                  </c:pt>
                  <c:pt idx="14">
                    <c:v>8.0680806471017199</c:v>
                  </c:pt>
                  <c:pt idx="15">
                    <c:v>9.0550615632218339</c:v>
                  </c:pt>
                  <c:pt idx="16">
                    <c:v>8.0621964380193223</c:v>
                  </c:pt>
                  <c:pt idx="17">
                    <c:v>6.0063290934864924</c:v>
                  </c:pt>
                  <c:pt idx="18">
                    <c:v>4.6023682318177883</c:v>
                  </c:pt>
                  <c:pt idx="19">
                    <c:v>3.8337497705779757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29.563333641975309</c:v>
                </c:pt>
                <c:pt idx="1">
                  <c:v>29.434749382716046</c:v>
                </c:pt>
                <c:pt idx="2">
                  <c:v>29.802267283950616</c:v>
                </c:pt>
                <c:pt idx="3">
                  <c:v>29.571191049382712</c:v>
                </c:pt>
                <c:pt idx="4">
                  <c:v>29.990282716049382</c:v>
                </c:pt>
                <c:pt idx="5">
                  <c:v>30.764706790123451</c:v>
                </c:pt>
                <c:pt idx="6">
                  <c:v>32.038017592592588</c:v>
                </c:pt>
                <c:pt idx="7">
                  <c:v>32.457250617283954</c:v>
                </c:pt>
                <c:pt idx="8">
                  <c:v>35.427683333333334</c:v>
                </c:pt>
                <c:pt idx="9">
                  <c:v>41.105710493827161</c:v>
                </c:pt>
                <c:pt idx="10">
                  <c:v>47.201702469135796</c:v>
                </c:pt>
                <c:pt idx="11">
                  <c:v>56.84870061728396</c:v>
                </c:pt>
                <c:pt idx="12">
                  <c:v>71.461282716049382</c:v>
                </c:pt>
                <c:pt idx="13">
                  <c:v>86.252356172839512</c:v>
                </c:pt>
                <c:pt idx="14">
                  <c:v>91.012277469135768</c:v>
                </c:pt>
                <c:pt idx="15">
                  <c:v>84.282814814814827</c:v>
                </c:pt>
                <c:pt idx="16">
                  <c:v>70.184242592592597</c:v>
                </c:pt>
                <c:pt idx="17">
                  <c:v>56.804186419753087</c:v>
                </c:pt>
                <c:pt idx="18">
                  <c:v>46.947850617283954</c:v>
                </c:pt>
                <c:pt idx="19">
                  <c:v>40.663125617283953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81-4EA4-990E-1826EAB8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06757664"/>
        <c:axId val="-213842848"/>
      </c:lineChart>
      <c:catAx>
        <c:axId val="-506757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42848"/>
        <c:crosses val="autoZero"/>
        <c:auto val="1"/>
        <c:lblAlgn val="ctr"/>
        <c:lblOffset val="100"/>
        <c:noMultiLvlLbl val="0"/>
      </c:catAx>
      <c:valAx>
        <c:axId val="-21384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675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6.0474043243026365</c:v>
                  </c:pt>
                  <c:pt idx="1">
                    <c:v>5.2178518046934883</c:v>
                  </c:pt>
                  <c:pt idx="2">
                    <c:v>4.8416864728320164</c:v>
                  </c:pt>
                  <c:pt idx="3">
                    <c:v>4.2824753093249353</c:v>
                  </c:pt>
                  <c:pt idx="4">
                    <c:v>3.9634683484717161</c:v>
                  </c:pt>
                  <c:pt idx="5">
                    <c:v>3.8441559908545813</c:v>
                  </c:pt>
                  <c:pt idx="6">
                    <c:v>3.8712263531104698</c:v>
                  </c:pt>
                  <c:pt idx="7">
                    <c:v>4.1575445778707323</c:v>
                  </c:pt>
                  <c:pt idx="8">
                    <c:v>4.9403639640722981</c:v>
                  </c:pt>
                  <c:pt idx="9">
                    <c:v>5.0222368370183741</c:v>
                  </c:pt>
                  <c:pt idx="10">
                    <c:v>4.0276994663778307</c:v>
                  </c:pt>
                  <c:pt idx="11">
                    <c:v>3.6112456104427628</c:v>
                  </c:pt>
                  <c:pt idx="12">
                    <c:v>3.3047561246977355</c:v>
                  </c:pt>
                  <c:pt idx="13">
                    <c:v>2.9458055711452578</c:v>
                  </c:pt>
                  <c:pt idx="14">
                    <c:v>2.9673185862264964</c:v>
                  </c:pt>
                  <c:pt idx="15">
                    <c:v>3.3646452447005721</c:v>
                  </c:pt>
                  <c:pt idx="16">
                    <c:v>3.9090726264087943</c:v>
                  </c:pt>
                  <c:pt idx="17">
                    <c:v>4.2623567269300793</c:v>
                  </c:pt>
                  <c:pt idx="18">
                    <c:v>4.4164030500139955</c:v>
                  </c:pt>
                  <c:pt idx="19">
                    <c:v>4.0974087104491455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6.0474043243026365</c:v>
                  </c:pt>
                  <c:pt idx="1">
                    <c:v>5.2178518046934883</c:v>
                  </c:pt>
                  <c:pt idx="2">
                    <c:v>4.8416864728320164</c:v>
                  </c:pt>
                  <c:pt idx="3">
                    <c:v>4.2824753093249353</c:v>
                  </c:pt>
                  <c:pt idx="4">
                    <c:v>3.9634683484717161</c:v>
                  </c:pt>
                  <c:pt idx="5">
                    <c:v>3.8441559908545813</c:v>
                  </c:pt>
                  <c:pt idx="6">
                    <c:v>3.8712263531104698</c:v>
                  </c:pt>
                  <c:pt idx="7">
                    <c:v>4.1575445778707323</c:v>
                  </c:pt>
                  <c:pt idx="8">
                    <c:v>4.9403639640722981</c:v>
                  </c:pt>
                  <c:pt idx="9">
                    <c:v>5.0222368370183741</c:v>
                  </c:pt>
                  <c:pt idx="10">
                    <c:v>4.0276994663778307</c:v>
                  </c:pt>
                  <c:pt idx="11">
                    <c:v>3.6112456104427628</c:v>
                  </c:pt>
                  <c:pt idx="12">
                    <c:v>3.3047561246977355</c:v>
                  </c:pt>
                  <c:pt idx="13">
                    <c:v>2.9458055711452578</c:v>
                  </c:pt>
                  <c:pt idx="14">
                    <c:v>2.9673185862264964</c:v>
                  </c:pt>
                  <c:pt idx="15">
                    <c:v>3.3646452447005721</c:v>
                  </c:pt>
                  <c:pt idx="16">
                    <c:v>3.9090726264087943</c:v>
                  </c:pt>
                  <c:pt idx="17">
                    <c:v>4.2623567269300793</c:v>
                  </c:pt>
                  <c:pt idx="18">
                    <c:v>4.4164030500139955</c:v>
                  </c:pt>
                  <c:pt idx="19">
                    <c:v>4.0974087104491455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115.69253580246912</c:v>
                </c:pt>
                <c:pt idx="1">
                  <c:v>117.01940987654322</c:v>
                </c:pt>
                <c:pt idx="2">
                  <c:v>117.63362037037035</c:v>
                </c:pt>
                <c:pt idx="3">
                  <c:v>118.12121358024693</c:v>
                </c:pt>
                <c:pt idx="4">
                  <c:v>118.69442469135802</c:v>
                </c:pt>
                <c:pt idx="5">
                  <c:v>117.83601111111112</c:v>
                </c:pt>
                <c:pt idx="6">
                  <c:v>117.2727138888889</c:v>
                </c:pt>
                <c:pt idx="7">
                  <c:v>116.73390987654321</c:v>
                </c:pt>
                <c:pt idx="8">
                  <c:v>116.00926234567899</c:v>
                </c:pt>
                <c:pt idx="9">
                  <c:v>115.5646537037037</c:v>
                </c:pt>
                <c:pt idx="10">
                  <c:v>114.09051666666666</c:v>
                </c:pt>
                <c:pt idx="11">
                  <c:v>110.25593024691361</c:v>
                </c:pt>
                <c:pt idx="12">
                  <c:v>105.72683734567902</c:v>
                </c:pt>
                <c:pt idx="13">
                  <c:v>101.1611163580247</c:v>
                </c:pt>
                <c:pt idx="14">
                  <c:v>101.13899722222223</c:v>
                </c:pt>
                <c:pt idx="15">
                  <c:v>106.84499259259256</c:v>
                </c:pt>
                <c:pt idx="16">
                  <c:v>113.74271944444445</c:v>
                </c:pt>
                <c:pt idx="17">
                  <c:v>118.66308456790127</c:v>
                </c:pt>
                <c:pt idx="18">
                  <c:v>118.94560586419755</c:v>
                </c:pt>
                <c:pt idx="19">
                  <c:v>113.58720617283949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CD-4449-A476-850B5F275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841216"/>
        <c:axId val="-213840672"/>
      </c:lineChart>
      <c:catAx>
        <c:axId val="-213841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40672"/>
        <c:crosses val="autoZero"/>
        <c:auto val="1"/>
        <c:lblAlgn val="ctr"/>
        <c:lblOffset val="100"/>
        <c:noMultiLvlLbl val="0"/>
      </c:catAx>
      <c:valAx>
        <c:axId val="-21384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4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989038134939"/>
          <c:y val="3.996003996003996E-2"/>
          <c:w val="0.74547790901137356"/>
          <c:h val="0.82950959801353508"/>
        </c:manualLayout>
      </c:layout>
      <c:lineChart>
        <c:grouping val="standard"/>
        <c:varyColors val="0"/>
        <c:ser>
          <c:idx val="0"/>
          <c:order val="0"/>
          <c:tx>
            <c:v>SMC3 IF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6.0474043243026365</c:v>
                  </c:pt>
                  <c:pt idx="1">
                    <c:v>5.2178518046934883</c:v>
                  </c:pt>
                  <c:pt idx="2">
                    <c:v>4.8416864728320164</c:v>
                  </c:pt>
                  <c:pt idx="3">
                    <c:v>4.2824753093249353</c:v>
                  </c:pt>
                  <c:pt idx="4">
                    <c:v>3.9634683484717161</c:v>
                  </c:pt>
                  <c:pt idx="5">
                    <c:v>3.8441559908545813</c:v>
                  </c:pt>
                  <c:pt idx="6">
                    <c:v>3.8712263531104698</c:v>
                  </c:pt>
                  <c:pt idx="7">
                    <c:v>4.1575445778707323</c:v>
                  </c:pt>
                  <c:pt idx="8">
                    <c:v>4.9403639640722981</c:v>
                  </c:pt>
                  <c:pt idx="9">
                    <c:v>5.0222368370183741</c:v>
                  </c:pt>
                  <c:pt idx="10">
                    <c:v>4.0276994663778307</c:v>
                  </c:pt>
                  <c:pt idx="11">
                    <c:v>3.6112456104427628</c:v>
                  </c:pt>
                  <c:pt idx="12">
                    <c:v>3.3047561246977355</c:v>
                  </c:pt>
                  <c:pt idx="13">
                    <c:v>2.9458055711452578</c:v>
                  </c:pt>
                  <c:pt idx="14">
                    <c:v>2.9673185862264964</c:v>
                  </c:pt>
                  <c:pt idx="15">
                    <c:v>3.3646452447005721</c:v>
                  </c:pt>
                  <c:pt idx="16">
                    <c:v>3.9090726264087943</c:v>
                  </c:pt>
                  <c:pt idx="17">
                    <c:v>4.2623567269300793</c:v>
                  </c:pt>
                  <c:pt idx="18">
                    <c:v>4.4164030500139955</c:v>
                  </c:pt>
                  <c:pt idx="19">
                    <c:v>4.0974087104491455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6.0474043243026365</c:v>
                  </c:pt>
                  <c:pt idx="1">
                    <c:v>5.2178518046934883</c:v>
                  </c:pt>
                  <c:pt idx="2">
                    <c:v>4.8416864728320164</c:v>
                  </c:pt>
                  <c:pt idx="3">
                    <c:v>4.2824753093249353</c:v>
                  </c:pt>
                  <c:pt idx="4">
                    <c:v>3.9634683484717161</c:v>
                  </c:pt>
                  <c:pt idx="5">
                    <c:v>3.8441559908545813</c:v>
                  </c:pt>
                  <c:pt idx="6">
                    <c:v>3.8712263531104698</c:v>
                  </c:pt>
                  <c:pt idx="7">
                    <c:v>4.1575445778707323</c:v>
                  </c:pt>
                  <c:pt idx="8">
                    <c:v>4.9403639640722981</c:v>
                  </c:pt>
                  <c:pt idx="9">
                    <c:v>5.0222368370183741</c:v>
                  </c:pt>
                  <c:pt idx="10">
                    <c:v>4.0276994663778307</c:v>
                  </c:pt>
                  <c:pt idx="11">
                    <c:v>3.6112456104427628</c:v>
                  </c:pt>
                  <c:pt idx="12">
                    <c:v>3.3047561246977355</c:v>
                  </c:pt>
                  <c:pt idx="13">
                    <c:v>2.9458055711452578</c:v>
                  </c:pt>
                  <c:pt idx="14">
                    <c:v>2.9673185862264964</c:v>
                  </c:pt>
                  <c:pt idx="15">
                    <c:v>3.3646452447005721</c:v>
                  </c:pt>
                  <c:pt idx="16">
                    <c:v>3.9090726264087943</c:v>
                  </c:pt>
                  <c:pt idx="17">
                    <c:v>4.2623567269300793</c:v>
                  </c:pt>
                  <c:pt idx="18">
                    <c:v>4.4164030500139955</c:v>
                  </c:pt>
                  <c:pt idx="19">
                    <c:v>4.0974087104491455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Lit>
              <c:formatCode>General</c:formatCode>
              <c:ptCount val="20"/>
              <c:pt idx="0">
                <c:v>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  <c:pt idx="5">
                <c:v>30</c:v>
              </c:pt>
              <c:pt idx="6">
                <c:v>35</c:v>
              </c:pt>
              <c:pt idx="7">
                <c:v>40</c:v>
              </c:pt>
              <c:pt idx="8">
                <c:v>45</c:v>
              </c:pt>
              <c:pt idx="9">
                <c:v>50</c:v>
              </c:pt>
              <c:pt idx="10">
                <c:v>55</c:v>
              </c:pt>
              <c:pt idx="11">
                <c:v>60</c:v>
              </c:pt>
              <c:pt idx="12">
                <c:v>65</c:v>
              </c:pt>
              <c:pt idx="13">
                <c:v>70</c:v>
              </c:pt>
              <c:pt idx="14">
                <c:v>75</c:v>
              </c:pt>
              <c:pt idx="15">
                <c:v>80</c:v>
              </c:pt>
              <c:pt idx="16">
                <c:v>85</c:v>
              </c:pt>
              <c:pt idx="17">
                <c:v>90</c:v>
              </c:pt>
              <c:pt idx="18">
                <c:v>95</c:v>
              </c:pt>
              <c:pt idx="19">
                <c:v>100</c:v>
              </c:pt>
            </c:numLit>
          </c:cat>
          <c:val>
            <c:numRef>
              <c:f>Summary!$C$2:$C$21</c:f>
              <c:numCache>
                <c:formatCode>General</c:formatCode>
                <c:ptCount val="20"/>
                <c:pt idx="0">
                  <c:v>115.69253580246912</c:v>
                </c:pt>
                <c:pt idx="1">
                  <c:v>117.01940987654322</c:v>
                </c:pt>
                <c:pt idx="2">
                  <c:v>117.63362037037035</c:v>
                </c:pt>
                <c:pt idx="3">
                  <c:v>118.12121358024693</c:v>
                </c:pt>
                <c:pt idx="4">
                  <c:v>118.69442469135802</c:v>
                </c:pt>
                <c:pt idx="5">
                  <c:v>117.83601111111112</c:v>
                </c:pt>
                <c:pt idx="6">
                  <c:v>117.2727138888889</c:v>
                </c:pt>
                <c:pt idx="7">
                  <c:v>116.73390987654321</c:v>
                </c:pt>
                <c:pt idx="8">
                  <c:v>116.00926234567899</c:v>
                </c:pt>
                <c:pt idx="9">
                  <c:v>115.5646537037037</c:v>
                </c:pt>
                <c:pt idx="10">
                  <c:v>114.09051666666666</c:v>
                </c:pt>
                <c:pt idx="11">
                  <c:v>110.25593024691361</c:v>
                </c:pt>
                <c:pt idx="12">
                  <c:v>105.72683734567902</c:v>
                </c:pt>
                <c:pt idx="13">
                  <c:v>101.1611163580247</c:v>
                </c:pt>
                <c:pt idx="14">
                  <c:v>101.13899722222223</c:v>
                </c:pt>
                <c:pt idx="15">
                  <c:v>106.84499259259256</c:v>
                </c:pt>
                <c:pt idx="16">
                  <c:v>113.74271944444445</c:v>
                </c:pt>
                <c:pt idx="17">
                  <c:v>118.66308456790127</c:v>
                </c:pt>
                <c:pt idx="18">
                  <c:v>118.94560586419755</c:v>
                </c:pt>
                <c:pt idx="19">
                  <c:v>113.58720617283949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C6-45FF-A84E-2EE41B48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841760"/>
        <c:axId val="-213846112"/>
      </c:lineChart>
      <c:lineChart>
        <c:grouping val="standard"/>
        <c:varyColors val="0"/>
        <c:ser>
          <c:idx val="1"/>
          <c:order val="1"/>
          <c:tx>
            <c:v>S. pombe 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2.8810027136320042</c:v>
                  </c:pt>
                  <c:pt idx="1">
                    <c:v>2.8140125869962409</c:v>
                  </c:pt>
                  <c:pt idx="2">
                    <c:v>2.7562696918835861</c:v>
                  </c:pt>
                  <c:pt idx="3">
                    <c:v>2.6899311242069466</c:v>
                  </c:pt>
                  <c:pt idx="4">
                    <c:v>2.7810187570116636</c:v>
                  </c:pt>
                  <c:pt idx="5">
                    <c:v>2.4860903718219483</c:v>
                  </c:pt>
                  <c:pt idx="6">
                    <c:v>2.50712083288431</c:v>
                  </c:pt>
                  <c:pt idx="7">
                    <c:v>2.671896117677885</c:v>
                  </c:pt>
                  <c:pt idx="8">
                    <c:v>3.2289999708927888</c:v>
                  </c:pt>
                  <c:pt idx="9">
                    <c:v>3.7506918106697738</c:v>
                  </c:pt>
                  <c:pt idx="10">
                    <c:v>4.3599049236359395</c:v>
                  </c:pt>
                  <c:pt idx="11">
                    <c:v>4.9748828363853574</c:v>
                  </c:pt>
                  <c:pt idx="12">
                    <c:v>6.0588356942091321</c:v>
                  </c:pt>
                  <c:pt idx="13">
                    <c:v>6.8098586762005633</c:v>
                  </c:pt>
                  <c:pt idx="14">
                    <c:v>8.0680806471017199</c:v>
                  </c:pt>
                  <c:pt idx="15">
                    <c:v>9.0550615632218339</c:v>
                  </c:pt>
                  <c:pt idx="16">
                    <c:v>8.0621964380193223</c:v>
                  </c:pt>
                  <c:pt idx="17">
                    <c:v>6.0063290934864924</c:v>
                  </c:pt>
                  <c:pt idx="18">
                    <c:v>4.6023682318177883</c:v>
                  </c:pt>
                  <c:pt idx="19">
                    <c:v>3.8337497705779757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2.8810027136320042</c:v>
                  </c:pt>
                  <c:pt idx="1">
                    <c:v>2.8140125869962409</c:v>
                  </c:pt>
                  <c:pt idx="2">
                    <c:v>2.7562696918835861</c:v>
                  </c:pt>
                  <c:pt idx="3">
                    <c:v>2.6899311242069466</c:v>
                  </c:pt>
                  <c:pt idx="4">
                    <c:v>2.7810187570116636</c:v>
                  </c:pt>
                  <c:pt idx="5">
                    <c:v>2.4860903718219483</c:v>
                  </c:pt>
                  <c:pt idx="6">
                    <c:v>2.50712083288431</c:v>
                  </c:pt>
                  <c:pt idx="7">
                    <c:v>2.671896117677885</c:v>
                  </c:pt>
                  <c:pt idx="8">
                    <c:v>3.2289999708927888</c:v>
                  </c:pt>
                  <c:pt idx="9">
                    <c:v>3.7506918106697738</c:v>
                  </c:pt>
                  <c:pt idx="10">
                    <c:v>4.3599049236359395</c:v>
                  </c:pt>
                  <c:pt idx="11">
                    <c:v>4.9748828363853574</c:v>
                  </c:pt>
                  <c:pt idx="12">
                    <c:v>6.0588356942091321</c:v>
                  </c:pt>
                  <c:pt idx="13">
                    <c:v>6.8098586762005633</c:v>
                  </c:pt>
                  <c:pt idx="14">
                    <c:v>8.0680806471017199</c:v>
                  </c:pt>
                  <c:pt idx="15">
                    <c:v>9.0550615632218339</c:v>
                  </c:pt>
                  <c:pt idx="16">
                    <c:v>8.0621964380193223</c:v>
                  </c:pt>
                  <c:pt idx="17">
                    <c:v>6.0063290934864924</c:v>
                  </c:pt>
                  <c:pt idx="18">
                    <c:v>4.6023682318177883</c:v>
                  </c:pt>
                  <c:pt idx="19">
                    <c:v>3.8337497705779757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Lit>
              <c:formatCode>General</c:formatCode>
              <c:ptCount val="20"/>
              <c:pt idx="0">
                <c:v>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  <c:pt idx="5">
                <c:v>30</c:v>
              </c:pt>
              <c:pt idx="6">
                <c:v>35</c:v>
              </c:pt>
              <c:pt idx="7">
                <c:v>40</c:v>
              </c:pt>
              <c:pt idx="8">
                <c:v>45</c:v>
              </c:pt>
              <c:pt idx="9">
                <c:v>50</c:v>
              </c:pt>
              <c:pt idx="10">
                <c:v>55</c:v>
              </c:pt>
              <c:pt idx="11">
                <c:v>60</c:v>
              </c:pt>
              <c:pt idx="12">
                <c:v>65</c:v>
              </c:pt>
              <c:pt idx="13">
                <c:v>70</c:v>
              </c:pt>
              <c:pt idx="14">
                <c:v>75</c:v>
              </c:pt>
              <c:pt idx="15">
                <c:v>80</c:v>
              </c:pt>
              <c:pt idx="16">
                <c:v>85</c:v>
              </c:pt>
              <c:pt idx="17">
                <c:v>90</c:v>
              </c:pt>
              <c:pt idx="18">
                <c:v>95</c:v>
              </c:pt>
              <c:pt idx="19">
                <c:v>100</c:v>
              </c:pt>
            </c:numLit>
          </c:cat>
          <c:val>
            <c:numRef>
              <c:f>Summary!$G$2:$G$21</c:f>
              <c:numCache>
                <c:formatCode>General</c:formatCode>
                <c:ptCount val="20"/>
                <c:pt idx="0">
                  <c:v>29.563333641975309</c:v>
                </c:pt>
                <c:pt idx="1">
                  <c:v>29.434749382716046</c:v>
                </c:pt>
                <c:pt idx="2">
                  <c:v>29.802267283950616</c:v>
                </c:pt>
                <c:pt idx="3">
                  <c:v>29.571191049382712</c:v>
                </c:pt>
                <c:pt idx="4">
                  <c:v>29.990282716049382</c:v>
                </c:pt>
                <c:pt idx="5">
                  <c:v>30.764706790123451</c:v>
                </c:pt>
                <c:pt idx="6">
                  <c:v>32.038017592592588</c:v>
                </c:pt>
                <c:pt idx="7">
                  <c:v>32.457250617283954</c:v>
                </c:pt>
                <c:pt idx="8">
                  <c:v>35.427683333333334</c:v>
                </c:pt>
                <c:pt idx="9">
                  <c:v>41.105710493827161</c:v>
                </c:pt>
                <c:pt idx="10">
                  <c:v>47.201702469135796</c:v>
                </c:pt>
                <c:pt idx="11">
                  <c:v>56.84870061728396</c:v>
                </c:pt>
                <c:pt idx="12">
                  <c:v>71.461282716049382</c:v>
                </c:pt>
                <c:pt idx="13">
                  <c:v>86.252356172839512</c:v>
                </c:pt>
                <c:pt idx="14">
                  <c:v>91.012277469135768</c:v>
                </c:pt>
                <c:pt idx="15">
                  <c:v>84.282814814814827</c:v>
                </c:pt>
                <c:pt idx="16">
                  <c:v>70.184242592592597</c:v>
                </c:pt>
                <c:pt idx="17">
                  <c:v>56.804186419753087</c:v>
                </c:pt>
                <c:pt idx="18">
                  <c:v>46.947850617283954</c:v>
                </c:pt>
                <c:pt idx="19">
                  <c:v>40.663125617283953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C6-45FF-A84E-2EE41B48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843392"/>
        <c:axId val="-213849376"/>
      </c:lineChart>
      <c:catAx>
        <c:axId val="-213841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/>
                  <a:t>% Chromosome 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13846112"/>
        <c:crosses val="autoZero"/>
        <c:auto val="1"/>
        <c:lblAlgn val="ctr"/>
        <c:lblOffset val="100"/>
        <c:noMultiLvlLbl val="0"/>
      </c:catAx>
      <c:valAx>
        <c:axId val="-2138461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/>
                  <a:t>IF Intensity (A.U.)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13841760"/>
        <c:crosses val="autoZero"/>
        <c:crossBetween val="between"/>
      </c:valAx>
      <c:valAx>
        <c:axId val="-213849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/>
                  <a:t>FISH Intensity (A.U.)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13843392"/>
        <c:crosses val="max"/>
        <c:crossBetween val="between"/>
      </c:valAx>
      <c:catAx>
        <c:axId val="-21384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84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071A0D7-F917-40ED-A88D-29E3914C5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F8975278-28A4-49F0-9677-1DCFFEB22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4C613346-96B8-4885-8838-B89385442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87630</xdr:colOff>
      <xdr:row>1</xdr:row>
      <xdr:rowOff>30480</xdr:rowOff>
    </xdr:from>
    <xdr:to>
      <xdr:col>20</xdr:col>
      <xdr:colOff>567690</xdr:colOff>
      <xdr:row>22</xdr:row>
      <xdr:rowOff>3810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2316EB34-F027-40A1-B4D8-6B9D84712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20"/>
  <sheetViews>
    <sheetView workbookViewId="0">
      <selection activeCell="CF100" sqref="CF100:CN120"/>
    </sheetView>
  </sheetViews>
  <sheetFormatPr defaultRowHeight="14.25" x14ac:dyDescent="0.65"/>
  <sheetData>
    <row r="1" spans="1:82" x14ac:dyDescent="0.65">
      <c r="B1" t="s">
        <v>3</v>
      </c>
      <c r="C1" t="s">
        <v>2</v>
      </c>
      <c r="D1" t="s">
        <v>5</v>
      </c>
      <c r="E1" t="s">
        <v>4</v>
      </c>
      <c r="F1" t="s">
        <v>2</v>
      </c>
      <c r="G1" t="s">
        <v>5</v>
      </c>
      <c r="H1" t="s">
        <v>7</v>
      </c>
      <c r="I1" t="s">
        <v>2</v>
      </c>
      <c r="J1" t="s">
        <v>5</v>
      </c>
      <c r="K1" t="s">
        <v>6</v>
      </c>
      <c r="L1" t="s">
        <v>2</v>
      </c>
      <c r="M1" t="s">
        <v>5</v>
      </c>
      <c r="N1" t="s">
        <v>8</v>
      </c>
      <c r="O1" t="s">
        <v>2</v>
      </c>
      <c r="P1" t="s">
        <v>5</v>
      </c>
      <c r="Q1" t="s">
        <v>9</v>
      </c>
      <c r="R1" t="s">
        <v>2</v>
      </c>
      <c r="S1" t="s">
        <v>5</v>
      </c>
      <c r="T1">
        <v>7</v>
      </c>
      <c r="U1" t="s">
        <v>2</v>
      </c>
      <c r="V1" t="s">
        <v>5</v>
      </c>
      <c r="W1">
        <v>13</v>
      </c>
      <c r="X1" t="s">
        <v>2</v>
      </c>
      <c r="Y1" t="s">
        <v>5</v>
      </c>
      <c r="Z1" t="s">
        <v>10</v>
      </c>
      <c r="AA1" t="s">
        <v>2</v>
      </c>
      <c r="AB1" t="s">
        <v>5</v>
      </c>
      <c r="AC1" t="s">
        <v>11</v>
      </c>
      <c r="AD1" t="s">
        <v>2</v>
      </c>
      <c r="AE1" t="s">
        <v>5</v>
      </c>
      <c r="AF1">
        <v>15</v>
      </c>
      <c r="AG1" t="s">
        <v>2</v>
      </c>
      <c r="AH1" t="s">
        <v>5</v>
      </c>
      <c r="AI1">
        <v>17</v>
      </c>
      <c r="AJ1" t="s">
        <v>2</v>
      </c>
      <c r="AK1" t="s">
        <v>5</v>
      </c>
      <c r="AL1">
        <v>18</v>
      </c>
      <c r="AM1" t="s">
        <v>2</v>
      </c>
      <c r="AN1" t="s">
        <v>5</v>
      </c>
      <c r="AO1">
        <v>20</v>
      </c>
      <c r="AP1" t="s">
        <v>2</v>
      </c>
      <c r="AQ1" t="s">
        <v>5</v>
      </c>
      <c r="AR1">
        <v>21</v>
      </c>
      <c r="AS1" t="s">
        <v>2</v>
      </c>
      <c r="AT1" t="s">
        <v>5</v>
      </c>
      <c r="AU1">
        <v>23</v>
      </c>
      <c r="AV1" t="s">
        <v>2</v>
      </c>
      <c r="AW1" t="s">
        <v>5</v>
      </c>
      <c r="AX1">
        <v>35</v>
      </c>
      <c r="AY1" t="s">
        <v>2</v>
      </c>
      <c r="AZ1" t="s">
        <v>5</v>
      </c>
      <c r="BA1" t="s">
        <v>12</v>
      </c>
      <c r="BB1" t="s">
        <v>2</v>
      </c>
      <c r="BC1" t="s">
        <v>5</v>
      </c>
      <c r="BD1" t="s">
        <v>13</v>
      </c>
      <c r="BE1" t="s">
        <v>2</v>
      </c>
      <c r="BF1" t="s">
        <v>5</v>
      </c>
      <c r="BG1" t="s">
        <v>14</v>
      </c>
      <c r="BH1" t="s">
        <v>2</v>
      </c>
      <c r="BI1" t="s">
        <v>5</v>
      </c>
      <c r="BJ1" t="s">
        <v>15</v>
      </c>
      <c r="BK1" t="s">
        <v>2</v>
      </c>
      <c r="BL1" t="s">
        <v>5</v>
      </c>
      <c r="BM1">
        <v>39</v>
      </c>
      <c r="BN1" t="s">
        <v>2</v>
      </c>
      <c r="BO1" t="s">
        <v>5</v>
      </c>
      <c r="BP1">
        <v>40</v>
      </c>
      <c r="BQ1" t="s">
        <v>2</v>
      </c>
      <c r="BR1" t="s">
        <v>5</v>
      </c>
      <c r="BS1" t="s">
        <v>17</v>
      </c>
      <c r="BT1" t="s">
        <v>2</v>
      </c>
      <c r="BU1" t="s">
        <v>5</v>
      </c>
      <c r="BV1" t="s">
        <v>16</v>
      </c>
      <c r="BW1" t="s">
        <v>2</v>
      </c>
      <c r="BX1" t="s">
        <v>5</v>
      </c>
      <c r="BY1" t="s">
        <v>18</v>
      </c>
      <c r="BZ1" t="s">
        <v>2</v>
      </c>
      <c r="CA1" t="s">
        <v>5</v>
      </c>
      <c r="CB1" t="s">
        <v>19</v>
      </c>
      <c r="CC1" t="s">
        <v>2</v>
      </c>
      <c r="CD1" t="s">
        <v>5</v>
      </c>
    </row>
    <row r="2" spans="1:82" x14ac:dyDescent="0.65">
      <c r="B2" t="s">
        <v>0</v>
      </c>
      <c r="C2" t="s">
        <v>1</v>
      </c>
      <c r="D2" t="s">
        <v>1</v>
      </c>
      <c r="E2" t="s">
        <v>0</v>
      </c>
      <c r="F2" t="s">
        <v>1</v>
      </c>
      <c r="G2" t="s">
        <v>1</v>
      </c>
      <c r="H2" t="s">
        <v>0</v>
      </c>
      <c r="I2" t="s">
        <v>1</v>
      </c>
      <c r="J2" t="s">
        <v>1</v>
      </c>
      <c r="K2" t="s">
        <v>0</v>
      </c>
      <c r="L2" t="s">
        <v>1</v>
      </c>
      <c r="M2" t="s">
        <v>1</v>
      </c>
      <c r="N2" t="s">
        <v>0</v>
      </c>
      <c r="O2" t="s">
        <v>1</v>
      </c>
      <c r="P2" t="s">
        <v>1</v>
      </c>
      <c r="Q2" t="s">
        <v>0</v>
      </c>
      <c r="R2" t="s">
        <v>1</v>
      </c>
      <c r="S2" t="s">
        <v>1</v>
      </c>
      <c r="T2" t="s">
        <v>0</v>
      </c>
      <c r="U2" t="s">
        <v>1</v>
      </c>
      <c r="V2" t="s">
        <v>1</v>
      </c>
      <c r="W2" t="s">
        <v>0</v>
      </c>
      <c r="X2" t="s">
        <v>1</v>
      </c>
      <c r="Y2" t="s">
        <v>1</v>
      </c>
      <c r="Z2" t="s">
        <v>0</v>
      </c>
      <c r="AA2" t="s">
        <v>1</v>
      </c>
      <c r="AB2" t="s">
        <v>1</v>
      </c>
      <c r="AC2" t="s">
        <v>0</v>
      </c>
      <c r="AD2" t="s">
        <v>1</v>
      </c>
      <c r="AE2" t="s">
        <v>1</v>
      </c>
      <c r="AF2" t="s">
        <v>0</v>
      </c>
      <c r="AG2" t="s">
        <v>1</v>
      </c>
      <c r="AH2" t="s">
        <v>1</v>
      </c>
      <c r="AI2" t="s">
        <v>0</v>
      </c>
      <c r="AJ2" t="s">
        <v>1</v>
      </c>
      <c r="AK2" t="s">
        <v>1</v>
      </c>
      <c r="AL2" t="s">
        <v>0</v>
      </c>
      <c r="AM2" t="s">
        <v>1</v>
      </c>
      <c r="AN2" t="s">
        <v>1</v>
      </c>
      <c r="AO2" t="s">
        <v>0</v>
      </c>
      <c r="AP2" t="s">
        <v>1</v>
      </c>
      <c r="AQ2" t="s">
        <v>1</v>
      </c>
      <c r="AR2" t="s">
        <v>0</v>
      </c>
      <c r="AS2" t="s">
        <v>1</v>
      </c>
      <c r="AT2" t="s">
        <v>1</v>
      </c>
      <c r="AU2" t="s">
        <v>0</v>
      </c>
      <c r="AV2" t="s">
        <v>1</v>
      </c>
      <c r="AW2" t="s">
        <v>1</v>
      </c>
      <c r="AX2" t="s">
        <v>0</v>
      </c>
      <c r="AY2" t="s">
        <v>1</v>
      </c>
      <c r="AZ2" t="s">
        <v>1</v>
      </c>
      <c r="BA2" t="s">
        <v>0</v>
      </c>
      <c r="BB2" t="s">
        <v>1</v>
      </c>
      <c r="BC2" t="s">
        <v>1</v>
      </c>
      <c r="BD2" t="s">
        <v>0</v>
      </c>
      <c r="BE2" t="s">
        <v>1</v>
      </c>
      <c r="BF2" t="s">
        <v>1</v>
      </c>
      <c r="BG2" t="s">
        <v>0</v>
      </c>
      <c r="BH2" t="s">
        <v>1</v>
      </c>
      <c r="BI2" t="s">
        <v>1</v>
      </c>
      <c r="BJ2" t="s">
        <v>0</v>
      </c>
      <c r="BK2" t="s">
        <v>1</v>
      </c>
      <c r="BL2" t="s">
        <v>1</v>
      </c>
      <c r="BM2" t="s">
        <v>0</v>
      </c>
      <c r="BN2" t="s">
        <v>1</v>
      </c>
      <c r="BO2" t="s">
        <v>1</v>
      </c>
      <c r="BP2" t="s">
        <v>0</v>
      </c>
      <c r="BQ2" t="s">
        <v>1</v>
      </c>
      <c r="BR2" t="s">
        <v>1</v>
      </c>
      <c r="BS2" t="s">
        <v>0</v>
      </c>
      <c r="BT2" t="s">
        <v>1</v>
      </c>
      <c r="BU2" t="s">
        <v>1</v>
      </c>
      <c r="BV2" t="s">
        <v>0</v>
      </c>
      <c r="BW2" t="s">
        <v>1</v>
      </c>
      <c r="BX2" t="s">
        <v>1</v>
      </c>
      <c r="BY2" t="s">
        <v>0</v>
      </c>
      <c r="BZ2" t="s">
        <v>1</v>
      </c>
      <c r="CA2" t="s">
        <v>1</v>
      </c>
      <c r="CB2" t="s">
        <v>0</v>
      </c>
      <c r="CC2" t="s">
        <v>1</v>
      </c>
      <c r="CD2" t="s">
        <v>1</v>
      </c>
    </row>
    <row r="3" spans="1:82" x14ac:dyDescent="0.65">
      <c r="A3">
        <v>0</v>
      </c>
      <c r="B3">
        <f>(A3/40)*100</f>
        <v>0</v>
      </c>
      <c r="C3">
        <v>122</v>
      </c>
      <c r="D3">
        <v>27</v>
      </c>
      <c r="E3">
        <f>(A3/41)*100</f>
        <v>0</v>
      </c>
      <c r="F3">
        <v>213</v>
      </c>
      <c r="G3">
        <v>34</v>
      </c>
      <c r="H3">
        <f>(A3/45)*100</f>
        <v>0</v>
      </c>
      <c r="I3">
        <v>103</v>
      </c>
      <c r="J3">
        <v>16</v>
      </c>
      <c r="K3">
        <f>(A3/46)*100</f>
        <v>0</v>
      </c>
      <c r="L3">
        <v>122</v>
      </c>
      <c r="M3">
        <v>23</v>
      </c>
      <c r="N3">
        <f>(A3/44)*100</f>
        <v>0</v>
      </c>
      <c r="O3">
        <v>71</v>
      </c>
      <c r="P3">
        <v>9</v>
      </c>
      <c r="Q3">
        <f>(A3/39)*100</f>
        <v>0</v>
      </c>
      <c r="R3">
        <v>75</v>
      </c>
      <c r="S3">
        <v>14</v>
      </c>
      <c r="T3">
        <f>(A3/71)*100</f>
        <v>0</v>
      </c>
      <c r="U3">
        <v>103</v>
      </c>
      <c r="V3">
        <v>34</v>
      </c>
      <c r="W3">
        <f>(A3/52)*100</f>
        <v>0</v>
      </c>
      <c r="X3">
        <v>85</v>
      </c>
      <c r="Y3">
        <v>33</v>
      </c>
      <c r="Z3">
        <f>(A3/42)*100</f>
        <v>0</v>
      </c>
      <c r="AA3">
        <v>114</v>
      </c>
      <c r="AB3">
        <v>19</v>
      </c>
      <c r="AC3">
        <f>(A3/49)*100</f>
        <v>0</v>
      </c>
      <c r="AD3">
        <v>159</v>
      </c>
      <c r="AE3">
        <v>29</v>
      </c>
      <c r="AF3">
        <f>(A3/33)*100</f>
        <v>0</v>
      </c>
      <c r="AG3">
        <v>139</v>
      </c>
      <c r="AH3">
        <v>37</v>
      </c>
      <c r="AI3">
        <f>(A3/36)*100</f>
        <v>0</v>
      </c>
      <c r="AJ3">
        <v>100</v>
      </c>
      <c r="AK3">
        <v>75</v>
      </c>
      <c r="AL3">
        <f>(A3/38)*100</f>
        <v>0</v>
      </c>
      <c r="AM3">
        <v>105</v>
      </c>
      <c r="AN3">
        <v>41</v>
      </c>
      <c r="AO3">
        <f>(A3/36)*100</f>
        <v>0</v>
      </c>
      <c r="AP3">
        <v>124</v>
      </c>
      <c r="AQ3">
        <v>28</v>
      </c>
      <c r="AR3">
        <f>(A3/46)*100</f>
        <v>0</v>
      </c>
      <c r="AS3">
        <v>139</v>
      </c>
      <c r="AT3">
        <v>52</v>
      </c>
      <c r="AU3">
        <f>(A3/58)*100</f>
        <v>0</v>
      </c>
      <c r="AV3">
        <v>152</v>
      </c>
      <c r="AW3">
        <v>29</v>
      </c>
      <c r="AX3">
        <f>(A3/57)*100</f>
        <v>0</v>
      </c>
      <c r="AY3">
        <v>70</v>
      </c>
      <c r="AZ3">
        <v>28</v>
      </c>
      <c r="BA3">
        <f>(A3/63)*100</f>
        <v>0</v>
      </c>
      <c r="BB3">
        <v>75</v>
      </c>
      <c r="BC3">
        <v>60</v>
      </c>
      <c r="BD3">
        <f>(A3/57)*100</f>
        <v>0</v>
      </c>
      <c r="BE3">
        <v>91</v>
      </c>
      <c r="BF3">
        <v>39</v>
      </c>
      <c r="BG3">
        <f>(A3/53)*100</f>
        <v>0</v>
      </c>
      <c r="BH3">
        <v>183</v>
      </c>
      <c r="BI3">
        <v>0</v>
      </c>
      <c r="BJ3">
        <f>(A3/50)*100</f>
        <v>0</v>
      </c>
      <c r="BK3">
        <v>152</v>
      </c>
      <c r="BL3">
        <v>23</v>
      </c>
      <c r="BM3">
        <f>(A3/43)*100</f>
        <v>0</v>
      </c>
      <c r="BN3">
        <v>91</v>
      </c>
      <c r="BO3">
        <v>42</v>
      </c>
      <c r="BP3">
        <f>(A3/53)*100</f>
        <v>0</v>
      </c>
      <c r="BQ3">
        <v>82</v>
      </c>
      <c r="BR3">
        <v>37</v>
      </c>
      <c r="BS3">
        <f>(A3/42)*100</f>
        <v>0</v>
      </c>
      <c r="BT3">
        <v>118</v>
      </c>
      <c r="BU3">
        <v>12</v>
      </c>
      <c r="BV3">
        <f>(A3/51)*100</f>
        <v>0</v>
      </c>
      <c r="BW3">
        <v>118</v>
      </c>
      <c r="BX3">
        <v>26</v>
      </c>
      <c r="BY3">
        <f>(A3/55)*100</f>
        <v>0</v>
      </c>
      <c r="BZ3">
        <v>83</v>
      </c>
      <c r="CA3">
        <v>22</v>
      </c>
      <c r="CB3">
        <f>(A3/47)*100</f>
        <v>0</v>
      </c>
      <c r="CC3">
        <v>113</v>
      </c>
      <c r="CD3">
        <v>19</v>
      </c>
    </row>
    <row r="4" spans="1:82" x14ac:dyDescent="0.65">
      <c r="A4">
        <v>1</v>
      </c>
      <c r="B4">
        <f t="shared" ref="B4:B43" si="0">(A4/40)*100</f>
        <v>2.5</v>
      </c>
      <c r="C4">
        <v>121.3026</v>
      </c>
      <c r="D4">
        <v>26.408300000000001</v>
      </c>
      <c r="E4">
        <f t="shared" ref="E4:E44" si="1">(A4/41)*100</f>
        <v>2.4390243902439024</v>
      </c>
      <c r="F4">
        <v>211.77279999999999</v>
      </c>
      <c r="G4">
        <v>42.561199999999999</v>
      </c>
      <c r="H4">
        <f t="shared" ref="H4:H48" si="2">(A4/45)*100</f>
        <v>2.2222222222222223</v>
      </c>
      <c r="I4">
        <v>99.409000000000006</v>
      </c>
      <c r="J4">
        <v>16.778199999999998</v>
      </c>
      <c r="K4">
        <f t="shared" ref="K4:K49" si="3">(A4/46)*100</f>
        <v>2.1739130434782608</v>
      </c>
      <c r="L4">
        <v>125.2679</v>
      </c>
      <c r="M4">
        <v>21.367799999999999</v>
      </c>
      <c r="N4">
        <f t="shared" ref="N4:N47" si="4">(A4/44)*100</f>
        <v>2.2727272727272729</v>
      </c>
      <c r="O4">
        <v>77.274299999999997</v>
      </c>
      <c r="P4">
        <v>8.3053000000000008</v>
      </c>
      <c r="Q4">
        <f t="shared" ref="Q4:Q42" si="5">(A4/39)*100</f>
        <v>2.5641025641025639</v>
      </c>
      <c r="R4">
        <v>79.459999999999994</v>
      </c>
      <c r="S4">
        <v>13.1708</v>
      </c>
      <c r="T4">
        <f t="shared" ref="T4:T67" si="6">(A4/71)*100</f>
        <v>1.4084507042253522</v>
      </c>
      <c r="U4">
        <v>104.1648</v>
      </c>
      <c r="V4">
        <v>33.168799999999997</v>
      </c>
      <c r="W4">
        <f t="shared" ref="W4:W55" si="7">(A4/52)*100</f>
        <v>1.9230769230769231</v>
      </c>
      <c r="X4">
        <v>85.621300000000005</v>
      </c>
      <c r="Y4">
        <v>29.428899999999999</v>
      </c>
      <c r="Z4">
        <f t="shared" ref="Z4:Z45" si="8">(A4/42)*100</f>
        <v>2.3809523809523809</v>
      </c>
      <c r="AA4">
        <v>118.64879999999999</v>
      </c>
      <c r="AB4">
        <v>21.084399999999999</v>
      </c>
      <c r="AC4">
        <f t="shared" ref="AC4:AC52" si="9">(A4/49)*100</f>
        <v>2.0408163265306123</v>
      </c>
      <c r="AD4">
        <v>152.23439999999999</v>
      </c>
      <c r="AE4">
        <v>29.8963</v>
      </c>
      <c r="AF4">
        <f t="shared" ref="AF4:AF36" si="10">(A4/33)*100</f>
        <v>3.0303030303030303</v>
      </c>
      <c r="AG4">
        <v>139.7955</v>
      </c>
      <c r="AH4">
        <v>34.9724</v>
      </c>
      <c r="AI4">
        <f t="shared" ref="AI4:AI39" si="11">(A4/36)*100</f>
        <v>2.7777777777777777</v>
      </c>
      <c r="AJ4">
        <v>101.9863</v>
      </c>
      <c r="AK4">
        <v>76.489699999999999</v>
      </c>
      <c r="AL4">
        <f t="shared" ref="AL4:AL41" si="12">(A4/38)*100</f>
        <v>2.6315789473684208</v>
      </c>
      <c r="AM4">
        <v>102.0831</v>
      </c>
      <c r="AN4">
        <v>38.840800000000002</v>
      </c>
      <c r="AO4">
        <f t="shared" ref="AO4:AO39" si="13">(A4/36)*100</f>
        <v>2.7777777777777777</v>
      </c>
      <c r="AP4">
        <v>127.18340000000001</v>
      </c>
      <c r="AQ4">
        <v>29.750699999999998</v>
      </c>
      <c r="AR4">
        <f t="shared" ref="AR4:AR49" si="14">(A4/46)*100</f>
        <v>2.1739130434782608</v>
      </c>
      <c r="AS4">
        <v>137.2878</v>
      </c>
      <c r="AT4">
        <v>37.845999999999997</v>
      </c>
      <c r="AU4">
        <f t="shared" ref="AU4:AU61" si="15">(A4/58)*100</f>
        <v>1.7241379310344827</v>
      </c>
      <c r="AV4">
        <v>150.33000000000001</v>
      </c>
      <c r="AW4">
        <v>28.838899999999999</v>
      </c>
      <c r="AX4">
        <f t="shared" ref="AX4:AX60" si="16">(A4/57)*100</f>
        <v>1.7543859649122806</v>
      </c>
      <c r="AY4">
        <v>77.438100000000006</v>
      </c>
      <c r="AZ4">
        <v>22.978899999999999</v>
      </c>
      <c r="BA4">
        <f t="shared" ref="BA4:BA66" si="17">(A4/63)*100</f>
        <v>1.5873015873015872</v>
      </c>
      <c r="BB4">
        <v>81.513099999999994</v>
      </c>
      <c r="BC4">
        <v>58.750100000000003</v>
      </c>
      <c r="BD4">
        <f t="shared" ref="BD4:BD60" si="18">(A4/57)*100</f>
        <v>1.7543859649122806</v>
      </c>
      <c r="BE4">
        <v>93.519000000000005</v>
      </c>
      <c r="BF4">
        <v>40.950899999999997</v>
      </c>
      <c r="BG4">
        <f t="shared" ref="BG4:BG56" si="19">(A4/53)*100</f>
        <v>1.8867924528301887</v>
      </c>
      <c r="BH4">
        <v>166.1832</v>
      </c>
      <c r="BI4">
        <v>0</v>
      </c>
      <c r="BJ4">
        <f t="shared" ref="BJ4:BJ53" si="20">(A4/50)*100</f>
        <v>2</v>
      </c>
      <c r="BK4">
        <v>146.81450000000001</v>
      </c>
      <c r="BL4">
        <v>20.807400000000001</v>
      </c>
      <c r="BM4">
        <f t="shared" ref="BM4:BM46" si="21">(A4/43)*100</f>
        <v>2.3255813953488373</v>
      </c>
      <c r="BN4">
        <v>97.990499999999997</v>
      </c>
      <c r="BO4">
        <v>48.728000000000002</v>
      </c>
      <c r="BP4">
        <f t="shared" ref="BP4:BP56" si="22">(A4/53)*100</f>
        <v>1.8867924528301887</v>
      </c>
      <c r="BQ4">
        <v>90.765900000000002</v>
      </c>
      <c r="BR4">
        <v>30.371700000000001</v>
      </c>
      <c r="BS4">
        <f t="shared" ref="BS4:BS45" si="23">(A4/42)*100</f>
        <v>2.3809523809523809</v>
      </c>
      <c r="BT4">
        <v>120.968</v>
      </c>
      <c r="BU4">
        <v>12.2746</v>
      </c>
      <c r="BV4">
        <f t="shared" ref="BV4:BV54" si="24">(A4/51)*100</f>
        <v>1.9607843137254901</v>
      </c>
      <c r="BW4">
        <v>116.6383</v>
      </c>
      <c r="BX4">
        <v>26.599499999999999</v>
      </c>
      <c r="BY4">
        <f t="shared" ref="BY4:BY58" si="25">(A4/55)*100</f>
        <v>1.8181818181818181</v>
      </c>
      <c r="BZ4">
        <v>85.414199999999994</v>
      </c>
      <c r="CA4">
        <v>20.0503</v>
      </c>
      <c r="CB4">
        <f t="shared" ref="CB4:CB50" si="26">(A4/47)*100</f>
        <v>2.1276595744680851</v>
      </c>
      <c r="CC4">
        <v>116.96</v>
      </c>
      <c r="CD4">
        <v>22.16</v>
      </c>
    </row>
    <row r="5" spans="1:82" x14ac:dyDescent="0.65">
      <c r="A5">
        <v>2</v>
      </c>
      <c r="B5">
        <f t="shared" si="0"/>
        <v>5</v>
      </c>
      <c r="C5">
        <v>121.6407</v>
      </c>
      <c r="D5">
        <v>33.518799999999999</v>
      </c>
      <c r="E5">
        <f t="shared" si="1"/>
        <v>4.8780487804878048</v>
      </c>
      <c r="F5">
        <v>209.15020000000001</v>
      </c>
      <c r="G5">
        <v>40.1783</v>
      </c>
      <c r="H5">
        <f t="shared" si="2"/>
        <v>4.4444444444444446</v>
      </c>
      <c r="I5">
        <v>96.340400000000002</v>
      </c>
      <c r="J5">
        <v>18.7362</v>
      </c>
      <c r="K5">
        <f t="shared" si="3"/>
        <v>4.3478260869565215</v>
      </c>
      <c r="L5">
        <v>122.35939999999999</v>
      </c>
      <c r="M5">
        <v>21.334399999999999</v>
      </c>
      <c r="N5">
        <f t="shared" si="4"/>
        <v>4.5454545454545459</v>
      </c>
      <c r="O5">
        <v>79.010300000000001</v>
      </c>
      <c r="P5">
        <v>8.6905000000000001</v>
      </c>
      <c r="Q5">
        <f t="shared" si="5"/>
        <v>5.1282051282051277</v>
      </c>
      <c r="R5">
        <v>81.256600000000006</v>
      </c>
      <c r="S5">
        <v>11.046099999999999</v>
      </c>
      <c r="T5">
        <f t="shared" si="6"/>
        <v>2.8169014084507045</v>
      </c>
      <c r="U5">
        <v>107.98869999999999</v>
      </c>
      <c r="V5">
        <v>27.795200000000001</v>
      </c>
      <c r="W5">
        <f t="shared" si="7"/>
        <v>3.8461538461538463</v>
      </c>
      <c r="X5">
        <v>86.313699999999997</v>
      </c>
      <c r="Y5">
        <v>29.686299999999999</v>
      </c>
      <c r="Z5">
        <f t="shared" si="8"/>
        <v>4.7619047619047619</v>
      </c>
      <c r="AA5">
        <v>119.23779999999999</v>
      </c>
      <c r="AB5">
        <v>18.4237</v>
      </c>
      <c r="AC5">
        <f t="shared" si="9"/>
        <v>4.0816326530612246</v>
      </c>
      <c r="AD5">
        <v>147.4273</v>
      </c>
      <c r="AE5">
        <v>27.911300000000001</v>
      </c>
      <c r="AF5">
        <f t="shared" si="10"/>
        <v>6.0606060606060606</v>
      </c>
      <c r="AG5">
        <v>139.28960000000001</v>
      </c>
      <c r="AH5">
        <v>33.6646</v>
      </c>
      <c r="AI5">
        <f t="shared" si="11"/>
        <v>5.5555555555555554</v>
      </c>
      <c r="AJ5">
        <v>106.831</v>
      </c>
      <c r="AK5">
        <v>72.206000000000003</v>
      </c>
      <c r="AL5">
        <f t="shared" si="12"/>
        <v>5.2631578947368416</v>
      </c>
      <c r="AM5">
        <v>102.3322</v>
      </c>
      <c r="AN5">
        <v>40.158900000000003</v>
      </c>
      <c r="AO5">
        <f t="shared" si="13"/>
        <v>5.5555555555555554</v>
      </c>
      <c r="AP5">
        <v>130.9007</v>
      </c>
      <c r="AQ5">
        <v>21.675599999999999</v>
      </c>
      <c r="AR5">
        <f t="shared" si="14"/>
        <v>4.3478260869565215</v>
      </c>
      <c r="AS5">
        <v>137.0009</v>
      </c>
      <c r="AT5">
        <v>45.688899999999997</v>
      </c>
      <c r="AU5">
        <f t="shared" si="15"/>
        <v>3.4482758620689653</v>
      </c>
      <c r="AV5">
        <v>149.56630000000001</v>
      </c>
      <c r="AW5">
        <v>30.6676</v>
      </c>
      <c r="AX5">
        <f t="shared" si="16"/>
        <v>3.5087719298245612</v>
      </c>
      <c r="AY5">
        <v>82.090299999999999</v>
      </c>
      <c r="AZ5">
        <v>24.428599999999999</v>
      </c>
      <c r="BA5">
        <f t="shared" si="17"/>
        <v>3.1746031746031744</v>
      </c>
      <c r="BB5">
        <v>82.462800000000001</v>
      </c>
      <c r="BC5">
        <v>51.647599999999997</v>
      </c>
      <c r="BD5">
        <f t="shared" si="18"/>
        <v>3.5087719298245612</v>
      </c>
      <c r="BE5">
        <v>99.450699999999998</v>
      </c>
      <c r="BF5">
        <v>43.508800000000001</v>
      </c>
      <c r="BG5">
        <f t="shared" si="19"/>
        <v>3.7735849056603774</v>
      </c>
      <c r="BH5">
        <v>156.13460000000001</v>
      </c>
      <c r="BI5">
        <v>0</v>
      </c>
      <c r="BJ5">
        <f t="shared" si="20"/>
        <v>4</v>
      </c>
      <c r="BK5">
        <v>144.4417</v>
      </c>
      <c r="BL5">
        <v>24.540299999999998</v>
      </c>
      <c r="BM5">
        <f t="shared" si="21"/>
        <v>4.6511627906976747</v>
      </c>
      <c r="BN5">
        <v>103.87860000000001</v>
      </c>
      <c r="BO5">
        <v>46.479900000000001</v>
      </c>
      <c r="BP5">
        <f t="shared" si="22"/>
        <v>3.7735849056603774</v>
      </c>
      <c r="BQ5">
        <v>94.395600000000002</v>
      </c>
      <c r="BR5">
        <v>29.911999999999999</v>
      </c>
      <c r="BS5">
        <f t="shared" si="23"/>
        <v>4.7619047619047619</v>
      </c>
      <c r="BT5">
        <v>125.3231</v>
      </c>
      <c r="BU5">
        <v>14.9011</v>
      </c>
      <c r="BV5">
        <f t="shared" si="24"/>
        <v>3.9215686274509802</v>
      </c>
      <c r="BW5">
        <v>118.1504</v>
      </c>
      <c r="BX5">
        <v>25.57</v>
      </c>
      <c r="BY5">
        <f t="shared" si="25"/>
        <v>3.6363636363636362</v>
      </c>
      <c r="BZ5">
        <v>87.727900000000005</v>
      </c>
      <c r="CA5">
        <v>18.958400000000001</v>
      </c>
      <c r="CB5">
        <f t="shared" si="26"/>
        <v>4.2553191489361701</v>
      </c>
      <c r="CC5">
        <v>119.08</v>
      </c>
      <c r="CD5">
        <v>22.8</v>
      </c>
    </row>
    <row r="6" spans="1:82" x14ac:dyDescent="0.65">
      <c r="A6">
        <v>3</v>
      </c>
      <c r="B6">
        <f t="shared" si="0"/>
        <v>7.5</v>
      </c>
      <c r="C6">
        <v>124.6596</v>
      </c>
      <c r="D6">
        <v>33.164099999999998</v>
      </c>
      <c r="E6">
        <f t="shared" si="1"/>
        <v>7.3170731707317067</v>
      </c>
      <c r="F6">
        <v>203.2079</v>
      </c>
      <c r="G6">
        <v>43.519399999999997</v>
      </c>
      <c r="H6">
        <f t="shared" si="2"/>
        <v>6.666666666666667</v>
      </c>
      <c r="I6">
        <v>93.740899999999996</v>
      </c>
      <c r="J6">
        <v>20.231100000000001</v>
      </c>
      <c r="K6">
        <f t="shared" si="3"/>
        <v>6.5217391304347823</v>
      </c>
      <c r="L6">
        <v>121.14579999999999</v>
      </c>
      <c r="M6">
        <v>20.914000000000001</v>
      </c>
      <c r="N6">
        <f t="shared" si="4"/>
        <v>6.8181818181818175</v>
      </c>
      <c r="O6">
        <v>80.160799999999995</v>
      </c>
      <c r="P6">
        <v>8.9373000000000005</v>
      </c>
      <c r="Q6">
        <f t="shared" si="5"/>
        <v>7.6923076923076925</v>
      </c>
      <c r="R6">
        <v>79.215599999999995</v>
      </c>
      <c r="S6">
        <v>11.7377</v>
      </c>
      <c r="T6">
        <f t="shared" si="6"/>
        <v>4.225352112676056</v>
      </c>
      <c r="U6">
        <v>105.1795</v>
      </c>
      <c r="V6">
        <v>31.812799999999999</v>
      </c>
      <c r="W6">
        <f t="shared" si="7"/>
        <v>5.7692307692307692</v>
      </c>
      <c r="X6">
        <v>87.135999999999996</v>
      </c>
      <c r="Y6">
        <v>30.621300000000002</v>
      </c>
      <c r="Z6">
        <f t="shared" si="8"/>
        <v>7.1428571428571423</v>
      </c>
      <c r="AA6">
        <v>115.70050000000001</v>
      </c>
      <c r="AB6">
        <v>19.862400000000001</v>
      </c>
      <c r="AC6">
        <f t="shared" si="9"/>
        <v>6.1224489795918364</v>
      </c>
      <c r="AD6">
        <v>141.70480000000001</v>
      </c>
      <c r="AE6">
        <v>23.636099999999999</v>
      </c>
      <c r="AF6">
        <f t="shared" si="10"/>
        <v>9.0909090909090917</v>
      </c>
      <c r="AG6">
        <v>138.1934</v>
      </c>
      <c r="AH6">
        <v>36.252699999999997</v>
      </c>
      <c r="AI6">
        <f t="shared" si="11"/>
        <v>8.3333333333333321</v>
      </c>
      <c r="AJ6">
        <v>109.58069999999999</v>
      </c>
      <c r="AK6">
        <v>62.170900000000003</v>
      </c>
      <c r="AL6">
        <f t="shared" si="12"/>
        <v>7.8947368421052628</v>
      </c>
      <c r="AM6">
        <v>103.7266</v>
      </c>
      <c r="AN6">
        <v>38.235700000000001</v>
      </c>
      <c r="AO6">
        <f t="shared" si="13"/>
        <v>8.3333333333333321</v>
      </c>
      <c r="AP6">
        <v>132.6737</v>
      </c>
      <c r="AQ6">
        <v>21.995200000000001</v>
      </c>
      <c r="AR6">
        <f t="shared" si="14"/>
        <v>6.5217391304347823</v>
      </c>
      <c r="AS6">
        <v>133.97989999999999</v>
      </c>
      <c r="AT6">
        <v>43.017400000000002</v>
      </c>
      <c r="AU6">
        <f t="shared" si="15"/>
        <v>5.1724137931034484</v>
      </c>
      <c r="AV6">
        <v>146.30760000000001</v>
      </c>
      <c r="AW6">
        <v>30.500800000000002</v>
      </c>
      <c r="AX6">
        <f t="shared" si="16"/>
        <v>5.2631578947368416</v>
      </c>
      <c r="AY6">
        <v>81.220799999999997</v>
      </c>
      <c r="AZ6">
        <v>22.4895</v>
      </c>
      <c r="BA6">
        <f t="shared" si="17"/>
        <v>4.7619047619047619</v>
      </c>
      <c r="BB6">
        <v>86.387699999999995</v>
      </c>
      <c r="BC6">
        <v>49.387799999999999</v>
      </c>
      <c r="BD6">
        <f t="shared" si="18"/>
        <v>5.2631578947368416</v>
      </c>
      <c r="BE6">
        <v>103.6746</v>
      </c>
      <c r="BF6">
        <v>46.5944</v>
      </c>
      <c r="BG6">
        <f t="shared" si="19"/>
        <v>5.6603773584905666</v>
      </c>
      <c r="BH6">
        <v>152.12790000000001</v>
      </c>
      <c r="BI6">
        <v>0</v>
      </c>
      <c r="BJ6">
        <f t="shared" si="20"/>
        <v>6</v>
      </c>
      <c r="BK6">
        <v>149.96850000000001</v>
      </c>
      <c r="BL6">
        <v>22.4831</v>
      </c>
      <c r="BM6">
        <f t="shared" si="21"/>
        <v>6.9767441860465116</v>
      </c>
      <c r="BN6">
        <v>110.1315</v>
      </c>
      <c r="BO6">
        <v>55.120600000000003</v>
      </c>
      <c r="BP6">
        <f t="shared" si="22"/>
        <v>5.6603773584905666</v>
      </c>
      <c r="BQ6">
        <v>94.765000000000001</v>
      </c>
      <c r="BR6">
        <v>33.852800000000002</v>
      </c>
      <c r="BS6">
        <f t="shared" si="23"/>
        <v>7.1428571428571423</v>
      </c>
      <c r="BT6">
        <v>130.1737</v>
      </c>
      <c r="BU6">
        <v>16.214400000000001</v>
      </c>
      <c r="BV6">
        <f t="shared" si="24"/>
        <v>5.8823529411764701</v>
      </c>
      <c r="BW6">
        <v>117.3246</v>
      </c>
      <c r="BX6">
        <v>22.951000000000001</v>
      </c>
      <c r="BY6">
        <f t="shared" si="25"/>
        <v>5.4545454545454541</v>
      </c>
      <c r="BZ6">
        <v>87.257400000000004</v>
      </c>
      <c r="CA6">
        <v>18.573599999999999</v>
      </c>
      <c r="CB6">
        <f t="shared" si="26"/>
        <v>6.3829787234042552</v>
      </c>
      <c r="CC6">
        <v>122.08</v>
      </c>
      <c r="CD6">
        <v>22.6</v>
      </c>
    </row>
    <row r="7" spans="1:82" x14ac:dyDescent="0.65">
      <c r="A7">
        <v>4</v>
      </c>
      <c r="B7">
        <f t="shared" si="0"/>
        <v>10</v>
      </c>
      <c r="C7">
        <v>134.72720000000001</v>
      </c>
      <c r="D7">
        <v>31.1387</v>
      </c>
      <c r="E7">
        <f t="shared" si="1"/>
        <v>9.7560975609756095</v>
      </c>
      <c r="F7">
        <v>194.42740000000001</v>
      </c>
      <c r="G7">
        <v>40.740600000000001</v>
      </c>
      <c r="H7">
        <f t="shared" si="2"/>
        <v>8.8888888888888893</v>
      </c>
      <c r="I7">
        <v>93.788300000000007</v>
      </c>
      <c r="J7">
        <v>18.947199999999999</v>
      </c>
      <c r="K7">
        <f t="shared" si="3"/>
        <v>8.695652173913043</v>
      </c>
      <c r="L7">
        <v>121.3344</v>
      </c>
      <c r="M7">
        <v>20.774799999999999</v>
      </c>
      <c r="N7">
        <f t="shared" si="4"/>
        <v>9.0909090909090917</v>
      </c>
      <c r="O7">
        <v>79.477999999999994</v>
      </c>
      <c r="P7">
        <v>10.563599999999999</v>
      </c>
      <c r="Q7">
        <f t="shared" si="5"/>
        <v>10.256410256410255</v>
      </c>
      <c r="R7">
        <v>79.081299999999999</v>
      </c>
      <c r="S7">
        <v>12.055300000000001</v>
      </c>
      <c r="T7">
        <f t="shared" si="6"/>
        <v>5.6338028169014089</v>
      </c>
      <c r="U7">
        <v>104.5603</v>
      </c>
      <c r="V7">
        <v>30.233499999999999</v>
      </c>
      <c r="W7">
        <f t="shared" si="7"/>
        <v>7.6923076923076925</v>
      </c>
      <c r="X7">
        <v>88.514700000000005</v>
      </c>
      <c r="Y7">
        <v>27.828399999999998</v>
      </c>
      <c r="Z7">
        <f t="shared" si="8"/>
        <v>9.5238095238095237</v>
      </c>
      <c r="AA7">
        <v>115.4832</v>
      </c>
      <c r="AB7">
        <v>18.897099999999998</v>
      </c>
      <c r="AC7">
        <f t="shared" si="9"/>
        <v>8.1632653061224492</v>
      </c>
      <c r="AD7">
        <v>137.5009</v>
      </c>
      <c r="AE7">
        <v>28.418500000000002</v>
      </c>
      <c r="AF7">
        <f t="shared" si="10"/>
        <v>12.121212121212121</v>
      </c>
      <c r="AG7">
        <v>133.34530000000001</v>
      </c>
      <c r="AH7">
        <v>37.356200000000001</v>
      </c>
      <c r="AI7">
        <f t="shared" si="11"/>
        <v>11.111111111111111</v>
      </c>
      <c r="AJ7">
        <v>113.33920000000001</v>
      </c>
      <c r="AK7">
        <v>66.75</v>
      </c>
      <c r="AL7">
        <f t="shared" si="12"/>
        <v>10.526315789473683</v>
      </c>
      <c r="AM7">
        <v>103.6814</v>
      </c>
      <c r="AN7">
        <v>38.996400000000001</v>
      </c>
      <c r="AO7">
        <f t="shared" si="13"/>
        <v>11.111111111111111</v>
      </c>
      <c r="AP7">
        <v>135.5778</v>
      </c>
      <c r="AQ7">
        <v>22.542000000000002</v>
      </c>
      <c r="AR7">
        <f t="shared" si="14"/>
        <v>8.695652173913043</v>
      </c>
      <c r="AS7">
        <v>135.4684</v>
      </c>
      <c r="AT7">
        <v>49.432699999999997</v>
      </c>
      <c r="AU7">
        <f t="shared" si="15"/>
        <v>6.8965517241379306</v>
      </c>
      <c r="AV7">
        <v>144.3938</v>
      </c>
      <c r="AW7">
        <v>28.1477</v>
      </c>
      <c r="AX7">
        <f t="shared" si="16"/>
        <v>7.0175438596491224</v>
      </c>
      <c r="AY7">
        <v>82.594700000000003</v>
      </c>
      <c r="AZ7">
        <v>25.352499999999999</v>
      </c>
      <c r="BA7">
        <f t="shared" si="17"/>
        <v>6.3492063492063489</v>
      </c>
      <c r="BB7">
        <v>87.954400000000007</v>
      </c>
      <c r="BC7">
        <v>51.723799999999997</v>
      </c>
      <c r="BD7">
        <f t="shared" si="18"/>
        <v>7.0175438596491224</v>
      </c>
      <c r="BE7">
        <v>106.43859999999999</v>
      </c>
      <c r="BF7">
        <v>46.766300000000001</v>
      </c>
      <c r="BG7">
        <f t="shared" si="19"/>
        <v>7.5471698113207548</v>
      </c>
      <c r="BH7">
        <v>146.88249999999999</v>
      </c>
      <c r="BI7">
        <v>0</v>
      </c>
      <c r="BJ7">
        <f t="shared" si="20"/>
        <v>8</v>
      </c>
      <c r="BK7">
        <v>158.2629</v>
      </c>
      <c r="BL7">
        <v>22.238700000000001</v>
      </c>
      <c r="BM7">
        <f t="shared" si="21"/>
        <v>9.3023255813953494</v>
      </c>
      <c r="BN7">
        <v>109.843</v>
      </c>
      <c r="BO7">
        <v>57.255600000000001</v>
      </c>
      <c r="BP7">
        <f t="shared" si="22"/>
        <v>7.5471698113207548</v>
      </c>
      <c r="BQ7">
        <v>98.287499999999994</v>
      </c>
      <c r="BR7">
        <v>35.461799999999997</v>
      </c>
      <c r="BS7">
        <f t="shared" si="23"/>
        <v>9.5238095238095237</v>
      </c>
      <c r="BT7">
        <v>136.1489</v>
      </c>
      <c r="BU7">
        <v>16.771999999999998</v>
      </c>
      <c r="BV7">
        <f t="shared" si="24"/>
        <v>7.8431372549019605</v>
      </c>
      <c r="BW7">
        <v>115.373</v>
      </c>
      <c r="BX7">
        <v>23.819099999999999</v>
      </c>
      <c r="BY7">
        <f t="shared" si="25"/>
        <v>7.2727272727272725</v>
      </c>
      <c r="BZ7">
        <v>89.343100000000007</v>
      </c>
      <c r="CA7">
        <v>18.4315</v>
      </c>
      <c r="CB7">
        <f t="shared" si="26"/>
        <v>8.5106382978723403</v>
      </c>
      <c r="CC7">
        <v>125.32</v>
      </c>
      <c r="CD7">
        <v>22.48</v>
      </c>
    </row>
    <row r="8" spans="1:82" x14ac:dyDescent="0.65">
      <c r="A8">
        <v>5</v>
      </c>
      <c r="B8">
        <f t="shared" si="0"/>
        <v>12.5</v>
      </c>
      <c r="C8">
        <v>139.43709999999999</v>
      </c>
      <c r="D8">
        <v>30.5031</v>
      </c>
      <c r="E8">
        <f t="shared" si="1"/>
        <v>12.195121951219512</v>
      </c>
      <c r="F8">
        <v>188.50200000000001</v>
      </c>
      <c r="G8">
        <v>37.692300000000003</v>
      </c>
      <c r="H8">
        <f t="shared" si="2"/>
        <v>11.111111111111111</v>
      </c>
      <c r="I8">
        <v>93.525300000000001</v>
      </c>
      <c r="J8">
        <v>19.730899999999998</v>
      </c>
      <c r="K8">
        <f t="shared" si="3"/>
        <v>10.869565217391305</v>
      </c>
      <c r="L8">
        <v>120.66589999999999</v>
      </c>
      <c r="M8">
        <v>21.157299999999999</v>
      </c>
      <c r="N8">
        <f t="shared" si="4"/>
        <v>11.363636363636363</v>
      </c>
      <c r="O8">
        <v>78.153199999999998</v>
      </c>
      <c r="P8">
        <v>9.3295999999999992</v>
      </c>
      <c r="Q8">
        <f t="shared" si="5"/>
        <v>12.820512820512819</v>
      </c>
      <c r="R8">
        <v>80.983199999999997</v>
      </c>
      <c r="S8">
        <v>12.6844</v>
      </c>
      <c r="T8">
        <f t="shared" si="6"/>
        <v>7.042253521126761</v>
      </c>
      <c r="U8">
        <v>103.89490000000001</v>
      </c>
      <c r="V8">
        <v>28.8432</v>
      </c>
      <c r="W8">
        <f t="shared" si="7"/>
        <v>9.6153846153846168</v>
      </c>
      <c r="X8">
        <v>89.210700000000003</v>
      </c>
      <c r="Y8">
        <v>25.4315</v>
      </c>
      <c r="Z8">
        <f t="shared" si="8"/>
        <v>11.904761904761903</v>
      </c>
      <c r="AA8">
        <v>112.00660000000001</v>
      </c>
      <c r="AB8">
        <v>18.0077</v>
      </c>
      <c r="AC8">
        <f t="shared" si="9"/>
        <v>10.204081632653061</v>
      </c>
      <c r="AD8">
        <v>135.56620000000001</v>
      </c>
      <c r="AE8">
        <v>30.430700000000002</v>
      </c>
      <c r="AF8">
        <f t="shared" si="10"/>
        <v>15.151515151515152</v>
      </c>
      <c r="AG8">
        <v>128.018</v>
      </c>
      <c r="AH8">
        <v>39.791800000000002</v>
      </c>
      <c r="AI8">
        <f t="shared" si="11"/>
        <v>13.888888888888889</v>
      </c>
      <c r="AJ8">
        <v>115.6317</v>
      </c>
      <c r="AK8">
        <v>63.8797</v>
      </c>
      <c r="AL8">
        <f t="shared" si="12"/>
        <v>13.157894736842104</v>
      </c>
      <c r="AM8">
        <v>108.6932</v>
      </c>
      <c r="AN8">
        <v>39.550600000000003</v>
      </c>
      <c r="AO8">
        <f t="shared" si="13"/>
        <v>13.888888888888889</v>
      </c>
      <c r="AP8">
        <v>135.899</v>
      </c>
      <c r="AQ8">
        <v>23.418700000000001</v>
      </c>
      <c r="AR8">
        <f t="shared" si="14"/>
        <v>10.869565217391305</v>
      </c>
      <c r="AS8">
        <v>137.61580000000001</v>
      </c>
      <c r="AT8">
        <v>55.212200000000003</v>
      </c>
      <c r="AU8">
        <f t="shared" si="15"/>
        <v>8.6206896551724146</v>
      </c>
      <c r="AV8">
        <v>141.1986</v>
      </c>
      <c r="AW8">
        <v>28.911899999999999</v>
      </c>
      <c r="AX8">
        <f t="shared" si="16"/>
        <v>8.7719298245614024</v>
      </c>
      <c r="AY8">
        <v>83.423199999999994</v>
      </c>
      <c r="AZ8">
        <v>29.533000000000001</v>
      </c>
      <c r="BA8">
        <f t="shared" si="17"/>
        <v>7.9365079365079358</v>
      </c>
      <c r="BB8">
        <v>89.403099999999995</v>
      </c>
      <c r="BC8">
        <v>47.155900000000003</v>
      </c>
      <c r="BD8">
        <f t="shared" si="18"/>
        <v>8.7719298245614024</v>
      </c>
      <c r="BE8">
        <v>108.7304</v>
      </c>
      <c r="BF8">
        <v>42.957500000000003</v>
      </c>
      <c r="BG8">
        <f t="shared" si="19"/>
        <v>9.433962264150944</v>
      </c>
      <c r="BH8">
        <v>143.11920000000001</v>
      </c>
      <c r="BI8">
        <v>0</v>
      </c>
      <c r="BJ8">
        <f t="shared" si="20"/>
        <v>10</v>
      </c>
      <c r="BK8">
        <v>166.35749999999999</v>
      </c>
      <c r="BL8">
        <v>22.516500000000001</v>
      </c>
      <c r="BM8">
        <f t="shared" si="21"/>
        <v>11.627906976744185</v>
      </c>
      <c r="BN8">
        <v>111.98650000000001</v>
      </c>
      <c r="BO8">
        <v>49.3065</v>
      </c>
      <c r="BP8">
        <f t="shared" si="22"/>
        <v>9.433962264150944</v>
      </c>
      <c r="BQ8">
        <v>101.61490000000001</v>
      </c>
      <c r="BR8">
        <v>35.333500000000001</v>
      </c>
      <c r="BS8">
        <f t="shared" si="23"/>
        <v>11.904761904761903</v>
      </c>
      <c r="BT8">
        <v>138.435</v>
      </c>
      <c r="BU8">
        <v>13.815799999999999</v>
      </c>
      <c r="BV8">
        <f t="shared" si="24"/>
        <v>9.8039215686274517</v>
      </c>
      <c r="BW8">
        <v>113.29600000000001</v>
      </c>
      <c r="BX8">
        <v>25.027999999999999</v>
      </c>
      <c r="BY8">
        <f t="shared" si="25"/>
        <v>9.0909090909090917</v>
      </c>
      <c r="BZ8">
        <v>93.078599999999994</v>
      </c>
      <c r="CA8">
        <v>16.647200000000002</v>
      </c>
      <c r="CB8">
        <f t="shared" si="26"/>
        <v>10.638297872340425</v>
      </c>
      <c r="CC8">
        <v>127</v>
      </c>
      <c r="CD8">
        <v>23</v>
      </c>
    </row>
    <row r="9" spans="1:82" x14ac:dyDescent="0.65">
      <c r="A9">
        <v>6</v>
      </c>
      <c r="B9">
        <f t="shared" si="0"/>
        <v>15</v>
      </c>
      <c r="C9">
        <v>145.57599999999999</v>
      </c>
      <c r="D9">
        <v>33.946899999999999</v>
      </c>
      <c r="E9">
        <f t="shared" si="1"/>
        <v>14.634146341463413</v>
      </c>
      <c r="F9">
        <v>177.1003</v>
      </c>
      <c r="G9">
        <v>39.776800000000001</v>
      </c>
      <c r="H9">
        <f t="shared" si="2"/>
        <v>13.333333333333334</v>
      </c>
      <c r="I9">
        <v>94.668199999999999</v>
      </c>
      <c r="J9">
        <v>19.194900000000001</v>
      </c>
      <c r="K9">
        <f t="shared" si="3"/>
        <v>13.043478260869565</v>
      </c>
      <c r="L9">
        <v>121.78879999999999</v>
      </c>
      <c r="M9">
        <v>24.1326</v>
      </c>
      <c r="N9">
        <f t="shared" si="4"/>
        <v>13.636363636363635</v>
      </c>
      <c r="O9">
        <v>77.5518</v>
      </c>
      <c r="P9">
        <v>8.4590999999999994</v>
      </c>
      <c r="Q9">
        <f t="shared" si="5"/>
        <v>15.384615384615385</v>
      </c>
      <c r="R9">
        <v>82.232600000000005</v>
      </c>
      <c r="S9">
        <v>13.083600000000001</v>
      </c>
      <c r="T9">
        <f t="shared" si="6"/>
        <v>8.4507042253521121</v>
      </c>
      <c r="U9">
        <v>100.0324</v>
      </c>
      <c r="V9">
        <v>37.258899999999997</v>
      </c>
      <c r="W9">
        <f t="shared" si="7"/>
        <v>11.538461538461538</v>
      </c>
      <c r="X9">
        <v>89.757400000000004</v>
      </c>
      <c r="Y9">
        <v>24.198899999999998</v>
      </c>
      <c r="Z9">
        <f t="shared" si="8"/>
        <v>14.285714285714285</v>
      </c>
      <c r="AA9">
        <v>112.5127</v>
      </c>
      <c r="AB9">
        <v>22.225100000000001</v>
      </c>
      <c r="AC9">
        <f t="shared" si="9"/>
        <v>12.244897959183673</v>
      </c>
      <c r="AD9">
        <v>132.4898</v>
      </c>
      <c r="AE9">
        <v>36.933300000000003</v>
      </c>
      <c r="AF9">
        <f t="shared" si="10"/>
        <v>18.181818181818183</v>
      </c>
      <c r="AG9">
        <v>126.0004</v>
      </c>
      <c r="AH9">
        <v>38.806699999999999</v>
      </c>
      <c r="AI9">
        <f t="shared" si="11"/>
        <v>16.666666666666664</v>
      </c>
      <c r="AJ9">
        <v>120.30370000000001</v>
      </c>
      <c r="AK9">
        <v>67.034700000000001</v>
      </c>
      <c r="AL9">
        <f t="shared" si="12"/>
        <v>15.789473684210526</v>
      </c>
      <c r="AM9">
        <v>111.0544</v>
      </c>
      <c r="AN9">
        <v>43.043199999999999</v>
      </c>
      <c r="AO9">
        <f t="shared" si="13"/>
        <v>16.666666666666664</v>
      </c>
      <c r="AP9">
        <v>136.0735</v>
      </c>
      <c r="AQ9">
        <v>26.066700000000001</v>
      </c>
      <c r="AR9">
        <f t="shared" si="14"/>
        <v>13.043478260869565</v>
      </c>
      <c r="AS9">
        <v>135.2353</v>
      </c>
      <c r="AT9">
        <v>47.425800000000002</v>
      </c>
      <c r="AU9">
        <f t="shared" si="15"/>
        <v>10.344827586206897</v>
      </c>
      <c r="AV9">
        <v>136.75049999999999</v>
      </c>
      <c r="AW9">
        <v>29.689499999999999</v>
      </c>
      <c r="AX9">
        <f t="shared" si="16"/>
        <v>10.526315789473683</v>
      </c>
      <c r="AY9">
        <v>85.825299999999999</v>
      </c>
      <c r="AZ9">
        <v>27.928100000000001</v>
      </c>
      <c r="BA9">
        <f t="shared" si="17"/>
        <v>9.5238095238095237</v>
      </c>
      <c r="BB9">
        <v>88.793700000000001</v>
      </c>
      <c r="BC9">
        <v>49.303800000000003</v>
      </c>
      <c r="BD9">
        <f t="shared" si="18"/>
        <v>10.526315789473683</v>
      </c>
      <c r="BE9">
        <v>105.3004</v>
      </c>
      <c r="BF9">
        <v>39.726599999999998</v>
      </c>
      <c r="BG9">
        <f t="shared" si="19"/>
        <v>11.320754716981133</v>
      </c>
      <c r="BH9">
        <v>142.78309999999999</v>
      </c>
      <c r="BI9">
        <v>0</v>
      </c>
      <c r="BJ9">
        <f t="shared" si="20"/>
        <v>12</v>
      </c>
      <c r="BK9">
        <v>166.69380000000001</v>
      </c>
      <c r="BL9">
        <v>20.161799999999999</v>
      </c>
      <c r="BM9">
        <f t="shared" si="21"/>
        <v>13.953488372093023</v>
      </c>
      <c r="BN9">
        <v>111.00830000000001</v>
      </c>
      <c r="BO9">
        <v>49.117800000000003</v>
      </c>
      <c r="BP9">
        <f t="shared" si="22"/>
        <v>11.320754716981133</v>
      </c>
      <c r="BQ9">
        <v>105.36920000000001</v>
      </c>
      <c r="BR9">
        <v>36.542700000000004</v>
      </c>
      <c r="BS9">
        <f t="shared" si="23"/>
        <v>14.285714285714285</v>
      </c>
      <c r="BT9">
        <v>142.19120000000001</v>
      </c>
      <c r="BU9">
        <v>16.409800000000001</v>
      </c>
      <c r="BV9">
        <f t="shared" si="24"/>
        <v>11.76470588235294</v>
      </c>
      <c r="BW9">
        <v>113.64749999999999</v>
      </c>
      <c r="BX9">
        <v>23.07</v>
      </c>
      <c r="BY9">
        <f t="shared" si="25"/>
        <v>10.909090909090908</v>
      </c>
      <c r="BZ9">
        <v>97.103499999999997</v>
      </c>
      <c r="CA9">
        <v>16.478100000000001</v>
      </c>
      <c r="CB9">
        <f t="shared" si="26"/>
        <v>12.76595744680851</v>
      </c>
      <c r="CC9">
        <v>131.44</v>
      </c>
      <c r="CD9">
        <v>21.36</v>
      </c>
    </row>
    <row r="10" spans="1:82" x14ac:dyDescent="0.65">
      <c r="A10">
        <v>7</v>
      </c>
      <c r="B10">
        <f t="shared" si="0"/>
        <v>17.5</v>
      </c>
      <c r="C10">
        <v>144.15129999999999</v>
      </c>
      <c r="D10">
        <v>32.195999999999998</v>
      </c>
      <c r="E10">
        <f t="shared" si="1"/>
        <v>17.073170731707318</v>
      </c>
      <c r="F10">
        <v>170.97130000000001</v>
      </c>
      <c r="G10">
        <v>39.748600000000003</v>
      </c>
      <c r="H10">
        <f t="shared" si="2"/>
        <v>15.555555555555555</v>
      </c>
      <c r="I10">
        <v>98.297200000000004</v>
      </c>
      <c r="J10">
        <v>19.4146</v>
      </c>
      <c r="K10">
        <f t="shared" si="3"/>
        <v>15.217391304347828</v>
      </c>
      <c r="L10">
        <v>121.658</v>
      </c>
      <c r="M10">
        <v>24.283000000000001</v>
      </c>
      <c r="N10">
        <f t="shared" si="4"/>
        <v>15.909090909090908</v>
      </c>
      <c r="O10">
        <v>76.318100000000001</v>
      </c>
      <c r="P10">
        <v>11.4938</v>
      </c>
      <c r="Q10">
        <f t="shared" si="5"/>
        <v>17.948717948717949</v>
      </c>
      <c r="R10">
        <v>82.128200000000007</v>
      </c>
      <c r="S10">
        <v>11.260300000000001</v>
      </c>
      <c r="T10">
        <f t="shared" si="6"/>
        <v>9.8591549295774641</v>
      </c>
      <c r="U10">
        <v>97.197199999999995</v>
      </c>
      <c r="V10">
        <v>29.692</v>
      </c>
      <c r="W10">
        <f t="shared" si="7"/>
        <v>13.461538461538462</v>
      </c>
      <c r="X10">
        <v>95.550299999999993</v>
      </c>
      <c r="Y10">
        <v>26.5654</v>
      </c>
      <c r="Z10">
        <f t="shared" si="8"/>
        <v>16.666666666666664</v>
      </c>
      <c r="AA10">
        <v>115.56950000000001</v>
      </c>
      <c r="AB10">
        <v>23.168500000000002</v>
      </c>
      <c r="AC10">
        <f t="shared" si="9"/>
        <v>14.285714285714285</v>
      </c>
      <c r="AD10">
        <v>127.1189</v>
      </c>
      <c r="AE10">
        <v>31.792300000000001</v>
      </c>
      <c r="AF10">
        <f t="shared" si="10"/>
        <v>21.212121212121211</v>
      </c>
      <c r="AG10">
        <v>120.83450000000001</v>
      </c>
      <c r="AH10">
        <v>38.715899999999998</v>
      </c>
      <c r="AI10">
        <f t="shared" si="11"/>
        <v>19.444444444444446</v>
      </c>
      <c r="AJ10">
        <v>121.0288</v>
      </c>
      <c r="AK10">
        <v>63.455300000000001</v>
      </c>
      <c r="AL10">
        <f t="shared" si="12"/>
        <v>18.421052631578945</v>
      </c>
      <c r="AM10">
        <v>110.36969999999999</v>
      </c>
      <c r="AN10">
        <v>37.153599999999997</v>
      </c>
      <c r="AO10">
        <f t="shared" si="13"/>
        <v>19.444444444444446</v>
      </c>
      <c r="AP10">
        <v>135.11689999999999</v>
      </c>
      <c r="AQ10">
        <v>28.721399999999999</v>
      </c>
      <c r="AR10">
        <f t="shared" si="14"/>
        <v>15.217391304347828</v>
      </c>
      <c r="AS10">
        <v>135.06489999999999</v>
      </c>
      <c r="AT10">
        <v>40.326099999999997</v>
      </c>
      <c r="AU10">
        <f t="shared" si="15"/>
        <v>12.068965517241379</v>
      </c>
      <c r="AV10">
        <v>131.78460000000001</v>
      </c>
      <c r="AW10">
        <v>31.270800000000001</v>
      </c>
      <c r="AX10">
        <f t="shared" si="16"/>
        <v>12.280701754385964</v>
      </c>
      <c r="AY10">
        <v>88.277900000000002</v>
      </c>
      <c r="AZ10">
        <v>29.2135</v>
      </c>
      <c r="BA10">
        <f t="shared" si="17"/>
        <v>11.111111111111111</v>
      </c>
      <c r="BB10">
        <v>90.055499999999995</v>
      </c>
      <c r="BC10">
        <v>53.092599999999997</v>
      </c>
      <c r="BD10">
        <f t="shared" si="18"/>
        <v>12.280701754385964</v>
      </c>
      <c r="BE10">
        <v>99.882000000000005</v>
      </c>
      <c r="BF10">
        <v>39.293500000000002</v>
      </c>
      <c r="BG10">
        <f t="shared" si="19"/>
        <v>13.20754716981132</v>
      </c>
      <c r="BH10">
        <v>143.82749999999999</v>
      </c>
      <c r="BI10">
        <v>0</v>
      </c>
      <c r="BJ10">
        <f t="shared" si="20"/>
        <v>14.000000000000002</v>
      </c>
      <c r="BK10">
        <v>167.02930000000001</v>
      </c>
      <c r="BL10">
        <v>19.5428</v>
      </c>
      <c r="BM10">
        <f t="shared" si="21"/>
        <v>16.279069767441861</v>
      </c>
      <c r="BN10">
        <v>108.3934</v>
      </c>
      <c r="BO10">
        <v>48.680199999999999</v>
      </c>
      <c r="BP10">
        <f t="shared" si="22"/>
        <v>13.20754716981132</v>
      </c>
      <c r="BQ10">
        <v>109.6739</v>
      </c>
      <c r="BR10">
        <v>38.471699999999998</v>
      </c>
      <c r="BS10">
        <f t="shared" si="23"/>
        <v>16.666666666666664</v>
      </c>
      <c r="BT10">
        <v>143.86840000000001</v>
      </c>
      <c r="BU10">
        <v>13.448399999999999</v>
      </c>
      <c r="BV10">
        <f t="shared" si="24"/>
        <v>13.725490196078432</v>
      </c>
      <c r="BW10">
        <v>110.30070000000001</v>
      </c>
      <c r="BX10">
        <v>23.4665</v>
      </c>
      <c r="BY10">
        <f t="shared" si="25"/>
        <v>12.727272727272727</v>
      </c>
      <c r="BZ10">
        <v>97.620699999999999</v>
      </c>
      <c r="CA10">
        <v>20.5578</v>
      </c>
      <c r="CB10">
        <f t="shared" si="26"/>
        <v>14.893617021276595</v>
      </c>
      <c r="CC10">
        <v>133.19999999999999</v>
      </c>
      <c r="CD10">
        <v>27.56</v>
      </c>
    </row>
    <row r="11" spans="1:82" x14ac:dyDescent="0.65">
      <c r="A11">
        <v>8</v>
      </c>
      <c r="B11">
        <f t="shared" si="0"/>
        <v>20</v>
      </c>
      <c r="C11">
        <v>145.11519999999999</v>
      </c>
      <c r="D11">
        <v>34.337400000000002</v>
      </c>
      <c r="E11">
        <f t="shared" si="1"/>
        <v>19.512195121951219</v>
      </c>
      <c r="F11">
        <v>169.8494</v>
      </c>
      <c r="G11">
        <v>45.975099999999998</v>
      </c>
      <c r="H11">
        <f t="shared" si="2"/>
        <v>17.777777777777779</v>
      </c>
      <c r="I11">
        <v>102.9552</v>
      </c>
      <c r="J11">
        <v>19.267499999999998</v>
      </c>
      <c r="K11">
        <f t="shared" si="3"/>
        <v>17.391304347826086</v>
      </c>
      <c r="L11">
        <v>125.96729999999999</v>
      </c>
      <c r="M11">
        <v>25.173999999999999</v>
      </c>
      <c r="N11">
        <f t="shared" si="4"/>
        <v>18.181818181818183</v>
      </c>
      <c r="O11">
        <v>77.793499999999995</v>
      </c>
      <c r="P11">
        <v>10.9041</v>
      </c>
      <c r="Q11">
        <f t="shared" si="5"/>
        <v>20.512820512820511</v>
      </c>
      <c r="R11">
        <v>86.021500000000003</v>
      </c>
      <c r="S11">
        <v>12.7814</v>
      </c>
      <c r="T11">
        <f t="shared" si="6"/>
        <v>11.267605633802818</v>
      </c>
      <c r="U11">
        <v>98.430099999999996</v>
      </c>
      <c r="V11">
        <v>36.6922</v>
      </c>
      <c r="W11">
        <f t="shared" si="7"/>
        <v>15.384615384615385</v>
      </c>
      <c r="X11">
        <v>95.980699999999999</v>
      </c>
      <c r="Y11">
        <v>25.873000000000001</v>
      </c>
      <c r="Z11">
        <f t="shared" si="8"/>
        <v>19.047619047619047</v>
      </c>
      <c r="AA11">
        <v>116.15770000000001</v>
      </c>
      <c r="AB11">
        <v>24.029800000000002</v>
      </c>
      <c r="AC11">
        <f t="shared" si="9"/>
        <v>16.326530612244898</v>
      </c>
      <c r="AD11">
        <v>124.76519999999999</v>
      </c>
      <c r="AE11">
        <v>24.7059</v>
      </c>
      <c r="AF11">
        <f t="shared" si="10"/>
        <v>24.242424242424242</v>
      </c>
      <c r="AG11">
        <v>116.8436</v>
      </c>
      <c r="AH11">
        <v>43.998100000000001</v>
      </c>
      <c r="AI11">
        <f t="shared" si="11"/>
        <v>22.222222222222221</v>
      </c>
      <c r="AJ11">
        <v>116.5605</v>
      </c>
      <c r="AK11">
        <v>61.6</v>
      </c>
      <c r="AL11">
        <f t="shared" si="12"/>
        <v>21.052631578947366</v>
      </c>
      <c r="AM11">
        <v>110.351</v>
      </c>
      <c r="AN11">
        <v>35.985399999999998</v>
      </c>
      <c r="AO11">
        <f t="shared" si="13"/>
        <v>22.222222222222221</v>
      </c>
      <c r="AP11">
        <v>132.17320000000001</v>
      </c>
      <c r="AQ11">
        <v>26.625</v>
      </c>
      <c r="AR11">
        <f t="shared" si="14"/>
        <v>17.391304347826086</v>
      </c>
      <c r="AS11">
        <v>134.40369999999999</v>
      </c>
      <c r="AT11">
        <v>37.417999999999999</v>
      </c>
      <c r="AU11">
        <f t="shared" si="15"/>
        <v>13.793103448275861</v>
      </c>
      <c r="AV11">
        <v>126.3077</v>
      </c>
      <c r="AW11">
        <v>33.711500000000001</v>
      </c>
      <c r="AX11">
        <f t="shared" si="16"/>
        <v>14.035087719298245</v>
      </c>
      <c r="AY11">
        <v>91.252399999999994</v>
      </c>
      <c r="AZ11">
        <v>32.516500000000001</v>
      </c>
      <c r="BA11">
        <f t="shared" si="17"/>
        <v>12.698412698412698</v>
      </c>
      <c r="BB11">
        <v>88.478499999999997</v>
      </c>
      <c r="BC11">
        <v>55.924999999999997</v>
      </c>
      <c r="BD11">
        <f t="shared" si="18"/>
        <v>14.035087719298245</v>
      </c>
      <c r="BE11">
        <v>96.657899999999998</v>
      </c>
      <c r="BF11">
        <v>41.547800000000002</v>
      </c>
      <c r="BG11">
        <f t="shared" si="19"/>
        <v>15.09433962264151</v>
      </c>
      <c r="BH11">
        <v>141.36750000000001</v>
      </c>
      <c r="BI11">
        <v>0</v>
      </c>
      <c r="BJ11">
        <f t="shared" si="20"/>
        <v>16</v>
      </c>
      <c r="BK11">
        <v>164.09809999999999</v>
      </c>
      <c r="BL11">
        <v>20.689499999999999</v>
      </c>
      <c r="BM11">
        <f t="shared" si="21"/>
        <v>18.604651162790699</v>
      </c>
      <c r="BN11">
        <v>102.3295</v>
      </c>
      <c r="BO11">
        <v>52.6434</v>
      </c>
      <c r="BP11">
        <f t="shared" si="22"/>
        <v>15.09433962264151</v>
      </c>
      <c r="BQ11">
        <v>113.57980000000001</v>
      </c>
      <c r="BR11">
        <v>34.226900000000001</v>
      </c>
      <c r="BS11">
        <f t="shared" si="23"/>
        <v>19.047619047619047</v>
      </c>
      <c r="BT11">
        <v>141.2662</v>
      </c>
      <c r="BU11">
        <v>12.120699999999999</v>
      </c>
      <c r="BV11">
        <f t="shared" si="24"/>
        <v>15.686274509803921</v>
      </c>
      <c r="BW11">
        <v>108.92489999999999</v>
      </c>
      <c r="BX11">
        <v>21.962700000000002</v>
      </c>
      <c r="BY11">
        <f t="shared" si="25"/>
        <v>14.545454545454545</v>
      </c>
      <c r="BZ11">
        <v>97.755300000000005</v>
      </c>
      <c r="CA11">
        <v>16.588699999999999</v>
      </c>
      <c r="CB11">
        <f t="shared" si="26"/>
        <v>17.021276595744681</v>
      </c>
      <c r="CC11">
        <v>136.24</v>
      </c>
      <c r="CD11">
        <v>23.32</v>
      </c>
    </row>
    <row r="12" spans="1:82" x14ac:dyDescent="0.65">
      <c r="A12">
        <v>9</v>
      </c>
      <c r="B12">
        <f t="shared" si="0"/>
        <v>22.5</v>
      </c>
      <c r="C12">
        <v>145.8201</v>
      </c>
      <c r="D12">
        <v>31.9117</v>
      </c>
      <c r="E12">
        <f t="shared" si="1"/>
        <v>21.951219512195124</v>
      </c>
      <c r="F12">
        <v>169.81720000000001</v>
      </c>
      <c r="G12">
        <v>42.729300000000002</v>
      </c>
      <c r="H12">
        <f t="shared" si="2"/>
        <v>20</v>
      </c>
      <c r="I12">
        <v>106.8279</v>
      </c>
      <c r="J12">
        <v>20.128699999999998</v>
      </c>
      <c r="K12">
        <f t="shared" si="3"/>
        <v>19.565217391304348</v>
      </c>
      <c r="L12">
        <v>129.30950000000001</v>
      </c>
      <c r="M12">
        <v>20.820699999999999</v>
      </c>
      <c r="N12">
        <f t="shared" si="4"/>
        <v>20.454545454545457</v>
      </c>
      <c r="O12">
        <v>76.693700000000007</v>
      </c>
      <c r="P12">
        <v>9.3539999999999992</v>
      </c>
      <c r="Q12">
        <f t="shared" si="5"/>
        <v>23.076923076923077</v>
      </c>
      <c r="R12">
        <v>89.873500000000007</v>
      </c>
      <c r="S12">
        <v>15.8208</v>
      </c>
      <c r="T12">
        <f t="shared" si="6"/>
        <v>12.676056338028168</v>
      </c>
      <c r="U12">
        <v>98.006900000000002</v>
      </c>
      <c r="V12">
        <v>30.5794</v>
      </c>
      <c r="W12">
        <f t="shared" si="7"/>
        <v>17.307692307692307</v>
      </c>
      <c r="X12">
        <v>97.628900000000002</v>
      </c>
      <c r="Y12">
        <v>25.743500000000001</v>
      </c>
      <c r="Z12">
        <f t="shared" si="8"/>
        <v>21.428571428571427</v>
      </c>
      <c r="AA12">
        <v>116.2705</v>
      </c>
      <c r="AB12">
        <v>26.4511</v>
      </c>
      <c r="AC12">
        <f t="shared" si="9"/>
        <v>18.367346938775512</v>
      </c>
      <c r="AD12">
        <v>119.1515</v>
      </c>
      <c r="AE12">
        <v>25.432700000000001</v>
      </c>
      <c r="AF12">
        <f t="shared" si="10"/>
        <v>27.27272727272727</v>
      </c>
      <c r="AG12">
        <v>112.4812</v>
      </c>
      <c r="AH12">
        <v>45.049599999999998</v>
      </c>
      <c r="AI12">
        <f t="shared" si="11"/>
        <v>25</v>
      </c>
      <c r="AJ12">
        <v>110.9482</v>
      </c>
      <c r="AK12">
        <v>65.285799999999995</v>
      </c>
      <c r="AL12">
        <f t="shared" si="12"/>
        <v>23.684210526315788</v>
      </c>
      <c r="AM12">
        <v>113.8408</v>
      </c>
      <c r="AN12">
        <v>40.692700000000002</v>
      </c>
      <c r="AO12">
        <f t="shared" si="13"/>
        <v>25</v>
      </c>
      <c r="AP12">
        <v>135.12469999999999</v>
      </c>
      <c r="AQ12">
        <v>25.454999999999998</v>
      </c>
      <c r="AR12">
        <f t="shared" si="14"/>
        <v>19.565217391304348</v>
      </c>
      <c r="AS12">
        <v>133.83090000000001</v>
      </c>
      <c r="AT12">
        <v>44.515000000000001</v>
      </c>
      <c r="AU12">
        <f t="shared" si="15"/>
        <v>15.517241379310345</v>
      </c>
      <c r="AV12">
        <v>122.6464</v>
      </c>
      <c r="AW12">
        <v>31.7515</v>
      </c>
      <c r="AX12">
        <f t="shared" si="16"/>
        <v>15.789473684210526</v>
      </c>
      <c r="AY12">
        <v>94.475800000000007</v>
      </c>
      <c r="AZ12">
        <v>32.080399999999997</v>
      </c>
      <c r="BA12">
        <f t="shared" si="17"/>
        <v>14.285714285714285</v>
      </c>
      <c r="BB12">
        <v>87.078199999999995</v>
      </c>
      <c r="BC12">
        <v>50.6873</v>
      </c>
      <c r="BD12">
        <f t="shared" si="18"/>
        <v>15.789473684210526</v>
      </c>
      <c r="BE12">
        <v>98.034999999999997</v>
      </c>
      <c r="BF12">
        <v>39.377600000000001</v>
      </c>
      <c r="BG12">
        <f t="shared" si="19"/>
        <v>16.981132075471699</v>
      </c>
      <c r="BH12">
        <v>148.92769999999999</v>
      </c>
      <c r="BI12">
        <v>0</v>
      </c>
      <c r="BJ12">
        <f t="shared" si="20"/>
        <v>18</v>
      </c>
      <c r="BK12">
        <v>153.19149999999999</v>
      </c>
      <c r="BL12">
        <v>20.521100000000001</v>
      </c>
      <c r="BM12">
        <f t="shared" si="21"/>
        <v>20.930232558139537</v>
      </c>
      <c r="BN12">
        <v>101.1242</v>
      </c>
      <c r="BO12">
        <v>49.155000000000001</v>
      </c>
      <c r="BP12">
        <f t="shared" si="22"/>
        <v>16.981132075471699</v>
      </c>
      <c r="BQ12">
        <v>117.291</v>
      </c>
      <c r="BR12">
        <v>32.564100000000003</v>
      </c>
      <c r="BS12">
        <f t="shared" si="23"/>
        <v>21.428571428571427</v>
      </c>
      <c r="BT12">
        <v>138.89109999999999</v>
      </c>
      <c r="BU12">
        <v>16.350999999999999</v>
      </c>
      <c r="BV12">
        <f t="shared" si="24"/>
        <v>17.647058823529413</v>
      </c>
      <c r="BW12">
        <v>110.28019999999999</v>
      </c>
      <c r="BX12">
        <v>23.525700000000001</v>
      </c>
      <c r="BY12">
        <f t="shared" si="25"/>
        <v>16.363636363636363</v>
      </c>
      <c r="BZ12">
        <v>96.551299999999998</v>
      </c>
      <c r="CA12">
        <v>15.7685</v>
      </c>
      <c r="CB12">
        <f t="shared" si="26"/>
        <v>19.148936170212767</v>
      </c>
      <c r="CC12">
        <v>133.6</v>
      </c>
      <c r="CD12">
        <v>22.16</v>
      </c>
    </row>
    <row r="13" spans="1:82" x14ac:dyDescent="0.65">
      <c r="A13">
        <v>10</v>
      </c>
      <c r="B13">
        <f t="shared" si="0"/>
        <v>25</v>
      </c>
      <c r="C13">
        <v>142.4906</v>
      </c>
      <c r="D13">
        <v>33.743600000000001</v>
      </c>
      <c r="E13">
        <f t="shared" si="1"/>
        <v>24.390243902439025</v>
      </c>
      <c r="F13">
        <v>169.87299999999999</v>
      </c>
      <c r="G13">
        <v>41.390300000000003</v>
      </c>
      <c r="H13">
        <f t="shared" si="2"/>
        <v>22.222222222222221</v>
      </c>
      <c r="I13">
        <v>112.3927</v>
      </c>
      <c r="J13">
        <v>17.7349</v>
      </c>
      <c r="K13">
        <f t="shared" si="3"/>
        <v>21.739130434782609</v>
      </c>
      <c r="L13">
        <v>132.3083</v>
      </c>
      <c r="M13">
        <v>21.326899999999998</v>
      </c>
      <c r="N13">
        <f t="shared" si="4"/>
        <v>22.727272727272727</v>
      </c>
      <c r="O13">
        <v>78.239900000000006</v>
      </c>
      <c r="P13">
        <v>8.5360999999999994</v>
      </c>
      <c r="Q13">
        <f t="shared" si="5"/>
        <v>25.641025641025639</v>
      </c>
      <c r="R13">
        <v>88.606899999999996</v>
      </c>
      <c r="S13">
        <v>15.9148</v>
      </c>
      <c r="T13">
        <f t="shared" si="6"/>
        <v>14.084507042253522</v>
      </c>
      <c r="U13">
        <v>99.969200000000001</v>
      </c>
      <c r="V13">
        <v>32.750300000000003</v>
      </c>
      <c r="W13">
        <f t="shared" si="7"/>
        <v>19.230769230769234</v>
      </c>
      <c r="X13">
        <v>100.22329999999999</v>
      </c>
      <c r="Y13">
        <v>27.3095</v>
      </c>
      <c r="Z13">
        <f t="shared" si="8"/>
        <v>23.809523809523807</v>
      </c>
      <c r="AA13">
        <v>117.2461</v>
      </c>
      <c r="AB13">
        <v>25.861899999999999</v>
      </c>
      <c r="AC13">
        <f t="shared" si="9"/>
        <v>20.408163265306122</v>
      </c>
      <c r="AD13">
        <v>120.15389999999999</v>
      </c>
      <c r="AE13">
        <v>27.5883</v>
      </c>
      <c r="AF13">
        <f t="shared" si="10"/>
        <v>30.303030303030305</v>
      </c>
      <c r="AG13">
        <v>108.87130000000001</v>
      </c>
      <c r="AH13">
        <v>40.559899999999999</v>
      </c>
      <c r="AI13">
        <f t="shared" si="11"/>
        <v>27.777777777777779</v>
      </c>
      <c r="AJ13">
        <v>107.00109999999999</v>
      </c>
      <c r="AK13">
        <v>60.871099999999998</v>
      </c>
      <c r="AL13">
        <f t="shared" si="12"/>
        <v>26.315789473684209</v>
      </c>
      <c r="AM13">
        <v>116.4568</v>
      </c>
      <c r="AN13">
        <v>46.8277</v>
      </c>
      <c r="AO13">
        <f t="shared" si="13"/>
        <v>27.777777777777779</v>
      </c>
      <c r="AP13">
        <v>135.2645</v>
      </c>
      <c r="AQ13">
        <v>27.542000000000002</v>
      </c>
      <c r="AR13">
        <f t="shared" si="14"/>
        <v>21.739130434782609</v>
      </c>
      <c r="AS13">
        <v>130.44829999999999</v>
      </c>
      <c r="AT13">
        <v>36.148499999999999</v>
      </c>
      <c r="AU13">
        <f t="shared" si="15"/>
        <v>17.241379310344829</v>
      </c>
      <c r="AV13">
        <v>121.063</v>
      </c>
      <c r="AW13">
        <v>33.499600000000001</v>
      </c>
      <c r="AX13">
        <f t="shared" si="16"/>
        <v>17.543859649122805</v>
      </c>
      <c r="AY13">
        <v>96.083500000000001</v>
      </c>
      <c r="AZ13">
        <v>31.683399999999999</v>
      </c>
      <c r="BA13">
        <f t="shared" si="17"/>
        <v>15.873015873015872</v>
      </c>
      <c r="BB13">
        <v>89.472099999999998</v>
      </c>
      <c r="BC13">
        <v>48.235300000000002</v>
      </c>
      <c r="BD13">
        <f t="shared" si="18"/>
        <v>17.543859649122805</v>
      </c>
      <c r="BE13">
        <v>102.1332</v>
      </c>
      <c r="BF13">
        <v>38.586100000000002</v>
      </c>
      <c r="BG13">
        <f t="shared" si="19"/>
        <v>18.867924528301888</v>
      </c>
      <c r="BH13">
        <v>153.48740000000001</v>
      </c>
      <c r="BI13">
        <v>0</v>
      </c>
      <c r="BJ13">
        <f t="shared" si="20"/>
        <v>20</v>
      </c>
      <c r="BK13">
        <v>144.86660000000001</v>
      </c>
      <c r="BL13">
        <v>20.735199999999999</v>
      </c>
      <c r="BM13">
        <f t="shared" si="21"/>
        <v>23.255813953488371</v>
      </c>
      <c r="BN13">
        <v>97.471299999999999</v>
      </c>
      <c r="BO13">
        <v>49.9343</v>
      </c>
      <c r="BP13">
        <f t="shared" si="22"/>
        <v>18.867924528301888</v>
      </c>
      <c r="BQ13">
        <v>120.0004</v>
      </c>
      <c r="BR13">
        <v>35.162999999999997</v>
      </c>
      <c r="BS13">
        <f t="shared" si="23"/>
        <v>23.809523809523807</v>
      </c>
      <c r="BT13">
        <v>137.37</v>
      </c>
      <c r="BU13">
        <v>18.747900000000001</v>
      </c>
      <c r="BV13">
        <f t="shared" si="24"/>
        <v>19.607843137254903</v>
      </c>
      <c r="BW13">
        <v>113.1153</v>
      </c>
      <c r="BX13">
        <v>21.2151</v>
      </c>
      <c r="BY13">
        <f t="shared" si="25"/>
        <v>18.181818181818183</v>
      </c>
      <c r="BZ13">
        <v>90.796899999999994</v>
      </c>
      <c r="CA13">
        <v>15.944100000000001</v>
      </c>
      <c r="CB13">
        <f t="shared" si="26"/>
        <v>21.276595744680851</v>
      </c>
      <c r="CC13">
        <v>131</v>
      </c>
      <c r="CD13">
        <v>25</v>
      </c>
    </row>
    <row r="14" spans="1:82" x14ac:dyDescent="0.65">
      <c r="A14">
        <v>11</v>
      </c>
      <c r="B14">
        <f t="shared" si="0"/>
        <v>27.500000000000004</v>
      </c>
      <c r="C14">
        <v>136.06209999999999</v>
      </c>
      <c r="D14">
        <v>28.290299999999998</v>
      </c>
      <c r="E14">
        <f t="shared" si="1"/>
        <v>26.829268292682929</v>
      </c>
      <c r="F14">
        <v>167.30629999999999</v>
      </c>
      <c r="G14">
        <v>40.904499999999999</v>
      </c>
      <c r="H14">
        <f t="shared" si="2"/>
        <v>24.444444444444443</v>
      </c>
      <c r="I14">
        <v>120.99120000000001</v>
      </c>
      <c r="J14">
        <v>20.0715</v>
      </c>
      <c r="K14">
        <f t="shared" si="3"/>
        <v>23.913043478260871</v>
      </c>
      <c r="L14">
        <v>134.86429999999999</v>
      </c>
      <c r="M14">
        <v>22.380199999999999</v>
      </c>
      <c r="N14">
        <f t="shared" si="4"/>
        <v>25</v>
      </c>
      <c r="O14">
        <v>77.511799999999994</v>
      </c>
      <c r="P14">
        <v>9.2369000000000003</v>
      </c>
      <c r="Q14">
        <f t="shared" si="5"/>
        <v>28.205128205128204</v>
      </c>
      <c r="R14">
        <v>91.237499999999997</v>
      </c>
      <c r="S14">
        <v>15.457599999999999</v>
      </c>
      <c r="T14">
        <f t="shared" si="6"/>
        <v>15.492957746478872</v>
      </c>
      <c r="U14">
        <v>103.54900000000001</v>
      </c>
      <c r="V14">
        <v>33.642400000000002</v>
      </c>
      <c r="W14">
        <f t="shared" si="7"/>
        <v>21.153846153846153</v>
      </c>
      <c r="X14">
        <v>103.54559999999999</v>
      </c>
      <c r="Y14">
        <v>22.640499999999999</v>
      </c>
      <c r="Z14">
        <f t="shared" si="8"/>
        <v>26.190476190476193</v>
      </c>
      <c r="AA14">
        <v>114.57170000000001</v>
      </c>
      <c r="AB14">
        <v>23.024999999999999</v>
      </c>
      <c r="AC14">
        <f t="shared" si="9"/>
        <v>22.448979591836736</v>
      </c>
      <c r="AD14">
        <v>122.45350000000001</v>
      </c>
      <c r="AE14">
        <v>23.049299999999999</v>
      </c>
      <c r="AF14">
        <f t="shared" si="10"/>
        <v>33.333333333333329</v>
      </c>
      <c r="AG14">
        <v>108.4761</v>
      </c>
      <c r="AH14">
        <v>48.072899999999997</v>
      </c>
      <c r="AI14">
        <f t="shared" si="11"/>
        <v>30.555555555555557</v>
      </c>
      <c r="AJ14">
        <v>103.5301</v>
      </c>
      <c r="AK14">
        <v>65.004199999999997</v>
      </c>
      <c r="AL14">
        <f t="shared" si="12"/>
        <v>28.947368421052634</v>
      </c>
      <c r="AM14">
        <v>116.06059999999999</v>
      </c>
      <c r="AN14">
        <v>49.823900000000002</v>
      </c>
      <c r="AO14">
        <f t="shared" si="13"/>
        <v>30.555555555555557</v>
      </c>
      <c r="AP14">
        <v>133.1585</v>
      </c>
      <c r="AQ14">
        <v>25.8504</v>
      </c>
      <c r="AR14">
        <f t="shared" si="14"/>
        <v>23.913043478260871</v>
      </c>
      <c r="AS14">
        <v>130.12260000000001</v>
      </c>
      <c r="AT14">
        <v>38.021900000000002</v>
      </c>
      <c r="AU14">
        <f t="shared" si="15"/>
        <v>18.96551724137931</v>
      </c>
      <c r="AV14">
        <v>122.1542</v>
      </c>
      <c r="AW14">
        <v>36.930500000000002</v>
      </c>
      <c r="AX14">
        <f t="shared" si="16"/>
        <v>19.298245614035086</v>
      </c>
      <c r="AY14">
        <v>97.781499999999994</v>
      </c>
      <c r="AZ14">
        <v>29.226099999999999</v>
      </c>
      <c r="BA14">
        <f t="shared" si="17"/>
        <v>17.460317460317459</v>
      </c>
      <c r="BB14">
        <v>95.477199999999996</v>
      </c>
      <c r="BC14">
        <v>55.876300000000001</v>
      </c>
      <c r="BD14">
        <f t="shared" si="18"/>
        <v>19.298245614035086</v>
      </c>
      <c r="BE14">
        <v>103.56189999999999</v>
      </c>
      <c r="BF14">
        <v>42.881999999999998</v>
      </c>
      <c r="BG14">
        <f t="shared" si="19"/>
        <v>20.754716981132077</v>
      </c>
      <c r="BH14">
        <v>156.51089999999999</v>
      </c>
      <c r="BI14">
        <v>0</v>
      </c>
      <c r="BJ14">
        <f t="shared" si="20"/>
        <v>22</v>
      </c>
      <c r="BK14">
        <v>140.12020000000001</v>
      </c>
      <c r="BL14">
        <v>18.457699999999999</v>
      </c>
      <c r="BM14">
        <f t="shared" si="21"/>
        <v>25.581395348837212</v>
      </c>
      <c r="BN14">
        <v>96.5886</v>
      </c>
      <c r="BO14">
        <v>45.073599999999999</v>
      </c>
      <c r="BP14">
        <f t="shared" si="22"/>
        <v>20.754716981132077</v>
      </c>
      <c r="BQ14">
        <v>117.84910000000001</v>
      </c>
      <c r="BR14">
        <v>32.819400000000002</v>
      </c>
      <c r="BS14">
        <f t="shared" si="23"/>
        <v>26.190476190476193</v>
      </c>
      <c r="BT14">
        <v>129.4485</v>
      </c>
      <c r="BU14">
        <v>17.6874</v>
      </c>
      <c r="BV14">
        <f t="shared" si="24"/>
        <v>21.568627450980394</v>
      </c>
      <c r="BW14">
        <v>117.9346</v>
      </c>
      <c r="BX14">
        <v>23.722200000000001</v>
      </c>
      <c r="BY14">
        <f t="shared" si="25"/>
        <v>20</v>
      </c>
      <c r="BZ14">
        <v>89.876599999999996</v>
      </c>
      <c r="CA14">
        <v>17.038499999999999</v>
      </c>
      <c r="CB14">
        <f t="shared" si="26"/>
        <v>23.404255319148938</v>
      </c>
      <c r="CC14">
        <v>123.18389999999999</v>
      </c>
      <c r="CD14">
        <v>24.876000000000001</v>
      </c>
    </row>
    <row r="15" spans="1:82" x14ac:dyDescent="0.65">
      <c r="A15">
        <v>12</v>
      </c>
      <c r="B15">
        <f t="shared" si="0"/>
        <v>30</v>
      </c>
      <c r="C15">
        <v>130.9521</v>
      </c>
      <c r="D15">
        <v>33.399299999999997</v>
      </c>
      <c r="E15">
        <f t="shared" si="1"/>
        <v>29.268292682926827</v>
      </c>
      <c r="F15">
        <v>164.8596</v>
      </c>
      <c r="G15">
        <v>38.823500000000003</v>
      </c>
      <c r="H15">
        <f t="shared" si="2"/>
        <v>26.666666666666668</v>
      </c>
      <c r="I15">
        <v>130.9725</v>
      </c>
      <c r="J15">
        <v>18.630500000000001</v>
      </c>
      <c r="K15">
        <f t="shared" si="3"/>
        <v>26.086956521739129</v>
      </c>
      <c r="L15">
        <v>137.70169999999999</v>
      </c>
      <c r="M15">
        <v>23.261900000000001</v>
      </c>
      <c r="N15">
        <f t="shared" si="4"/>
        <v>27.27272727272727</v>
      </c>
      <c r="O15">
        <v>81.557199999999995</v>
      </c>
      <c r="P15">
        <v>9.5927000000000007</v>
      </c>
      <c r="Q15">
        <f t="shared" si="5"/>
        <v>30.76923076923077</v>
      </c>
      <c r="R15">
        <v>94.852400000000003</v>
      </c>
      <c r="S15">
        <v>15.1698</v>
      </c>
      <c r="T15">
        <f t="shared" si="6"/>
        <v>16.901408450704224</v>
      </c>
      <c r="U15">
        <v>103.34050000000001</v>
      </c>
      <c r="V15">
        <v>24.512799999999999</v>
      </c>
      <c r="W15">
        <f t="shared" si="7"/>
        <v>23.076923076923077</v>
      </c>
      <c r="X15">
        <v>110.89019999999999</v>
      </c>
      <c r="Y15">
        <v>25.065000000000001</v>
      </c>
      <c r="Z15">
        <f t="shared" si="8"/>
        <v>28.571428571428569</v>
      </c>
      <c r="AA15">
        <v>114.5214</v>
      </c>
      <c r="AB15">
        <v>24.9664</v>
      </c>
      <c r="AC15">
        <f t="shared" si="9"/>
        <v>24.489795918367346</v>
      </c>
      <c r="AD15">
        <v>121.6544</v>
      </c>
      <c r="AE15">
        <v>19.4528</v>
      </c>
      <c r="AF15">
        <f t="shared" si="10"/>
        <v>36.363636363636367</v>
      </c>
      <c r="AG15">
        <v>109.1808</v>
      </c>
      <c r="AH15">
        <v>52.077399999999997</v>
      </c>
      <c r="AI15">
        <f t="shared" si="11"/>
        <v>33.333333333333329</v>
      </c>
      <c r="AJ15">
        <v>102.1486</v>
      </c>
      <c r="AK15">
        <v>68.881299999999996</v>
      </c>
      <c r="AL15">
        <f t="shared" si="12"/>
        <v>31.578947368421051</v>
      </c>
      <c r="AM15">
        <v>116.8592</v>
      </c>
      <c r="AN15">
        <v>49.724499999999999</v>
      </c>
      <c r="AO15">
        <f t="shared" si="13"/>
        <v>33.333333333333329</v>
      </c>
      <c r="AP15">
        <v>128.7039</v>
      </c>
      <c r="AQ15">
        <v>30.5502</v>
      </c>
      <c r="AR15">
        <f t="shared" si="14"/>
        <v>26.086956521739129</v>
      </c>
      <c r="AS15">
        <v>133.27940000000001</v>
      </c>
      <c r="AT15">
        <v>35.743400000000001</v>
      </c>
      <c r="AU15">
        <f t="shared" si="15"/>
        <v>20.689655172413794</v>
      </c>
      <c r="AV15">
        <v>121.34910000000001</v>
      </c>
      <c r="AW15">
        <v>33.747100000000003</v>
      </c>
      <c r="AX15">
        <f t="shared" si="16"/>
        <v>21.052631578947366</v>
      </c>
      <c r="AY15">
        <v>103.1952</v>
      </c>
      <c r="AZ15">
        <v>29.078299999999999</v>
      </c>
      <c r="BA15">
        <f t="shared" si="17"/>
        <v>19.047619047619047</v>
      </c>
      <c r="BB15">
        <v>97.482500000000002</v>
      </c>
      <c r="BC15">
        <v>52.611699999999999</v>
      </c>
      <c r="BD15">
        <f t="shared" si="18"/>
        <v>21.052631578947366</v>
      </c>
      <c r="BE15">
        <v>110.6593</v>
      </c>
      <c r="BF15">
        <v>39.454700000000003</v>
      </c>
      <c r="BG15">
        <f t="shared" si="19"/>
        <v>22.641509433962266</v>
      </c>
      <c r="BH15">
        <v>152.84450000000001</v>
      </c>
      <c r="BI15">
        <v>0</v>
      </c>
      <c r="BJ15">
        <f t="shared" si="20"/>
        <v>24</v>
      </c>
      <c r="BK15">
        <v>133.12909999999999</v>
      </c>
      <c r="BL15">
        <v>17.867799999999999</v>
      </c>
      <c r="BM15">
        <f t="shared" si="21"/>
        <v>27.906976744186046</v>
      </c>
      <c r="BN15">
        <v>97.144900000000007</v>
      </c>
      <c r="BO15">
        <v>51.973700000000001</v>
      </c>
      <c r="BP15">
        <f t="shared" si="22"/>
        <v>22.641509433962266</v>
      </c>
      <c r="BQ15">
        <v>119.7852</v>
      </c>
      <c r="BR15">
        <v>37.2059</v>
      </c>
      <c r="BS15">
        <f t="shared" si="23"/>
        <v>28.571428571428569</v>
      </c>
      <c r="BT15">
        <v>127.0013</v>
      </c>
      <c r="BU15">
        <v>19.360900000000001</v>
      </c>
      <c r="BV15">
        <f t="shared" si="24"/>
        <v>23.52941176470588</v>
      </c>
      <c r="BW15">
        <v>120.09229999999999</v>
      </c>
      <c r="BX15">
        <v>20.692399999999999</v>
      </c>
      <c r="BY15">
        <f t="shared" si="25"/>
        <v>21.818181818181817</v>
      </c>
      <c r="BZ15">
        <v>84.471100000000007</v>
      </c>
      <c r="CA15">
        <v>18.063300000000002</v>
      </c>
      <c r="CB15">
        <f t="shared" si="26"/>
        <v>25.531914893617021</v>
      </c>
      <c r="CC15">
        <v>117.3407</v>
      </c>
      <c r="CD15">
        <v>25.721299999999999</v>
      </c>
    </row>
    <row r="16" spans="1:82" x14ac:dyDescent="0.65">
      <c r="A16">
        <v>13</v>
      </c>
      <c r="B16">
        <f t="shared" si="0"/>
        <v>32.5</v>
      </c>
      <c r="C16">
        <v>125.2482</v>
      </c>
      <c r="D16">
        <v>37.275799999999997</v>
      </c>
      <c r="E16">
        <f t="shared" si="1"/>
        <v>31.707317073170731</v>
      </c>
      <c r="F16">
        <v>163.6386</v>
      </c>
      <c r="G16">
        <v>38.085299999999997</v>
      </c>
      <c r="H16">
        <f t="shared" si="2"/>
        <v>28.888888888888886</v>
      </c>
      <c r="I16">
        <v>135.15389999999999</v>
      </c>
      <c r="J16">
        <v>20.265499999999999</v>
      </c>
      <c r="K16">
        <f t="shared" si="3"/>
        <v>28.260869565217391</v>
      </c>
      <c r="L16">
        <v>134.4143</v>
      </c>
      <c r="M16">
        <v>24.010400000000001</v>
      </c>
      <c r="N16">
        <f t="shared" si="4"/>
        <v>29.545454545454547</v>
      </c>
      <c r="O16">
        <v>83.777000000000001</v>
      </c>
      <c r="P16">
        <v>10.5581</v>
      </c>
      <c r="Q16">
        <f t="shared" si="5"/>
        <v>33.333333333333329</v>
      </c>
      <c r="R16">
        <v>90.057699999999997</v>
      </c>
      <c r="S16">
        <v>14.988899999999999</v>
      </c>
      <c r="T16">
        <f t="shared" si="6"/>
        <v>18.30985915492958</v>
      </c>
      <c r="U16">
        <v>104.6922</v>
      </c>
      <c r="V16">
        <v>29.612200000000001</v>
      </c>
      <c r="W16">
        <f t="shared" si="7"/>
        <v>25</v>
      </c>
      <c r="X16">
        <v>114.7308</v>
      </c>
      <c r="Y16">
        <v>26.5867</v>
      </c>
      <c r="Z16">
        <f t="shared" si="8"/>
        <v>30.952380952380953</v>
      </c>
      <c r="AA16">
        <v>113.145</v>
      </c>
      <c r="AB16">
        <v>30.490600000000001</v>
      </c>
      <c r="AC16">
        <f t="shared" si="9"/>
        <v>26.530612244897959</v>
      </c>
      <c r="AD16">
        <v>121.91160000000001</v>
      </c>
      <c r="AE16">
        <v>22.747</v>
      </c>
      <c r="AF16">
        <f t="shared" si="10"/>
        <v>39.393939393939391</v>
      </c>
      <c r="AG16">
        <v>110.9212</v>
      </c>
      <c r="AH16">
        <v>56.008099999999999</v>
      </c>
      <c r="AI16">
        <f t="shared" si="11"/>
        <v>36.111111111111107</v>
      </c>
      <c r="AJ16">
        <v>100.1523</v>
      </c>
      <c r="AK16">
        <v>67.663799999999995</v>
      </c>
      <c r="AL16">
        <f t="shared" si="12"/>
        <v>34.210526315789473</v>
      </c>
      <c r="AM16">
        <v>114.30670000000001</v>
      </c>
      <c r="AN16">
        <v>44.786000000000001</v>
      </c>
      <c r="AO16">
        <f t="shared" si="13"/>
        <v>36.111111111111107</v>
      </c>
      <c r="AP16">
        <v>121.1202</v>
      </c>
      <c r="AQ16">
        <v>23.866</v>
      </c>
      <c r="AR16">
        <f t="shared" si="14"/>
        <v>28.260869565217391</v>
      </c>
      <c r="AS16">
        <v>133.8528</v>
      </c>
      <c r="AT16">
        <v>36.232700000000001</v>
      </c>
      <c r="AU16">
        <f t="shared" si="15"/>
        <v>22.413793103448278</v>
      </c>
      <c r="AV16">
        <v>121.12050000000001</v>
      </c>
      <c r="AW16">
        <v>39.431899999999999</v>
      </c>
      <c r="AX16">
        <f t="shared" si="16"/>
        <v>22.807017543859647</v>
      </c>
      <c r="AY16">
        <v>97.909300000000002</v>
      </c>
      <c r="AZ16">
        <v>28.840599999999998</v>
      </c>
      <c r="BA16">
        <f t="shared" si="17"/>
        <v>20.634920634920633</v>
      </c>
      <c r="BB16">
        <v>99.776499999999999</v>
      </c>
      <c r="BC16">
        <v>63.258699999999997</v>
      </c>
      <c r="BD16">
        <f t="shared" si="18"/>
        <v>22.807017543859647</v>
      </c>
      <c r="BE16">
        <v>112.4726</v>
      </c>
      <c r="BF16">
        <v>39.615699999999997</v>
      </c>
      <c r="BG16">
        <f t="shared" si="19"/>
        <v>24.528301886792452</v>
      </c>
      <c r="BH16">
        <v>161.06290000000001</v>
      </c>
      <c r="BI16">
        <v>0</v>
      </c>
      <c r="BJ16">
        <f t="shared" si="20"/>
        <v>26</v>
      </c>
      <c r="BK16">
        <v>126.6808</v>
      </c>
      <c r="BL16">
        <v>19.094000000000001</v>
      </c>
      <c r="BM16">
        <f t="shared" si="21"/>
        <v>30.232558139534881</v>
      </c>
      <c r="BN16">
        <v>97.367400000000004</v>
      </c>
      <c r="BO16">
        <v>53.718699999999998</v>
      </c>
      <c r="BP16">
        <f t="shared" si="22"/>
        <v>24.528301886792452</v>
      </c>
      <c r="BQ16">
        <v>122.7007</v>
      </c>
      <c r="BR16">
        <v>37.676299999999998</v>
      </c>
      <c r="BS16">
        <f t="shared" si="23"/>
        <v>30.952380952380953</v>
      </c>
      <c r="BT16">
        <v>124.727</v>
      </c>
      <c r="BU16">
        <v>19.105399999999999</v>
      </c>
      <c r="BV16">
        <f t="shared" si="24"/>
        <v>25.490196078431371</v>
      </c>
      <c r="BW16">
        <v>115.776</v>
      </c>
      <c r="BX16">
        <v>22.310700000000001</v>
      </c>
      <c r="BY16">
        <f t="shared" si="25"/>
        <v>23.636363636363637</v>
      </c>
      <c r="BZ16">
        <v>83.795299999999997</v>
      </c>
      <c r="CA16">
        <v>17.602399999999999</v>
      </c>
      <c r="CB16">
        <f t="shared" si="26"/>
        <v>27.659574468085108</v>
      </c>
      <c r="CC16">
        <v>116.895</v>
      </c>
      <c r="CD16">
        <v>24.4238</v>
      </c>
    </row>
    <row r="17" spans="1:82" x14ac:dyDescent="0.65">
      <c r="A17">
        <v>14</v>
      </c>
      <c r="B17">
        <f t="shared" si="0"/>
        <v>35</v>
      </c>
      <c r="C17">
        <v>122.27249999999999</v>
      </c>
      <c r="D17">
        <v>33.487000000000002</v>
      </c>
      <c r="E17">
        <f t="shared" si="1"/>
        <v>34.146341463414636</v>
      </c>
      <c r="F17">
        <v>162.71539999999999</v>
      </c>
      <c r="G17">
        <v>41.9236</v>
      </c>
      <c r="H17">
        <f t="shared" si="2"/>
        <v>31.111111111111111</v>
      </c>
      <c r="I17">
        <v>131.8278</v>
      </c>
      <c r="J17">
        <v>21.097100000000001</v>
      </c>
      <c r="K17">
        <f t="shared" si="3"/>
        <v>30.434782608695656</v>
      </c>
      <c r="L17">
        <v>132.75380000000001</v>
      </c>
      <c r="M17">
        <v>24.878399999999999</v>
      </c>
      <c r="N17">
        <f t="shared" si="4"/>
        <v>31.818181818181817</v>
      </c>
      <c r="O17">
        <v>84.340599999999995</v>
      </c>
      <c r="P17">
        <v>10.4803</v>
      </c>
      <c r="Q17">
        <f t="shared" si="5"/>
        <v>35.897435897435898</v>
      </c>
      <c r="R17">
        <v>88.184600000000003</v>
      </c>
      <c r="S17">
        <v>17.787700000000001</v>
      </c>
      <c r="T17">
        <f t="shared" si="6"/>
        <v>19.718309859154928</v>
      </c>
      <c r="U17">
        <v>103.3609</v>
      </c>
      <c r="V17">
        <v>36.292499999999997</v>
      </c>
      <c r="W17">
        <f t="shared" si="7"/>
        <v>26.923076923076923</v>
      </c>
      <c r="X17">
        <v>119.82510000000001</v>
      </c>
      <c r="Y17">
        <v>26.837900000000001</v>
      </c>
      <c r="Z17">
        <f t="shared" si="8"/>
        <v>33.333333333333329</v>
      </c>
      <c r="AA17">
        <v>113.7298</v>
      </c>
      <c r="AB17">
        <v>27.842500000000001</v>
      </c>
      <c r="AC17">
        <f t="shared" si="9"/>
        <v>28.571428571428569</v>
      </c>
      <c r="AD17">
        <v>122.8797</v>
      </c>
      <c r="AE17">
        <v>25.327400000000001</v>
      </c>
      <c r="AF17">
        <f t="shared" si="10"/>
        <v>42.424242424242422</v>
      </c>
      <c r="AG17">
        <v>111.14190000000001</v>
      </c>
      <c r="AH17">
        <v>71.489800000000002</v>
      </c>
      <c r="AI17">
        <f t="shared" si="11"/>
        <v>38.888888888888893</v>
      </c>
      <c r="AJ17">
        <v>97.412999999999997</v>
      </c>
      <c r="AK17">
        <v>72.2577</v>
      </c>
      <c r="AL17">
        <f t="shared" si="12"/>
        <v>36.84210526315789</v>
      </c>
      <c r="AM17">
        <v>115.6581</v>
      </c>
      <c r="AN17">
        <v>43.145299999999999</v>
      </c>
      <c r="AO17">
        <f t="shared" si="13"/>
        <v>38.888888888888893</v>
      </c>
      <c r="AP17">
        <v>118.816</v>
      </c>
      <c r="AQ17">
        <v>26.666899999999998</v>
      </c>
      <c r="AR17">
        <f t="shared" si="14"/>
        <v>30.434782608695656</v>
      </c>
      <c r="AS17">
        <v>135.16159999999999</v>
      </c>
      <c r="AT17">
        <v>40.6175</v>
      </c>
      <c r="AU17">
        <f t="shared" si="15"/>
        <v>24.137931034482758</v>
      </c>
      <c r="AV17">
        <v>116.53489999999999</v>
      </c>
      <c r="AW17">
        <v>33.196899999999999</v>
      </c>
      <c r="AX17">
        <f t="shared" si="16"/>
        <v>24.561403508771928</v>
      </c>
      <c r="AY17">
        <v>95.408600000000007</v>
      </c>
      <c r="AZ17">
        <v>26.431899999999999</v>
      </c>
      <c r="BA17">
        <f t="shared" si="17"/>
        <v>22.222222222222221</v>
      </c>
      <c r="BB17">
        <v>100.9165</v>
      </c>
      <c r="BC17">
        <v>64.131100000000004</v>
      </c>
      <c r="BD17">
        <f t="shared" si="18"/>
        <v>24.561403508771928</v>
      </c>
      <c r="BE17">
        <v>114.06319999999999</v>
      </c>
      <c r="BF17">
        <v>36.145299999999999</v>
      </c>
      <c r="BG17">
        <f t="shared" si="19"/>
        <v>26.415094339622641</v>
      </c>
      <c r="BH17">
        <v>155.52340000000001</v>
      </c>
      <c r="BI17">
        <v>8.1420999999999992</v>
      </c>
      <c r="BJ17">
        <f t="shared" si="20"/>
        <v>28.000000000000004</v>
      </c>
      <c r="BK17">
        <v>125.41670000000001</v>
      </c>
      <c r="BL17">
        <v>23.024100000000001</v>
      </c>
      <c r="BM17">
        <f t="shared" si="21"/>
        <v>32.558139534883722</v>
      </c>
      <c r="BN17">
        <v>94.529700000000005</v>
      </c>
      <c r="BO17">
        <v>42.119900000000001</v>
      </c>
      <c r="BP17">
        <f t="shared" si="22"/>
        <v>26.415094339622641</v>
      </c>
      <c r="BQ17">
        <v>127.381</v>
      </c>
      <c r="BR17">
        <v>34.113900000000001</v>
      </c>
      <c r="BS17">
        <f t="shared" si="23"/>
        <v>33.333333333333329</v>
      </c>
      <c r="BT17">
        <v>119.7898</v>
      </c>
      <c r="BU17">
        <v>18.6327</v>
      </c>
      <c r="BV17">
        <f t="shared" si="24"/>
        <v>27.450980392156865</v>
      </c>
      <c r="BW17">
        <v>117.4542</v>
      </c>
      <c r="BX17">
        <v>18.195699999999999</v>
      </c>
      <c r="BY17">
        <f t="shared" si="25"/>
        <v>25.454545454545453</v>
      </c>
      <c r="BZ17">
        <v>82.391400000000004</v>
      </c>
      <c r="CA17">
        <v>18.9513</v>
      </c>
      <c r="CB17">
        <f t="shared" si="26"/>
        <v>29.787234042553191</v>
      </c>
      <c r="CC17">
        <v>119.4264</v>
      </c>
      <c r="CD17">
        <v>28.372599999999998</v>
      </c>
    </row>
    <row r="18" spans="1:82" x14ac:dyDescent="0.65">
      <c r="A18">
        <v>15</v>
      </c>
      <c r="B18">
        <f t="shared" si="0"/>
        <v>37.5</v>
      </c>
      <c r="C18">
        <v>119.4359</v>
      </c>
      <c r="D18">
        <v>34.104700000000001</v>
      </c>
      <c r="E18">
        <f t="shared" si="1"/>
        <v>36.585365853658537</v>
      </c>
      <c r="F18">
        <v>159.62100000000001</v>
      </c>
      <c r="G18">
        <v>38.298999999999999</v>
      </c>
      <c r="H18">
        <f t="shared" si="2"/>
        <v>33.333333333333329</v>
      </c>
      <c r="I18">
        <v>130.90629999999999</v>
      </c>
      <c r="J18">
        <v>20.2502</v>
      </c>
      <c r="K18">
        <f t="shared" si="3"/>
        <v>32.608695652173914</v>
      </c>
      <c r="L18">
        <v>128.22919999999999</v>
      </c>
      <c r="M18">
        <v>25.7591</v>
      </c>
      <c r="N18">
        <f t="shared" si="4"/>
        <v>34.090909090909086</v>
      </c>
      <c r="O18">
        <v>84.575599999999994</v>
      </c>
      <c r="P18">
        <v>10.8155</v>
      </c>
      <c r="Q18">
        <f t="shared" si="5"/>
        <v>38.461538461538467</v>
      </c>
      <c r="R18">
        <v>88.578900000000004</v>
      </c>
      <c r="S18">
        <v>18.854700000000001</v>
      </c>
      <c r="T18">
        <f t="shared" si="6"/>
        <v>21.12676056338028</v>
      </c>
      <c r="U18">
        <v>105.614</v>
      </c>
      <c r="V18">
        <v>34.3934</v>
      </c>
      <c r="W18">
        <f t="shared" si="7"/>
        <v>28.846153846153843</v>
      </c>
      <c r="X18">
        <v>124.41160000000001</v>
      </c>
      <c r="Y18">
        <v>26.702400000000001</v>
      </c>
      <c r="Z18">
        <f t="shared" si="8"/>
        <v>35.714285714285715</v>
      </c>
      <c r="AA18">
        <v>113.5395</v>
      </c>
      <c r="AB18">
        <v>26.191099999999999</v>
      </c>
      <c r="AC18">
        <f t="shared" si="9"/>
        <v>30.612244897959183</v>
      </c>
      <c r="AD18">
        <v>121.48050000000001</v>
      </c>
      <c r="AE18">
        <v>22.307600000000001</v>
      </c>
      <c r="AF18">
        <f t="shared" si="10"/>
        <v>45.454545454545453</v>
      </c>
      <c r="AG18">
        <v>110.4761</v>
      </c>
      <c r="AH18">
        <v>91.682400000000001</v>
      </c>
      <c r="AI18">
        <f t="shared" si="11"/>
        <v>41.666666666666671</v>
      </c>
      <c r="AJ18">
        <v>95.176199999999994</v>
      </c>
      <c r="AK18">
        <v>73.329800000000006</v>
      </c>
      <c r="AL18">
        <f t="shared" si="12"/>
        <v>39.473684210526315</v>
      </c>
      <c r="AM18">
        <v>108.57429999999999</v>
      </c>
      <c r="AN18">
        <v>44.634300000000003</v>
      </c>
      <c r="AO18">
        <f t="shared" si="13"/>
        <v>41.666666666666671</v>
      </c>
      <c r="AP18">
        <v>113.1409</v>
      </c>
      <c r="AQ18">
        <v>24.779499999999999</v>
      </c>
      <c r="AR18">
        <f t="shared" si="14"/>
        <v>32.608695652173914</v>
      </c>
      <c r="AS18">
        <v>137</v>
      </c>
      <c r="AT18">
        <v>40.972000000000001</v>
      </c>
      <c r="AU18">
        <f t="shared" si="15"/>
        <v>25.862068965517242</v>
      </c>
      <c r="AV18">
        <v>113.0792</v>
      </c>
      <c r="AW18">
        <v>31.184200000000001</v>
      </c>
      <c r="AX18">
        <f t="shared" si="16"/>
        <v>26.315789473684209</v>
      </c>
      <c r="AY18">
        <v>92.682500000000005</v>
      </c>
      <c r="AZ18">
        <v>26.805099999999999</v>
      </c>
      <c r="BA18">
        <f t="shared" si="17"/>
        <v>23.809523809523807</v>
      </c>
      <c r="BB18">
        <v>97.300899999999999</v>
      </c>
      <c r="BC18">
        <v>65.135999999999996</v>
      </c>
      <c r="BD18">
        <f t="shared" si="18"/>
        <v>26.315789473684209</v>
      </c>
      <c r="BE18">
        <v>114.1447</v>
      </c>
      <c r="BF18">
        <v>40.077599999999997</v>
      </c>
      <c r="BG18">
        <f t="shared" si="19"/>
        <v>28.30188679245283</v>
      </c>
      <c r="BH18">
        <v>155.42679999999999</v>
      </c>
      <c r="BI18">
        <v>24.55</v>
      </c>
      <c r="BJ18">
        <f t="shared" si="20"/>
        <v>30</v>
      </c>
      <c r="BK18">
        <v>122.4577</v>
      </c>
      <c r="BL18">
        <v>23.5288</v>
      </c>
      <c r="BM18">
        <f t="shared" si="21"/>
        <v>34.883720930232556</v>
      </c>
      <c r="BN18">
        <v>94.991200000000006</v>
      </c>
      <c r="BO18">
        <v>52.778300000000002</v>
      </c>
      <c r="BP18">
        <f t="shared" si="22"/>
        <v>28.30188679245283</v>
      </c>
      <c r="BQ18">
        <v>130.87110000000001</v>
      </c>
      <c r="BR18">
        <v>33.918799999999997</v>
      </c>
      <c r="BS18">
        <f t="shared" si="23"/>
        <v>35.714285714285715</v>
      </c>
      <c r="BT18">
        <v>119.2666</v>
      </c>
      <c r="BU18">
        <v>21.5198</v>
      </c>
      <c r="BV18">
        <f t="shared" si="24"/>
        <v>29.411764705882355</v>
      </c>
      <c r="BW18">
        <v>120.21040000000001</v>
      </c>
      <c r="BX18">
        <v>21.137599999999999</v>
      </c>
      <c r="BY18">
        <f t="shared" si="25"/>
        <v>27.27272727272727</v>
      </c>
      <c r="BZ18">
        <v>80.78</v>
      </c>
      <c r="CA18">
        <v>19.4725</v>
      </c>
      <c r="CB18">
        <f t="shared" si="26"/>
        <v>31.914893617021278</v>
      </c>
      <c r="CC18">
        <v>118.0347</v>
      </c>
      <c r="CD18">
        <v>31.9665</v>
      </c>
    </row>
    <row r="19" spans="1:82" x14ac:dyDescent="0.65">
      <c r="A19">
        <v>16</v>
      </c>
      <c r="B19">
        <f t="shared" si="0"/>
        <v>40</v>
      </c>
      <c r="C19">
        <v>116.7603</v>
      </c>
      <c r="D19">
        <v>37.742199999999997</v>
      </c>
      <c r="E19">
        <f t="shared" si="1"/>
        <v>39.024390243902438</v>
      </c>
      <c r="F19">
        <v>157.3081</v>
      </c>
      <c r="G19">
        <v>40.580500000000001</v>
      </c>
      <c r="H19">
        <f t="shared" si="2"/>
        <v>35.555555555555557</v>
      </c>
      <c r="I19">
        <v>130.11439999999999</v>
      </c>
      <c r="J19">
        <v>19.1493</v>
      </c>
      <c r="K19">
        <f t="shared" si="3"/>
        <v>34.782608695652172</v>
      </c>
      <c r="L19">
        <v>127.0548</v>
      </c>
      <c r="M19">
        <v>23.270099999999999</v>
      </c>
      <c r="N19">
        <f t="shared" si="4"/>
        <v>36.363636363636367</v>
      </c>
      <c r="O19">
        <v>86.544700000000006</v>
      </c>
      <c r="P19">
        <v>11.3277</v>
      </c>
      <c r="Q19">
        <f t="shared" si="5"/>
        <v>41.025641025641022</v>
      </c>
      <c r="R19">
        <v>83.283900000000003</v>
      </c>
      <c r="S19">
        <v>20.939</v>
      </c>
      <c r="T19">
        <f t="shared" si="6"/>
        <v>22.535211267605636</v>
      </c>
      <c r="U19">
        <v>105.5556</v>
      </c>
      <c r="V19">
        <v>32.591299999999997</v>
      </c>
      <c r="W19">
        <f t="shared" si="7"/>
        <v>30.76923076923077</v>
      </c>
      <c r="X19">
        <v>124.03319999999999</v>
      </c>
      <c r="Y19">
        <v>23.251999999999999</v>
      </c>
      <c r="Z19">
        <f t="shared" si="8"/>
        <v>38.095238095238095</v>
      </c>
      <c r="AA19">
        <v>117.3926</v>
      </c>
      <c r="AB19">
        <v>26.6846</v>
      </c>
      <c r="AC19">
        <f t="shared" si="9"/>
        <v>32.653061224489797</v>
      </c>
      <c r="AD19">
        <v>118.45610000000001</v>
      </c>
      <c r="AE19">
        <v>24.401499999999999</v>
      </c>
      <c r="AF19">
        <f t="shared" si="10"/>
        <v>48.484848484848484</v>
      </c>
      <c r="AG19">
        <v>109.1452</v>
      </c>
      <c r="AH19">
        <v>100.742</v>
      </c>
      <c r="AI19">
        <f t="shared" si="11"/>
        <v>44.444444444444443</v>
      </c>
      <c r="AJ19">
        <v>94.077799999999996</v>
      </c>
      <c r="AK19">
        <v>68.877300000000005</v>
      </c>
      <c r="AL19">
        <f t="shared" si="12"/>
        <v>42.105263157894733</v>
      </c>
      <c r="AM19">
        <v>108.4577</v>
      </c>
      <c r="AN19">
        <v>44.849699999999999</v>
      </c>
      <c r="AO19">
        <f t="shared" si="13"/>
        <v>44.444444444444443</v>
      </c>
      <c r="AP19">
        <v>110.35250000000001</v>
      </c>
      <c r="AQ19">
        <v>30.059899999999999</v>
      </c>
      <c r="AR19">
        <f t="shared" si="14"/>
        <v>34.782608695652172</v>
      </c>
      <c r="AS19">
        <v>136.91040000000001</v>
      </c>
      <c r="AT19">
        <v>40.321199999999997</v>
      </c>
      <c r="AU19">
        <f t="shared" si="15"/>
        <v>27.586206896551722</v>
      </c>
      <c r="AV19">
        <v>111.4974</v>
      </c>
      <c r="AW19">
        <v>28.891500000000001</v>
      </c>
      <c r="AX19">
        <f t="shared" si="16"/>
        <v>28.07017543859649</v>
      </c>
      <c r="AY19">
        <v>90.8386</v>
      </c>
      <c r="AZ19">
        <v>30.079899999999999</v>
      </c>
      <c r="BA19">
        <f t="shared" si="17"/>
        <v>25.396825396825395</v>
      </c>
      <c r="BB19">
        <v>100.32380000000001</v>
      </c>
      <c r="BC19">
        <v>56.447200000000002</v>
      </c>
      <c r="BD19">
        <f t="shared" si="18"/>
        <v>28.07017543859649</v>
      </c>
      <c r="BE19">
        <v>117</v>
      </c>
      <c r="BF19">
        <v>41.9756</v>
      </c>
      <c r="BG19">
        <f t="shared" si="19"/>
        <v>30.188679245283019</v>
      </c>
      <c r="BH19">
        <v>159.46879999999999</v>
      </c>
      <c r="BI19">
        <v>22.796600000000002</v>
      </c>
      <c r="BJ19">
        <f t="shared" si="20"/>
        <v>32</v>
      </c>
      <c r="BK19">
        <v>122.14149999999999</v>
      </c>
      <c r="BL19">
        <v>18.086600000000001</v>
      </c>
      <c r="BM19">
        <f t="shared" si="21"/>
        <v>37.209302325581397</v>
      </c>
      <c r="BN19">
        <v>96.333600000000004</v>
      </c>
      <c r="BO19">
        <v>45.287799999999997</v>
      </c>
      <c r="BP19">
        <f t="shared" si="22"/>
        <v>30.188679245283019</v>
      </c>
      <c r="BQ19">
        <v>133.9075</v>
      </c>
      <c r="BR19">
        <v>37.650199999999998</v>
      </c>
      <c r="BS19">
        <f t="shared" si="23"/>
        <v>38.095238095238095</v>
      </c>
      <c r="BT19">
        <v>125.31480000000001</v>
      </c>
      <c r="BU19">
        <v>19.182600000000001</v>
      </c>
      <c r="BV19">
        <f t="shared" si="24"/>
        <v>31.372549019607842</v>
      </c>
      <c r="BW19">
        <v>124.2002</v>
      </c>
      <c r="BX19">
        <v>22.863700000000001</v>
      </c>
      <c r="BY19">
        <f t="shared" si="25"/>
        <v>29.09090909090909</v>
      </c>
      <c r="BZ19">
        <v>81.474699999999999</v>
      </c>
      <c r="CA19">
        <v>17.0624</v>
      </c>
      <c r="CB19">
        <f t="shared" si="26"/>
        <v>34.042553191489361</v>
      </c>
      <c r="CC19">
        <v>122.2805</v>
      </c>
      <c r="CD19">
        <v>31.323699999999999</v>
      </c>
    </row>
    <row r="20" spans="1:82" x14ac:dyDescent="0.65">
      <c r="A20">
        <v>17</v>
      </c>
      <c r="B20">
        <f t="shared" si="0"/>
        <v>42.5</v>
      </c>
      <c r="C20">
        <v>113.9632</v>
      </c>
      <c r="D20">
        <v>39.985999999999997</v>
      </c>
      <c r="E20">
        <f t="shared" si="1"/>
        <v>41.463414634146339</v>
      </c>
      <c r="F20">
        <v>157.34729999999999</v>
      </c>
      <c r="G20">
        <v>42.210999999999999</v>
      </c>
      <c r="H20">
        <f t="shared" si="2"/>
        <v>37.777777777777779</v>
      </c>
      <c r="I20">
        <v>125.2347</v>
      </c>
      <c r="J20">
        <v>22.256699999999999</v>
      </c>
      <c r="K20">
        <f t="shared" si="3"/>
        <v>36.95652173913043</v>
      </c>
      <c r="L20">
        <v>129.37</v>
      </c>
      <c r="M20">
        <v>23.840499999999999</v>
      </c>
      <c r="N20">
        <f t="shared" si="4"/>
        <v>38.636363636363633</v>
      </c>
      <c r="O20">
        <v>82.982900000000001</v>
      </c>
      <c r="P20">
        <v>10.8193</v>
      </c>
      <c r="Q20">
        <f t="shared" si="5"/>
        <v>43.589743589743591</v>
      </c>
      <c r="R20">
        <v>86.456500000000005</v>
      </c>
      <c r="S20">
        <v>25.225300000000001</v>
      </c>
      <c r="T20">
        <f t="shared" si="6"/>
        <v>23.943661971830984</v>
      </c>
      <c r="U20">
        <v>104.96469999999999</v>
      </c>
      <c r="V20">
        <v>42.232599999999998</v>
      </c>
      <c r="W20">
        <f t="shared" si="7"/>
        <v>32.692307692307693</v>
      </c>
      <c r="X20">
        <v>123.97029999999999</v>
      </c>
      <c r="Y20">
        <v>23.847899999999999</v>
      </c>
      <c r="Z20">
        <f t="shared" si="8"/>
        <v>40.476190476190474</v>
      </c>
      <c r="AA20">
        <v>118.42319999999999</v>
      </c>
      <c r="AB20">
        <v>25.898499999999999</v>
      </c>
      <c r="AC20">
        <f t="shared" si="9"/>
        <v>34.693877551020407</v>
      </c>
      <c r="AD20">
        <v>118.0849</v>
      </c>
      <c r="AE20">
        <v>23.525200000000002</v>
      </c>
      <c r="AF20">
        <f t="shared" si="10"/>
        <v>51.515151515151516</v>
      </c>
      <c r="AG20">
        <v>110.49460000000001</v>
      </c>
      <c r="AH20">
        <v>110.973</v>
      </c>
      <c r="AI20">
        <f t="shared" si="11"/>
        <v>47.222222222222221</v>
      </c>
      <c r="AJ20">
        <v>94.824100000000001</v>
      </c>
      <c r="AK20">
        <v>75.082499999999996</v>
      </c>
      <c r="AL20">
        <f t="shared" si="12"/>
        <v>44.736842105263158</v>
      </c>
      <c r="AM20">
        <v>106.41240000000001</v>
      </c>
      <c r="AN20">
        <v>48.077100000000002</v>
      </c>
      <c r="AO20">
        <f t="shared" si="13"/>
        <v>47.222222222222221</v>
      </c>
      <c r="AP20">
        <v>110.2196</v>
      </c>
      <c r="AQ20">
        <v>32.157600000000002</v>
      </c>
      <c r="AR20">
        <f t="shared" si="14"/>
        <v>36.95652173913043</v>
      </c>
      <c r="AS20">
        <v>134.54920000000001</v>
      </c>
      <c r="AT20">
        <v>45.895800000000001</v>
      </c>
      <c r="AU20">
        <f t="shared" si="15"/>
        <v>29.310344827586203</v>
      </c>
      <c r="AV20">
        <v>110.7273</v>
      </c>
      <c r="AW20">
        <v>28.878299999999999</v>
      </c>
      <c r="AX20">
        <f t="shared" si="16"/>
        <v>29.82456140350877</v>
      </c>
      <c r="AY20">
        <v>90.173500000000004</v>
      </c>
      <c r="AZ20">
        <v>29.855</v>
      </c>
      <c r="BA20">
        <f t="shared" si="17"/>
        <v>26.984126984126984</v>
      </c>
      <c r="BB20">
        <v>99.174400000000006</v>
      </c>
      <c r="BC20">
        <v>62.622100000000003</v>
      </c>
      <c r="BD20">
        <f t="shared" si="18"/>
        <v>29.82456140350877</v>
      </c>
      <c r="BE20">
        <v>117</v>
      </c>
      <c r="BF20">
        <v>41.132199999999997</v>
      </c>
      <c r="BG20">
        <f t="shared" si="19"/>
        <v>32.075471698113205</v>
      </c>
      <c r="BH20">
        <v>164.01849999999999</v>
      </c>
      <c r="BI20">
        <v>24.178899999999999</v>
      </c>
      <c r="BJ20">
        <f t="shared" si="20"/>
        <v>34</v>
      </c>
      <c r="BK20">
        <v>119.51309999999999</v>
      </c>
      <c r="BL20">
        <v>23.0745</v>
      </c>
      <c r="BM20">
        <f t="shared" si="21"/>
        <v>39.534883720930232</v>
      </c>
      <c r="BN20">
        <v>93.292000000000002</v>
      </c>
      <c r="BO20">
        <v>58.497599999999998</v>
      </c>
      <c r="BP20">
        <f t="shared" si="22"/>
        <v>32.075471698113205</v>
      </c>
      <c r="BQ20">
        <v>133.999</v>
      </c>
      <c r="BR20">
        <v>32.008699999999997</v>
      </c>
      <c r="BS20">
        <f t="shared" si="23"/>
        <v>40.476190476190474</v>
      </c>
      <c r="BT20">
        <v>123.12869999999999</v>
      </c>
      <c r="BU20">
        <v>18.834800000000001</v>
      </c>
      <c r="BV20">
        <f t="shared" si="24"/>
        <v>33.333333333333329</v>
      </c>
      <c r="BW20">
        <v>130.71709999999999</v>
      </c>
      <c r="BX20">
        <v>24.091999999999999</v>
      </c>
      <c r="BY20">
        <f t="shared" si="25"/>
        <v>30.909090909090907</v>
      </c>
      <c r="BZ20">
        <v>81.051400000000001</v>
      </c>
      <c r="CA20">
        <v>18.193200000000001</v>
      </c>
      <c r="CB20">
        <f t="shared" si="26"/>
        <v>36.170212765957451</v>
      </c>
      <c r="CC20">
        <v>124.8776</v>
      </c>
      <c r="CD20">
        <v>29.811900000000001</v>
      </c>
    </row>
    <row r="21" spans="1:82" x14ac:dyDescent="0.65">
      <c r="A21">
        <v>18</v>
      </c>
      <c r="B21">
        <f t="shared" si="0"/>
        <v>45</v>
      </c>
      <c r="C21">
        <v>113.1367</v>
      </c>
      <c r="D21">
        <v>42.710999999999999</v>
      </c>
      <c r="E21">
        <f t="shared" si="1"/>
        <v>43.902439024390247</v>
      </c>
      <c r="F21">
        <v>153.6858</v>
      </c>
      <c r="G21">
        <v>43.940800000000003</v>
      </c>
      <c r="H21">
        <f t="shared" si="2"/>
        <v>40</v>
      </c>
      <c r="I21">
        <v>123.5586</v>
      </c>
      <c r="J21">
        <v>23.864699999999999</v>
      </c>
      <c r="K21">
        <f t="shared" si="3"/>
        <v>39.130434782608695</v>
      </c>
      <c r="L21">
        <v>127.75960000000001</v>
      </c>
      <c r="M21">
        <v>23.557400000000001</v>
      </c>
      <c r="N21">
        <f t="shared" si="4"/>
        <v>40.909090909090914</v>
      </c>
      <c r="O21">
        <v>82.335999999999999</v>
      </c>
      <c r="P21">
        <v>11.646800000000001</v>
      </c>
      <c r="Q21">
        <f t="shared" si="5"/>
        <v>46.153846153846153</v>
      </c>
      <c r="R21">
        <v>86.228399999999993</v>
      </c>
      <c r="S21">
        <v>33.1982</v>
      </c>
      <c r="T21">
        <f t="shared" si="6"/>
        <v>25.352112676056336</v>
      </c>
      <c r="U21">
        <v>104.994</v>
      </c>
      <c r="V21">
        <v>34.247500000000002</v>
      </c>
      <c r="W21">
        <f t="shared" si="7"/>
        <v>34.615384615384613</v>
      </c>
      <c r="X21">
        <v>125.2968</v>
      </c>
      <c r="Y21">
        <v>23.959800000000001</v>
      </c>
      <c r="Z21">
        <f t="shared" si="8"/>
        <v>42.857142857142854</v>
      </c>
      <c r="AA21">
        <v>122.21810000000001</v>
      </c>
      <c r="AB21">
        <v>28.337800000000001</v>
      </c>
      <c r="AC21">
        <f t="shared" si="9"/>
        <v>36.734693877551024</v>
      </c>
      <c r="AD21">
        <v>115.83280000000001</v>
      </c>
      <c r="AE21">
        <v>25.633800000000001</v>
      </c>
      <c r="AF21">
        <f t="shared" si="10"/>
        <v>54.54545454545454</v>
      </c>
      <c r="AG21">
        <v>109.7302</v>
      </c>
      <c r="AH21">
        <v>120.79470000000001</v>
      </c>
      <c r="AI21">
        <f t="shared" si="11"/>
        <v>50</v>
      </c>
      <c r="AJ21">
        <v>93.3767</v>
      </c>
      <c r="AK21">
        <v>70.390199999999993</v>
      </c>
      <c r="AL21">
        <f t="shared" si="12"/>
        <v>47.368421052631575</v>
      </c>
      <c r="AM21">
        <v>104.83369999999999</v>
      </c>
      <c r="AN21">
        <v>56.192300000000003</v>
      </c>
      <c r="AO21">
        <f t="shared" si="13"/>
        <v>50</v>
      </c>
      <c r="AP21">
        <v>105.5519</v>
      </c>
      <c r="AQ21">
        <v>37.349600000000002</v>
      </c>
      <c r="AR21">
        <f t="shared" si="14"/>
        <v>39.130434782608695</v>
      </c>
      <c r="AS21">
        <v>133.31710000000001</v>
      </c>
      <c r="AT21">
        <v>36.915799999999997</v>
      </c>
      <c r="AU21">
        <f t="shared" si="15"/>
        <v>31.03448275862069</v>
      </c>
      <c r="AV21">
        <v>110.517</v>
      </c>
      <c r="AW21">
        <v>29.9895</v>
      </c>
      <c r="AX21">
        <f t="shared" si="16"/>
        <v>31.578947368421051</v>
      </c>
      <c r="AY21">
        <v>91.153199999999998</v>
      </c>
      <c r="AZ21">
        <v>28.642600000000002</v>
      </c>
      <c r="BA21">
        <f t="shared" si="17"/>
        <v>28.571428571428569</v>
      </c>
      <c r="BB21">
        <v>97.308099999999996</v>
      </c>
      <c r="BC21">
        <v>52.305500000000002</v>
      </c>
      <c r="BD21">
        <f t="shared" si="18"/>
        <v>31.578947368421051</v>
      </c>
      <c r="BE21">
        <v>117.4623</v>
      </c>
      <c r="BF21">
        <v>45.4878</v>
      </c>
      <c r="BG21">
        <f t="shared" si="19"/>
        <v>33.962264150943398</v>
      </c>
      <c r="BH21">
        <v>168.94489999999999</v>
      </c>
      <c r="BI21">
        <v>27.963100000000001</v>
      </c>
      <c r="BJ21">
        <f t="shared" si="20"/>
        <v>36</v>
      </c>
      <c r="BK21">
        <v>124.0107</v>
      </c>
      <c r="BL21">
        <v>17.993099999999998</v>
      </c>
      <c r="BM21">
        <f t="shared" si="21"/>
        <v>41.860465116279073</v>
      </c>
      <c r="BN21">
        <v>94.0304</v>
      </c>
      <c r="BO21">
        <v>59.616999999999997</v>
      </c>
      <c r="BP21">
        <f t="shared" si="22"/>
        <v>33.962264150943398</v>
      </c>
      <c r="BQ21">
        <v>132.70500000000001</v>
      </c>
      <c r="BR21">
        <v>37.061500000000002</v>
      </c>
      <c r="BS21">
        <f t="shared" si="23"/>
        <v>42.857142857142854</v>
      </c>
      <c r="BT21">
        <v>124.7195</v>
      </c>
      <c r="BU21">
        <v>22.047799999999999</v>
      </c>
      <c r="BV21">
        <f t="shared" si="24"/>
        <v>35.294117647058826</v>
      </c>
      <c r="BW21">
        <v>134.7758</v>
      </c>
      <c r="BX21">
        <v>19.492000000000001</v>
      </c>
      <c r="BY21">
        <f t="shared" si="25"/>
        <v>32.727272727272727</v>
      </c>
      <c r="BZ21">
        <v>78.013499999999993</v>
      </c>
      <c r="CA21">
        <v>20.6129</v>
      </c>
      <c r="CB21">
        <f t="shared" si="26"/>
        <v>38.297872340425535</v>
      </c>
      <c r="CC21">
        <v>125.96</v>
      </c>
      <c r="CD21">
        <v>27.1554</v>
      </c>
    </row>
    <row r="22" spans="1:82" x14ac:dyDescent="0.65">
      <c r="A22">
        <v>19</v>
      </c>
      <c r="B22">
        <f t="shared" si="0"/>
        <v>47.5</v>
      </c>
      <c r="C22">
        <v>113.86450000000001</v>
      </c>
      <c r="D22">
        <v>50.595500000000001</v>
      </c>
      <c r="E22">
        <f t="shared" si="1"/>
        <v>46.341463414634148</v>
      </c>
      <c r="F22">
        <v>148.63659999999999</v>
      </c>
      <c r="G22">
        <v>49.268799999999999</v>
      </c>
      <c r="H22">
        <f t="shared" si="2"/>
        <v>42.222222222222221</v>
      </c>
      <c r="I22">
        <v>126.18219999999999</v>
      </c>
      <c r="J22">
        <v>23.525500000000001</v>
      </c>
      <c r="K22">
        <f t="shared" si="3"/>
        <v>41.304347826086953</v>
      </c>
      <c r="L22">
        <v>128.35570000000001</v>
      </c>
      <c r="M22">
        <v>27.817</v>
      </c>
      <c r="N22">
        <f t="shared" si="4"/>
        <v>43.18181818181818</v>
      </c>
      <c r="O22">
        <v>81.066999999999993</v>
      </c>
      <c r="P22">
        <v>13.7776</v>
      </c>
      <c r="Q22">
        <f t="shared" si="5"/>
        <v>48.717948717948715</v>
      </c>
      <c r="R22">
        <v>90.042000000000002</v>
      </c>
      <c r="S22">
        <v>35.2774</v>
      </c>
      <c r="T22">
        <f t="shared" si="6"/>
        <v>26.760563380281688</v>
      </c>
      <c r="U22">
        <v>105.1093</v>
      </c>
      <c r="V22">
        <v>33.307000000000002</v>
      </c>
      <c r="W22">
        <f t="shared" si="7"/>
        <v>36.538461538461533</v>
      </c>
      <c r="X22">
        <v>123.2205</v>
      </c>
      <c r="Y22">
        <v>25.436800000000002</v>
      </c>
      <c r="Z22">
        <f t="shared" si="8"/>
        <v>45.238095238095241</v>
      </c>
      <c r="AA22">
        <v>124.85980000000001</v>
      </c>
      <c r="AB22">
        <v>29.380800000000001</v>
      </c>
      <c r="AC22">
        <f t="shared" si="9"/>
        <v>38.775510204081634</v>
      </c>
      <c r="AD22">
        <v>113.6063</v>
      </c>
      <c r="AE22">
        <v>26.9603</v>
      </c>
      <c r="AF22">
        <f t="shared" si="10"/>
        <v>57.575757575757578</v>
      </c>
      <c r="AG22">
        <v>109.4747</v>
      </c>
      <c r="AH22">
        <v>121.45359999999999</v>
      </c>
      <c r="AI22">
        <f t="shared" si="11"/>
        <v>52.777777777777779</v>
      </c>
      <c r="AJ22">
        <v>92.683599999999998</v>
      </c>
      <c r="AK22">
        <v>67.664000000000001</v>
      </c>
      <c r="AL22">
        <f t="shared" si="12"/>
        <v>50</v>
      </c>
      <c r="AM22">
        <v>101.3896</v>
      </c>
      <c r="AN22">
        <v>61.412100000000002</v>
      </c>
      <c r="AO22">
        <f t="shared" si="13"/>
        <v>52.777777777777779</v>
      </c>
      <c r="AP22">
        <v>102.6998</v>
      </c>
      <c r="AQ22">
        <v>35.2014</v>
      </c>
      <c r="AR22">
        <f t="shared" si="14"/>
        <v>41.304347826086953</v>
      </c>
      <c r="AS22">
        <v>129.72630000000001</v>
      </c>
      <c r="AT22">
        <v>38.8797</v>
      </c>
      <c r="AU22">
        <f t="shared" si="15"/>
        <v>32.758620689655174</v>
      </c>
      <c r="AV22">
        <v>113.2443</v>
      </c>
      <c r="AW22">
        <v>25.400400000000001</v>
      </c>
      <c r="AX22">
        <f t="shared" si="16"/>
        <v>33.333333333333329</v>
      </c>
      <c r="AY22">
        <v>90.512200000000007</v>
      </c>
      <c r="AZ22">
        <v>28.032499999999999</v>
      </c>
      <c r="BA22">
        <f t="shared" si="17"/>
        <v>30.158730158730158</v>
      </c>
      <c r="BB22">
        <v>96.2761</v>
      </c>
      <c r="BC22">
        <v>59.245600000000003</v>
      </c>
      <c r="BD22">
        <f t="shared" si="18"/>
        <v>33.333333333333329</v>
      </c>
      <c r="BE22">
        <v>118.0624</v>
      </c>
      <c r="BF22">
        <v>47.485799999999998</v>
      </c>
      <c r="BG22">
        <f t="shared" si="19"/>
        <v>35.849056603773583</v>
      </c>
      <c r="BH22">
        <v>175.31890000000001</v>
      </c>
      <c r="BI22">
        <v>23.9359</v>
      </c>
      <c r="BJ22">
        <f t="shared" si="20"/>
        <v>38</v>
      </c>
      <c r="BK22">
        <v>127.7901</v>
      </c>
      <c r="BL22">
        <v>19.5364</v>
      </c>
      <c r="BM22">
        <f t="shared" si="21"/>
        <v>44.186046511627907</v>
      </c>
      <c r="BN22">
        <v>94.969700000000003</v>
      </c>
      <c r="BO22">
        <v>53.1755</v>
      </c>
      <c r="BP22">
        <f t="shared" si="22"/>
        <v>35.849056603773583</v>
      </c>
      <c r="BQ22">
        <v>132.5231</v>
      </c>
      <c r="BR22">
        <v>35.8172</v>
      </c>
      <c r="BS22">
        <f t="shared" si="23"/>
        <v>45.238095238095241</v>
      </c>
      <c r="BT22">
        <v>124.931</v>
      </c>
      <c r="BU22">
        <v>24.3993</v>
      </c>
      <c r="BV22">
        <f t="shared" si="24"/>
        <v>37.254901960784316</v>
      </c>
      <c r="BW22">
        <v>135.26609999999999</v>
      </c>
      <c r="BX22">
        <v>21.8552</v>
      </c>
      <c r="BY22">
        <f t="shared" si="25"/>
        <v>34.545454545454547</v>
      </c>
      <c r="BZ22">
        <v>78.462599999999995</v>
      </c>
      <c r="CA22">
        <v>22.1587</v>
      </c>
      <c r="CB22">
        <f t="shared" si="26"/>
        <v>40.425531914893611</v>
      </c>
      <c r="CC22">
        <v>131.4383</v>
      </c>
      <c r="CD22">
        <v>26.808</v>
      </c>
    </row>
    <row r="23" spans="1:82" x14ac:dyDescent="0.65">
      <c r="A23">
        <v>20</v>
      </c>
      <c r="B23">
        <f t="shared" si="0"/>
        <v>50</v>
      </c>
      <c r="C23">
        <v>115.4821</v>
      </c>
      <c r="D23">
        <v>60.1935</v>
      </c>
      <c r="E23">
        <f t="shared" si="1"/>
        <v>48.780487804878049</v>
      </c>
      <c r="F23">
        <v>144.24950000000001</v>
      </c>
      <c r="G23">
        <v>50.753500000000003</v>
      </c>
      <c r="H23">
        <f t="shared" si="2"/>
        <v>44.444444444444443</v>
      </c>
      <c r="I23">
        <v>129.7739</v>
      </c>
      <c r="J23">
        <v>26.1114</v>
      </c>
      <c r="K23">
        <f t="shared" si="3"/>
        <v>43.478260869565219</v>
      </c>
      <c r="L23">
        <v>126.73739999999999</v>
      </c>
      <c r="M23">
        <v>30.360199999999999</v>
      </c>
      <c r="N23">
        <f t="shared" si="4"/>
        <v>45.454545454545453</v>
      </c>
      <c r="O23">
        <v>81.463099999999997</v>
      </c>
      <c r="P23">
        <v>13.447800000000001</v>
      </c>
      <c r="Q23">
        <f t="shared" si="5"/>
        <v>51.282051282051277</v>
      </c>
      <c r="R23">
        <v>89.829499999999996</v>
      </c>
      <c r="S23">
        <v>36.898499999999999</v>
      </c>
      <c r="T23">
        <f t="shared" si="6"/>
        <v>28.169014084507044</v>
      </c>
      <c r="U23">
        <v>106.68</v>
      </c>
      <c r="V23">
        <v>36.200400000000002</v>
      </c>
      <c r="W23">
        <f t="shared" si="7"/>
        <v>38.461538461538467</v>
      </c>
      <c r="X23">
        <v>120.0313</v>
      </c>
      <c r="Y23">
        <v>26.7148</v>
      </c>
      <c r="Z23">
        <f t="shared" si="8"/>
        <v>47.619047619047613</v>
      </c>
      <c r="AA23">
        <v>125.0868</v>
      </c>
      <c r="AB23">
        <v>25.081299999999999</v>
      </c>
      <c r="AC23">
        <f t="shared" si="9"/>
        <v>40.816326530612244</v>
      </c>
      <c r="AD23">
        <v>114.4554</v>
      </c>
      <c r="AE23">
        <v>24.038799999999998</v>
      </c>
      <c r="AF23">
        <f t="shared" si="10"/>
        <v>60.606060606060609</v>
      </c>
      <c r="AG23">
        <v>108.6533</v>
      </c>
      <c r="AH23">
        <v>132.12719999999999</v>
      </c>
      <c r="AI23">
        <f t="shared" si="11"/>
        <v>55.555555555555557</v>
      </c>
      <c r="AJ23">
        <v>92.445400000000006</v>
      </c>
      <c r="AK23">
        <v>78.336699999999993</v>
      </c>
      <c r="AL23">
        <f t="shared" si="12"/>
        <v>52.631578947368418</v>
      </c>
      <c r="AM23">
        <v>98.631100000000004</v>
      </c>
      <c r="AN23">
        <v>60.656599999999997</v>
      </c>
      <c r="AO23">
        <f t="shared" si="13"/>
        <v>55.555555555555557</v>
      </c>
      <c r="AP23">
        <v>101.20569999999999</v>
      </c>
      <c r="AQ23">
        <v>41.039099999999998</v>
      </c>
      <c r="AR23">
        <f t="shared" si="14"/>
        <v>43.478260869565219</v>
      </c>
      <c r="AS23">
        <v>130.45349999999999</v>
      </c>
      <c r="AT23">
        <v>43.508800000000001</v>
      </c>
      <c r="AU23">
        <f t="shared" si="15"/>
        <v>34.482758620689658</v>
      </c>
      <c r="AV23">
        <v>115.01139999999999</v>
      </c>
      <c r="AW23">
        <v>23.033899999999999</v>
      </c>
      <c r="AX23">
        <f t="shared" si="16"/>
        <v>35.087719298245609</v>
      </c>
      <c r="AY23">
        <v>89.204700000000003</v>
      </c>
      <c r="AZ23">
        <v>28.348600000000001</v>
      </c>
      <c r="BA23">
        <f t="shared" si="17"/>
        <v>31.746031746031743</v>
      </c>
      <c r="BB23">
        <v>96.491</v>
      </c>
      <c r="BC23">
        <v>55.5154</v>
      </c>
      <c r="BD23">
        <f t="shared" si="18"/>
        <v>35.087719298245609</v>
      </c>
      <c r="BE23">
        <v>119.92359999999999</v>
      </c>
      <c r="BF23">
        <v>48.511699999999998</v>
      </c>
      <c r="BG23">
        <f t="shared" si="19"/>
        <v>37.735849056603776</v>
      </c>
      <c r="BH23">
        <v>178.76230000000001</v>
      </c>
      <c r="BI23">
        <v>23.412700000000001</v>
      </c>
      <c r="BJ23">
        <f t="shared" si="20"/>
        <v>40</v>
      </c>
      <c r="BK23">
        <v>129.62899999999999</v>
      </c>
      <c r="BL23">
        <v>23.183599999999998</v>
      </c>
      <c r="BM23">
        <f t="shared" si="21"/>
        <v>46.511627906976742</v>
      </c>
      <c r="BN23">
        <v>89.714799999999997</v>
      </c>
      <c r="BO23">
        <v>61.101700000000001</v>
      </c>
      <c r="BP23">
        <f t="shared" si="22"/>
        <v>37.735849056603776</v>
      </c>
      <c r="BQ23">
        <v>130.01089999999999</v>
      </c>
      <c r="BR23">
        <v>32.213299999999997</v>
      </c>
      <c r="BS23">
        <f t="shared" si="23"/>
        <v>47.619047619047613</v>
      </c>
      <c r="BT23">
        <v>123.354</v>
      </c>
      <c r="BU23">
        <v>34.357700000000001</v>
      </c>
      <c r="BV23">
        <f t="shared" si="24"/>
        <v>39.215686274509807</v>
      </c>
      <c r="BW23">
        <v>136.36439999999999</v>
      </c>
      <c r="BX23">
        <v>21.156400000000001</v>
      </c>
      <c r="BY23">
        <f t="shared" si="25"/>
        <v>36.363636363636367</v>
      </c>
      <c r="BZ23">
        <v>79.424800000000005</v>
      </c>
      <c r="CA23">
        <v>20.285499999999999</v>
      </c>
      <c r="CB23">
        <f t="shared" si="26"/>
        <v>42.553191489361701</v>
      </c>
      <c r="CC23">
        <v>132.32839999999999</v>
      </c>
      <c r="CD23">
        <v>26.771899999999999</v>
      </c>
    </row>
    <row r="24" spans="1:82" x14ac:dyDescent="0.65">
      <c r="A24">
        <v>21</v>
      </c>
      <c r="B24">
        <f t="shared" si="0"/>
        <v>52.5</v>
      </c>
      <c r="C24">
        <v>114.69670000000001</v>
      </c>
      <c r="D24">
        <v>67.326800000000006</v>
      </c>
      <c r="E24">
        <f t="shared" si="1"/>
        <v>51.219512195121951</v>
      </c>
      <c r="F24">
        <v>139.36089999999999</v>
      </c>
      <c r="G24">
        <v>55.213000000000001</v>
      </c>
      <c r="H24">
        <f t="shared" si="2"/>
        <v>46.666666666666664</v>
      </c>
      <c r="I24">
        <v>124.31019999999999</v>
      </c>
      <c r="J24">
        <v>27.203399999999998</v>
      </c>
      <c r="K24">
        <f t="shared" si="3"/>
        <v>45.652173913043477</v>
      </c>
      <c r="L24">
        <v>124.9346</v>
      </c>
      <c r="M24">
        <v>31.657399999999999</v>
      </c>
      <c r="N24">
        <f t="shared" si="4"/>
        <v>47.727272727272727</v>
      </c>
      <c r="O24">
        <v>84.320999999999998</v>
      </c>
      <c r="P24">
        <v>14.167199999999999</v>
      </c>
      <c r="Q24">
        <f t="shared" si="5"/>
        <v>53.846153846153847</v>
      </c>
      <c r="R24">
        <v>90.831000000000003</v>
      </c>
      <c r="S24">
        <v>42.775199999999998</v>
      </c>
      <c r="T24">
        <f t="shared" si="6"/>
        <v>29.577464788732392</v>
      </c>
      <c r="U24">
        <v>107.7971</v>
      </c>
      <c r="V24">
        <v>38.099499999999999</v>
      </c>
      <c r="W24">
        <f t="shared" si="7"/>
        <v>40.384615384615387</v>
      </c>
      <c r="X24">
        <v>119.5252</v>
      </c>
      <c r="Y24">
        <v>25.421900000000001</v>
      </c>
      <c r="Z24">
        <f t="shared" si="8"/>
        <v>50</v>
      </c>
      <c r="AA24">
        <v>120.9113</v>
      </c>
      <c r="AB24">
        <v>30.055199999999999</v>
      </c>
      <c r="AC24">
        <f t="shared" si="9"/>
        <v>42.857142857142854</v>
      </c>
      <c r="AD24">
        <v>109.9845</v>
      </c>
      <c r="AE24">
        <v>24.9436</v>
      </c>
      <c r="AF24">
        <f t="shared" si="10"/>
        <v>63.636363636363633</v>
      </c>
      <c r="AG24">
        <v>104.70780000000001</v>
      </c>
      <c r="AH24">
        <v>144.27070000000001</v>
      </c>
      <c r="AI24">
        <f t="shared" si="11"/>
        <v>58.333333333333336</v>
      </c>
      <c r="AJ24">
        <v>93.802400000000006</v>
      </c>
      <c r="AK24">
        <v>87.814099999999996</v>
      </c>
      <c r="AL24">
        <f t="shared" si="12"/>
        <v>55.26315789473685</v>
      </c>
      <c r="AM24">
        <v>96.763999999999996</v>
      </c>
      <c r="AN24">
        <v>71.053399999999996</v>
      </c>
      <c r="AO24">
        <f t="shared" si="13"/>
        <v>58.333333333333336</v>
      </c>
      <c r="AP24">
        <v>101.4503</v>
      </c>
      <c r="AQ24">
        <v>41.263599999999997</v>
      </c>
      <c r="AR24">
        <f t="shared" si="14"/>
        <v>45.652173913043477</v>
      </c>
      <c r="AS24">
        <v>129.4485</v>
      </c>
      <c r="AT24">
        <v>42.268599999999999</v>
      </c>
      <c r="AU24">
        <f t="shared" si="15"/>
        <v>36.206896551724135</v>
      </c>
      <c r="AV24">
        <v>111.6224</v>
      </c>
      <c r="AW24">
        <v>25.261700000000001</v>
      </c>
      <c r="AX24">
        <f t="shared" si="16"/>
        <v>36.84210526315789</v>
      </c>
      <c r="AY24">
        <v>89.746899999999997</v>
      </c>
      <c r="AZ24">
        <v>30.161100000000001</v>
      </c>
      <c r="BA24">
        <f t="shared" si="17"/>
        <v>33.333333333333329</v>
      </c>
      <c r="BB24">
        <v>97.475200000000001</v>
      </c>
      <c r="BC24">
        <v>57.678100000000001</v>
      </c>
      <c r="BD24">
        <f t="shared" si="18"/>
        <v>36.84210526315789</v>
      </c>
      <c r="BE24">
        <v>120.4828</v>
      </c>
      <c r="BF24">
        <v>48.955500000000001</v>
      </c>
      <c r="BG24">
        <f t="shared" si="19"/>
        <v>39.622641509433961</v>
      </c>
      <c r="BH24">
        <v>189.37370000000001</v>
      </c>
      <c r="BI24">
        <v>19.813800000000001</v>
      </c>
      <c r="BJ24">
        <f t="shared" si="20"/>
        <v>42</v>
      </c>
      <c r="BK24">
        <v>135.8297</v>
      </c>
      <c r="BL24">
        <v>19.537400000000002</v>
      </c>
      <c r="BM24">
        <f t="shared" si="21"/>
        <v>48.837209302325576</v>
      </c>
      <c r="BN24">
        <v>87.976200000000006</v>
      </c>
      <c r="BO24">
        <v>48.951300000000003</v>
      </c>
      <c r="BP24">
        <f t="shared" si="22"/>
        <v>39.622641509433961</v>
      </c>
      <c r="BQ24">
        <v>129.02000000000001</v>
      </c>
      <c r="BR24">
        <v>28.309000000000001</v>
      </c>
      <c r="BS24">
        <f t="shared" si="23"/>
        <v>50</v>
      </c>
      <c r="BT24">
        <v>125.166</v>
      </c>
      <c r="BU24">
        <v>35.216999999999999</v>
      </c>
      <c r="BV24">
        <f t="shared" si="24"/>
        <v>41.17647058823529</v>
      </c>
      <c r="BW24">
        <v>134.7936</v>
      </c>
      <c r="BX24">
        <v>21.141999999999999</v>
      </c>
      <c r="BY24">
        <f t="shared" si="25"/>
        <v>38.181818181818187</v>
      </c>
      <c r="BZ24">
        <v>80.042100000000005</v>
      </c>
      <c r="CA24">
        <v>21.163</v>
      </c>
      <c r="CB24">
        <f t="shared" si="26"/>
        <v>44.680851063829785</v>
      </c>
      <c r="CC24">
        <v>131.41839999999999</v>
      </c>
      <c r="CD24">
        <v>24.268599999999999</v>
      </c>
    </row>
    <row r="25" spans="1:82" x14ac:dyDescent="0.65">
      <c r="A25">
        <v>22</v>
      </c>
      <c r="B25">
        <f t="shared" si="0"/>
        <v>55.000000000000007</v>
      </c>
      <c r="C25">
        <v>115.64060000000001</v>
      </c>
      <c r="D25">
        <v>80.427300000000002</v>
      </c>
      <c r="E25">
        <f t="shared" si="1"/>
        <v>53.658536585365859</v>
      </c>
      <c r="F25">
        <v>133.7843</v>
      </c>
      <c r="G25">
        <v>60.604900000000001</v>
      </c>
      <c r="H25">
        <f t="shared" si="2"/>
        <v>48.888888888888886</v>
      </c>
      <c r="I25">
        <v>120.8185</v>
      </c>
      <c r="J25">
        <v>30.153300000000002</v>
      </c>
      <c r="K25">
        <f t="shared" si="3"/>
        <v>47.826086956521742</v>
      </c>
      <c r="L25">
        <v>127.63930000000001</v>
      </c>
      <c r="M25">
        <v>33.483899999999998</v>
      </c>
      <c r="N25">
        <f t="shared" si="4"/>
        <v>50</v>
      </c>
      <c r="O25">
        <v>86.703199999999995</v>
      </c>
      <c r="P25">
        <v>15.117599999999999</v>
      </c>
      <c r="Q25">
        <f t="shared" si="5"/>
        <v>56.410256410256409</v>
      </c>
      <c r="R25">
        <v>88.259799999999998</v>
      </c>
      <c r="S25">
        <v>47.503100000000003</v>
      </c>
      <c r="T25">
        <f t="shared" si="6"/>
        <v>30.985915492957744</v>
      </c>
      <c r="U25">
        <v>107.03449999999999</v>
      </c>
      <c r="V25">
        <v>32.997999999999998</v>
      </c>
      <c r="W25">
        <f t="shared" si="7"/>
        <v>42.307692307692307</v>
      </c>
      <c r="X25">
        <v>116.4868</v>
      </c>
      <c r="Y25">
        <v>26.172000000000001</v>
      </c>
      <c r="Z25">
        <f t="shared" si="8"/>
        <v>52.380952380952387</v>
      </c>
      <c r="AA25">
        <v>116.5896</v>
      </c>
      <c r="AB25">
        <v>34.899500000000003</v>
      </c>
      <c r="AC25">
        <f t="shared" si="9"/>
        <v>44.897959183673471</v>
      </c>
      <c r="AD25">
        <v>108.7473</v>
      </c>
      <c r="AE25">
        <v>24.130500000000001</v>
      </c>
      <c r="AF25">
        <f t="shared" si="10"/>
        <v>66.666666666666657</v>
      </c>
      <c r="AG25">
        <v>102.4281</v>
      </c>
      <c r="AH25">
        <v>142.19319999999999</v>
      </c>
      <c r="AI25">
        <f t="shared" si="11"/>
        <v>61.111111111111114</v>
      </c>
      <c r="AJ25">
        <v>97.627200000000002</v>
      </c>
      <c r="AK25">
        <v>92.941000000000003</v>
      </c>
      <c r="AL25">
        <f t="shared" si="12"/>
        <v>57.894736842105267</v>
      </c>
      <c r="AM25">
        <v>95.722800000000007</v>
      </c>
      <c r="AN25">
        <v>94.647099999999995</v>
      </c>
      <c r="AO25">
        <f t="shared" si="13"/>
        <v>61.111111111111114</v>
      </c>
      <c r="AP25">
        <v>96.404300000000006</v>
      </c>
      <c r="AQ25">
        <v>46.270299999999999</v>
      </c>
      <c r="AR25">
        <f t="shared" si="14"/>
        <v>47.826086956521742</v>
      </c>
      <c r="AS25">
        <v>130.07679999999999</v>
      </c>
      <c r="AT25">
        <v>40.448399999999999</v>
      </c>
      <c r="AU25">
        <f t="shared" si="15"/>
        <v>37.931034482758619</v>
      </c>
      <c r="AV25">
        <v>115.6116</v>
      </c>
      <c r="AW25">
        <v>24.5579</v>
      </c>
      <c r="AX25">
        <f t="shared" si="16"/>
        <v>38.596491228070171</v>
      </c>
      <c r="AY25">
        <v>87.765000000000001</v>
      </c>
      <c r="AZ25">
        <v>28.764800000000001</v>
      </c>
      <c r="BA25">
        <f t="shared" si="17"/>
        <v>34.920634920634917</v>
      </c>
      <c r="BB25">
        <v>99.181600000000003</v>
      </c>
      <c r="BC25">
        <v>55.392600000000002</v>
      </c>
      <c r="BD25">
        <f t="shared" si="18"/>
        <v>38.596491228070171</v>
      </c>
      <c r="BE25">
        <v>118.9581</v>
      </c>
      <c r="BF25">
        <v>57.349400000000003</v>
      </c>
      <c r="BG25">
        <f t="shared" si="19"/>
        <v>41.509433962264154</v>
      </c>
      <c r="BH25">
        <v>200.21109999999999</v>
      </c>
      <c r="BI25">
        <v>20.817799999999998</v>
      </c>
      <c r="BJ25">
        <f t="shared" si="20"/>
        <v>44</v>
      </c>
      <c r="BK25">
        <v>135.8176</v>
      </c>
      <c r="BL25">
        <v>18.584700000000002</v>
      </c>
      <c r="BM25">
        <f t="shared" si="21"/>
        <v>51.162790697674424</v>
      </c>
      <c r="BN25">
        <v>90.151799999999994</v>
      </c>
      <c r="BO25">
        <v>63.229900000000001</v>
      </c>
      <c r="BP25">
        <f t="shared" si="22"/>
        <v>41.509433962264154</v>
      </c>
      <c r="BQ25">
        <v>126.20910000000001</v>
      </c>
      <c r="BR25">
        <v>31.696000000000002</v>
      </c>
      <c r="BS25">
        <f t="shared" si="23"/>
        <v>52.380952380952387</v>
      </c>
      <c r="BT25">
        <v>126.2629</v>
      </c>
      <c r="BU25">
        <v>33.4544</v>
      </c>
      <c r="BV25">
        <f t="shared" si="24"/>
        <v>43.137254901960787</v>
      </c>
      <c r="BW25">
        <v>133.99010000000001</v>
      </c>
      <c r="BX25">
        <v>18.610199999999999</v>
      </c>
      <c r="BY25">
        <f t="shared" si="25"/>
        <v>40</v>
      </c>
      <c r="BZ25">
        <v>79.224999999999994</v>
      </c>
      <c r="CA25">
        <v>22.595800000000001</v>
      </c>
      <c r="CB25">
        <f t="shared" si="26"/>
        <v>46.808510638297875</v>
      </c>
      <c r="CC25">
        <v>132.06309999999999</v>
      </c>
      <c r="CD25">
        <v>26.349599999999999</v>
      </c>
    </row>
    <row r="26" spans="1:82" x14ac:dyDescent="0.65">
      <c r="A26">
        <v>23</v>
      </c>
      <c r="B26">
        <f t="shared" si="0"/>
        <v>57.499999999999993</v>
      </c>
      <c r="C26">
        <v>113.9883</v>
      </c>
      <c r="D26">
        <v>97.0578</v>
      </c>
      <c r="E26">
        <f t="shared" si="1"/>
        <v>56.09756097560976</v>
      </c>
      <c r="F26">
        <v>124.6352</v>
      </c>
      <c r="G26">
        <v>66.061800000000005</v>
      </c>
      <c r="H26">
        <f t="shared" si="2"/>
        <v>51.111111111111107</v>
      </c>
      <c r="I26">
        <v>120.2633</v>
      </c>
      <c r="J26">
        <v>36.448599999999999</v>
      </c>
      <c r="K26">
        <f t="shared" si="3"/>
        <v>50</v>
      </c>
      <c r="L26">
        <v>125.82769999999999</v>
      </c>
      <c r="M26">
        <v>42.449300000000001</v>
      </c>
      <c r="N26">
        <f t="shared" si="4"/>
        <v>52.272727272727273</v>
      </c>
      <c r="O26">
        <v>86.522599999999997</v>
      </c>
      <c r="P26">
        <v>17.729800000000001</v>
      </c>
      <c r="Q26">
        <f t="shared" si="5"/>
        <v>58.974358974358978</v>
      </c>
      <c r="R26">
        <v>83.995099999999994</v>
      </c>
      <c r="S26">
        <v>53.527200000000001</v>
      </c>
      <c r="T26">
        <f t="shared" si="6"/>
        <v>32.394366197183103</v>
      </c>
      <c r="U26">
        <v>105.164</v>
      </c>
      <c r="V26">
        <v>31.27</v>
      </c>
      <c r="W26">
        <f t="shared" si="7"/>
        <v>44.230769230769226</v>
      </c>
      <c r="X26">
        <v>114.67529999999999</v>
      </c>
      <c r="Y26">
        <v>32.291899999999998</v>
      </c>
      <c r="Z26">
        <f t="shared" si="8"/>
        <v>54.761904761904766</v>
      </c>
      <c r="AA26">
        <v>112.98699999999999</v>
      </c>
      <c r="AB26">
        <v>37.8523</v>
      </c>
      <c r="AC26">
        <f t="shared" si="9"/>
        <v>46.938775510204081</v>
      </c>
      <c r="AD26">
        <v>104.25369999999999</v>
      </c>
      <c r="AE26">
        <v>28.079799999999999</v>
      </c>
      <c r="AF26">
        <f t="shared" si="10"/>
        <v>69.696969696969703</v>
      </c>
      <c r="AG26">
        <v>102.5279</v>
      </c>
      <c r="AH26">
        <v>150.04480000000001</v>
      </c>
      <c r="AI26">
        <f t="shared" si="11"/>
        <v>63.888888888888886</v>
      </c>
      <c r="AJ26">
        <v>91.820099999999996</v>
      </c>
      <c r="AK26">
        <v>107.0112</v>
      </c>
      <c r="AL26">
        <f t="shared" si="12"/>
        <v>60.526315789473685</v>
      </c>
      <c r="AM26">
        <v>92.961699999999993</v>
      </c>
      <c r="AN26">
        <v>127.5329</v>
      </c>
      <c r="AO26">
        <f t="shared" si="13"/>
        <v>63.888888888888886</v>
      </c>
      <c r="AP26">
        <v>91.485699999999994</v>
      </c>
      <c r="AQ26">
        <v>51.231099999999998</v>
      </c>
      <c r="AR26">
        <f t="shared" si="14"/>
        <v>50</v>
      </c>
      <c r="AS26">
        <v>133.79470000000001</v>
      </c>
      <c r="AT26">
        <v>48.694499999999998</v>
      </c>
      <c r="AU26">
        <f t="shared" si="15"/>
        <v>39.655172413793103</v>
      </c>
      <c r="AV26">
        <v>107.6357</v>
      </c>
      <c r="AW26">
        <v>27.6113</v>
      </c>
      <c r="AX26">
        <f t="shared" si="16"/>
        <v>40.350877192982452</v>
      </c>
      <c r="AY26">
        <v>86.199799999999996</v>
      </c>
      <c r="AZ26">
        <v>31.295100000000001</v>
      </c>
      <c r="BA26">
        <f t="shared" si="17"/>
        <v>36.507936507936506</v>
      </c>
      <c r="BB26">
        <v>100.8965</v>
      </c>
      <c r="BC26">
        <v>53.2241</v>
      </c>
      <c r="BD26">
        <f t="shared" si="18"/>
        <v>40.350877192982452</v>
      </c>
      <c r="BE26">
        <v>117.9987</v>
      </c>
      <c r="BF26">
        <v>60.832099999999997</v>
      </c>
      <c r="BG26">
        <f t="shared" si="19"/>
        <v>43.39622641509434</v>
      </c>
      <c r="BH26">
        <v>214.86709999999999</v>
      </c>
      <c r="BI26">
        <v>25.160900000000002</v>
      </c>
      <c r="BJ26">
        <f t="shared" si="20"/>
        <v>46</v>
      </c>
      <c r="BK26">
        <v>135.21789999999999</v>
      </c>
      <c r="BL26">
        <v>22.0946</v>
      </c>
      <c r="BM26">
        <f t="shared" si="21"/>
        <v>53.488372093023251</v>
      </c>
      <c r="BN26">
        <v>88.826400000000007</v>
      </c>
      <c r="BO26">
        <v>68.520700000000005</v>
      </c>
      <c r="BP26">
        <f t="shared" si="22"/>
        <v>43.39622641509434</v>
      </c>
      <c r="BQ26">
        <v>128.95400000000001</v>
      </c>
      <c r="BR26">
        <v>30.003299999999999</v>
      </c>
      <c r="BS26">
        <f t="shared" si="23"/>
        <v>54.761904761904766</v>
      </c>
      <c r="BT26">
        <v>125.27809999999999</v>
      </c>
      <c r="BU26">
        <v>29.378699999999998</v>
      </c>
      <c r="BV26">
        <f t="shared" si="24"/>
        <v>45.098039215686278</v>
      </c>
      <c r="BW26">
        <v>135.0985</v>
      </c>
      <c r="BX26">
        <v>22.728300000000001</v>
      </c>
      <c r="BY26">
        <f t="shared" si="25"/>
        <v>41.818181818181813</v>
      </c>
      <c r="BZ26">
        <v>76.310299999999998</v>
      </c>
      <c r="CA26">
        <v>23.820900000000002</v>
      </c>
      <c r="CB26">
        <f t="shared" si="26"/>
        <v>48.936170212765958</v>
      </c>
      <c r="CC26">
        <v>131.55869999999999</v>
      </c>
      <c r="CD26">
        <v>28.710599999999999</v>
      </c>
    </row>
    <row r="27" spans="1:82" x14ac:dyDescent="0.65">
      <c r="A27">
        <v>24</v>
      </c>
      <c r="B27">
        <f t="shared" si="0"/>
        <v>60</v>
      </c>
      <c r="C27">
        <v>109.35980000000001</v>
      </c>
      <c r="D27">
        <v>109.6493</v>
      </c>
      <c r="E27">
        <f t="shared" si="1"/>
        <v>58.536585365853654</v>
      </c>
      <c r="F27">
        <v>115.4783</v>
      </c>
      <c r="G27">
        <v>70.537700000000001</v>
      </c>
      <c r="H27">
        <f t="shared" si="2"/>
        <v>53.333333333333336</v>
      </c>
      <c r="I27">
        <v>120.19540000000001</v>
      </c>
      <c r="J27">
        <v>35.217700000000001</v>
      </c>
      <c r="K27">
        <f t="shared" si="3"/>
        <v>52.173913043478258</v>
      </c>
      <c r="L27">
        <v>124.6057</v>
      </c>
      <c r="M27">
        <v>49.765300000000003</v>
      </c>
      <c r="N27">
        <f t="shared" si="4"/>
        <v>54.54545454545454</v>
      </c>
      <c r="O27">
        <v>87.1845</v>
      </c>
      <c r="P27">
        <v>17.328099999999999</v>
      </c>
      <c r="Q27">
        <f t="shared" si="5"/>
        <v>61.53846153846154</v>
      </c>
      <c r="R27">
        <v>81.745500000000007</v>
      </c>
      <c r="S27">
        <v>55.725999999999999</v>
      </c>
      <c r="T27">
        <f t="shared" si="6"/>
        <v>33.802816901408448</v>
      </c>
      <c r="U27">
        <v>103.4</v>
      </c>
      <c r="V27">
        <v>31</v>
      </c>
      <c r="W27">
        <f t="shared" si="7"/>
        <v>46.153846153846153</v>
      </c>
      <c r="X27">
        <v>115.6289</v>
      </c>
      <c r="Y27">
        <v>27.3506</v>
      </c>
      <c r="Z27">
        <f t="shared" si="8"/>
        <v>57.142857142857139</v>
      </c>
      <c r="AA27">
        <v>108.6332</v>
      </c>
      <c r="AB27">
        <v>32.085799999999999</v>
      </c>
      <c r="AC27">
        <f t="shared" si="9"/>
        <v>48.979591836734691</v>
      </c>
      <c r="AD27">
        <v>102.9177</v>
      </c>
      <c r="AE27">
        <v>31.351800000000001</v>
      </c>
      <c r="AF27">
        <f t="shared" si="10"/>
        <v>72.727272727272734</v>
      </c>
      <c r="AG27">
        <v>104.6515</v>
      </c>
      <c r="AH27">
        <v>149.36060000000001</v>
      </c>
      <c r="AI27">
        <f t="shared" si="11"/>
        <v>66.666666666666657</v>
      </c>
      <c r="AJ27">
        <v>91.127099999999999</v>
      </c>
      <c r="AK27">
        <v>114.7616</v>
      </c>
      <c r="AL27">
        <f t="shared" si="12"/>
        <v>63.157894736842103</v>
      </c>
      <c r="AM27">
        <v>93.362300000000005</v>
      </c>
      <c r="AN27">
        <v>149.26650000000001</v>
      </c>
      <c r="AO27">
        <f t="shared" si="13"/>
        <v>66.666666666666657</v>
      </c>
      <c r="AP27">
        <v>88.429100000000005</v>
      </c>
      <c r="AQ27">
        <v>47.710900000000002</v>
      </c>
      <c r="AR27">
        <f t="shared" si="14"/>
        <v>52.173913043478258</v>
      </c>
      <c r="AS27">
        <v>132.53569999999999</v>
      </c>
      <c r="AT27">
        <v>52.816899999999997</v>
      </c>
      <c r="AU27">
        <f t="shared" si="15"/>
        <v>41.379310344827587</v>
      </c>
      <c r="AV27">
        <v>107.16759999999999</v>
      </c>
      <c r="AW27">
        <v>23.611899999999999</v>
      </c>
      <c r="AX27">
        <f t="shared" si="16"/>
        <v>42.105263157894733</v>
      </c>
      <c r="AY27">
        <v>88.013199999999998</v>
      </c>
      <c r="AZ27">
        <v>31.2667</v>
      </c>
      <c r="BA27">
        <f t="shared" si="17"/>
        <v>38.095238095238095</v>
      </c>
      <c r="BB27">
        <v>96.729799999999997</v>
      </c>
      <c r="BC27">
        <v>57.258699999999997</v>
      </c>
      <c r="BD27">
        <f t="shared" si="18"/>
        <v>42.105263157894733</v>
      </c>
      <c r="BE27">
        <v>119.33920000000001</v>
      </c>
      <c r="BF27">
        <v>66.172300000000007</v>
      </c>
      <c r="BG27">
        <f t="shared" si="19"/>
        <v>45.283018867924532</v>
      </c>
      <c r="BH27">
        <v>226.422</v>
      </c>
      <c r="BI27">
        <v>24.366399999999999</v>
      </c>
      <c r="BJ27">
        <f t="shared" si="20"/>
        <v>48</v>
      </c>
      <c r="BK27">
        <v>138.0454</v>
      </c>
      <c r="BL27">
        <v>25.3094</v>
      </c>
      <c r="BM27">
        <f t="shared" si="21"/>
        <v>55.813953488372093</v>
      </c>
      <c r="BN27">
        <v>91.347899999999996</v>
      </c>
      <c r="BO27">
        <v>61.149000000000001</v>
      </c>
      <c r="BP27">
        <f t="shared" si="22"/>
        <v>45.283018867924532</v>
      </c>
      <c r="BQ27">
        <v>127.9029</v>
      </c>
      <c r="BR27">
        <v>31.697600000000001</v>
      </c>
      <c r="BS27">
        <f t="shared" si="23"/>
        <v>57.142857142857139</v>
      </c>
      <c r="BT27">
        <v>123.65089999999999</v>
      </c>
      <c r="BU27">
        <v>30.7193</v>
      </c>
      <c r="BV27">
        <f t="shared" si="24"/>
        <v>47.058823529411761</v>
      </c>
      <c r="BW27">
        <v>138.8004</v>
      </c>
      <c r="BX27">
        <v>24.748699999999999</v>
      </c>
      <c r="BY27">
        <f t="shared" si="25"/>
        <v>43.636363636363633</v>
      </c>
      <c r="BZ27">
        <v>75.2012</v>
      </c>
      <c r="CA27">
        <v>24.441099999999999</v>
      </c>
      <c r="CB27">
        <f t="shared" si="26"/>
        <v>51.063829787234042</v>
      </c>
      <c r="CC27">
        <v>133.68049999999999</v>
      </c>
      <c r="CD27">
        <v>28.09</v>
      </c>
    </row>
    <row r="28" spans="1:82" x14ac:dyDescent="0.65">
      <c r="A28">
        <v>25</v>
      </c>
      <c r="B28">
        <f t="shared" si="0"/>
        <v>62.5</v>
      </c>
      <c r="C28">
        <v>104.3903</v>
      </c>
      <c r="D28">
        <v>120.8596</v>
      </c>
      <c r="E28">
        <f t="shared" si="1"/>
        <v>60.975609756097562</v>
      </c>
      <c r="F28">
        <v>108.97320000000001</v>
      </c>
      <c r="G28">
        <v>96.123900000000006</v>
      </c>
      <c r="H28">
        <f t="shared" si="2"/>
        <v>55.555555555555557</v>
      </c>
      <c r="I28">
        <v>115.8693</v>
      </c>
      <c r="J28">
        <v>40.836599999999997</v>
      </c>
      <c r="K28">
        <f t="shared" si="3"/>
        <v>54.347826086956516</v>
      </c>
      <c r="L28">
        <v>123.19450000000001</v>
      </c>
      <c r="M28">
        <v>53.738500000000002</v>
      </c>
      <c r="N28">
        <f t="shared" si="4"/>
        <v>56.81818181818182</v>
      </c>
      <c r="O28">
        <v>84.624300000000005</v>
      </c>
      <c r="P28">
        <v>23.0686</v>
      </c>
      <c r="Q28">
        <f t="shared" si="5"/>
        <v>64.102564102564102</v>
      </c>
      <c r="R28">
        <v>83.950199999999995</v>
      </c>
      <c r="S28">
        <v>68.416700000000006</v>
      </c>
      <c r="T28">
        <f t="shared" si="6"/>
        <v>35.2112676056338</v>
      </c>
      <c r="U28">
        <v>104.8</v>
      </c>
      <c r="V28">
        <v>32.6</v>
      </c>
      <c r="W28">
        <f t="shared" si="7"/>
        <v>48.07692307692308</v>
      </c>
      <c r="X28">
        <v>114.70359999999999</v>
      </c>
      <c r="Y28">
        <v>25.815200000000001</v>
      </c>
      <c r="Z28">
        <f t="shared" si="8"/>
        <v>59.523809523809526</v>
      </c>
      <c r="AA28">
        <v>108.3523</v>
      </c>
      <c r="AB28">
        <v>37.854999999999997</v>
      </c>
      <c r="AC28">
        <f t="shared" si="9"/>
        <v>51.020408163265309</v>
      </c>
      <c r="AD28">
        <v>102.8997</v>
      </c>
      <c r="AE28">
        <v>32.4</v>
      </c>
      <c r="AF28">
        <f t="shared" si="10"/>
        <v>75.757575757575751</v>
      </c>
      <c r="AG28">
        <v>110.4195</v>
      </c>
      <c r="AH28">
        <v>138.19210000000001</v>
      </c>
      <c r="AI28">
        <f t="shared" si="11"/>
        <v>69.444444444444443</v>
      </c>
      <c r="AJ28">
        <v>87.205600000000004</v>
      </c>
      <c r="AK28">
        <v>150.66220000000001</v>
      </c>
      <c r="AL28">
        <f t="shared" si="12"/>
        <v>65.789473684210535</v>
      </c>
      <c r="AM28">
        <v>97.815799999999996</v>
      </c>
      <c r="AN28">
        <v>154.7876</v>
      </c>
      <c r="AO28">
        <f t="shared" si="13"/>
        <v>69.444444444444443</v>
      </c>
      <c r="AP28">
        <v>85.549300000000002</v>
      </c>
      <c r="AQ28">
        <v>48.225000000000001</v>
      </c>
      <c r="AR28">
        <f t="shared" si="14"/>
        <v>54.347826086956516</v>
      </c>
      <c r="AS28">
        <v>135.7004</v>
      </c>
      <c r="AT28">
        <v>58.083799999999997</v>
      </c>
      <c r="AU28">
        <f t="shared" si="15"/>
        <v>43.103448275862064</v>
      </c>
      <c r="AV28">
        <v>105.88249999999999</v>
      </c>
      <c r="AW28">
        <v>26.428599999999999</v>
      </c>
      <c r="AX28">
        <f t="shared" si="16"/>
        <v>43.859649122807014</v>
      </c>
      <c r="AY28">
        <v>89.001099999999994</v>
      </c>
      <c r="AZ28">
        <v>30.656300000000002</v>
      </c>
      <c r="BA28">
        <f t="shared" si="17"/>
        <v>39.682539682539684</v>
      </c>
      <c r="BB28">
        <v>98.326899999999995</v>
      </c>
      <c r="BC28">
        <v>59.053400000000003</v>
      </c>
      <c r="BD28">
        <f t="shared" si="18"/>
        <v>43.859649122807014</v>
      </c>
      <c r="BE28">
        <v>115.92149999999999</v>
      </c>
      <c r="BF28">
        <v>63.408799999999999</v>
      </c>
      <c r="BG28">
        <f t="shared" si="19"/>
        <v>47.169811320754718</v>
      </c>
      <c r="BH28">
        <v>212.11869999999999</v>
      </c>
      <c r="BI28">
        <v>26.540700000000001</v>
      </c>
      <c r="BJ28">
        <f t="shared" si="20"/>
        <v>50</v>
      </c>
      <c r="BK28">
        <v>140.91130000000001</v>
      </c>
      <c r="BL28">
        <v>23.5886</v>
      </c>
      <c r="BM28">
        <f t="shared" si="21"/>
        <v>58.139534883720934</v>
      </c>
      <c r="BN28">
        <v>91.67</v>
      </c>
      <c r="BO28">
        <v>59.334200000000003</v>
      </c>
      <c r="BP28">
        <f t="shared" si="22"/>
        <v>47.169811320754718</v>
      </c>
      <c r="BQ28">
        <v>131.40950000000001</v>
      </c>
      <c r="BR28">
        <v>31.167400000000001</v>
      </c>
      <c r="BS28">
        <f t="shared" si="23"/>
        <v>59.523809523809526</v>
      </c>
      <c r="BT28">
        <v>122.0677</v>
      </c>
      <c r="BU28">
        <v>32.983699999999999</v>
      </c>
      <c r="BV28">
        <f t="shared" si="24"/>
        <v>49.019607843137251</v>
      </c>
      <c r="BW28">
        <v>136.1953</v>
      </c>
      <c r="BX28">
        <v>23.695900000000002</v>
      </c>
      <c r="BY28">
        <f t="shared" si="25"/>
        <v>45.454545454545453</v>
      </c>
      <c r="BZ28">
        <v>75.732399999999998</v>
      </c>
      <c r="CA28">
        <v>24.6419</v>
      </c>
      <c r="CB28">
        <f t="shared" si="26"/>
        <v>53.191489361702125</v>
      </c>
      <c r="CC28">
        <v>130.8176</v>
      </c>
      <c r="CD28">
        <v>30.9572</v>
      </c>
    </row>
    <row r="29" spans="1:82" x14ac:dyDescent="0.65">
      <c r="A29">
        <v>26</v>
      </c>
      <c r="B29">
        <f t="shared" si="0"/>
        <v>65</v>
      </c>
      <c r="C29">
        <v>97.197699999999998</v>
      </c>
      <c r="D29">
        <v>128.69069999999999</v>
      </c>
      <c r="E29">
        <f t="shared" si="1"/>
        <v>63.414634146341463</v>
      </c>
      <c r="F29">
        <v>101.7817</v>
      </c>
      <c r="G29">
        <v>118.7929</v>
      </c>
      <c r="H29">
        <f t="shared" si="2"/>
        <v>57.777777777777771</v>
      </c>
      <c r="I29">
        <v>122.3197</v>
      </c>
      <c r="J29">
        <v>44.016300000000001</v>
      </c>
      <c r="K29">
        <f t="shared" si="3"/>
        <v>56.521739130434781</v>
      </c>
      <c r="L29">
        <v>124.11750000000001</v>
      </c>
      <c r="M29">
        <v>53.497999999999998</v>
      </c>
      <c r="N29">
        <f t="shared" si="4"/>
        <v>59.090909090909093</v>
      </c>
      <c r="O29">
        <v>83.862499999999997</v>
      </c>
      <c r="P29">
        <v>30.073799999999999</v>
      </c>
      <c r="Q29">
        <f t="shared" si="5"/>
        <v>66.666666666666657</v>
      </c>
      <c r="R29">
        <v>81.222800000000007</v>
      </c>
      <c r="S29">
        <v>71.270700000000005</v>
      </c>
      <c r="T29">
        <f t="shared" si="6"/>
        <v>36.619718309859159</v>
      </c>
      <c r="U29">
        <v>104.8</v>
      </c>
      <c r="V29">
        <v>34.200000000000003</v>
      </c>
      <c r="W29">
        <f t="shared" si="7"/>
        <v>50</v>
      </c>
      <c r="X29">
        <v>115.1057</v>
      </c>
      <c r="Y29">
        <v>30.924700000000001</v>
      </c>
      <c r="Z29">
        <f t="shared" si="8"/>
        <v>61.904761904761905</v>
      </c>
      <c r="AA29">
        <v>108.2959</v>
      </c>
      <c r="AB29">
        <v>39.835500000000003</v>
      </c>
      <c r="AC29">
        <f t="shared" si="9"/>
        <v>53.061224489795919</v>
      </c>
      <c r="AD29">
        <v>105.37179999999999</v>
      </c>
      <c r="AE29">
        <v>32.106200000000001</v>
      </c>
      <c r="AF29">
        <f t="shared" si="10"/>
        <v>78.787878787878782</v>
      </c>
      <c r="AG29">
        <v>113.60469999999999</v>
      </c>
      <c r="AH29">
        <v>113.4755</v>
      </c>
      <c r="AI29">
        <f t="shared" si="11"/>
        <v>72.222222222222214</v>
      </c>
      <c r="AJ29">
        <v>81.119699999999995</v>
      </c>
      <c r="AK29">
        <v>182.239</v>
      </c>
      <c r="AL29">
        <f t="shared" si="12"/>
        <v>68.421052631578945</v>
      </c>
      <c r="AM29">
        <v>101.9864</v>
      </c>
      <c r="AN29">
        <v>139.9821</v>
      </c>
      <c r="AO29">
        <f t="shared" si="13"/>
        <v>72.222222222222214</v>
      </c>
      <c r="AP29">
        <v>88.737899999999996</v>
      </c>
      <c r="AQ29">
        <v>51.208399999999997</v>
      </c>
      <c r="AR29">
        <f t="shared" si="14"/>
        <v>56.521739130434781</v>
      </c>
      <c r="AS29">
        <v>135.39250000000001</v>
      </c>
      <c r="AT29">
        <v>56.205100000000002</v>
      </c>
      <c r="AU29">
        <f t="shared" si="15"/>
        <v>44.827586206896555</v>
      </c>
      <c r="AV29">
        <v>108.4768</v>
      </c>
      <c r="AW29">
        <v>27.7867</v>
      </c>
      <c r="AX29">
        <f t="shared" si="16"/>
        <v>45.614035087719294</v>
      </c>
      <c r="AY29">
        <v>92.239400000000003</v>
      </c>
      <c r="AZ29">
        <v>36.750300000000003</v>
      </c>
      <c r="BA29">
        <f t="shared" si="17"/>
        <v>41.269841269841265</v>
      </c>
      <c r="BB29">
        <v>96.842100000000002</v>
      </c>
      <c r="BC29">
        <v>60.869199999999999</v>
      </c>
      <c r="BD29">
        <f t="shared" si="18"/>
        <v>45.614035087719294</v>
      </c>
      <c r="BE29">
        <v>114.3506</v>
      </c>
      <c r="BF29">
        <v>71.261099999999999</v>
      </c>
      <c r="BG29">
        <f t="shared" si="19"/>
        <v>49.056603773584904</v>
      </c>
      <c r="BH29">
        <v>198.23079999999999</v>
      </c>
      <c r="BI29">
        <v>29.610299999999999</v>
      </c>
      <c r="BJ29">
        <f t="shared" si="20"/>
        <v>52</v>
      </c>
      <c r="BK29">
        <v>139.7842</v>
      </c>
      <c r="BL29">
        <v>23.476199999999999</v>
      </c>
      <c r="BM29">
        <f t="shared" si="21"/>
        <v>60.465116279069761</v>
      </c>
      <c r="BN29">
        <v>92.041899999999998</v>
      </c>
      <c r="BO29">
        <v>65.241799999999998</v>
      </c>
      <c r="BP29">
        <f t="shared" si="22"/>
        <v>49.056603773584904</v>
      </c>
      <c r="BQ29">
        <v>134.95660000000001</v>
      </c>
      <c r="BR29">
        <v>34.806600000000003</v>
      </c>
      <c r="BS29">
        <f t="shared" si="23"/>
        <v>61.904761904761905</v>
      </c>
      <c r="BT29">
        <v>122.18770000000001</v>
      </c>
      <c r="BU29">
        <v>34.0289</v>
      </c>
      <c r="BV29">
        <f t="shared" si="24"/>
        <v>50.980392156862742</v>
      </c>
      <c r="BW29">
        <v>136.52950000000001</v>
      </c>
      <c r="BX29">
        <v>24.0398</v>
      </c>
      <c r="BY29">
        <f t="shared" si="25"/>
        <v>47.272727272727273</v>
      </c>
      <c r="BZ29">
        <v>76.949299999999994</v>
      </c>
      <c r="CA29">
        <v>25.643999999999998</v>
      </c>
      <c r="CB29">
        <f t="shared" si="26"/>
        <v>55.319148936170215</v>
      </c>
      <c r="CC29">
        <v>126.703</v>
      </c>
      <c r="CD29">
        <v>35.718699999999998</v>
      </c>
    </row>
    <row r="30" spans="1:82" x14ac:dyDescent="0.65">
      <c r="A30">
        <v>27</v>
      </c>
      <c r="B30">
        <f t="shared" si="0"/>
        <v>67.5</v>
      </c>
      <c r="C30">
        <v>95.910200000000003</v>
      </c>
      <c r="D30">
        <v>135.9837</v>
      </c>
      <c r="E30">
        <f t="shared" si="1"/>
        <v>65.853658536585371</v>
      </c>
      <c r="F30">
        <v>99.571899999999999</v>
      </c>
      <c r="G30">
        <v>149.5615</v>
      </c>
      <c r="H30">
        <f t="shared" si="2"/>
        <v>60</v>
      </c>
      <c r="I30">
        <v>115.1456</v>
      </c>
      <c r="J30">
        <v>50.729399999999998</v>
      </c>
      <c r="K30">
        <f t="shared" si="3"/>
        <v>58.695652173913047</v>
      </c>
      <c r="L30">
        <v>125.167</v>
      </c>
      <c r="M30">
        <v>63.057600000000001</v>
      </c>
      <c r="N30">
        <f t="shared" si="4"/>
        <v>61.363636363636367</v>
      </c>
      <c r="O30">
        <v>82.472300000000004</v>
      </c>
      <c r="P30">
        <v>37.7742</v>
      </c>
      <c r="Q30">
        <f t="shared" si="5"/>
        <v>69.230769230769226</v>
      </c>
      <c r="R30">
        <v>79.618899999999996</v>
      </c>
      <c r="S30">
        <v>80.657300000000006</v>
      </c>
      <c r="T30">
        <f t="shared" si="6"/>
        <v>38.028169014084504</v>
      </c>
      <c r="U30">
        <v>103.4</v>
      </c>
      <c r="V30">
        <v>32.200000000000003</v>
      </c>
      <c r="W30">
        <f t="shared" si="7"/>
        <v>51.923076923076927</v>
      </c>
      <c r="X30">
        <v>116.6949</v>
      </c>
      <c r="Y30">
        <v>28.649799999999999</v>
      </c>
      <c r="Z30">
        <f t="shared" si="8"/>
        <v>64.285714285714292</v>
      </c>
      <c r="AA30">
        <v>110.898</v>
      </c>
      <c r="AB30">
        <v>44.628900000000002</v>
      </c>
      <c r="AC30">
        <f t="shared" si="9"/>
        <v>55.102040816326522</v>
      </c>
      <c r="AD30">
        <v>107.9953</v>
      </c>
      <c r="AE30">
        <v>37.375599999999999</v>
      </c>
      <c r="AF30">
        <f t="shared" si="10"/>
        <v>81.818181818181827</v>
      </c>
      <c r="AG30">
        <v>117.8377</v>
      </c>
      <c r="AH30">
        <v>108.18899999999999</v>
      </c>
      <c r="AI30">
        <f t="shared" si="11"/>
        <v>75</v>
      </c>
      <c r="AJ30">
        <v>78.795299999999997</v>
      </c>
      <c r="AK30">
        <v>219.31700000000001</v>
      </c>
      <c r="AL30">
        <f t="shared" si="12"/>
        <v>71.05263157894737</v>
      </c>
      <c r="AM30">
        <v>109.8284</v>
      </c>
      <c r="AN30">
        <v>138.07900000000001</v>
      </c>
      <c r="AO30">
        <f t="shared" si="13"/>
        <v>75</v>
      </c>
      <c r="AP30">
        <v>90.580699999999993</v>
      </c>
      <c r="AQ30">
        <v>51.375100000000003</v>
      </c>
      <c r="AR30">
        <f t="shared" si="14"/>
        <v>58.695652173913047</v>
      </c>
      <c r="AS30">
        <v>131.12860000000001</v>
      </c>
      <c r="AT30">
        <v>63.131500000000003</v>
      </c>
      <c r="AU30">
        <f t="shared" si="15"/>
        <v>46.551724137931032</v>
      </c>
      <c r="AV30">
        <v>108.98820000000001</v>
      </c>
      <c r="AW30">
        <v>28.6037</v>
      </c>
      <c r="AX30">
        <f t="shared" si="16"/>
        <v>47.368421052631575</v>
      </c>
      <c r="AY30">
        <v>92.186499999999995</v>
      </c>
      <c r="AZ30">
        <v>40.742699999999999</v>
      </c>
      <c r="BA30">
        <f t="shared" si="17"/>
        <v>42.857142857142854</v>
      </c>
      <c r="BB30">
        <v>97.877600000000001</v>
      </c>
      <c r="BC30">
        <v>68.894199999999998</v>
      </c>
      <c r="BD30">
        <f t="shared" si="18"/>
        <v>47.368421052631575</v>
      </c>
      <c r="BE30">
        <v>118.0898</v>
      </c>
      <c r="BF30">
        <v>69.674300000000002</v>
      </c>
      <c r="BG30">
        <f t="shared" si="19"/>
        <v>50.943396226415096</v>
      </c>
      <c r="BH30">
        <v>187.41499999999999</v>
      </c>
      <c r="BI30">
        <v>29.396599999999999</v>
      </c>
      <c r="BJ30">
        <f t="shared" si="20"/>
        <v>54</v>
      </c>
      <c r="BK30">
        <v>134.08690000000001</v>
      </c>
      <c r="BL30">
        <v>23.166699999999999</v>
      </c>
      <c r="BM30">
        <f t="shared" si="21"/>
        <v>62.790697674418603</v>
      </c>
      <c r="BN30">
        <v>92.910399999999996</v>
      </c>
      <c r="BO30">
        <v>75.677800000000005</v>
      </c>
      <c r="BP30">
        <f t="shared" si="22"/>
        <v>50.943396226415096</v>
      </c>
      <c r="BQ30">
        <v>134.21729999999999</v>
      </c>
      <c r="BR30">
        <v>35.617800000000003</v>
      </c>
      <c r="BS30">
        <f t="shared" si="23"/>
        <v>64.285714285714292</v>
      </c>
      <c r="BT30">
        <v>119.6807</v>
      </c>
      <c r="BU30">
        <v>35.89</v>
      </c>
      <c r="BV30">
        <f t="shared" si="24"/>
        <v>52.941176470588239</v>
      </c>
      <c r="BW30">
        <v>134.90219999999999</v>
      </c>
      <c r="BX30">
        <v>23.581900000000001</v>
      </c>
      <c r="BY30">
        <f t="shared" si="25"/>
        <v>49.090909090909093</v>
      </c>
      <c r="BZ30">
        <v>80.244100000000003</v>
      </c>
      <c r="CA30">
        <v>27.6511</v>
      </c>
      <c r="CB30">
        <f t="shared" si="26"/>
        <v>57.446808510638306</v>
      </c>
      <c r="CC30">
        <v>121.5536</v>
      </c>
      <c r="CD30">
        <v>34.966099999999997</v>
      </c>
    </row>
    <row r="31" spans="1:82" x14ac:dyDescent="0.65">
      <c r="A31">
        <v>28</v>
      </c>
      <c r="B31">
        <f t="shared" si="0"/>
        <v>70</v>
      </c>
      <c r="C31">
        <v>96</v>
      </c>
      <c r="D31">
        <v>128</v>
      </c>
      <c r="E31">
        <f t="shared" si="1"/>
        <v>68.292682926829272</v>
      </c>
      <c r="F31">
        <v>100.8223</v>
      </c>
      <c r="G31">
        <v>163.53399999999999</v>
      </c>
      <c r="H31">
        <f t="shared" si="2"/>
        <v>62.222222222222221</v>
      </c>
      <c r="I31">
        <v>115.3163</v>
      </c>
      <c r="J31">
        <v>56.741300000000003</v>
      </c>
      <c r="K31">
        <f t="shared" si="3"/>
        <v>60.869565217391312</v>
      </c>
      <c r="L31">
        <v>126.1409</v>
      </c>
      <c r="M31">
        <v>75.016400000000004</v>
      </c>
      <c r="N31">
        <f t="shared" si="4"/>
        <v>63.636363636363633</v>
      </c>
      <c r="O31">
        <v>85.702799999999996</v>
      </c>
      <c r="P31">
        <v>40.748800000000003</v>
      </c>
      <c r="Q31">
        <f t="shared" si="5"/>
        <v>71.794871794871796</v>
      </c>
      <c r="R31">
        <v>76.917599999999993</v>
      </c>
      <c r="S31">
        <v>82.652799999999999</v>
      </c>
      <c r="T31">
        <f t="shared" si="6"/>
        <v>39.436619718309856</v>
      </c>
      <c r="U31">
        <v>102.4</v>
      </c>
      <c r="V31">
        <v>32.6</v>
      </c>
      <c r="W31">
        <f t="shared" si="7"/>
        <v>53.846153846153847</v>
      </c>
      <c r="X31">
        <v>117.2894</v>
      </c>
      <c r="Y31">
        <v>33.101300000000002</v>
      </c>
      <c r="Z31">
        <f t="shared" si="8"/>
        <v>66.666666666666657</v>
      </c>
      <c r="AA31">
        <v>109.8343</v>
      </c>
      <c r="AB31">
        <v>48.356699999999996</v>
      </c>
      <c r="AC31">
        <f t="shared" si="9"/>
        <v>57.142857142857139</v>
      </c>
      <c r="AD31">
        <v>109.32250000000001</v>
      </c>
      <c r="AE31">
        <v>37.714700000000001</v>
      </c>
      <c r="AF31">
        <f t="shared" si="10"/>
        <v>84.848484848484844</v>
      </c>
      <c r="AG31">
        <v>121.5158</v>
      </c>
      <c r="AH31">
        <v>89.530900000000003</v>
      </c>
      <c r="AI31">
        <f t="shared" si="11"/>
        <v>77.777777777777786</v>
      </c>
      <c r="AJ31">
        <v>79.279499999999999</v>
      </c>
      <c r="AK31">
        <v>221.0378</v>
      </c>
      <c r="AL31">
        <f t="shared" si="12"/>
        <v>73.68421052631578</v>
      </c>
      <c r="AM31">
        <v>111.62179999999999</v>
      </c>
      <c r="AN31">
        <v>132.32149999999999</v>
      </c>
      <c r="AO31">
        <f t="shared" si="13"/>
        <v>77.777777777777786</v>
      </c>
      <c r="AP31">
        <v>94.101600000000005</v>
      </c>
      <c r="AQ31">
        <v>51.000799999999998</v>
      </c>
      <c r="AR31">
        <f t="shared" si="14"/>
        <v>60.869565217391312</v>
      </c>
      <c r="AS31">
        <v>124.99379999999999</v>
      </c>
      <c r="AT31">
        <v>69.949700000000007</v>
      </c>
      <c r="AU31">
        <f t="shared" si="15"/>
        <v>48.275862068965516</v>
      </c>
      <c r="AV31">
        <v>109.9059</v>
      </c>
      <c r="AW31">
        <v>28.552</v>
      </c>
      <c r="AX31">
        <f t="shared" si="16"/>
        <v>49.122807017543856</v>
      </c>
      <c r="AY31">
        <v>92.433499999999995</v>
      </c>
      <c r="AZ31">
        <v>41.538800000000002</v>
      </c>
      <c r="BA31">
        <f t="shared" si="17"/>
        <v>44.444444444444443</v>
      </c>
      <c r="BB31">
        <v>96.384900000000002</v>
      </c>
      <c r="BC31">
        <v>81.367900000000006</v>
      </c>
      <c r="BD31">
        <f t="shared" si="18"/>
        <v>49.122807017543856</v>
      </c>
      <c r="BE31">
        <v>106.613</v>
      </c>
      <c r="BF31">
        <v>96.998199999999997</v>
      </c>
      <c r="BG31">
        <f t="shared" si="19"/>
        <v>52.830188679245282</v>
      </c>
      <c r="BH31">
        <v>180.60290000000001</v>
      </c>
      <c r="BI31">
        <v>30.792999999999999</v>
      </c>
      <c r="BJ31">
        <f t="shared" si="20"/>
        <v>56.000000000000007</v>
      </c>
      <c r="BK31">
        <v>134.28700000000001</v>
      </c>
      <c r="BL31">
        <v>26.6251</v>
      </c>
      <c r="BM31">
        <f t="shared" si="21"/>
        <v>65.116279069767444</v>
      </c>
      <c r="BN31">
        <v>92.524900000000002</v>
      </c>
      <c r="BO31">
        <v>83.507599999999996</v>
      </c>
      <c r="BP31">
        <f t="shared" si="22"/>
        <v>52.830188679245282</v>
      </c>
      <c r="BQ31">
        <v>131.30199999999999</v>
      </c>
      <c r="BR31">
        <v>35.8947</v>
      </c>
      <c r="BS31">
        <f t="shared" si="23"/>
        <v>66.666666666666657</v>
      </c>
      <c r="BT31">
        <v>114.1711</v>
      </c>
      <c r="BU31">
        <v>36.462000000000003</v>
      </c>
      <c r="BV31">
        <f t="shared" si="24"/>
        <v>54.901960784313729</v>
      </c>
      <c r="BW31">
        <v>129.5641</v>
      </c>
      <c r="BX31">
        <v>25.677099999999999</v>
      </c>
      <c r="BY31">
        <f t="shared" si="25"/>
        <v>50.909090909090907</v>
      </c>
      <c r="BZ31">
        <v>85.125</v>
      </c>
      <c r="CA31">
        <v>31.2974</v>
      </c>
      <c r="CB31">
        <f t="shared" si="26"/>
        <v>59.574468085106382</v>
      </c>
      <c r="CC31">
        <v>117.9871</v>
      </c>
      <c r="CD31">
        <v>43.406700000000001</v>
      </c>
    </row>
    <row r="32" spans="1:82" x14ac:dyDescent="0.65">
      <c r="A32">
        <v>29</v>
      </c>
      <c r="B32">
        <f t="shared" si="0"/>
        <v>72.5</v>
      </c>
      <c r="C32">
        <v>100.92749999999999</v>
      </c>
      <c r="D32">
        <v>99.250299999999996</v>
      </c>
      <c r="E32">
        <f t="shared" si="1"/>
        <v>70.731707317073173</v>
      </c>
      <c r="F32">
        <v>104.59990000000001</v>
      </c>
      <c r="G32">
        <v>167.93090000000001</v>
      </c>
      <c r="H32">
        <f t="shared" si="2"/>
        <v>64.444444444444443</v>
      </c>
      <c r="I32">
        <v>116.9278</v>
      </c>
      <c r="J32">
        <v>66.784099999999995</v>
      </c>
      <c r="K32">
        <f t="shared" si="3"/>
        <v>63.04347826086957</v>
      </c>
      <c r="L32">
        <v>130.08150000000001</v>
      </c>
      <c r="M32">
        <v>94.843699999999998</v>
      </c>
      <c r="N32">
        <f t="shared" si="4"/>
        <v>65.909090909090907</v>
      </c>
      <c r="O32">
        <v>87.038700000000006</v>
      </c>
      <c r="P32">
        <v>41.653199999999998</v>
      </c>
      <c r="Q32">
        <f t="shared" si="5"/>
        <v>74.358974358974365</v>
      </c>
      <c r="R32">
        <v>80.9268</v>
      </c>
      <c r="S32">
        <v>73.560599999999994</v>
      </c>
      <c r="T32">
        <f t="shared" si="6"/>
        <v>40.845070422535215</v>
      </c>
      <c r="U32">
        <v>99.6</v>
      </c>
      <c r="V32">
        <v>35.4</v>
      </c>
      <c r="W32">
        <f t="shared" si="7"/>
        <v>55.769230769230774</v>
      </c>
      <c r="X32">
        <v>116.438</v>
      </c>
      <c r="Y32">
        <v>40.563200000000002</v>
      </c>
      <c r="Z32">
        <f t="shared" si="8"/>
        <v>69.047619047619051</v>
      </c>
      <c r="AA32">
        <v>109.9884</v>
      </c>
      <c r="AB32">
        <v>55.485199999999999</v>
      </c>
      <c r="AC32">
        <f t="shared" si="9"/>
        <v>59.183673469387756</v>
      </c>
      <c r="AD32">
        <v>111.0397</v>
      </c>
      <c r="AE32">
        <v>40.278599999999997</v>
      </c>
      <c r="AF32">
        <f t="shared" si="10"/>
        <v>87.878787878787875</v>
      </c>
      <c r="AG32">
        <v>125.3344</v>
      </c>
      <c r="AH32">
        <v>83.431799999999996</v>
      </c>
      <c r="AI32">
        <f t="shared" si="11"/>
        <v>80.555555555555557</v>
      </c>
      <c r="AJ32">
        <v>81.603300000000004</v>
      </c>
      <c r="AK32">
        <v>195.7979</v>
      </c>
      <c r="AL32">
        <f t="shared" si="12"/>
        <v>76.31578947368422</v>
      </c>
      <c r="AM32">
        <v>114.8272</v>
      </c>
      <c r="AN32">
        <v>112.1747</v>
      </c>
      <c r="AO32">
        <f t="shared" si="13"/>
        <v>80.555555555555557</v>
      </c>
      <c r="AP32">
        <v>98.487200000000001</v>
      </c>
      <c r="AQ32">
        <v>53.577199999999998</v>
      </c>
      <c r="AR32">
        <f t="shared" si="14"/>
        <v>63.04347826086957</v>
      </c>
      <c r="AS32">
        <v>125.1186</v>
      </c>
      <c r="AT32">
        <v>76.845299999999995</v>
      </c>
      <c r="AU32">
        <f t="shared" si="15"/>
        <v>50</v>
      </c>
      <c r="AV32">
        <v>114.72450000000001</v>
      </c>
      <c r="AW32">
        <v>28.5535</v>
      </c>
      <c r="AX32">
        <f t="shared" si="16"/>
        <v>50.877192982456144</v>
      </c>
      <c r="AY32">
        <v>94.752700000000004</v>
      </c>
      <c r="AZ32">
        <v>52.741999999999997</v>
      </c>
      <c r="BA32">
        <f t="shared" si="17"/>
        <v>46.031746031746032</v>
      </c>
      <c r="BB32">
        <v>96.895300000000006</v>
      </c>
      <c r="BC32">
        <v>76.680999999999997</v>
      </c>
      <c r="BD32">
        <f t="shared" si="18"/>
        <v>50.877192982456144</v>
      </c>
      <c r="BE32">
        <v>102.0613</v>
      </c>
      <c r="BF32">
        <v>93.485399999999998</v>
      </c>
      <c r="BG32">
        <f t="shared" si="19"/>
        <v>54.716981132075468</v>
      </c>
      <c r="BH32">
        <v>174.12260000000001</v>
      </c>
      <c r="BI32">
        <v>29.0867</v>
      </c>
      <c r="BJ32">
        <f t="shared" si="20"/>
        <v>57.999999999999993</v>
      </c>
      <c r="BK32">
        <v>130.166</v>
      </c>
      <c r="BL32">
        <v>33.493200000000002</v>
      </c>
      <c r="BM32">
        <f t="shared" si="21"/>
        <v>67.441860465116278</v>
      </c>
      <c r="BN32">
        <v>92.852599999999995</v>
      </c>
      <c r="BO32">
        <v>84.133899999999997</v>
      </c>
      <c r="BP32">
        <f t="shared" si="22"/>
        <v>54.716981132075468</v>
      </c>
      <c r="BQ32">
        <v>132.3057</v>
      </c>
      <c r="BR32">
        <v>44.763500000000001</v>
      </c>
      <c r="BS32">
        <f t="shared" si="23"/>
        <v>69.047619047619051</v>
      </c>
      <c r="BT32">
        <v>114.6664</v>
      </c>
      <c r="BU32">
        <v>38.921300000000002</v>
      </c>
      <c r="BV32">
        <f t="shared" si="24"/>
        <v>56.862745098039213</v>
      </c>
      <c r="BW32">
        <v>122.68300000000001</v>
      </c>
      <c r="BX32">
        <v>28.8963</v>
      </c>
      <c r="BY32">
        <f t="shared" si="25"/>
        <v>52.72727272727272</v>
      </c>
      <c r="BZ32">
        <v>89.087299999999999</v>
      </c>
      <c r="CA32">
        <v>37.8249</v>
      </c>
      <c r="CB32">
        <f t="shared" si="26"/>
        <v>61.702127659574465</v>
      </c>
      <c r="CC32">
        <v>114.90860000000001</v>
      </c>
      <c r="CD32">
        <v>51.3232</v>
      </c>
    </row>
    <row r="33" spans="1:82" x14ac:dyDescent="0.65">
      <c r="A33">
        <v>30</v>
      </c>
      <c r="B33">
        <f t="shared" si="0"/>
        <v>75</v>
      </c>
      <c r="C33">
        <v>107.8228</v>
      </c>
      <c r="D33">
        <v>74.005200000000002</v>
      </c>
      <c r="E33">
        <f t="shared" si="1"/>
        <v>73.170731707317074</v>
      </c>
      <c r="F33">
        <v>108.7336</v>
      </c>
      <c r="G33">
        <v>161.25149999999999</v>
      </c>
      <c r="H33">
        <f t="shared" si="2"/>
        <v>66.666666666666657</v>
      </c>
      <c r="I33">
        <v>115.9151</v>
      </c>
      <c r="J33">
        <v>76.198400000000007</v>
      </c>
      <c r="K33">
        <f t="shared" si="3"/>
        <v>65.217391304347828</v>
      </c>
      <c r="L33">
        <v>129.3922</v>
      </c>
      <c r="M33">
        <v>102.1178</v>
      </c>
      <c r="N33">
        <f t="shared" si="4"/>
        <v>68.181818181818173</v>
      </c>
      <c r="O33">
        <v>81.400800000000004</v>
      </c>
      <c r="P33">
        <v>41.554400000000001</v>
      </c>
      <c r="Q33">
        <f t="shared" si="5"/>
        <v>76.923076923076934</v>
      </c>
      <c r="R33">
        <v>81.221500000000006</v>
      </c>
      <c r="S33">
        <v>65.899900000000002</v>
      </c>
      <c r="T33">
        <f t="shared" si="6"/>
        <v>42.25352112676056</v>
      </c>
      <c r="U33">
        <v>98.2</v>
      </c>
      <c r="V33">
        <v>36</v>
      </c>
      <c r="W33">
        <f t="shared" si="7"/>
        <v>57.692307692307686</v>
      </c>
      <c r="X33">
        <v>114.7924</v>
      </c>
      <c r="Y33">
        <v>47.2211</v>
      </c>
      <c r="Z33">
        <f t="shared" si="8"/>
        <v>71.428571428571431</v>
      </c>
      <c r="AA33">
        <v>110.8699</v>
      </c>
      <c r="AB33">
        <v>55.880299999999998</v>
      </c>
      <c r="AC33">
        <f t="shared" si="9"/>
        <v>61.224489795918366</v>
      </c>
      <c r="AD33">
        <v>114.1786</v>
      </c>
      <c r="AE33">
        <v>44.362299999999998</v>
      </c>
      <c r="AF33">
        <f t="shared" si="10"/>
        <v>90.909090909090907</v>
      </c>
      <c r="AG33">
        <v>125.5098</v>
      </c>
      <c r="AH33">
        <v>73.765000000000001</v>
      </c>
      <c r="AI33">
        <f t="shared" si="11"/>
        <v>83.333333333333343</v>
      </c>
      <c r="AJ33">
        <v>87.732299999999995</v>
      </c>
      <c r="AK33">
        <v>176.82339999999999</v>
      </c>
      <c r="AL33">
        <f t="shared" si="12"/>
        <v>78.94736842105263</v>
      </c>
      <c r="AM33">
        <v>115.4367</v>
      </c>
      <c r="AN33">
        <v>83.639399999999995</v>
      </c>
      <c r="AO33">
        <f t="shared" si="13"/>
        <v>83.333333333333343</v>
      </c>
      <c r="AP33">
        <v>103.767</v>
      </c>
      <c r="AQ33">
        <v>46.483199999999997</v>
      </c>
      <c r="AR33">
        <f t="shared" si="14"/>
        <v>65.217391304347828</v>
      </c>
      <c r="AS33">
        <v>127.01779999999999</v>
      </c>
      <c r="AT33">
        <v>87.221100000000007</v>
      </c>
      <c r="AU33">
        <f t="shared" si="15"/>
        <v>51.724137931034484</v>
      </c>
      <c r="AV33">
        <v>116.64490000000001</v>
      </c>
      <c r="AW33">
        <v>26.261700000000001</v>
      </c>
      <c r="AX33">
        <f t="shared" si="16"/>
        <v>52.631578947368418</v>
      </c>
      <c r="AY33">
        <v>95.543400000000005</v>
      </c>
      <c r="AZ33">
        <v>55.476399999999998</v>
      </c>
      <c r="BA33">
        <f t="shared" si="17"/>
        <v>47.619047619047613</v>
      </c>
      <c r="BB33">
        <v>100.0198</v>
      </c>
      <c r="BC33">
        <v>75.7333</v>
      </c>
      <c r="BD33">
        <f t="shared" si="18"/>
        <v>52.631578947368418</v>
      </c>
      <c r="BE33">
        <v>98.399600000000007</v>
      </c>
      <c r="BF33">
        <v>87.407300000000006</v>
      </c>
      <c r="BG33">
        <f t="shared" si="19"/>
        <v>56.60377358490566</v>
      </c>
      <c r="BH33">
        <v>167.96700000000001</v>
      </c>
      <c r="BI33">
        <v>29.311599999999999</v>
      </c>
      <c r="BJ33">
        <f t="shared" si="20"/>
        <v>60</v>
      </c>
      <c r="BK33">
        <v>124.23560000000001</v>
      </c>
      <c r="BL33">
        <v>31.055199999999999</v>
      </c>
      <c r="BM33">
        <f t="shared" si="21"/>
        <v>69.767441860465112</v>
      </c>
      <c r="BN33">
        <v>94.762299999999996</v>
      </c>
      <c r="BO33">
        <v>88.323800000000006</v>
      </c>
      <c r="BP33">
        <f t="shared" si="22"/>
        <v>56.60377358490566</v>
      </c>
      <c r="BQ33">
        <v>131.86070000000001</v>
      </c>
      <c r="BR33">
        <v>55.372799999999998</v>
      </c>
      <c r="BS33">
        <f t="shared" si="23"/>
        <v>71.428571428571431</v>
      </c>
      <c r="BT33">
        <v>117.7701</v>
      </c>
      <c r="BU33">
        <v>44.196800000000003</v>
      </c>
      <c r="BV33">
        <f t="shared" si="24"/>
        <v>58.82352941176471</v>
      </c>
      <c r="BW33">
        <v>118.8657</v>
      </c>
      <c r="BX33">
        <v>29.635100000000001</v>
      </c>
      <c r="BY33">
        <f t="shared" si="25"/>
        <v>54.54545454545454</v>
      </c>
      <c r="BZ33">
        <v>90.839699999999993</v>
      </c>
      <c r="CA33">
        <v>49.800600000000003</v>
      </c>
      <c r="CB33">
        <f t="shared" si="26"/>
        <v>63.829787234042556</v>
      </c>
      <c r="CC33">
        <v>112.63500000000001</v>
      </c>
      <c r="CD33">
        <v>59.076500000000003</v>
      </c>
    </row>
    <row r="34" spans="1:82" x14ac:dyDescent="0.65">
      <c r="A34">
        <v>31</v>
      </c>
      <c r="B34">
        <f t="shared" si="0"/>
        <v>77.5</v>
      </c>
      <c r="C34">
        <v>116.15300000000001</v>
      </c>
      <c r="D34">
        <v>66.798500000000004</v>
      </c>
      <c r="E34">
        <f t="shared" si="1"/>
        <v>75.609756097560975</v>
      </c>
      <c r="F34">
        <v>115.1798</v>
      </c>
      <c r="G34">
        <v>152.54660000000001</v>
      </c>
      <c r="H34">
        <f t="shared" si="2"/>
        <v>68.888888888888886</v>
      </c>
      <c r="I34">
        <v>114.4653</v>
      </c>
      <c r="J34">
        <v>72.407799999999995</v>
      </c>
      <c r="K34">
        <f t="shared" si="3"/>
        <v>67.391304347826093</v>
      </c>
      <c r="L34">
        <v>121.6349</v>
      </c>
      <c r="M34">
        <v>104.3742</v>
      </c>
      <c r="N34">
        <f t="shared" si="4"/>
        <v>70.454545454545453</v>
      </c>
      <c r="O34">
        <v>76.869</v>
      </c>
      <c r="P34">
        <v>41.277299999999997</v>
      </c>
      <c r="Q34">
        <f t="shared" si="5"/>
        <v>79.487179487179489</v>
      </c>
      <c r="R34">
        <v>86.978700000000003</v>
      </c>
      <c r="S34">
        <v>56.1434</v>
      </c>
      <c r="T34">
        <f t="shared" si="6"/>
        <v>43.661971830985912</v>
      </c>
      <c r="U34">
        <v>96.6</v>
      </c>
      <c r="V34">
        <v>34.799999999999997</v>
      </c>
      <c r="W34">
        <f t="shared" si="7"/>
        <v>59.615384615384613</v>
      </c>
      <c r="X34">
        <v>114.7696</v>
      </c>
      <c r="Y34">
        <v>62.020499999999998</v>
      </c>
      <c r="Z34">
        <f t="shared" si="8"/>
        <v>73.80952380952381</v>
      </c>
      <c r="AA34">
        <v>114.6086</v>
      </c>
      <c r="AB34">
        <v>53.678400000000003</v>
      </c>
      <c r="AC34">
        <f t="shared" si="9"/>
        <v>63.265306122448983</v>
      </c>
      <c r="AD34">
        <v>114.61069999999999</v>
      </c>
      <c r="AE34">
        <v>41.5595</v>
      </c>
      <c r="AF34">
        <f t="shared" si="10"/>
        <v>93.939393939393938</v>
      </c>
      <c r="AG34">
        <v>124.5334</v>
      </c>
      <c r="AH34">
        <v>61.615600000000001</v>
      </c>
      <c r="AI34">
        <f t="shared" si="11"/>
        <v>86.111111111111114</v>
      </c>
      <c r="AJ34">
        <v>92.599000000000004</v>
      </c>
      <c r="AK34">
        <v>141.5343</v>
      </c>
      <c r="AL34">
        <f t="shared" si="12"/>
        <v>81.578947368421055</v>
      </c>
      <c r="AM34">
        <v>118.2543</v>
      </c>
      <c r="AN34">
        <v>69.5124</v>
      </c>
      <c r="AO34">
        <f t="shared" si="13"/>
        <v>86.111111111111114</v>
      </c>
      <c r="AP34">
        <v>104.9282</v>
      </c>
      <c r="AQ34">
        <v>40.036900000000003</v>
      </c>
      <c r="AR34">
        <f t="shared" si="14"/>
        <v>67.391304347826093</v>
      </c>
      <c r="AS34">
        <v>124.5626</v>
      </c>
      <c r="AT34">
        <v>107.7235</v>
      </c>
      <c r="AU34">
        <f t="shared" si="15"/>
        <v>53.448275862068961</v>
      </c>
      <c r="AV34">
        <v>118.18729999999999</v>
      </c>
      <c r="AW34">
        <v>26.190899999999999</v>
      </c>
      <c r="AX34">
        <f t="shared" si="16"/>
        <v>54.385964912280706</v>
      </c>
      <c r="AY34">
        <v>95.073800000000006</v>
      </c>
      <c r="AZ34">
        <v>52.627699999999997</v>
      </c>
      <c r="BA34">
        <f t="shared" si="17"/>
        <v>49.206349206349202</v>
      </c>
      <c r="BB34">
        <v>99.936599999999999</v>
      </c>
      <c r="BC34">
        <v>67.103499999999997</v>
      </c>
      <c r="BD34">
        <f t="shared" si="18"/>
        <v>54.385964912280706</v>
      </c>
      <c r="BE34">
        <v>90.066500000000005</v>
      </c>
      <c r="BF34">
        <v>98.201599999999999</v>
      </c>
      <c r="BG34">
        <f t="shared" si="19"/>
        <v>58.490566037735846</v>
      </c>
      <c r="BH34">
        <v>165.91210000000001</v>
      </c>
      <c r="BI34">
        <v>30.746700000000001</v>
      </c>
      <c r="BJ34">
        <f t="shared" si="20"/>
        <v>62</v>
      </c>
      <c r="BK34">
        <v>120.26139999999999</v>
      </c>
      <c r="BL34">
        <v>29.468900000000001</v>
      </c>
      <c r="BM34">
        <f t="shared" si="21"/>
        <v>72.093023255813947</v>
      </c>
      <c r="BN34">
        <v>97.491500000000002</v>
      </c>
      <c r="BO34">
        <v>82.324700000000007</v>
      </c>
      <c r="BP34">
        <f t="shared" si="22"/>
        <v>58.490566037735846</v>
      </c>
      <c r="BQ34">
        <v>129.881</v>
      </c>
      <c r="BR34">
        <v>55.073599999999999</v>
      </c>
      <c r="BS34">
        <f t="shared" si="23"/>
        <v>73.80952380952381</v>
      </c>
      <c r="BT34">
        <v>122.3231</v>
      </c>
      <c r="BU34">
        <v>54.128999999999998</v>
      </c>
      <c r="BV34">
        <f t="shared" si="24"/>
        <v>60.784313725490193</v>
      </c>
      <c r="BW34">
        <v>111.5604</v>
      </c>
      <c r="BX34">
        <v>31.046299999999999</v>
      </c>
      <c r="BY34">
        <f t="shared" si="25"/>
        <v>56.36363636363636</v>
      </c>
      <c r="BZ34">
        <v>91.320599999999999</v>
      </c>
      <c r="CA34">
        <v>57.048099999999998</v>
      </c>
      <c r="CB34">
        <f t="shared" si="26"/>
        <v>65.957446808510639</v>
      </c>
      <c r="CC34">
        <v>114.1086</v>
      </c>
      <c r="CD34">
        <v>63.975499999999997</v>
      </c>
    </row>
    <row r="35" spans="1:82" x14ac:dyDescent="0.65">
      <c r="A35">
        <v>32</v>
      </c>
      <c r="B35">
        <f t="shared" si="0"/>
        <v>80</v>
      </c>
      <c r="C35">
        <v>121.9987</v>
      </c>
      <c r="D35">
        <v>56.333500000000001</v>
      </c>
      <c r="E35">
        <f t="shared" si="1"/>
        <v>78.048780487804876</v>
      </c>
      <c r="F35">
        <v>122.16</v>
      </c>
      <c r="G35">
        <v>150.4332</v>
      </c>
      <c r="H35">
        <f t="shared" si="2"/>
        <v>71.111111111111114</v>
      </c>
      <c r="I35">
        <v>112.012</v>
      </c>
      <c r="J35">
        <v>67.642899999999997</v>
      </c>
      <c r="K35">
        <f t="shared" si="3"/>
        <v>69.565217391304344</v>
      </c>
      <c r="L35">
        <v>122.18470000000001</v>
      </c>
      <c r="M35">
        <v>99.959900000000005</v>
      </c>
      <c r="N35">
        <f t="shared" si="4"/>
        <v>72.727272727272734</v>
      </c>
      <c r="O35">
        <v>74.883099999999999</v>
      </c>
      <c r="P35">
        <v>46.063200000000002</v>
      </c>
      <c r="Q35">
        <f t="shared" si="5"/>
        <v>82.051282051282044</v>
      </c>
      <c r="R35">
        <v>91.0458</v>
      </c>
      <c r="S35">
        <v>44.992899999999999</v>
      </c>
      <c r="T35">
        <f t="shared" si="6"/>
        <v>45.070422535211272</v>
      </c>
      <c r="U35">
        <v>95.2</v>
      </c>
      <c r="V35">
        <v>34.200000000000003</v>
      </c>
      <c r="W35">
        <f t="shared" si="7"/>
        <v>61.53846153846154</v>
      </c>
      <c r="X35">
        <v>112.6091</v>
      </c>
      <c r="Y35">
        <v>74.611999999999995</v>
      </c>
      <c r="Z35">
        <f t="shared" si="8"/>
        <v>76.19047619047619</v>
      </c>
      <c r="AA35">
        <v>116.15770000000001</v>
      </c>
      <c r="AB35">
        <v>56.208799999999997</v>
      </c>
      <c r="AC35">
        <f t="shared" si="9"/>
        <v>65.306122448979593</v>
      </c>
      <c r="AD35">
        <v>113.9042</v>
      </c>
      <c r="AE35">
        <v>46.723300000000002</v>
      </c>
      <c r="AF35">
        <f t="shared" si="10"/>
        <v>96.969696969696969</v>
      </c>
      <c r="AG35">
        <v>121.2238</v>
      </c>
      <c r="AH35">
        <v>52.579900000000002</v>
      </c>
      <c r="AI35">
        <f t="shared" si="11"/>
        <v>88.888888888888886</v>
      </c>
      <c r="AJ35">
        <v>96.868499999999997</v>
      </c>
      <c r="AK35">
        <v>139.44999999999999</v>
      </c>
      <c r="AL35">
        <f t="shared" si="12"/>
        <v>84.210526315789465</v>
      </c>
      <c r="AM35">
        <v>118.383</v>
      </c>
      <c r="AN35">
        <v>59.806600000000003</v>
      </c>
      <c r="AO35">
        <f t="shared" si="13"/>
        <v>88.888888888888886</v>
      </c>
      <c r="AP35">
        <v>104.374</v>
      </c>
      <c r="AQ35">
        <v>32.9664</v>
      </c>
      <c r="AR35">
        <f t="shared" si="14"/>
        <v>69.565217391304344</v>
      </c>
      <c r="AS35">
        <v>121.6687</v>
      </c>
      <c r="AT35">
        <v>132.63140000000001</v>
      </c>
      <c r="AU35">
        <f t="shared" si="15"/>
        <v>55.172413793103445</v>
      </c>
      <c r="AV35">
        <v>119.7278</v>
      </c>
      <c r="AW35">
        <v>29.4756</v>
      </c>
      <c r="AX35">
        <f t="shared" si="16"/>
        <v>56.140350877192979</v>
      </c>
      <c r="AY35">
        <v>92.165599999999998</v>
      </c>
      <c r="AZ35">
        <v>52.5627</v>
      </c>
      <c r="BA35">
        <f t="shared" si="17"/>
        <v>50.793650793650791</v>
      </c>
      <c r="BB35">
        <v>102.2165</v>
      </c>
      <c r="BC35">
        <v>74.6785</v>
      </c>
      <c r="BD35">
        <f t="shared" si="18"/>
        <v>56.140350877192979</v>
      </c>
      <c r="BE35">
        <v>86.346999999999994</v>
      </c>
      <c r="BF35">
        <v>97.129900000000006</v>
      </c>
      <c r="BG35">
        <f t="shared" si="19"/>
        <v>60.377358490566039</v>
      </c>
      <c r="BH35">
        <v>159.2884</v>
      </c>
      <c r="BI35">
        <v>38.134</v>
      </c>
      <c r="BJ35">
        <f t="shared" si="20"/>
        <v>64</v>
      </c>
      <c r="BK35">
        <v>114.6602</v>
      </c>
      <c r="BL35">
        <v>34.886899999999997</v>
      </c>
      <c r="BM35">
        <f t="shared" si="21"/>
        <v>74.418604651162795</v>
      </c>
      <c r="BN35">
        <v>96.032499999999999</v>
      </c>
      <c r="BO35">
        <v>73.761799999999994</v>
      </c>
      <c r="BP35">
        <f t="shared" si="22"/>
        <v>60.377358490566039</v>
      </c>
      <c r="BQ35">
        <v>129.93299999999999</v>
      </c>
      <c r="BR35">
        <v>55.904200000000003</v>
      </c>
      <c r="BS35">
        <f t="shared" si="23"/>
        <v>76.19047619047619</v>
      </c>
      <c r="BT35">
        <v>123.8212</v>
      </c>
      <c r="BU35">
        <v>55.777799999999999</v>
      </c>
      <c r="BV35">
        <f t="shared" si="24"/>
        <v>62.745098039215684</v>
      </c>
      <c r="BW35">
        <v>111.9913</v>
      </c>
      <c r="BX35">
        <v>39.397300000000001</v>
      </c>
      <c r="BY35">
        <f t="shared" si="25"/>
        <v>58.18181818181818</v>
      </c>
      <c r="BZ35">
        <v>90.270399999999995</v>
      </c>
      <c r="CA35">
        <v>56.531700000000001</v>
      </c>
      <c r="CB35">
        <f t="shared" si="26"/>
        <v>68.085106382978722</v>
      </c>
      <c r="CC35">
        <v>118.0382</v>
      </c>
      <c r="CD35">
        <v>62.633800000000001</v>
      </c>
    </row>
    <row r="36" spans="1:82" x14ac:dyDescent="0.65">
      <c r="A36">
        <v>33</v>
      </c>
      <c r="B36">
        <f t="shared" si="0"/>
        <v>82.5</v>
      </c>
      <c r="C36">
        <v>125.5741</v>
      </c>
      <c r="D36">
        <v>51.959899999999998</v>
      </c>
      <c r="E36">
        <f t="shared" si="1"/>
        <v>80.487804878048792</v>
      </c>
      <c r="F36">
        <v>124.4555</v>
      </c>
      <c r="G36">
        <v>134.99279999999999</v>
      </c>
      <c r="H36">
        <f t="shared" si="2"/>
        <v>73.333333333333329</v>
      </c>
      <c r="I36">
        <v>110.1133</v>
      </c>
      <c r="J36">
        <v>60.030700000000003</v>
      </c>
      <c r="K36">
        <f t="shared" si="3"/>
        <v>71.739130434782609</v>
      </c>
      <c r="L36">
        <v>116.959</v>
      </c>
      <c r="M36">
        <v>98.076400000000007</v>
      </c>
      <c r="N36">
        <f t="shared" si="4"/>
        <v>75</v>
      </c>
      <c r="O36">
        <v>77.498900000000006</v>
      </c>
      <c r="P36">
        <v>47.498899999999999</v>
      </c>
      <c r="Q36">
        <f t="shared" si="5"/>
        <v>84.615384615384613</v>
      </c>
      <c r="R36">
        <v>89.980199999999996</v>
      </c>
      <c r="S36">
        <v>35.921300000000002</v>
      </c>
      <c r="T36">
        <f t="shared" si="6"/>
        <v>46.478873239436616</v>
      </c>
      <c r="U36">
        <v>93.6</v>
      </c>
      <c r="V36">
        <v>36</v>
      </c>
      <c r="W36">
        <f t="shared" si="7"/>
        <v>63.46153846153846</v>
      </c>
      <c r="X36">
        <v>108.86579999999999</v>
      </c>
      <c r="Y36">
        <v>87.8172</v>
      </c>
      <c r="Z36">
        <f t="shared" si="8"/>
        <v>78.571428571428569</v>
      </c>
      <c r="AA36">
        <v>118.21720000000001</v>
      </c>
      <c r="AB36">
        <v>53.623899999999999</v>
      </c>
      <c r="AC36">
        <f t="shared" si="9"/>
        <v>67.346938775510196</v>
      </c>
      <c r="AD36">
        <v>113.789</v>
      </c>
      <c r="AE36">
        <v>50.735700000000001</v>
      </c>
      <c r="AF36">
        <f t="shared" si="10"/>
        <v>100</v>
      </c>
      <c r="AG36">
        <v>120.5998</v>
      </c>
      <c r="AH36">
        <v>57.283499999999997</v>
      </c>
      <c r="AI36">
        <f t="shared" si="11"/>
        <v>91.666666666666657</v>
      </c>
      <c r="AJ36">
        <v>100.97239999999999</v>
      </c>
      <c r="AK36">
        <v>128.2937</v>
      </c>
      <c r="AL36">
        <f t="shared" si="12"/>
        <v>86.842105263157904</v>
      </c>
      <c r="AM36">
        <v>117.10299999999999</v>
      </c>
      <c r="AN36">
        <v>60.467599999999997</v>
      </c>
      <c r="AO36">
        <f t="shared" si="13"/>
        <v>91.666666666666657</v>
      </c>
      <c r="AP36">
        <v>102.6837</v>
      </c>
      <c r="AQ36">
        <v>35.130600000000001</v>
      </c>
      <c r="AR36">
        <f t="shared" si="14"/>
        <v>71.739130434782609</v>
      </c>
      <c r="AS36">
        <v>119.4568</v>
      </c>
      <c r="AT36">
        <v>133.53800000000001</v>
      </c>
      <c r="AU36">
        <f t="shared" si="15"/>
        <v>56.896551724137936</v>
      </c>
      <c r="AV36">
        <v>121.04519999999999</v>
      </c>
      <c r="AW36">
        <v>31.250900000000001</v>
      </c>
      <c r="AX36">
        <f t="shared" si="16"/>
        <v>57.894736842105267</v>
      </c>
      <c r="AY36">
        <v>89.757199999999997</v>
      </c>
      <c r="AZ36">
        <v>57.879399999999997</v>
      </c>
      <c r="BA36">
        <f t="shared" si="17"/>
        <v>52.380952380952387</v>
      </c>
      <c r="BB36">
        <v>101.76390000000001</v>
      </c>
      <c r="BC36">
        <v>71.947400000000002</v>
      </c>
      <c r="BD36">
        <f t="shared" si="18"/>
        <v>57.894736842105267</v>
      </c>
      <c r="BE36">
        <v>85.366299999999995</v>
      </c>
      <c r="BF36">
        <v>116.0488</v>
      </c>
      <c r="BG36">
        <f t="shared" si="19"/>
        <v>62.264150943396224</v>
      </c>
      <c r="BH36">
        <v>152.06010000000001</v>
      </c>
      <c r="BI36">
        <v>44.157200000000003</v>
      </c>
      <c r="BJ36">
        <f t="shared" si="20"/>
        <v>66</v>
      </c>
      <c r="BK36">
        <v>114.7744</v>
      </c>
      <c r="BL36">
        <v>44.941400000000002</v>
      </c>
      <c r="BM36">
        <f t="shared" si="21"/>
        <v>76.744186046511629</v>
      </c>
      <c r="BN36">
        <v>96.36</v>
      </c>
      <c r="BO36">
        <v>78.182900000000004</v>
      </c>
      <c r="BP36">
        <f t="shared" si="22"/>
        <v>62.264150943396224</v>
      </c>
      <c r="BQ36">
        <v>129.45869999999999</v>
      </c>
      <c r="BR36">
        <v>56.479199999999999</v>
      </c>
      <c r="BS36">
        <f t="shared" si="23"/>
        <v>78.571428571428569</v>
      </c>
      <c r="BT36">
        <v>127.1827</v>
      </c>
      <c r="BU36">
        <v>54.505899999999997</v>
      </c>
      <c r="BV36">
        <f t="shared" si="24"/>
        <v>64.705882352941174</v>
      </c>
      <c r="BW36">
        <v>110.95399999999999</v>
      </c>
      <c r="BX36">
        <v>45.029699999999998</v>
      </c>
      <c r="BY36">
        <f t="shared" si="25"/>
        <v>60</v>
      </c>
      <c r="BZ36">
        <v>88.599000000000004</v>
      </c>
      <c r="CA36">
        <v>63.809699999999999</v>
      </c>
      <c r="CB36">
        <f t="shared" si="26"/>
        <v>70.212765957446805</v>
      </c>
      <c r="CC36">
        <v>122.71299999999999</v>
      </c>
      <c r="CD36">
        <v>61.0105</v>
      </c>
    </row>
    <row r="37" spans="1:82" x14ac:dyDescent="0.65">
      <c r="A37">
        <v>34</v>
      </c>
      <c r="B37">
        <f t="shared" si="0"/>
        <v>85</v>
      </c>
      <c r="C37">
        <v>125.068</v>
      </c>
      <c r="D37">
        <v>45.494300000000003</v>
      </c>
      <c r="E37">
        <f t="shared" si="1"/>
        <v>82.926829268292678</v>
      </c>
      <c r="F37">
        <v>126.82510000000001</v>
      </c>
      <c r="G37">
        <v>120.2936</v>
      </c>
      <c r="H37">
        <f t="shared" si="2"/>
        <v>75.555555555555557</v>
      </c>
      <c r="I37">
        <v>112.6317</v>
      </c>
      <c r="J37">
        <v>56.218499999999999</v>
      </c>
      <c r="K37">
        <f t="shared" si="3"/>
        <v>73.91304347826086</v>
      </c>
      <c r="L37">
        <v>118.6041</v>
      </c>
      <c r="M37">
        <v>101.1908</v>
      </c>
      <c r="N37">
        <f t="shared" si="4"/>
        <v>77.272727272727266</v>
      </c>
      <c r="O37">
        <v>76.947299999999998</v>
      </c>
      <c r="P37">
        <v>48.460999999999999</v>
      </c>
      <c r="Q37">
        <f t="shared" si="5"/>
        <v>87.179487179487182</v>
      </c>
      <c r="R37">
        <v>91.735699999999994</v>
      </c>
      <c r="S37">
        <v>31.0197</v>
      </c>
      <c r="T37">
        <f t="shared" si="6"/>
        <v>47.887323943661968</v>
      </c>
      <c r="U37">
        <v>93</v>
      </c>
      <c r="V37">
        <v>36.799999999999997</v>
      </c>
      <c r="W37">
        <f t="shared" si="7"/>
        <v>65.384615384615387</v>
      </c>
      <c r="X37">
        <v>102.8527</v>
      </c>
      <c r="Y37">
        <v>94.708500000000001</v>
      </c>
      <c r="Z37">
        <f t="shared" si="8"/>
        <v>80.952380952380949</v>
      </c>
      <c r="AA37">
        <v>120.11320000000001</v>
      </c>
      <c r="AB37">
        <v>40.734099999999998</v>
      </c>
      <c r="AC37">
        <f t="shared" si="9"/>
        <v>69.387755102040813</v>
      </c>
      <c r="AD37">
        <v>112.7677</v>
      </c>
      <c r="AE37">
        <v>59.408200000000001</v>
      </c>
      <c r="AI37">
        <f t="shared" si="11"/>
        <v>94.444444444444443</v>
      </c>
      <c r="AJ37">
        <v>100.0475</v>
      </c>
      <c r="AK37">
        <v>120.131</v>
      </c>
      <c r="AL37">
        <f t="shared" si="12"/>
        <v>89.473684210526315</v>
      </c>
      <c r="AM37">
        <v>115.3143</v>
      </c>
      <c r="AN37">
        <v>57.914200000000001</v>
      </c>
      <c r="AO37">
        <f t="shared" si="13"/>
        <v>94.444444444444443</v>
      </c>
      <c r="AP37">
        <v>102.2469</v>
      </c>
      <c r="AQ37">
        <v>34.629899999999999</v>
      </c>
      <c r="AR37">
        <f t="shared" si="14"/>
        <v>73.91304347826086</v>
      </c>
      <c r="AS37">
        <v>118.39570000000001</v>
      </c>
      <c r="AT37">
        <v>134.29750000000001</v>
      </c>
      <c r="AU37">
        <f t="shared" si="15"/>
        <v>58.620689655172406</v>
      </c>
      <c r="AV37">
        <v>123.67449999999999</v>
      </c>
      <c r="AW37">
        <v>33.940100000000001</v>
      </c>
      <c r="AX37">
        <f t="shared" si="16"/>
        <v>59.649122807017541</v>
      </c>
      <c r="AY37">
        <v>88.878799999999998</v>
      </c>
      <c r="AZ37">
        <v>62.0501</v>
      </c>
      <c r="BA37">
        <f t="shared" si="17"/>
        <v>53.968253968253968</v>
      </c>
      <c r="BB37">
        <v>103.85939999999999</v>
      </c>
      <c r="BC37">
        <v>85.987300000000005</v>
      </c>
      <c r="BD37">
        <f t="shared" si="18"/>
        <v>59.649122807017541</v>
      </c>
      <c r="BE37">
        <v>81.672399999999996</v>
      </c>
      <c r="BF37">
        <v>122.9034</v>
      </c>
      <c r="BG37">
        <f t="shared" si="19"/>
        <v>64.15094339622641</v>
      </c>
      <c r="BH37">
        <v>139.30420000000001</v>
      </c>
      <c r="BI37">
        <v>49.987400000000001</v>
      </c>
      <c r="BJ37">
        <f t="shared" si="20"/>
        <v>68</v>
      </c>
      <c r="BK37">
        <v>106.39319999999999</v>
      </c>
      <c r="BL37">
        <v>52.016199999999998</v>
      </c>
      <c r="BM37">
        <f t="shared" si="21"/>
        <v>79.069767441860463</v>
      </c>
      <c r="BN37">
        <v>94.942899999999995</v>
      </c>
      <c r="BO37">
        <v>73.605699999999999</v>
      </c>
      <c r="BP37">
        <f t="shared" si="22"/>
        <v>64.15094339622641</v>
      </c>
      <c r="BQ37">
        <v>129.44040000000001</v>
      </c>
      <c r="BR37">
        <v>62.452599999999997</v>
      </c>
      <c r="BS37">
        <f t="shared" si="23"/>
        <v>80.952380952380949</v>
      </c>
      <c r="BT37">
        <v>135.51499999999999</v>
      </c>
      <c r="BU37">
        <v>47.151000000000003</v>
      </c>
      <c r="BV37">
        <f t="shared" si="24"/>
        <v>66.666666666666657</v>
      </c>
      <c r="BW37">
        <v>110.2291</v>
      </c>
      <c r="BX37">
        <v>58.055300000000003</v>
      </c>
      <c r="BY37">
        <f t="shared" si="25"/>
        <v>61.818181818181813</v>
      </c>
      <c r="BZ37">
        <v>85.998000000000005</v>
      </c>
      <c r="CA37">
        <v>75.731399999999994</v>
      </c>
      <c r="CB37">
        <f t="shared" si="26"/>
        <v>72.340425531914903</v>
      </c>
      <c r="CC37">
        <v>127.1537</v>
      </c>
      <c r="CD37">
        <v>61.511899999999997</v>
      </c>
    </row>
    <row r="38" spans="1:82" x14ac:dyDescent="0.65">
      <c r="A38">
        <v>35</v>
      </c>
      <c r="B38">
        <f t="shared" si="0"/>
        <v>87.5</v>
      </c>
      <c r="C38">
        <v>124.8488</v>
      </c>
      <c r="D38">
        <v>46.868299999999998</v>
      </c>
      <c r="E38">
        <f t="shared" si="1"/>
        <v>85.365853658536579</v>
      </c>
      <c r="F38">
        <v>127.3351</v>
      </c>
      <c r="G38">
        <v>96.163799999999995</v>
      </c>
      <c r="H38">
        <f t="shared" si="2"/>
        <v>77.777777777777786</v>
      </c>
      <c r="I38">
        <v>119.1534</v>
      </c>
      <c r="J38">
        <v>51.5578</v>
      </c>
      <c r="K38">
        <f t="shared" si="3"/>
        <v>76.08695652173914</v>
      </c>
      <c r="L38">
        <v>124.6579</v>
      </c>
      <c r="M38">
        <v>89.170299999999997</v>
      </c>
      <c r="N38">
        <f t="shared" si="4"/>
        <v>79.545454545454547</v>
      </c>
      <c r="O38">
        <v>78.920699999999997</v>
      </c>
      <c r="P38">
        <v>44.261099999999999</v>
      </c>
      <c r="Q38">
        <f t="shared" si="5"/>
        <v>89.743589743589752</v>
      </c>
      <c r="R38">
        <v>91.8202</v>
      </c>
      <c r="S38">
        <v>28.934699999999999</v>
      </c>
      <c r="T38">
        <f t="shared" si="6"/>
        <v>49.295774647887328</v>
      </c>
      <c r="U38">
        <v>92.6</v>
      </c>
      <c r="V38">
        <v>37.200000000000003</v>
      </c>
      <c r="W38">
        <f t="shared" si="7"/>
        <v>67.307692307692307</v>
      </c>
      <c r="X38">
        <v>97.074600000000004</v>
      </c>
      <c r="Y38">
        <v>105.3219</v>
      </c>
      <c r="Z38">
        <f t="shared" si="8"/>
        <v>83.333333333333343</v>
      </c>
      <c r="AA38">
        <v>118.0909</v>
      </c>
      <c r="AB38">
        <v>45.4373</v>
      </c>
      <c r="AC38">
        <f t="shared" si="9"/>
        <v>71.428571428571431</v>
      </c>
      <c r="AD38">
        <v>113.8004</v>
      </c>
      <c r="AE38">
        <v>71.727999999999994</v>
      </c>
      <c r="AI38">
        <f t="shared" si="11"/>
        <v>97.222222222222214</v>
      </c>
      <c r="AJ38">
        <v>99.137200000000007</v>
      </c>
      <c r="AK38">
        <v>107.5646</v>
      </c>
      <c r="AL38">
        <f t="shared" si="12"/>
        <v>92.10526315789474</v>
      </c>
      <c r="AM38">
        <v>113.0017</v>
      </c>
      <c r="AN38">
        <v>51.607300000000002</v>
      </c>
      <c r="AO38">
        <f t="shared" si="13"/>
        <v>97.222222222222214</v>
      </c>
      <c r="AP38">
        <v>100.54219999999999</v>
      </c>
      <c r="AQ38">
        <v>27.523599999999998</v>
      </c>
      <c r="AR38">
        <f t="shared" si="14"/>
        <v>76.08695652173914</v>
      </c>
      <c r="AS38">
        <v>119.3404</v>
      </c>
      <c r="AT38">
        <v>141.20699999999999</v>
      </c>
      <c r="AU38">
        <f t="shared" si="15"/>
        <v>60.344827586206897</v>
      </c>
      <c r="AV38">
        <v>116.5339</v>
      </c>
      <c r="AW38">
        <v>30.265699999999999</v>
      </c>
      <c r="AX38">
        <f t="shared" si="16"/>
        <v>61.403508771929829</v>
      </c>
      <c r="AY38">
        <v>87.531700000000001</v>
      </c>
      <c r="AZ38">
        <v>66.803399999999996</v>
      </c>
      <c r="BA38">
        <f t="shared" si="17"/>
        <v>55.555555555555557</v>
      </c>
      <c r="BB38">
        <v>98.973799999999997</v>
      </c>
      <c r="BC38">
        <v>83.941500000000005</v>
      </c>
      <c r="BD38">
        <f t="shared" si="18"/>
        <v>61.403508771929829</v>
      </c>
      <c r="BE38">
        <v>78.864599999999996</v>
      </c>
      <c r="BF38">
        <v>114.2199</v>
      </c>
      <c r="BG38">
        <f t="shared" si="19"/>
        <v>66.037735849056602</v>
      </c>
      <c r="BH38">
        <v>130.87</v>
      </c>
      <c r="BI38">
        <v>49.285499999999999</v>
      </c>
      <c r="BJ38">
        <f t="shared" si="20"/>
        <v>70</v>
      </c>
      <c r="BK38">
        <v>105.3391</v>
      </c>
      <c r="BL38">
        <v>58.874699999999997</v>
      </c>
      <c r="BM38">
        <f t="shared" si="21"/>
        <v>81.395348837209298</v>
      </c>
      <c r="BN38">
        <v>93.674300000000002</v>
      </c>
      <c r="BO38">
        <v>66.552700000000002</v>
      </c>
      <c r="BP38">
        <f t="shared" si="22"/>
        <v>66.037735849056602</v>
      </c>
      <c r="BQ38">
        <v>126.7328</v>
      </c>
      <c r="BR38">
        <v>75.464299999999994</v>
      </c>
      <c r="BS38">
        <f t="shared" si="23"/>
        <v>83.333333333333343</v>
      </c>
      <c r="BT38">
        <v>136.87270000000001</v>
      </c>
      <c r="BU38">
        <v>43.005899999999997</v>
      </c>
      <c r="BV38">
        <f t="shared" si="24"/>
        <v>68.627450980392155</v>
      </c>
      <c r="BW38">
        <v>108.96250000000001</v>
      </c>
      <c r="BX38">
        <v>62.810699999999997</v>
      </c>
      <c r="BY38">
        <f t="shared" si="25"/>
        <v>63.636363636363633</v>
      </c>
      <c r="BZ38">
        <v>81.249700000000004</v>
      </c>
      <c r="CA38">
        <v>83.124200000000002</v>
      </c>
      <c r="CB38">
        <f t="shared" si="26"/>
        <v>74.468085106382972</v>
      </c>
      <c r="CC38">
        <v>130.93620000000001</v>
      </c>
      <c r="CD38">
        <v>49.836300000000001</v>
      </c>
    </row>
    <row r="39" spans="1:82" x14ac:dyDescent="0.65">
      <c r="A39">
        <v>36</v>
      </c>
      <c r="B39">
        <f t="shared" si="0"/>
        <v>90</v>
      </c>
      <c r="C39">
        <v>120.6844</v>
      </c>
      <c r="D39">
        <v>40.871200000000002</v>
      </c>
      <c r="E39">
        <f t="shared" si="1"/>
        <v>87.804878048780495</v>
      </c>
      <c r="F39">
        <v>128.36539999999999</v>
      </c>
      <c r="G39">
        <v>80.565299999999993</v>
      </c>
      <c r="H39">
        <f t="shared" si="2"/>
        <v>80</v>
      </c>
      <c r="I39">
        <v>124.8595</v>
      </c>
      <c r="J39">
        <v>47.066600000000001</v>
      </c>
      <c r="K39">
        <f t="shared" si="3"/>
        <v>78.260869565217391</v>
      </c>
      <c r="L39">
        <v>129.87469999999999</v>
      </c>
      <c r="M39">
        <v>74.397499999999994</v>
      </c>
      <c r="N39">
        <f t="shared" si="4"/>
        <v>81.818181818181827</v>
      </c>
      <c r="O39">
        <v>71.855500000000006</v>
      </c>
      <c r="P39">
        <v>38.1175</v>
      </c>
      <c r="Q39">
        <f t="shared" si="5"/>
        <v>92.307692307692307</v>
      </c>
      <c r="R39">
        <v>86.095600000000005</v>
      </c>
      <c r="S39">
        <v>24.118200000000002</v>
      </c>
      <c r="T39">
        <f t="shared" si="6"/>
        <v>50.704225352112672</v>
      </c>
      <c r="U39">
        <v>92.791499999999999</v>
      </c>
      <c r="V39">
        <v>37.751899999999999</v>
      </c>
      <c r="W39">
        <f t="shared" si="7"/>
        <v>69.230769230769226</v>
      </c>
      <c r="X39">
        <v>97.043700000000001</v>
      </c>
      <c r="Y39">
        <v>106.9783</v>
      </c>
      <c r="Z39">
        <f t="shared" si="8"/>
        <v>85.714285714285708</v>
      </c>
      <c r="AA39">
        <v>116.0521</v>
      </c>
      <c r="AB39">
        <v>37.158900000000003</v>
      </c>
      <c r="AC39">
        <f t="shared" si="9"/>
        <v>73.469387755102048</v>
      </c>
      <c r="AD39">
        <v>115.4081</v>
      </c>
      <c r="AE39">
        <v>84.718500000000006</v>
      </c>
      <c r="AI39">
        <f t="shared" si="11"/>
        <v>100</v>
      </c>
      <c r="AJ39">
        <v>95.213700000000003</v>
      </c>
      <c r="AK39">
        <v>104.1421</v>
      </c>
      <c r="AL39">
        <f t="shared" si="12"/>
        <v>94.73684210526315</v>
      </c>
      <c r="AM39">
        <v>106.2552</v>
      </c>
      <c r="AN39">
        <v>50.393599999999999</v>
      </c>
      <c r="AO39">
        <f t="shared" si="13"/>
        <v>100</v>
      </c>
      <c r="AP39">
        <v>101.9224</v>
      </c>
      <c r="AQ39">
        <v>28.282</v>
      </c>
      <c r="AR39">
        <f t="shared" si="14"/>
        <v>78.260869565217391</v>
      </c>
      <c r="AS39">
        <v>121.4828</v>
      </c>
      <c r="AT39">
        <v>141.07230000000001</v>
      </c>
      <c r="AU39">
        <f t="shared" si="15"/>
        <v>62.068965517241381</v>
      </c>
      <c r="AV39">
        <v>116.46769999999999</v>
      </c>
      <c r="AW39">
        <v>32.075400000000002</v>
      </c>
      <c r="AX39">
        <f t="shared" si="16"/>
        <v>63.157894736842103</v>
      </c>
      <c r="AY39">
        <v>84.073300000000003</v>
      </c>
      <c r="AZ39">
        <v>73.127799999999993</v>
      </c>
      <c r="BA39">
        <f t="shared" si="17"/>
        <v>57.142857142857139</v>
      </c>
      <c r="BB39">
        <v>93.966399999999993</v>
      </c>
      <c r="BC39">
        <v>94.180899999999994</v>
      </c>
      <c r="BD39">
        <f t="shared" si="18"/>
        <v>63.157894736842103</v>
      </c>
      <c r="BE39">
        <v>80.975099999999998</v>
      </c>
      <c r="BF39">
        <v>111.2894</v>
      </c>
      <c r="BG39">
        <f t="shared" si="19"/>
        <v>67.924528301886795</v>
      </c>
      <c r="BH39">
        <v>122.4689</v>
      </c>
      <c r="BI39">
        <v>42.690100000000001</v>
      </c>
      <c r="BJ39">
        <f t="shared" si="20"/>
        <v>72</v>
      </c>
      <c r="BK39">
        <v>105.7961</v>
      </c>
      <c r="BL39">
        <v>56.991199999999999</v>
      </c>
      <c r="BM39">
        <f t="shared" si="21"/>
        <v>83.720930232558146</v>
      </c>
      <c r="BN39">
        <v>94.85</v>
      </c>
      <c r="BO39">
        <v>60.032600000000002</v>
      </c>
      <c r="BP39">
        <f t="shared" si="22"/>
        <v>67.924528301886795</v>
      </c>
      <c r="BQ39">
        <v>124.05419999999999</v>
      </c>
      <c r="BR39">
        <v>94.763099999999994</v>
      </c>
      <c r="BS39">
        <f t="shared" si="23"/>
        <v>85.714285714285708</v>
      </c>
      <c r="BT39">
        <v>140.0402</v>
      </c>
      <c r="BU39">
        <v>37.511600000000001</v>
      </c>
      <c r="BV39">
        <f t="shared" si="24"/>
        <v>70.588235294117652</v>
      </c>
      <c r="BW39">
        <v>106.246</v>
      </c>
      <c r="BX39">
        <v>67.259500000000003</v>
      </c>
      <c r="BY39">
        <f t="shared" si="25"/>
        <v>65.454545454545453</v>
      </c>
      <c r="BZ39">
        <v>76.9435</v>
      </c>
      <c r="CA39">
        <v>84.307100000000005</v>
      </c>
      <c r="CB39">
        <f t="shared" si="26"/>
        <v>76.59574468085107</v>
      </c>
      <c r="CC39">
        <v>133.71950000000001</v>
      </c>
      <c r="CD39">
        <v>43.7744</v>
      </c>
    </row>
    <row r="40" spans="1:82" x14ac:dyDescent="0.65">
      <c r="A40">
        <v>37</v>
      </c>
      <c r="B40">
        <f t="shared" si="0"/>
        <v>92.5</v>
      </c>
      <c r="C40">
        <v>121.0431</v>
      </c>
      <c r="D40">
        <v>41.7605</v>
      </c>
      <c r="E40">
        <f t="shared" si="1"/>
        <v>90.243902439024396</v>
      </c>
      <c r="F40">
        <v>125.98690000000001</v>
      </c>
      <c r="G40">
        <v>69.879900000000006</v>
      </c>
      <c r="H40">
        <f t="shared" si="2"/>
        <v>82.222222222222214</v>
      </c>
      <c r="I40">
        <v>131.18790000000001</v>
      </c>
      <c r="J40">
        <v>41.596600000000002</v>
      </c>
      <c r="K40">
        <f t="shared" si="3"/>
        <v>80.434782608695656</v>
      </c>
      <c r="L40">
        <v>133.5558</v>
      </c>
      <c r="M40">
        <v>62.307600000000001</v>
      </c>
      <c r="N40">
        <f t="shared" si="4"/>
        <v>84.090909090909093</v>
      </c>
      <c r="O40">
        <v>69.460300000000004</v>
      </c>
      <c r="P40">
        <v>34.238700000000001</v>
      </c>
      <c r="Q40">
        <f t="shared" si="5"/>
        <v>94.871794871794862</v>
      </c>
      <c r="R40">
        <v>86.584599999999995</v>
      </c>
      <c r="S40">
        <v>19.547000000000001</v>
      </c>
      <c r="T40">
        <f t="shared" si="6"/>
        <v>52.112676056338024</v>
      </c>
      <c r="U40">
        <v>95.459900000000005</v>
      </c>
      <c r="V40">
        <v>41.066400000000002</v>
      </c>
      <c r="W40">
        <f t="shared" si="7"/>
        <v>71.15384615384616</v>
      </c>
      <c r="X40">
        <v>93.679400000000001</v>
      </c>
      <c r="Y40">
        <v>106.18210000000001</v>
      </c>
      <c r="Z40">
        <f t="shared" si="8"/>
        <v>88.095238095238088</v>
      </c>
      <c r="AA40">
        <v>114.4653</v>
      </c>
      <c r="AB40">
        <v>39.472099999999998</v>
      </c>
      <c r="AC40">
        <f t="shared" si="9"/>
        <v>75.510204081632651</v>
      </c>
      <c r="AD40">
        <v>117.43680000000001</v>
      </c>
      <c r="AE40">
        <v>93.730400000000003</v>
      </c>
      <c r="AL40">
        <f t="shared" si="12"/>
        <v>97.368421052631575</v>
      </c>
      <c r="AM40">
        <v>100.3271</v>
      </c>
      <c r="AN40">
        <v>38.499099999999999</v>
      </c>
      <c r="AR40">
        <f t="shared" si="14"/>
        <v>80.434782608695656</v>
      </c>
      <c r="AS40">
        <v>122.93640000000001</v>
      </c>
      <c r="AT40">
        <v>145.66759999999999</v>
      </c>
      <c r="AU40">
        <f t="shared" si="15"/>
        <v>63.793103448275865</v>
      </c>
      <c r="AV40">
        <v>116.54859999999999</v>
      </c>
      <c r="AW40">
        <v>30.776599999999998</v>
      </c>
      <c r="AX40">
        <f t="shared" si="16"/>
        <v>64.912280701754383</v>
      </c>
      <c r="AY40">
        <v>79.837900000000005</v>
      </c>
      <c r="AZ40">
        <v>77.0184</v>
      </c>
      <c r="BA40">
        <f t="shared" si="17"/>
        <v>58.730158730158735</v>
      </c>
      <c r="BB40">
        <v>88.629099999999994</v>
      </c>
      <c r="BC40">
        <v>114.86499999999999</v>
      </c>
      <c r="BD40">
        <f t="shared" si="18"/>
        <v>64.912280701754383</v>
      </c>
      <c r="BE40">
        <v>85.8108</v>
      </c>
      <c r="BF40">
        <v>100.9263</v>
      </c>
      <c r="BG40">
        <f t="shared" si="19"/>
        <v>69.811320754716974</v>
      </c>
      <c r="BH40">
        <v>115.2948</v>
      </c>
      <c r="BI40">
        <v>49.771299999999997</v>
      </c>
      <c r="BJ40">
        <f t="shared" si="20"/>
        <v>74</v>
      </c>
      <c r="BK40">
        <v>108.8309</v>
      </c>
      <c r="BL40">
        <v>53.052100000000003</v>
      </c>
      <c r="BM40">
        <f t="shared" si="21"/>
        <v>86.04651162790698</v>
      </c>
      <c r="BN40">
        <v>94.192999999999998</v>
      </c>
      <c r="BO40">
        <v>56.3797</v>
      </c>
      <c r="BP40">
        <f t="shared" si="22"/>
        <v>69.811320754716974</v>
      </c>
      <c r="BQ40">
        <v>119.94750000000001</v>
      </c>
      <c r="BR40">
        <v>111.05880000000001</v>
      </c>
      <c r="BS40">
        <f t="shared" si="23"/>
        <v>88.095238095238088</v>
      </c>
      <c r="BT40">
        <v>140.12360000000001</v>
      </c>
      <c r="BU40">
        <v>32.567700000000002</v>
      </c>
      <c r="BV40">
        <f t="shared" si="24"/>
        <v>72.549019607843135</v>
      </c>
      <c r="BW40">
        <v>105.8416</v>
      </c>
      <c r="BX40">
        <v>63.205399999999997</v>
      </c>
      <c r="BY40">
        <f t="shared" si="25"/>
        <v>67.272727272727266</v>
      </c>
      <c r="BZ40">
        <v>74.816400000000002</v>
      </c>
      <c r="CA40">
        <v>86.816400000000002</v>
      </c>
      <c r="CB40">
        <f t="shared" si="26"/>
        <v>78.723404255319153</v>
      </c>
      <c r="CC40">
        <v>140.9486</v>
      </c>
      <c r="CD40">
        <v>35.836599999999997</v>
      </c>
    </row>
    <row r="41" spans="1:82" x14ac:dyDescent="0.65">
      <c r="A41">
        <v>38</v>
      </c>
      <c r="B41">
        <f t="shared" si="0"/>
        <v>95</v>
      </c>
      <c r="C41">
        <v>119.1319</v>
      </c>
      <c r="D41">
        <v>39.4</v>
      </c>
      <c r="E41">
        <f t="shared" si="1"/>
        <v>92.682926829268297</v>
      </c>
      <c r="F41">
        <v>127.1917</v>
      </c>
      <c r="G41">
        <v>60.933300000000003</v>
      </c>
      <c r="H41">
        <f t="shared" si="2"/>
        <v>84.444444444444443</v>
      </c>
      <c r="I41">
        <v>138.01830000000001</v>
      </c>
      <c r="J41">
        <v>35.473300000000002</v>
      </c>
      <c r="K41">
        <f t="shared" si="3"/>
        <v>82.608695652173907</v>
      </c>
      <c r="L41">
        <v>134.72300000000001</v>
      </c>
      <c r="M41">
        <v>53.110599999999998</v>
      </c>
      <c r="N41">
        <f t="shared" si="4"/>
        <v>86.36363636363636</v>
      </c>
      <c r="O41">
        <v>70.559600000000003</v>
      </c>
      <c r="P41">
        <v>30.771999999999998</v>
      </c>
      <c r="Q41">
        <f t="shared" si="5"/>
        <v>97.435897435897431</v>
      </c>
      <c r="R41">
        <v>87.052000000000007</v>
      </c>
      <c r="S41">
        <v>18.6401</v>
      </c>
      <c r="T41">
        <f t="shared" si="6"/>
        <v>53.521126760563376</v>
      </c>
      <c r="U41">
        <v>97.177499999999995</v>
      </c>
      <c r="V41">
        <v>38.062600000000003</v>
      </c>
      <c r="W41">
        <f t="shared" si="7"/>
        <v>73.076923076923066</v>
      </c>
      <c r="X41">
        <v>94.492999999999995</v>
      </c>
      <c r="Y41">
        <v>106.2329</v>
      </c>
      <c r="Z41">
        <f t="shared" si="8"/>
        <v>90.476190476190482</v>
      </c>
      <c r="AA41">
        <v>116.6858</v>
      </c>
      <c r="AB41">
        <v>38.990099999999998</v>
      </c>
      <c r="AC41">
        <f t="shared" si="9"/>
        <v>77.551020408163268</v>
      </c>
      <c r="AD41">
        <v>120.3223</v>
      </c>
      <c r="AE41">
        <v>96.087500000000006</v>
      </c>
      <c r="AL41">
        <f t="shared" si="12"/>
        <v>100</v>
      </c>
      <c r="AM41">
        <v>100.0001</v>
      </c>
      <c r="AN41">
        <v>40.855800000000002</v>
      </c>
      <c r="AR41">
        <f t="shared" si="14"/>
        <v>82.608695652173907</v>
      </c>
      <c r="AS41">
        <v>120.7162</v>
      </c>
      <c r="AT41">
        <v>128.56649999999999</v>
      </c>
      <c r="AU41">
        <f t="shared" si="15"/>
        <v>65.517241379310349</v>
      </c>
      <c r="AV41">
        <v>111.0017</v>
      </c>
      <c r="AW41">
        <v>35.878999999999998</v>
      </c>
      <c r="AX41">
        <f t="shared" si="16"/>
        <v>66.666666666666657</v>
      </c>
      <c r="AY41">
        <v>79.080500000000001</v>
      </c>
      <c r="AZ41">
        <v>73.573099999999997</v>
      </c>
      <c r="BA41">
        <f t="shared" si="17"/>
        <v>60.317460317460316</v>
      </c>
      <c r="BB41">
        <v>87.650300000000001</v>
      </c>
      <c r="BC41">
        <v>115.5367</v>
      </c>
      <c r="BD41">
        <f t="shared" si="18"/>
        <v>66.666666666666657</v>
      </c>
      <c r="BE41">
        <v>90.205100000000002</v>
      </c>
      <c r="BF41">
        <v>85.777699999999996</v>
      </c>
      <c r="BG41">
        <f t="shared" si="19"/>
        <v>71.698113207547166</v>
      </c>
      <c r="BH41">
        <v>109.0406</v>
      </c>
      <c r="BI41">
        <v>50.6128</v>
      </c>
      <c r="BJ41">
        <f t="shared" si="20"/>
        <v>76</v>
      </c>
      <c r="BK41">
        <v>109.9492</v>
      </c>
      <c r="BL41">
        <v>48.994199999999999</v>
      </c>
      <c r="BM41">
        <f t="shared" si="21"/>
        <v>88.372093023255815</v>
      </c>
      <c r="BN41">
        <v>95.602199999999996</v>
      </c>
      <c r="BO41">
        <v>46.970199999999998</v>
      </c>
      <c r="BP41">
        <f t="shared" si="22"/>
        <v>71.698113207547166</v>
      </c>
      <c r="BQ41">
        <v>120.702</v>
      </c>
      <c r="BR41">
        <v>110.3143</v>
      </c>
      <c r="BS41">
        <f t="shared" si="23"/>
        <v>90.476190476190482</v>
      </c>
      <c r="BT41">
        <v>137.71539999999999</v>
      </c>
      <c r="BU41">
        <v>27.330100000000002</v>
      </c>
      <c r="BV41">
        <f t="shared" si="24"/>
        <v>74.509803921568633</v>
      </c>
      <c r="BW41">
        <v>106.8165</v>
      </c>
      <c r="BX41">
        <v>59.7866</v>
      </c>
      <c r="BY41">
        <f t="shared" si="25"/>
        <v>69.090909090909093</v>
      </c>
      <c r="BZ41">
        <v>74.2928</v>
      </c>
      <c r="CA41">
        <v>82.220699999999994</v>
      </c>
      <c r="CB41">
        <f t="shared" si="26"/>
        <v>80.851063829787222</v>
      </c>
      <c r="CC41">
        <v>145.51730000000001</v>
      </c>
      <c r="CD41">
        <v>34.754300000000001</v>
      </c>
    </row>
    <row r="42" spans="1:82" x14ac:dyDescent="0.65">
      <c r="A42">
        <v>39</v>
      </c>
      <c r="B42">
        <f t="shared" si="0"/>
        <v>97.5</v>
      </c>
      <c r="C42">
        <v>112.6117</v>
      </c>
      <c r="D42">
        <v>34.207799999999999</v>
      </c>
      <c r="E42">
        <f t="shared" si="1"/>
        <v>95.121951219512198</v>
      </c>
      <c r="F42">
        <v>127.2559</v>
      </c>
      <c r="G42">
        <v>56.075099999999999</v>
      </c>
      <c r="H42">
        <f t="shared" si="2"/>
        <v>86.666666666666671</v>
      </c>
      <c r="I42">
        <v>139.69909999999999</v>
      </c>
      <c r="J42">
        <v>35.182400000000001</v>
      </c>
      <c r="K42">
        <f t="shared" si="3"/>
        <v>84.782608695652172</v>
      </c>
      <c r="L42">
        <v>136.92089999999999</v>
      </c>
      <c r="M42">
        <v>47.099600000000002</v>
      </c>
      <c r="N42">
        <f t="shared" si="4"/>
        <v>88.63636363636364</v>
      </c>
      <c r="O42">
        <v>72.661299999999997</v>
      </c>
      <c r="P42">
        <v>32.535400000000003</v>
      </c>
      <c r="Q42">
        <f t="shared" si="5"/>
        <v>100</v>
      </c>
      <c r="R42">
        <v>79.203400000000002</v>
      </c>
      <c r="S42">
        <v>17.388300000000001</v>
      </c>
      <c r="T42">
        <f t="shared" si="6"/>
        <v>54.929577464788736</v>
      </c>
      <c r="U42">
        <v>98.857100000000003</v>
      </c>
      <c r="V42">
        <v>35.403300000000002</v>
      </c>
      <c r="W42">
        <f t="shared" si="7"/>
        <v>75</v>
      </c>
      <c r="X42">
        <v>95.019400000000005</v>
      </c>
      <c r="Y42">
        <v>89.713999999999999</v>
      </c>
      <c r="Z42">
        <f t="shared" si="8"/>
        <v>92.857142857142861</v>
      </c>
      <c r="AA42">
        <v>116.824</v>
      </c>
      <c r="AB42">
        <v>35.048699999999997</v>
      </c>
      <c r="AC42">
        <f t="shared" si="9"/>
        <v>79.591836734693871</v>
      </c>
      <c r="AD42">
        <v>119.4967</v>
      </c>
      <c r="AE42">
        <v>90.703100000000006</v>
      </c>
      <c r="AR42">
        <f t="shared" si="14"/>
        <v>84.782608695652172</v>
      </c>
      <c r="AS42">
        <v>116.8167</v>
      </c>
      <c r="AT42">
        <v>111.4324</v>
      </c>
      <c r="AU42">
        <f t="shared" si="15"/>
        <v>67.241379310344826</v>
      </c>
      <c r="AV42">
        <v>105.9282</v>
      </c>
      <c r="AW42">
        <v>46.250799999999998</v>
      </c>
      <c r="AX42">
        <f t="shared" si="16"/>
        <v>68.421052631578945</v>
      </c>
      <c r="AY42">
        <v>77.405199999999994</v>
      </c>
      <c r="AZ42">
        <v>67.558599999999998</v>
      </c>
      <c r="BA42">
        <f t="shared" si="17"/>
        <v>61.904761904761905</v>
      </c>
      <c r="BB42">
        <v>80.316199999999995</v>
      </c>
      <c r="BC42">
        <v>107.0194</v>
      </c>
      <c r="BD42">
        <f t="shared" si="18"/>
        <v>68.421052631578945</v>
      </c>
      <c r="BE42">
        <v>94.6297</v>
      </c>
      <c r="BF42">
        <v>77.242199999999997</v>
      </c>
      <c r="BG42">
        <f t="shared" si="19"/>
        <v>73.584905660377359</v>
      </c>
      <c r="BH42">
        <v>102.5624</v>
      </c>
      <c r="BI42">
        <v>52.916699999999999</v>
      </c>
      <c r="BJ42">
        <f t="shared" si="20"/>
        <v>78</v>
      </c>
      <c r="BK42">
        <v>111.6561</v>
      </c>
      <c r="BL42">
        <v>51.106400000000001</v>
      </c>
      <c r="BM42">
        <f t="shared" si="21"/>
        <v>90.697674418604649</v>
      </c>
      <c r="BN42">
        <v>98.611599999999996</v>
      </c>
      <c r="BO42">
        <v>45.731699999999996</v>
      </c>
      <c r="BP42">
        <f t="shared" si="22"/>
        <v>73.584905660377359</v>
      </c>
      <c r="BQ42">
        <v>124.8845</v>
      </c>
      <c r="BR42">
        <v>110.7534</v>
      </c>
      <c r="BS42">
        <f t="shared" si="23"/>
        <v>92.857142857142861</v>
      </c>
      <c r="BT42">
        <v>133.0633</v>
      </c>
      <c r="BU42">
        <v>23.053699999999999</v>
      </c>
      <c r="BV42">
        <f t="shared" si="24"/>
        <v>76.470588235294116</v>
      </c>
      <c r="BW42">
        <v>109.5407</v>
      </c>
      <c r="BX42">
        <v>48.738900000000001</v>
      </c>
      <c r="BY42">
        <f t="shared" si="25"/>
        <v>70.909090909090907</v>
      </c>
      <c r="BZ42">
        <v>76.331900000000005</v>
      </c>
      <c r="CA42">
        <v>67.379499999999993</v>
      </c>
      <c r="CB42">
        <f t="shared" si="26"/>
        <v>82.978723404255319</v>
      </c>
      <c r="CC42">
        <v>152.80119999999999</v>
      </c>
      <c r="CD42">
        <v>32.523899999999998</v>
      </c>
    </row>
    <row r="43" spans="1:82" x14ac:dyDescent="0.65">
      <c r="A43">
        <v>40</v>
      </c>
      <c r="B43">
        <f t="shared" si="0"/>
        <v>100</v>
      </c>
      <c r="C43">
        <v>108.4988</v>
      </c>
      <c r="D43">
        <v>35.594299999999997</v>
      </c>
      <c r="E43">
        <f t="shared" si="1"/>
        <v>97.560975609756099</v>
      </c>
      <c r="F43">
        <v>123.31100000000001</v>
      </c>
      <c r="G43">
        <v>53.768799999999999</v>
      </c>
      <c r="H43">
        <f t="shared" si="2"/>
        <v>88.888888888888886</v>
      </c>
      <c r="I43">
        <v>138.6909</v>
      </c>
      <c r="J43">
        <v>33.1509</v>
      </c>
      <c r="K43">
        <f t="shared" si="3"/>
        <v>86.956521739130437</v>
      </c>
      <c r="L43">
        <v>139.45140000000001</v>
      </c>
      <c r="M43">
        <v>46.8934</v>
      </c>
      <c r="N43">
        <f t="shared" si="4"/>
        <v>90.909090909090907</v>
      </c>
      <c r="O43">
        <v>69.977400000000003</v>
      </c>
      <c r="P43">
        <v>30.310099999999998</v>
      </c>
      <c r="T43">
        <f t="shared" si="6"/>
        <v>56.338028169014088</v>
      </c>
      <c r="U43">
        <v>99.600099999999998</v>
      </c>
      <c r="V43">
        <v>45.283299999999997</v>
      </c>
      <c r="W43">
        <f t="shared" si="7"/>
        <v>76.923076923076934</v>
      </c>
      <c r="X43">
        <v>96.150099999999995</v>
      </c>
      <c r="Y43">
        <v>82.298500000000004</v>
      </c>
      <c r="Z43">
        <f t="shared" si="8"/>
        <v>95.238095238095227</v>
      </c>
      <c r="AA43">
        <v>114.66759999999999</v>
      </c>
      <c r="AB43">
        <v>28.439499999999999</v>
      </c>
      <c r="AC43">
        <f t="shared" si="9"/>
        <v>81.632653061224488</v>
      </c>
      <c r="AD43">
        <v>122.9211</v>
      </c>
      <c r="AE43">
        <v>78.594700000000003</v>
      </c>
      <c r="AR43">
        <f t="shared" si="14"/>
        <v>86.956521739130437</v>
      </c>
      <c r="AS43">
        <v>118.3163</v>
      </c>
      <c r="AT43">
        <v>90.978399999999993</v>
      </c>
      <c r="AU43">
        <f t="shared" si="15"/>
        <v>68.965517241379317</v>
      </c>
      <c r="AV43">
        <v>101.2227</v>
      </c>
      <c r="AW43">
        <v>53.660800000000002</v>
      </c>
      <c r="AX43">
        <f t="shared" si="16"/>
        <v>70.175438596491219</v>
      </c>
      <c r="AY43">
        <v>75.828000000000003</v>
      </c>
      <c r="AZ43">
        <v>57.2316</v>
      </c>
      <c r="BA43">
        <f t="shared" si="17"/>
        <v>63.492063492063487</v>
      </c>
      <c r="BB43">
        <v>77.147900000000007</v>
      </c>
      <c r="BC43">
        <v>102.4063</v>
      </c>
      <c r="BD43">
        <f t="shared" si="18"/>
        <v>70.175438596491219</v>
      </c>
      <c r="BE43">
        <v>103.84399999999999</v>
      </c>
      <c r="BF43">
        <v>65.462699999999998</v>
      </c>
      <c r="BG43">
        <f t="shared" si="19"/>
        <v>75.471698113207552</v>
      </c>
      <c r="BH43">
        <v>96.159700000000001</v>
      </c>
      <c r="BI43">
        <v>52.752200000000002</v>
      </c>
      <c r="BJ43">
        <f t="shared" si="20"/>
        <v>80</v>
      </c>
      <c r="BK43">
        <v>115.2436</v>
      </c>
      <c r="BL43">
        <v>53.689300000000003</v>
      </c>
      <c r="BM43">
        <f t="shared" si="21"/>
        <v>93.023255813953483</v>
      </c>
      <c r="BN43">
        <v>98.793199999999999</v>
      </c>
      <c r="BO43">
        <v>48.316899999999997</v>
      </c>
      <c r="BP43">
        <f t="shared" si="22"/>
        <v>75.471698113207552</v>
      </c>
      <c r="BQ43">
        <v>130.18</v>
      </c>
      <c r="BR43">
        <v>103.3879</v>
      </c>
      <c r="BS43">
        <f t="shared" si="23"/>
        <v>95.238095238095227</v>
      </c>
      <c r="BT43">
        <v>128.9179</v>
      </c>
      <c r="BU43">
        <v>21.148599999999998</v>
      </c>
      <c r="BV43">
        <f t="shared" si="24"/>
        <v>78.431372549019613</v>
      </c>
      <c r="BW43">
        <v>112.5849</v>
      </c>
      <c r="BX43">
        <v>41.739699999999999</v>
      </c>
      <c r="BY43">
        <f t="shared" si="25"/>
        <v>72.727272727272734</v>
      </c>
      <c r="BZ43">
        <v>78.914400000000001</v>
      </c>
      <c r="CA43">
        <v>61.324300000000001</v>
      </c>
      <c r="CB43">
        <f t="shared" si="26"/>
        <v>85.106382978723403</v>
      </c>
      <c r="CC43">
        <v>159.72399999999999</v>
      </c>
      <c r="CD43">
        <v>30.0471</v>
      </c>
    </row>
    <row r="44" spans="1:82" x14ac:dyDescent="0.65">
      <c r="A44">
        <v>41</v>
      </c>
      <c r="E44">
        <f t="shared" si="1"/>
        <v>100</v>
      </c>
      <c r="F44">
        <v>119.2535</v>
      </c>
      <c r="G44">
        <v>45.636200000000002</v>
      </c>
      <c r="H44">
        <f t="shared" si="2"/>
        <v>91.111111111111114</v>
      </c>
      <c r="I44">
        <v>139.45400000000001</v>
      </c>
      <c r="J44">
        <v>27.427</v>
      </c>
      <c r="K44">
        <f t="shared" si="3"/>
        <v>89.130434782608688</v>
      </c>
      <c r="L44">
        <v>140.70519999999999</v>
      </c>
      <c r="M44">
        <v>44.643599999999999</v>
      </c>
      <c r="N44">
        <f t="shared" si="4"/>
        <v>93.181818181818173</v>
      </c>
      <c r="O44">
        <v>70.821100000000001</v>
      </c>
      <c r="P44">
        <v>28.844799999999999</v>
      </c>
      <c r="T44">
        <f t="shared" si="6"/>
        <v>57.74647887323944</v>
      </c>
      <c r="U44">
        <v>99.478099999999998</v>
      </c>
      <c r="V44">
        <v>47.523299999999999</v>
      </c>
      <c r="W44">
        <f t="shared" si="7"/>
        <v>78.84615384615384</v>
      </c>
      <c r="X44">
        <v>96.085599999999999</v>
      </c>
      <c r="Y44">
        <v>66.861500000000007</v>
      </c>
      <c r="Z44">
        <f t="shared" si="8"/>
        <v>97.61904761904762</v>
      </c>
      <c r="AA44">
        <v>112.9332</v>
      </c>
      <c r="AB44">
        <v>24.989699999999999</v>
      </c>
      <c r="AC44">
        <f t="shared" si="9"/>
        <v>83.673469387755105</v>
      </c>
      <c r="AD44">
        <v>124.843</v>
      </c>
      <c r="AE44">
        <v>78.393299999999996</v>
      </c>
      <c r="AR44">
        <f t="shared" si="14"/>
        <v>89.130434782608688</v>
      </c>
      <c r="AS44">
        <v>121.53740000000001</v>
      </c>
      <c r="AT44">
        <v>73.492800000000003</v>
      </c>
      <c r="AU44">
        <f t="shared" si="15"/>
        <v>70.689655172413794</v>
      </c>
      <c r="AV44">
        <v>100.85980000000001</v>
      </c>
      <c r="AW44">
        <v>60.767299999999999</v>
      </c>
      <c r="AX44">
        <f t="shared" si="16"/>
        <v>71.929824561403507</v>
      </c>
      <c r="AY44">
        <v>73.098100000000002</v>
      </c>
      <c r="AZ44">
        <v>53.423299999999998</v>
      </c>
      <c r="BA44">
        <f t="shared" si="17"/>
        <v>65.079365079365076</v>
      </c>
      <c r="BB44">
        <v>75.301500000000004</v>
      </c>
      <c r="BC44">
        <v>109.0401</v>
      </c>
      <c r="BD44">
        <f t="shared" si="18"/>
        <v>71.929824561403507</v>
      </c>
      <c r="BE44">
        <v>102.9038</v>
      </c>
      <c r="BF44">
        <v>65.122</v>
      </c>
      <c r="BG44">
        <f t="shared" si="19"/>
        <v>77.358490566037744</v>
      </c>
      <c r="BH44">
        <v>98.251400000000004</v>
      </c>
      <c r="BI44">
        <v>55.061100000000003</v>
      </c>
      <c r="BJ44">
        <f t="shared" si="20"/>
        <v>82</v>
      </c>
      <c r="BK44">
        <v>120.9226</v>
      </c>
      <c r="BL44">
        <v>53.9313</v>
      </c>
      <c r="BM44">
        <f t="shared" si="21"/>
        <v>95.348837209302332</v>
      </c>
      <c r="BN44">
        <v>95.508700000000005</v>
      </c>
      <c r="BO44">
        <v>46.823500000000003</v>
      </c>
      <c r="BP44">
        <f t="shared" si="22"/>
        <v>77.358490566037744</v>
      </c>
      <c r="BQ44">
        <v>134.83760000000001</v>
      </c>
      <c r="BR44">
        <v>100.91</v>
      </c>
      <c r="BS44">
        <f t="shared" si="23"/>
        <v>97.61904761904762</v>
      </c>
      <c r="BT44">
        <v>120.3446</v>
      </c>
      <c r="BU44">
        <v>18.8996</v>
      </c>
      <c r="BV44">
        <f t="shared" si="24"/>
        <v>80.392156862745097</v>
      </c>
      <c r="BW44">
        <v>119.8836</v>
      </c>
      <c r="BX44">
        <v>36.68</v>
      </c>
      <c r="BY44">
        <f t="shared" si="25"/>
        <v>74.545454545454547</v>
      </c>
      <c r="BZ44">
        <v>83.082899999999995</v>
      </c>
      <c r="CA44">
        <v>61.629899999999999</v>
      </c>
      <c r="CB44">
        <f t="shared" si="26"/>
        <v>87.2340425531915</v>
      </c>
      <c r="CC44">
        <v>166.68039999999999</v>
      </c>
      <c r="CD44">
        <v>28.601400000000002</v>
      </c>
    </row>
    <row r="45" spans="1:82" x14ac:dyDescent="0.65">
      <c r="A45">
        <v>42</v>
      </c>
      <c r="H45">
        <f t="shared" si="2"/>
        <v>93.333333333333329</v>
      </c>
      <c r="I45">
        <v>139.45089999999999</v>
      </c>
      <c r="J45">
        <v>25.848600000000001</v>
      </c>
      <c r="K45">
        <f t="shared" si="3"/>
        <v>91.304347826086953</v>
      </c>
      <c r="L45">
        <v>139.02629999999999</v>
      </c>
      <c r="M45">
        <v>38.898600000000002</v>
      </c>
      <c r="N45">
        <f t="shared" si="4"/>
        <v>95.454545454545453</v>
      </c>
      <c r="O45">
        <v>68.898799999999994</v>
      </c>
      <c r="P45">
        <v>25.826799999999999</v>
      </c>
      <c r="T45">
        <f t="shared" si="6"/>
        <v>59.154929577464785</v>
      </c>
      <c r="U45">
        <v>99.8065</v>
      </c>
      <c r="V45">
        <v>44.831899999999997</v>
      </c>
      <c r="W45">
        <f t="shared" si="7"/>
        <v>80.769230769230774</v>
      </c>
      <c r="X45">
        <v>95.963399999999993</v>
      </c>
      <c r="Y45">
        <v>55.849699999999999</v>
      </c>
      <c r="Z45">
        <f t="shared" si="8"/>
        <v>100</v>
      </c>
      <c r="AA45">
        <v>109.8394</v>
      </c>
      <c r="AB45">
        <v>25.158999999999999</v>
      </c>
      <c r="AC45">
        <f t="shared" si="9"/>
        <v>85.714285714285708</v>
      </c>
      <c r="AD45">
        <v>128.7698</v>
      </c>
      <c r="AE45">
        <v>81.528300000000002</v>
      </c>
      <c r="AR45">
        <f t="shared" si="14"/>
        <v>91.304347826086953</v>
      </c>
      <c r="AS45">
        <v>122.73480000000001</v>
      </c>
      <c r="AT45">
        <v>74.207599999999999</v>
      </c>
      <c r="AU45">
        <f t="shared" si="15"/>
        <v>72.41379310344827</v>
      </c>
      <c r="AV45">
        <v>100.1421</v>
      </c>
      <c r="AW45">
        <v>69.958399999999997</v>
      </c>
      <c r="AX45">
        <f t="shared" si="16"/>
        <v>73.68421052631578</v>
      </c>
      <c r="AY45">
        <v>75.220500000000001</v>
      </c>
      <c r="AZ45">
        <v>43.623100000000001</v>
      </c>
      <c r="BA45">
        <f t="shared" si="17"/>
        <v>66.666666666666657</v>
      </c>
      <c r="BB45">
        <v>72.064700000000002</v>
      </c>
      <c r="BC45">
        <v>110.8989</v>
      </c>
      <c r="BD45">
        <f t="shared" si="18"/>
        <v>73.68421052631578</v>
      </c>
      <c r="BE45">
        <v>113.49209999999999</v>
      </c>
      <c r="BF45">
        <v>63.5336</v>
      </c>
      <c r="BG45">
        <f t="shared" si="19"/>
        <v>79.245283018867923</v>
      </c>
      <c r="BH45">
        <v>99.9114</v>
      </c>
      <c r="BI45">
        <v>55.801200000000001</v>
      </c>
      <c r="BJ45">
        <f t="shared" si="20"/>
        <v>84</v>
      </c>
      <c r="BK45">
        <v>125.3009</v>
      </c>
      <c r="BL45">
        <v>50.980800000000002</v>
      </c>
      <c r="BM45">
        <f t="shared" si="21"/>
        <v>97.674418604651152</v>
      </c>
      <c r="BN45">
        <v>91.989000000000004</v>
      </c>
      <c r="BO45">
        <v>47.114400000000003</v>
      </c>
      <c r="BP45">
        <f t="shared" si="22"/>
        <v>79.245283018867923</v>
      </c>
      <c r="BQ45">
        <v>138.89259999999999</v>
      </c>
      <c r="BR45">
        <v>91.295900000000003</v>
      </c>
      <c r="BS45">
        <f t="shared" si="23"/>
        <v>100</v>
      </c>
      <c r="BT45">
        <v>111.032</v>
      </c>
      <c r="BU45">
        <v>16.242100000000001</v>
      </c>
      <c r="BV45">
        <f t="shared" si="24"/>
        <v>82.35294117647058</v>
      </c>
      <c r="BW45">
        <v>126.9336</v>
      </c>
      <c r="BX45">
        <v>34.043199999999999</v>
      </c>
      <c r="BY45">
        <f t="shared" si="25"/>
        <v>76.363636363636374</v>
      </c>
      <c r="BZ45">
        <v>88.026600000000002</v>
      </c>
      <c r="CA45">
        <v>55.616300000000003</v>
      </c>
      <c r="CB45">
        <f t="shared" si="26"/>
        <v>89.361702127659569</v>
      </c>
      <c r="CC45">
        <v>173.40809999999999</v>
      </c>
      <c r="CD45">
        <v>30.298500000000001</v>
      </c>
    </row>
    <row r="46" spans="1:82" x14ac:dyDescent="0.65">
      <c r="A46">
        <v>43</v>
      </c>
      <c r="H46">
        <f t="shared" si="2"/>
        <v>95.555555555555557</v>
      </c>
      <c r="I46">
        <v>134.51079999999999</v>
      </c>
      <c r="J46">
        <v>26.188099999999999</v>
      </c>
      <c r="K46">
        <f t="shared" si="3"/>
        <v>93.478260869565219</v>
      </c>
      <c r="L46">
        <v>135.7766</v>
      </c>
      <c r="M46">
        <v>32.539900000000003</v>
      </c>
      <c r="N46">
        <f t="shared" si="4"/>
        <v>97.727272727272734</v>
      </c>
      <c r="O46">
        <v>67.5655</v>
      </c>
      <c r="P46">
        <v>26.040099999999999</v>
      </c>
      <c r="T46">
        <f t="shared" si="6"/>
        <v>60.563380281690137</v>
      </c>
      <c r="U46">
        <v>100.2159</v>
      </c>
      <c r="V46">
        <v>45.732500000000002</v>
      </c>
      <c r="W46">
        <f t="shared" si="7"/>
        <v>82.692307692307693</v>
      </c>
      <c r="X46">
        <v>97.087100000000007</v>
      </c>
      <c r="Y46">
        <v>52.004199999999997</v>
      </c>
      <c r="AC46">
        <f t="shared" si="9"/>
        <v>87.755102040816325</v>
      </c>
      <c r="AD46">
        <v>129.40870000000001</v>
      </c>
      <c r="AE46">
        <v>80.709400000000002</v>
      </c>
      <c r="AR46">
        <f t="shared" si="14"/>
        <v>93.478260869565219</v>
      </c>
      <c r="AS46">
        <v>127.53279999999999</v>
      </c>
      <c r="AT46">
        <v>90.658600000000007</v>
      </c>
      <c r="AU46">
        <f t="shared" si="15"/>
        <v>74.137931034482762</v>
      </c>
      <c r="AV46">
        <v>103.1931</v>
      </c>
      <c r="AW46">
        <v>66.983500000000006</v>
      </c>
      <c r="AX46">
        <f t="shared" si="16"/>
        <v>75.438596491228068</v>
      </c>
      <c r="AY46">
        <v>77.403199999999998</v>
      </c>
      <c r="AZ46">
        <v>49.251800000000003</v>
      </c>
      <c r="BA46">
        <f t="shared" si="17"/>
        <v>68.253968253968253</v>
      </c>
      <c r="BB46">
        <v>74.000699999999995</v>
      </c>
      <c r="BC46">
        <v>110.3428</v>
      </c>
      <c r="BD46">
        <f t="shared" si="18"/>
        <v>75.438596491228068</v>
      </c>
      <c r="BE46">
        <v>120.8288</v>
      </c>
      <c r="BF46">
        <v>59.697699999999998</v>
      </c>
      <c r="BG46">
        <f t="shared" si="19"/>
        <v>81.132075471698116</v>
      </c>
      <c r="BH46">
        <v>106.0258</v>
      </c>
      <c r="BI46">
        <v>66.448400000000007</v>
      </c>
      <c r="BJ46">
        <f t="shared" si="20"/>
        <v>86</v>
      </c>
      <c r="BK46">
        <v>127.6417</v>
      </c>
      <c r="BL46">
        <v>47.689</v>
      </c>
      <c r="BM46">
        <f t="shared" si="21"/>
        <v>100</v>
      </c>
      <c r="BN46">
        <v>89.450800000000001</v>
      </c>
      <c r="BO46">
        <v>48.703400000000002</v>
      </c>
      <c r="BP46">
        <f t="shared" si="22"/>
        <v>81.132075471698116</v>
      </c>
      <c r="BQ46">
        <v>146.37469999999999</v>
      </c>
      <c r="BR46">
        <v>84.3446</v>
      </c>
      <c r="BV46">
        <f t="shared" si="24"/>
        <v>84.313725490196077</v>
      </c>
      <c r="BW46">
        <v>131.06379999999999</v>
      </c>
      <c r="BX46">
        <v>30.4451</v>
      </c>
      <c r="BY46">
        <f t="shared" si="25"/>
        <v>78.181818181818187</v>
      </c>
      <c r="BZ46">
        <v>90.669700000000006</v>
      </c>
      <c r="CA46">
        <v>47.0124</v>
      </c>
      <c r="CB46">
        <f t="shared" si="26"/>
        <v>91.489361702127653</v>
      </c>
      <c r="CC46">
        <v>177.80179999999999</v>
      </c>
      <c r="CD46">
        <v>31.292200000000001</v>
      </c>
    </row>
    <row r="47" spans="1:82" x14ac:dyDescent="0.65">
      <c r="A47">
        <v>44</v>
      </c>
      <c r="H47">
        <f t="shared" si="2"/>
        <v>97.777777777777771</v>
      </c>
      <c r="I47">
        <v>128.5367</v>
      </c>
      <c r="J47">
        <v>24.1646</v>
      </c>
      <c r="K47">
        <f t="shared" si="3"/>
        <v>95.652173913043484</v>
      </c>
      <c r="L47">
        <v>135.01499999999999</v>
      </c>
      <c r="M47">
        <v>34.878599999999999</v>
      </c>
      <c r="N47">
        <f t="shared" si="4"/>
        <v>100</v>
      </c>
      <c r="O47">
        <v>63.018599999999999</v>
      </c>
      <c r="P47">
        <v>23.602</v>
      </c>
      <c r="T47">
        <f t="shared" si="6"/>
        <v>61.971830985915489</v>
      </c>
      <c r="U47">
        <v>100.2954</v>
      </c>
      <c r="V47">
        <v>59.620100000000001</v>
      </c>
      <c r="W47">
        <f t="shared" si="7"/>
        <v>84.615384615384613</v>
      </c>
      <c r="X47">
        <v>98.086100000000002</v>
      </c>
      <c r="Y47">
        <v>48.59</v>
      </c>
      <c r="AC47">
        <f t="shared" si="9"/>
        <v>89.795918367346943</v>
      </c>
      <c r="AD47">
        <v>128.01599999999999</v>
      </c>
      <c r="AE47">
        <v>72.488900000000001</v>
      </c>
      <c r="AR47">
        <f t="shared" si="14"/>
        <v>95.652173913043484</v>
      </c>
      <c r="AS47">
        <v>127.6138</v>
      </c>
      <c r="AT47">
        <v>84.5261</v>
      </c>
      <c r="AU47">
        <f t="shared" si="15"/>
        <v>75.862068965517238</v>
      </c>
      <c r="AV47">
        <v>106.1861</v>
      </c>
      <c r="AW47">
        <v>63.317599999999999</v>
      </c>
      <c r="AX47">
        <f t="shared" si="16"/>
        <v>77.192982456140342</v>
      </c>
      <c r="AY47">
        <v>80.754000000000005</v>
      </c>
      <c r="AZ47">
        <v>41.308700000000002</v>
      </c>
      <c r="BA47">
        <f t="shared" si="17"/>
        <v>69.841269841269835</v>
      </c>
      <c r="BB47">
        <v>72.562600000000003</v>
      </c>
      <c r="BC47">
        <v>122.6948</v>
      </c>
      <c r="BD47">
        <f t="shared" si="18"/>
        <v>77.192982456140342</v>
      </c>
      <c r="BE47">
        <v>123.5204</v>
      </c>
      <c r="BF47">
        <v>53.279400000000003</v>
      </c>
      <c r="BG47">
        <f t="shared" si="19"/>
        <v>83.018867924528308</v>
      </c>
      <c r="BH47">
        <v>115.21429999999999</v>
      </c>
      <c r="BI47">
        <v>81.321399999999997</v>
      </c>
      <c r="BJ47">
        <f t="shared" si="20"/>
        <v>88</v>
      </c>
      <c r="BK47">
        <v>135.94630000000001</v>
      </c>
      <c r="BL47">
        <v>43.177599999999998</v>
      </c>
      <c r="BP47">
        <f t="shared" si="22"/>
        <v>83.018867924528308</v>
      </c>
      <c r="BQ47">
        <v>151.36519999999999</v>
      </c>
      <c r="BR47">
        <v>70.312399999999997</v>
      </c>
      <c r="BV47">
        <f t="shared" si="24"/>
        <v>86.274509803921575</v>
      </c>
      <c r="BW47">
        <v>132.7021</v>
      </c>
      <c r="BX47">
        <v>25.980399999999999</v>
      </c>
      <c r="BY47">
        <f t="shared" si="25"/>
        <v>80</v>
      </c>
      <c r="BZ47">
        <v>91.710499999999996</v>
      </c>
      <c r="CA47">
        <v>42.4114</v>
      </c>
      <c r="CB47">
        <f t="shared" si="26"/>
        <v>93.61702127659575</v>
      </c>
      <c r="CC47">
        <v>177.5712</v>
      </c>
      <c r="CD47">
        <v>30.4846</v>
      </c>
    </row>
    <row r="48" spans="1:82" x14ac:dyDescent="0.65">
      <c r="A48">
        <v>45</v>
      </c>
      <c r="H48">
        <f t="shared" si="2"/>
        <v>100</v>
      </c>
      <c r="I48">
        <v>118.9109</v>
      </c>
      <c r="J48">
        <v>24.055099999999999</v>
      </c>
      <c r="K48">
        <f t="shared" si="3"/>
        <v>97.826086956521735</v>
      </c>
      <c r="L48">
        <v>130.47790000000001</v>
      </c>
      <c r="M48">
        <v>32.269100000000002</v>
      </c>
      <c r="T48">
        <f t="shared" si="6"/>
        <v>63.380281690140848</v>
      </c>
      <c r="U48">
        <v>99.07</v>
      </c>
      <c r="V48">
        <v>70.198499999999996</v>
      </c>
      <c r="W48">
        <f t="shared" si="7"/>
        <v>86.538461538461547</v>
      </c>
      <c r="X48">
        <v>100.1781</v>
      </c>
      <c r="Y48">
        <v>47.936199999999999</v>
      </c>
      <c r="AC48">
        <f t="shared" si="9"/>
        <v>91.83673469387756</v>
      </c>
      <c r="AD48">
        <v>128.43389999999999</v>
      </c>
      <c r="AE48">
        <v>58.821300000000001</v>
      </c>
      <c r="AR48">
        <f t="shared" si="14"/>
        <v>97.826086956521735</v>
      </c>
      <c r="AS48">
        <v>128.44280000000001</v>
      </c>
      <c r="AT48">
        <v>86.105599999999995</v>
      </c>
      <c r="AU48">
        <f t="shared" si="15"/>
        <v>77.58620689655173</v>
      </c>
      <c r="AV48">
        <v>109.6433</v>
      </c>
      <c r="AW48">
        <v>51.493099999999998</v>
      </c>
      <c r="AX48">
        <f t="shared" si="16"/>
        <v>78.94736842105263</v>
      </c>
      <c r="AY48">
        <v>83.574700000000007</v>
      </c>
      <c r="AZ48">
        <v>36.369500000000002</v>
      </c>
      <c r="BA48">
        <f t="shared" si="17"/>
        <v>71.428571428571431</v>
      </c>
      <c r="BB48">
        <v>74.547799999999995</v>
      </c>
      <c r="BC48">
        <v>131.3708</v>
      </c>
      <c r="BD48">
        <f t="shared" si="18"/>
        <v>78.94736842105263</v>
      </c>
      <c r="BE48">
        <v>127.00839999999999</v>
      </c>
      <c r="BF48">
        <v>48.557600000000001</v>
      </c>
      <c r="BG48">
        <f t="shared" si="19"/>
        <v>84.905660377358487</v>
      </c>
      <c r="BH48">
        <v>125.8259</v>
      </c>
      <c r="BI48">
        <v>82.452299999999994</v>
      </c>
      <c r="BJ48">
        <f t="shared" si="20"/>
        <v>90</v>
      </c>
      <c r="BK48">
        <v>142.62549999999999</v>
      </c>
      <c r="BL48">
        <v>38.747300000000003</v>
      </c>
      <c r="BP48">
        <f t="shared" si="22"/>
        <v>84.905660377358487</v>
      </c>
      <c r="BQ48">
        <v>150.3194</v>
      </c>
      <c r="BR48">
        <v>62.329500000000003</v>
      </c>
      <c r="BV48">
        <f t="shared" si="24"/>
        <v>88.235294117647058</v>
      </c>
      <c r="BW48">
        <v>134.53890000000001</v>
      </c>
      <c r="BX48">
        <v>23.74</v>
      </c>
      <c r="BY48">
        <f t="shared" si="25"/>
        <v>81.818181818181827</v>
      </c>
      <c r="BZ48">
        <v>90.767700000000005</v>
      </c>
      <c r="CA48">
        <v>35.434800000000003</v>
      </c>
      <c r="CB48">
        <f t="shared" si="26"/>
        <v>95.744680851063833</v>
      </c>
      <c r="CC48">
        <v>174.53970000000001</v>
      </c>
      <c r="CD48">
        <v>29.824999999999999</v>
      </c>
    </row>
    <row r="49" spans="1:82" x14ac:dyDescent="0.65">
      <c r="A49">
        <v>46</v>
      </c>
      <c r="K49">
        <f t="shared" si="3"/>
        <v>100</v>
      </c>
      <c r="L49">
        <v>124.4689</v>
      </c>
      <c r="M49">
        <v>28.087800000000001</v>
      </c>
      <c r="T49">
        <f t="shared" si="6"/>
        <v>64.788732394366207</v>
      </c>
      <c r="U49">
        <v>96.52</v>
      </c>
      <c r="V49">
        <v>83.604699999999994</v>
      </c>
      <c r="W49">
        <f t="shared" si="7"/>
        <v>88.461538461538453</v>
      </c>
      <c r="X49">
        <v>96.445400000000006</v>
      </c>
      <c r="Y49">
        <v>47.797400000000003</v>
      </c>
      <c r="AC49">
        <f t="shared" si="9"/>
        <v>93.877551020408163</v>
      </c>
      <c r="AD49">
        <v>130.9682</v>
      </c>
      <c r="AE49">
        <v>51.160600000000002</v>
      </c>
      <c r="AR49">
        <f t="shared" si="14"/>
        <v>100</v>
      </c>
      <c r="AS49">
        <v>127.1454</v>
      </c>
      <c r="AT49">
        <v>89.093800000000002</v>
      </c>
      <c r="AU49">
        <f t="shared" si="15"/>
        <v>79.310344827586206</v>
      </c>
      <c r="AV49">
        <v>116.4054</v>
      </c>
      <c r="AW49">
        <v>48.622100000000003</v>
      </c>
      <c r="AX49">
        <f t="shared" si="16"/>
        <v>80.701754385964904</v>
      </c>
      <c r="AY49">
        <v>84.745999999999995</v>
      </c>
      <c r="AZ49">
        <v>36.2896</v>
      </c>
      <c r="BA49">
        <f t="shared" si="17"/>
        <v>73.015873015873012</v>
      </c>
      <c r="BB49">
        <v>78.584699999999998</v>
      </c>
      <c r="BC49">
        <v>150.21129999999999</v>
      </c>
      <c r="BD49">
        <f t="shared" si="18"/>
        <v>80.701754385964904</v>
      </c>
      <c r="BE49">
        <v>127.1391</v>
      </c>
      <c r="BF49">
        <v>42.627600000000001</v>
      </c>
      <c r="BG49">
        <f t="shared" si="19"/>
        <v>86.79245283018868</v>
      </c>
      <c r="BH49">
        <v>133.0581</v>
      </c>
      <c r="BI49">
        <v>80.9452</v>
      </c>
      <c r="BJ49">
        <f t="shared" si="20"/>
        <v>92</v>
      </c>
      <c r="BK49">
        <v>148.7867</v>
      </c>
      <c r="BL49">
        <v>35.652700000000003</v>
      </c>
      <c r="BP49">
        <f t="shared" si="22"/>
        <v>86.79245283018868</v>
      </c>
      <c r="BQ49">
        <v>151.88650000000001</v>
      </c>
      <c r="BR49">
        <v>56.271299999999997</v>
      </c>
      <c r="BV49">
        <f t="shared" si="24"/>
        <v>90.196078431372555</v>
      </c>
      <c r="BW49">
        <v>133.7627</v>
      </c>
      <c r="BX49">
        <v>23.424800000000001</v>
      </c>
      <c r="BY49">
        <f t="shared" si="25"/>
        <v>83.636363636363626</v>
      </c>
      <c r="BZ49">
        <v>92.361500000000007</v>
      </c>
      <c r="CA49">
        <v>29.909500000000001</v>
      </c>
      <c r="CB49">
        <f t="shared" si="26"/>
        <v>97.872340425531917</v>
      </c>
      <c r="CC49">
        <v>166.94970000000001</v>
      </c>
      <c r="CD49">
        <v>33.141599999999997</v>
      </c>
    </row>
    <row r="50" spans="1:82" x14ac:dyDescent="0.65">
      <c r="A50">
        <v>47</v>
      </c>
      <c r="T50">
        <f t="shared" si="6"/>
        <v>66.197183098591552</v>
      </c>
      <c r="U50">
        <v>93.419700000000006</v>
      </c>
      <c r="V50">
        <v>102.0189</v>
      </c>
      <c r="W50">
        <f t="shared" si="7"/>
        <v>90.384615384615387</v>
      </c>
      <c r="X50">
        <v>93.941500000000005</v>
      </c>
      <c r="Y50">
        <v>45.668599999999998</v>
      </c>
      <c r="AC50">
        <f t="shared" si="9"/>
        <v>95.918367346938766</v>
      </c>
      <c r="AD50">
        <v>130.03</v>
      </c>
      <c r="AE50">
        <v>46.369300000000003</v>
      </c>
      <c r="AU50">
        <f t="shared" si="15"/>
        <v>81.034482758620683</v>
      </c>
      <c r="AV50">
        <v>122.0776</v>
      </c>
      <c r="AW50">
        <v>46.050600000000003</v>
      </c>
      <c r="AX50">
        <f t="shared" si="16"/>
        <v>82.456140350877192</v>
      </c>
      <c r="AY50">
        <v>89.917599999999993</v>
      </c>
      <c r="AZ50">
        <v>33.129199999999997</v>
      </c>
      <c r="BA50">
        <f t="shared" si="17"/>
        <v>74.603174603174608</v>
      </c>
      <c r="BB50">
        <v>77.659599999999998</v>
      </c>
      <c r="BC50">
        <v>174.7276</v>
      </c>
      <c r="BD50">
        <f t="shared" si="18"/>
        <v>82.456140350877192</v>
      </c>
      <c r="BE50">
        <v>131.76570000000001</v>
      </c>
      <c r="BF50">
        <v>45.656999999999996</v>
      </c>
      <c r="BG50">
        <f t="shared" si="19"/>
        <v>88.679245283018872</v>
      </c>
      <c r="BH50">
        <v>140.8004</v>
      </c>
      <c r="BI50">
        <v>82.087199999999996</v>
      </c>
      <c r="BJ50">
        <f t="shared" si="20"/>
        <v>94</v>
      </c>
      <c r="BK50">
        <v>150.68629999999999</v>
      </c>
      <c r="BL50">
        <v>31.686199999999999</v>
      </c>
      <c r="BP50">
        <f t="shared" si="22"/>
        <v>88.679245283018872</v>
      </c>
      <c r="BQ50">
        <v>148.2216</v>
      </c>
      <c r="BR50">
        <v>54.432499999999997</v>
      </c>
      <c r="BV50">
        <f t="shared" si="24"/>
        <v>92.156862745098039</v>
      </c>
      <c r="BW50">
        <v>131.4622</v>
      </c>
      <c r="BX50">
        <v>21.011399999999998</v>
      </c>
      <c r="BY50">
        <f t="shared" si="25"/>
        <v>85.454545454545453</v>
      </c>
      <c r="BZ50">
        <v>93.154799999999994</v>
      </c>
      <c r="CA50">
        <v>26.909199999999998</v>
      </c>
      <c r="CB50">
        <f t="shared" si="26"/>
        <v>100</v>
      </c>
      <c r="CC50">
        <v>159.7783</v>
      </c>
      <c r="CD50">
        <v>29.279800000000002</v>
      </c>
    </row>
    <row r="51" spans="1:82" x14ac:dyDescent="0.65">
      <c r="A51">
        <v>48</v>
      </c>
      <c r="T51">
        <f t="shared" si="6"/>
        <v>67.605633802816897</v>
      </c>
      <c r="U51">
        <v>90.487300000000005</v>
      </c>
      <c r="V51">
        <v>122.9918</v>
      </c>
      <c r="W51">
        <f t="shared" si="7"/>
        <v>92.307692307692307</v>
      </c>
      <c r="X51">
        <v>93.060400000000001</v>
      </c>
      <c r="Y51">
        <v>41.757300000000001</v>
      </c>
      <c r="AC51">
        <f t="shared" si="9"/>
        <v>97.959183673469383</v>
      </c>
      <c r="AD51">
        <v>129.4451</v>
      </c>
      <c r="AE51">
        <v>42.995800000000003</v>
      </c>
      <c r="AU51">
        <f t="shared" si="15"/>
        <v>82.758620689655174</v>
      </c>
      <c r="AV51">
        <v>125.90009999999999</v>
      </c>
      <c r="AW51">
        <v>43.805799999999998</v>
      </c>
      <c r="AX51">
        <f t="shared" si="16"/>
        <v>84.210526315789465</v>
      </c>
      <c r="AY51">
        <v>93.551400000000001</v>
      </c>
      <c r="AZ51">
        <v>31.958600000000001</v>
      </c>
      <c r="BA51">
        <f t="shared" si="17"/>
        <v>76.19047619047619</v>
      </c>
      <c r="BB51">
        <v>79.676000000000002</v>
      </c>
      <c r="BC51">
        <v>192.80289999999999</v>
      </c>
      <c r="BD51">
        <f t="shared" si="18"/>
        <v>84.210526315789465</v>
      </c>
      <c r="BE51">
        <v>131.8758</v>
      </c>
      <c r="BF51">
        <v>48.636200000000002</v>
      </c>
      <c r="BG51">
        <f t="shared" si="19"/>
        <v>90.566037735849065</v>
      </c>
      <c r="BH51">
        <v>145.4588</v>
      </c>
      <c r="BI51">
        <v>70.136899999999997</v>
      </c>
      <c r="BJ51">
        <f t="shared" si="20"/>
        <v>96</v>
      </c>
      <c r="BK51">
        <v>144.8091</v>
      </c>
      <c r="BL51">
        <v>36.7164</v>
      </c>
      <c r="BP51">
        <f t="shared" si="22"/>
        <v>90.566037735849065</v>
      </c>
      <c r="BQ51">
        <v>147.6831</v>
      </c>
      <c r="BR51">
        <v>55.6175</v>
      </c>
      <c r="BV51">
        <f t="shared" si="24"/>
        <v>94.117647058823522</v>
      </c>
      <c r="BW51">
        <v>130.16390000000001</v>
      </c>
      <c r="BX51">
        <v>21.977399999999999</v>
      </c>
      <c r="BY51">
        <f t="shared" si="25"/>
        <v>87.272727272727266</v>
      </c>
      <c r="BZ51">
        <v>96.363500000000002</v>
      </c>
      <c r="CA51">
        <v>31.1569</v>
      </c>
    </row>
    <row r="52" spans="1:82" x14ac:dyDescent="0.65">
      <c r="A52">
        <v>49</v>
      </c>
      <c r="T52">
        <f t="shared" si="6"/>
        <v>69.014084507042256</v>
      </c>
      <c r="U52">
        <v>88.809299999999993</v>
      </c>
      <c r="V52">
        <v>143.06880000000001</v>
      </c>
      <c r="W52">
        <f t="shared" si="7"/>
        <v>94.230769230769226</v>
      </c>
      <c r="X52">
        <v>95.992199999999997</v>
      </c>
      <c r="Y52">
        <v>38.611199999999997</v>
      </c>
      <c r="AC52">
        <f t="shared" si="9"/>
        <v>100</v>
      </c>
      <c r="AD52">
        <v>124.03489999999999</v>
      </c>
      <c r="AE52">
        <v>39.876300000000001</v>
      </c>
      <c r="AU52">
        <f t="shared" si="15"/>
        <v>84.482758620689651</v>
      </c>
      <c r="AV52">
        <v>130.82380000000001</v>
      </c>
      <c r="AW52">
        <v>38.916899999999998</v>
      </c>
      <c r="AX52">
        <f t="shared" si="16"/>
        <v>85.964912280701753</v>
      </c>
      <c r="AY52">
        <v>95.928100000000001</v>
      </c>
      <c r="AZ52">
        <v>30.449400000000001</v>
      </c>
      <c r="BA52">
        <f t="shared" si="17"/>
        <v>77.777777777777786</v>
      </c>
      <c r="BB52">
        <v>81.596800000000002</v>
      </c>
      <c r="BC52">
        <v>197.06880000000001</v>
      </c>
      <c r="BD52">
        <f t="shared" si="18"/>
        <v>85.964912280701753</v>
      </c>
      <c r="BE52">
        <v>132.25030000000001</v>
      </c>
      <c r="BF52">
        <v>36.812399999999997</v>
      </c>
      <c r="BG52">
        <f t="shared" si="19"/>
        <v>92.452830188679243</v>
      </c>
      <c r="BH52">
        <v>143.73169999999999</v>
      </c>
      <c r="BI52">
        <v>59.7057</v>
      </c>
      <c r="BJ52">
        <f t="shared" si="20"/>
        <v>98</v>
      </c>
      <c r="BK52">
        <v>137.8109</v>
      </c>
      <c r="BL52">
        <v>39.0687</v>
      </c>
      <c r="BP52">
        <f t="shared" si="22"/>
        <v>92.452830188679243</v>
      </c>
      <c r="BQ52">
        <v>143.0069</v>
      </c>
      <c r="BR52">
        <v>60.944600000000001</v>
      </c>
      <c r="BV52">
        <f t="shared" si="24"/>
        <v>96.078431372549019</v>
      </c>
      <c r="BW52">
        <v>132.26920000000001</v>
      </c>
      <c r="BX52">
        <v>24.984300000000001</v>
      </c>
      <c r="BY52">
        <f t="shared" si="25"/>
        <v>89.090909090909093</v>
      </c>
      <c r="BZ52">
        <v>96.710599999999999</v>
      </c>
      <c r="CA52">
        <v>26.4756</v>
      </c>
    </row>
    <row r="53" spans="1:82" x14ac:dyDescent="0.65">
      <c r="A53">
        <v>50</v>
      </c>
      <c r="T53">
        <f t="shared" si="6"/>
        <v>70.422535211267601</v>
      </c>
      <c r="U53">
        <v>86.954899999999995</v>
      </c>
      <c r="V53">
        <v>147.679</v>
      </c>
      <c r="W53">
        <f t="shared" si="7"/>
        <v>96.15384615384616</v>
      </c>
      <c r="X53">
        <v>97.650300000000001</v>
      </c>
      <c r="Y53">
        <v>36.644199999999998</v>
      </c>
      <c r="AU53">
        <f t="shared" si="15"/>
        <v>86.206896551724128</v>
      </c>
      <c r="AV53">
        <v>133.8819</v>
      </c>
      <c r="AW53">
        <v>39.165399999999998</v>
      </c>
      <c r="AX53">
        <f t="shared" si="16"/>
        <v>87.719298245614027</v>
      </c>
      <c r="AY53">
        <v>96.393199999999993</v>
      </c>
      <c r="AZ53">
        <v>28.613800000000001</v>
      </c>
      <c r="BA53">
        <f t="shared" si="17"/>
        <v>79.365079365079367</v>
      </c>
      <c r="BB53">
        <v>84.105099999999993</v>
      </c>
      <c r="BC53">
        <v>181.73320000000001</v>
      </c>
      <c r="BD53">
        <f t="shared" si="18"/>
        <v>87.719298245614027</v>
      </c>
      <c r="BE53">
        <v>136.4564</v>
      </c>
      <c r="BF53">
        <v>44.657499999999999</v>
      </c>
      <c r="BG53">
        <f t="shared" si="19"/>
        <v>94.339622641509436</v>
      </c>
      <c r="BH53">
        <v>141.0102</v>
      </c>
      <c r="BI53">
        <v>45.468400000000003</v>
      </c>
      <c r="BJ53">
        <f t="shared" si="20"/>
        <v>100</v>
      </c>
      <c r="BK53">
        <v>125.99550000000001</v>
      </c>
      <c r="BL53">
        <v>39.659300000000002</v>
      </c>
      <c r="BP53">
        <f t="shared" si="22"/>
        <v>94.339622641509436</v>
      </c>
      <c r="BQ53">
        <v>143.62430000000001</v>
      </c>
      <c r="BR53">
        <v>62.706899999999997</v>
      </c>
      <c r="BV53">
        <f t="shared" si="24"/>
        <v>98.039215686274503</v>
      </c>
      <c r="BW53">
        <v>132.33670000000001</v>
      </c>
      <c r="BX53">
        <v>26.233799999999999</v>
      </c>
      <c r="BY53">
        <f t="shared" si="25"/>
        <v>90.909090909090907</v>
      </c>
      <c r="BZ53">
        <v>97.733400000000003</v>
      </c>
      <c r="CA53">
        <v>24.488</v>
      </c>
    </row>
    <row r="54" spans="1:82" x14ac:dyDescent="0.65">
      <c r="A54">
        <v>51</v>
      </c>
      <c r="T54">
        <f t="shared" si="6"/>
        <v>71.83098591549296</v>
      </c>
      <c r="U54">
        <v>88.998199999999997</v>
      </c>
      <c r="V54">
        <v>135.81530000000001</v>
      </c>
      <c r="W54">
        <f t="shared" si="7"/>
        <v>98.076923076923066</v>
      </c>
      <c r="X54">
        <v>98.375399999999999</v>
      </c>
      <c r="Y54">
        <v>38.548200000000001</v>
      </c>
      <c r="AU54">
        <f t="shared" si="15"/>
        <v>87.931034482758619</v>
      </c>
      <c r="AV54">
        <v>132.7277</v>
      </c>
      <c r="AW54">
        <v>38.7791</v>
      </c>
      <c r="AX54">
        <f t="shared" si="16"/>
        <v>89.473684210526315</v>
      </c>
      <c r="AY54">
        <v>99.194400000000002</v>
      </c>
      <c r="AZ54">
        <v>28.998999999999999</v>
      </c>
      <c r="BA54">
        <f t="shared" si="17"/>
        <v>80.952380952380949</v>
      </c>
      <c r="BB54">
        <v>89.110500000000002</v>
      </c>
      <c r="BC54">
        <v>171.98089999999999</v>
      </c>
      <c r="BD54">
        <f t="shared" si="18"/>
        <v>89.473684210526315</v>
      </c>
      <c r="BE54">
        <v>138.21289999999999</v>
      </c>
      <c r="BF54">
        <v>41.2515</v>
      </c>
      <c r="BG54">
        <f t="shared" si="19"/>
        <v>96.226415094339629</v>
      </c>
      <c r="BH54">
        <v>147.7285</v>
      </c>
      <c r="BI54">
        <v>36.659999999999997</v>
      </c>
      <c r="BP54">
        <f t="shared" si="22"/>
        <v>96.226415094339629</v>
      </c>
      <c r="BQ54">
        <v>140.26679999999999</v>
      </c>
      <c r="BR54">
        <v>64.988799999999998</v>
      </c>
      <c r="BV54">
        <f t="shared" si="24"/>
        <v>100</v>
      </c>
      <c r="BW54">
        <v>128.5617</v>
      </c>
      <c r="BX54">
        <v>23.344000000000001</v>
      </c>
      <c r="BY54">
        <f t="shared" si="25"/>
        <v>92.72727272727272</v>
      </c>
      <c r="BZ54">
        <v>96.734999999999999</v>
      </c>
      <c r="CA54">
        <v>22.2348</v>
      </c>
    </row>
    <row r="55" spans="1:82" x14ac:dyDescent="0.65">
      <c r="A55">
        <v>52</v>
      </c>
      <c r="T55">
        <f t="shared" si="6"/>
        <v>73.239436619718319</v>
      </c>
      <c r="U55">
        <v>88.9786</v>
      </c>
      <c r="V55">
        <v>133.91669999999999</v>
      </c>
      <c r="W55">
        <f t="shared" si="7"/>
        <v>100</v>
      </c>
      <c r="X55">
        <v>96.061400000000006</v>
      </c>
      <c r="Y55">
        <v>36.296799999999998</v>
      </c>
      <c r="AU55">
        <f t="shared" si="15"/>
        <v>89.65517241379311</v>
      </c>
      <c r="AV55">
        <v>130.44409999999999</v>
      </c>
      <c r="AW55">
        <v>36.015999999999998</v>
      </c>
      <c r="AX55">
        <f t="shared" si="16"/>
        <v>91.228070175438589</v>
      </c>
      <c r="AY55">
        <v>100.3215</v>
      </c>
      <c r="AZ55">
        <v>28.246400000000001</v>
      </c>
      <c r="BA55">
        <f t="shared" si="17"/>
        <v>82.539682539682531</v>
      </c>
      <c r="BB55">
        <v>94.447699999999998</v>
      </c>
      <c r="BC55">
        <v>163.4973</v>
      </c>
      <c r="BD55">
        <f t="shared" si="18"/>
        <v>91.228070175438589</v>
      </c>
      <c r="BE55">
        <v>132.02770000000001</v>
      </c>
      <c r="BF55">
        <v>35.2087</v>
      </c>
      <c r="BG55">
        <f t="shared" si="19"/>
        <v>98.113207547169807</v>
      </c>
      <c r="BH55">
        <v>143.1087</v>
      </c>
      <c r="BI55">
        <v>33.580500000000001</v>
      </c>
      <c r="BP55">
        <f t="shared" si="22"/>
        <v>98.113207547169807</v>
      </c>
      <c r="BQ55">
        <v>135.6318</v>
      </c>
      <c r="BR55">
        <v>64.168700000000001</v>
      </c>
      <c r="BY55">
        <f t="shared" si="25"/>
        <v>94.545454545454547</v>
      </c>
      <c r="BZ55">
        <v>97.593800000000002</v>
      </c>
      <c r="CA55">
        <v>25.936699999999998</v>
      </c>
    </row>
    <row r="56" spans="1:82" x14ac:dyDescent="0.65">
      <c r="A56">
        <v>53</v>
      </c>
      <c r="T56">
        <f t="shared" si="6"/>
        <v>74.647887323943664</v>
      </c>
      <c r="U56">
        <v>87.589399999999998</v>
      </c>
      <c r="V56">
        <v>131.68430000000001</v>
      </c>
      <c r="AU56">
        <f t="shared" si="15"/>
        <v>91.379310344827587</v>
      </c>
      <c r="AV56">
        <v>129.02109999999999</v>
      </c>
      <c r="AW56">
        <v>31.021100000000001</v>
      </c>
      <c r="AX56">
        <f t="shared" si="16"/>
        <v>92.982456140350877</v>
      </c>
      <c r="AY56">
        <v>97.461799999999997</v>
      </c>
      <c r="AZ56">
        <v>28.989599999999999</v>
      </c>
      <c r="BA56">
        <f t="shared" si="17"/>
        <v>84.126984126984127</v>
      </c>
      <c r="BB56">
        <v>96.879400000000004</v>
      </c>
      <c r="BC56">
        <v>144.5616</v>
      </c>
      <c r="BD56">
        <f t="shared" si="18"/>
        <v>92.982456140350877</v>
      </c>
      <c r="BE56">
        <v>127.3575</v>
      </c>
      <c r="BF56">
        <v>37.454900000000002</v>
      </c>
      <c r="BG56">
        <f t="shared" si="19"/>
        <v>100</v>
      </c>
      <c r="BH56">
        <v>137.13640000000001</v>
      </c>
      <c r="BI56">
        <v>32.996099999999998</v>
      </c>
      <c r="BP56">
        <f t="shared" si="22"/>
        <v>100</v>
      </c>
      <c r="BQ56">
        <v>128.7244</v>
      </c>
      <c r="BR56">
        <v>57.997700000000002</v>
      </c>
      <c r="BY56">
        <f t="shared" si="25"/>
        <v>96.36363636363636</v>
      </c>
      <c r="BZ56">
        <v>95.015100000000004</v>
      </c>
      <c r="CA56">
        <v>21.6403</v>
      </c>
    </row>
    <row r="57" spans="1:82" x14ac:dyDescent="0.65">
      <c r="A57">
        <v>54</v>
      </c>
      <c r="T57">
        <f t="shared" si="6"/>
        <v>76.056338028169009</v>
      </c>
      <c r="U57">
        <v>89.113200000000006</v>
      </c>
      <c r="V57">
        <v>129.61410000000001</v>
      </c>
      <c r="AU57">
        <f t="shared" si="15"/>
        <v>93.103448275862064</v>
      </c>
      <c r="AV57">
        <v>128.60059999999999</v>
      </c>
      <c r="AW57">
        <v>30.735299999999999</v>
      </c>
      <c r="AX57">
        <f t="shared" si="16"/>
        <v>94.73684210526315</v>
      </c>
      <c r="AY57">
        <v>96.585300000000004</v>
      </c>
      <c r="AZ57">
        <v>26.8033</v>
      </c>
      <c r="BA57">
        <f t="shared" si="17"/>
        <v>85.714285714285708</v>
      </c>
      <c r="BB57">
        <v>102.29430000000001</v>
      </c>
      <c r="BC57">
        <v>144.72819999999999</v>
      </c>
      <c r="BD57">
        <f t="shared" si="18"/>
        <v>94.73684210526315</v>
      </c>
      <c r="BE57">
        <v>122.7979</v>
      </c>
      <c r="BF57">
        <v>39.017200000000003</v>
      </c>
      <c r="BY57">
        <f t="shared" si="25"/>
        <v>98.181818181818187</v>
      </c>
      <c r="BZ57">
        <v>93.836799999999997</v>
      </c>
      <c r="CA57">
        <v>19.317499999999999</v>
      </c>
    </row>
    <row r="58" spans="1:82" x14ac:dyDescent="0.65">
      <c r="A58">
        <v>55</v>
      </c>
      <c r="T58">
        <f t="shared" si="6"/>
        <v>77.464788732394368</v>
      </c>
      <c r="U58">
        <v>89.670599999999993</v>
      </c>
      <c r="V58">
        <v>145.97929999999999</v>
      </c>
      <c r="AU58">
        <f t="shared" si="15"/>
        <v>94.827586206896555</v>
      </c>
      <c r="AV58">
        <v>128.96209999999999</v>
      </c>
      <c r="AW58">
        <v>32.762900000000002</v>
      </c>
      <c r="AX58">
        <f t="shared" si="16"/>
        <v>96.491228070175438</v>
      </c>
      <c r="AY58">
        <v>93.405799999999999</v>
      </c>
      <c r="AZ58">
        <v>25.996099999999998</v>
      </c>
      <c r="BA58">
        <f t="shared" si="17"/>
        <v>87.301587301587304</v>
      </c>
      <c r="BB58">
        <v>101.9706</v>
      </c>
      <c r="BC58">
        <v>136.2337</v>
      </c>
      <c r="BD58">
        <f t="shared" si="18"/>
        <v>96.491228070175438</v>
      </c>
      <c r="BE58">
        <v>118.5466</v>
      </c>
      <c r="BF58">
        <v>48.0749</v>
      </c>
      <c r="BY58">
        <f t="shared" si="25"/>
        <v>100</v>
      </c>
      <c r="BZ58">
        <v>91.3934</v>
      </c>
      <c r="CA58">
        <v>23.294899999999998</v>
      </c>
    </row>
    <row r="59" spans="1:82" x14ac:dyDescent="0.65">
      <c r="A59">
        <v>56</v>
      </c>
      <c r="T59">
        <f t="shared" si="6"/>
        <v>78.873239436619713</v>
      </c>
      <c r="U59">
        <v>91.848500000000001</v>
      </c>
      <c r="V59">
        <v>153.56200000000001</v>
      </c>
      <c r="AU59">
        <f t="shared" si="15"/>
        <v>96.551724137931032</v>
      </c>
      <c r="AV59">
        <v>126.7954</v>
      </c>
      <c r="AW59">
        <v>32.407400000000003</v>
      </c>
      <c r="AX59">
        <f t="shared" si="16"/>
        <v>98.245614035087712</v>
      </c>
      <c r="AY59">
        <v>90.23</v>
      </c>
      <c r="AZ59">
        <v>23.715900000000001</v>
      </c>
      <c r="BA59">
        <f t="shared" si="17"/>
        <v>88.888888888888886</v>
      </c>
      <c r="BB59">
        <v>105.1716</v>
      </c>
      <c r="BC59">
        <v>134.17679999999999</v>
      </c>
      <c r="BD59">
        <f t="shared" si="18"/>
        <v>98.245614035087712</v>
      </c>
      <c r="BE59">
        <v>110.0986</v>
      </c>
      <c r="BF59">
        <v>40.976500000000001</v>
      </c>
    </row>
    <row r="60" spans="1:82" x14ac:dyDescent="0.65">
      <c r="A60">
        <v>57</v>
      </c>
      <c r="T60">
        <f t="shared" si="6"/>
        <v>80.281690140845072</v>
      </c>
      <c r="U60">
        <v>90.655600000000007</v>
      </c>
      <c r="V60">
        <v>153.04910000000001</v>
      </c>
      <c r="AU60">
        <f t="shared" si="15"/>
        <v>98.275862068965509</v>
      </c>
      <c r="AV60">
        <v>124.6253</v>
      </c>
      <c r="AW60">
        <v>38.078699999999998</v>
      </c>
      <c r="AX60">
        <f t="shared" si="16"/>
        <v>100</v>
      </c>
      <c r="AY60">
        <v>85.430300000000003</v>
      </c>
      <c r="AZ60">
        <v>23.989599999999999</v>
      </c>
      <c r="BA60">
        <f t="shared" si="17"/>
        <v>90.476190476190482</v>
      </c>
      <c r="BB60">
        <v>106.7538</v>
      </c>
      <c r="BC60">
        <v>119.57989999999999</v>
      </c>
      <c r="BD60">
        <f t="shared" si="18"/>
        <v>100</v>
      </c>
      <c r="BE60">
        <v>103.6401</v>
      </c>
      <c r="BF60">
        <v>41.6447</v>
      </c>
    </row>
    <row r="61" spans="1:82" x14ac:dyDescent="0.65">
      <c r="A61">
        <v>58</v>
      </c>
      <c r="T61">
        <f t="shared" si="6"/>
        <v>81.690140845070431</v>
      </c>
      <c r="U61">
        <v>88.347099999999998</v>
      </c>
      <c r="V61">
        <v>151.11349999999999</v>
      </c>
      <c r="AU61">
        <f t="shared" si="15"/>
        <v>100</v>
      </c>
      <c r="AV61">
        <v>122.1113</v>
      </c>
      <c r="AW61">
        <v>35.1265</v>
      </c>
      <c r="BA61">
        <f t="shared" si="17"/>
        <v>92.063492063492063</v>
      </c>
      <c r="BB61">
        <v>108.92610000000001</v>
      </c>
      <c r="BC61">
        <v>96.679699999999997</v>
      </c>
    </row>
    <row r="62" spans="1:82" x14ac:dyDescent="0.65">
      <c r="A62">
        <v>59</v>
      </c>
      <c r="T62">
        <f t="shared" si="6"/>
        <v>83.098591549295776</v>
      </c>
      <c r="U62">
        <v>85.796800000000005</v>
      </c>
      <c r="V62">
        <v>136.54900000000001</v>
      </c>
      <c r="BA62">
        <f t="shared" si="17"/>
        <v>93.650793650793645</v>
      </c>
      <c r="BB62">
        <v>108.583</v>
      </c>
      <c r="BC62">
        <v>74.566100000000006</v>
      </c>
    </row>
    <row r="63" spans="1:82" x14ac:dyDescent="0.65">
      <c r="A63">
        <v>60</v>
      </c>
      <c r="T63">
        <f t="shared" si="6"/>
        <v>84.507042253521121</v>
      </c>
      <c r="U63">
        <v>85.197599999999994</v>
      </c>
      <c r="V63">
        <v>142.40860000000001</v>
      </c>
      <c r="BA63">
        <f t="shared" si="17"/>
        <v>95.238095238095227</v>
      </c>
      <c r="BB63">
        <v>107.06780000000001</v>
      </c>
      <c r="BC63">
        <v>75.206800000000001</v>
      </c>
    </row>
    <row r="64" spans="1:82" x14ac:dyDescent="0.65">
      <c r="A64">
        <v>61</v>
      </c>
      <c r="T64">
        <f t="shared" si="6"/>
        <v>85.91549295774648</v>
      </c>
      <c r="U64">
        <v>84.921300000000002</v>
      </c>
      <c r="V64">
        <v>114.81</v>
      </c>
      <c r="BA64">
        <f t="shared" si="17"/>
        <v>96.825396825396822</v>
      </c>
      <c r="BB64">
        <v>106.2045</v>
      </c>
      <c r="BC64">
        <v>58.378399999999999</v>
      </c>
    </row>
    <row r="65" spans="1:55" x14ac:dyDescent="0.65">
      <c r="A65">
        <v>62</v>
      </c>
      <c r="T65">
        <f t="shared" si="6"/>
        <v>87.323943661971825</v>
      </c>
      <c r="U65">
        <v>84.961299999999994</v>
      </c>
      <c r="V65">
        <v>98.140100000000004</v>
      </c>
      <c r="BA65">
        <f t="shared" si="17"/>
        <v>98.412698412698404</v>
      </c>
      <c r="BB65">
        <v>107.895</v>
      </c>
      <c r="BC65">
        <v>54.662100000000002</v>
      </c>
    </row>
    <row r="66" spans="1:55" x14ac:dyDescent="0.65">
      <c r="A66">
        <v>63</v>
      </c>
      <c r="T66">
        <f t="shared" si="6"/>
        <v>88.732394366197184</v>
      </c>
      <c r="U66">
        <v>86.2898</v>
      </c>
      <c r="V66">
        <v>78.019499999999994</v>
      </c>
      <c r="BA66">
        <f t="shared" si="17"/>
        <v>100</v>
      </c>
      <c r="BB66">
        <v>104.1901</v>
      </c>
      <c r="BC66">
        <v>60.347499999999997</v>
      </c>
    </row>
    <row r="67" spans="1:55" x14ac:dyDescent="0.65">
      <c r="A67">
        <v>64</v>
      </c>
      <c r="T67">
        <f t="shared" si="6"/>
        <v>90.140845070422543</v>
      </c>
      <c r="U67">
        <v>88.001099999999994</v>
      </c>
      <c r="V67">
        <v>66.930800000000005</v>
      </c>
    </row>
    <row r="68" spans="1:55" x14ac:dyDescent="0.65">
      <c r="A68">
        <v>65</v>
      </c>
      <c r="T68">
        <f t="shared" ref="T68:T74" si="27">(A68/71)*100</f>
        <v>91.549295774647888</v>
      </c>
      <c r="U68">
        <v>89.069400000000002</v>
      </c>
      <c r="V68">
        <v>57.404600000000002</v>
      </c>
    </row>
    <row r="69" spans="1:55" x14ac:dyDescent="0.65">
      <c r="A69">
        <v>66</v>
      </c>
      <c r="T69">
        <f t="shared" si="27"/>
        <v>92.957746478873233</v>
      </c>
      <c r="U69">
        <v>88.722399999999993</v>
      </c>
      <c r="V69">
        <v>55.563600000000001</v>
      </c>
    </row>
    <row r="70" spans="1:55" x14ac:dyDescent="0.65">
      <c r="A70">
        <v>67</v>
      </c>
      <c r="T70">
        <f t="shared" si="27"/>
        <v>94.366197183098592</v>
      </c>
      <c r="U70">
        <v>88.540599999999998</v>
      </c>
      <c r="V70">
        <v>47.284199999999998</v>
      </c>
    </row>
    <row r="71" spans="1:55" x14ac:dyDescent="0.65">
      <c r="A71">
        <v>68</v>
      </c>
      <c r="T71">
        <f t="shared" si="27"/>
        <v>95.774647887323937</v>
      </c>
      <c r="U71">
        <v>90.555199999999999</v>
      </c>
      <c r="V71">
        <v>46.816000000000003</v>
      </c>
    </row>
    <row r="72" spans="1:55" x14ac:dyDescent="0.65">
      <c r="A72">
        <v>69</v>
      </c>
      <c r="T72">
        <f t="shared" si="27"/>
        <v>97.183098591549296</v>
      </c>
      <c r="U72">
        <v>90.801400000000001</v>
      </c>
      <c r="V72">
        <v>44.454700000000003</v>
      </c>
    </row>
    <row r="73" spans="1:55" x14ac:dyDescent="0.65">
      <c r="A73">
        <v>70</v>
      </c>
      <c r="T73">
        <f t="shared" si="27"/>
        <v>98.591549295774655</v>
      </c>
      <c r="U73">
        <v>88.881200000000007</v>
      </c>
      <c r="V73">
        <v>43.037599999999998</v>
      </c>
    </row>
    <row r="74" spans="1:55" x14ac:dyDescent="0.65">
      <c r="A74">
        <v>71</v>
      </c>
      <c r="T74">
        <f t="shared" si="27"/>
        <v>100</v>
      </c>
      <c r="U74">
        <v>87.080600000000004</v>
      </c>
      <c r="V74">
        <v>43.625799999999998</v>
      </c>
    </row>
    <row r="75" spans="1:55" x14ac:dyDescent="0.65">
      <c r="A75">
        <v>72</v>
      </c>
    </row>
    <row r="76" spans="1:55" x14ac:dyDescent="0.65">
      <c r="A76">
        <v>73</v>
      </c>
    </row>
    <row r="77" spans="1:55" x14ac:dyDescent="0.65">
      <c r="A77">
        <v>74</v>
      </c>
    </row>
    <row r="78" spans="1:55" x14ac:dyDescent="0.65">
      <c r="A78">
        <v>75</v>
      </c>
    </row>
    <row r="79" spans="1:55" x14ac:dyDescent="0.65">
      <c r="A79">
        <v>76</v>
      </c>
    </row>
    <row r="80" spans="1:55" x14ac:dyDescent="0.65">
      <c r="A80">
        <v>77</v>
      </c>
    </row>
    <row r="81" spans="1:1" x14ac:dyDescent="0.65">
      <c r="A81">
        <v>78</v>
      </c>
    </row>
    <row r="82" spans="1:1" x14ac:dyDescent="0.65">
      <c r="A82">
        <v>79</v>
      </c>
    </row>
    <row r="83" spans="1:1" x14ac:dyDescent="0.65">
      <c r="A83">
        <v>80</v>
      </c>
    </row>
    <row r="84" spans="1:1" x14ac:dyDescent="0.65">
      <c r="A84">
        <v>81</v>
      </c>
    </row>
    <row r="85" spans="1:1" x14ac:dyDescent="0.65">
      <c r="A85">
        <v>82</v>
      </c>
    </row>
    <row r="86" spans="1:1" x14ac:dyDescent="0.65">
      <c r="A86">
        <v>83</v>
      </c>
    </row>
    <row r="87" spans="1:1" x14ac:dyDescent="0.65">
      <c r="A87">
        <v>84</v>
      </c>
    </row>
    <row r="88" spans="1:1" x14ac:dyDescent="0.65">
      <c r="A88">
        <v>85</v>
      </c>
    </row>
    <row r="89" spans="1:1" x14ac:dyDescent="0.65">
      <c r="A89">
        <v>86</v>
      </c>
    </row>
    <row r="90" spans="1:1" x14ac:dyDescent="0.65">
      <c r="A90">
        <v>87</v>
      </c>
    </row>
    <row r="91" spans="1:1" x14ac:dyDescent="0.65">
      <c r="A91">
        <v>88</v>
      </c>
    </row>
    <row r="92" spans="1:1" x14ac:dyDescent="0.65">
      <c r="A92">
        <v>89</v>
      </c>
    </row>
    <row r="93" spans="1:1" x14ac:dyDescent="0.65">
      <c r="A93">
        <v>90</v>
      </c>
    </row>
    <row r="94" spans="1:1" x14ac:dyDescent="0.65">
      <c r="A94">
        <v>91</v>
      </c>
    </row>
    <row r="95" spans="1:1" x14ac:dyDescent="0.65">
      <c r="A95">
        <v>92</v>
      </c>
    </row>
    <row r="96" spans="1:1" s="2" customFormat="1" x14ac:dyDescent="0.65"/>
    <row r="100" spans="2:92" x14ac:dyDescent="0.65">
      <c r="B100">
        <v>0</v>
      </c>
      <c r="E100">
        <v>0</v>
      </c>
      <c r="H100">
        <v>0</v>
      </c>
      <c r="K100">
        <v>0</v>
      </c>
      <c r="N100">
        <v>0</v>
      </c>
      <c r="Q100">
        <v>0</v>
      </c>
      <c r="T100">
        <v>0</v>
      </c>
      <c r="W100">
        <v>0</v>
      </c>
      <c r="Z100">
        <v>0</v>
      </c>
      <c r="AC100">
        <v>0</v>
      </c>
      <c r="AF100">
        <v>0</v>
      </c>
      <c r="AI100">
        <v>0</v>
      </c>
      <c r="AL100">
        <v>0</v>
      </c>
      <c r="AO100">
        <v>0</v>
      </c>
      <c r="AR100">
        <v>0</v>
      </c>
      <c r="AU100">
        <v>0</v>
      </c>
      <c r="AX100">
        <v>0</v>
      </c>
      <c r="BA100">
        <v>0</v>
      </c>
      <c r="BD100">
        <v>0</v>
      </c>
      <c r="BG100">
        <v>0</v>
      </c>
      <c r="BJ100">
        <v>0</v>
      </c>
      <c r="BM100">
        <v>0</v>
      </c>
      <c r="BP100">
        <v>0</v>
      </c>
      <c r="BS100">
        <v>0</v>
      </c>
      <c r="BV100">
        <v>0</v>
      </c>
      <c r="BY100">
        <v>0</v>
      </c>
      <c r="CB100">
        <v>0</v>
      </c>
      <c r="CG100" t="s">
        <v>40</v>
      </c>
      <c r="CH100" t="s">
        <v>41</v>
      </c>
      <c r="CI100" t="s">
        <v>42</v>
      </c>
      <c r="CL100" t="s">
        <v>40</v>
      </c>
      <c r="CM100" t="s">
        <v>41</v>
      </c>
      <c r="CN100" t="s">
        <v>42</v>
      </c>
    </row>
    <row r="101" spans="2:92" x14ac:dyDescent="0.65">
      <c r="B101">
        <v>5</v>
      </c>
      <c r="C101">
        <f>AVERAGEIFS(C$3:C$95,B$3:B$95,"&gt;="&amp;B100,B$3:B$95,"&lt;="&amp;B101)</f>
        <v>121.64776666666666</v>
      </c>
      <c r="D101">
        <f>AVERAGEIFS(D$3:D$95,B$3:B$95,"&gt;="&amp;B100,B$3:B$95,"&lt;="&amp;B101)</f>
        <v>28.9757</v>
      </c>
      <c r="E101">
        <v>5</v>
      </c>
      <c r="F101">
        <f>AVERAGEIFS(F$3:F$95,E$3:E$95,"&gt;="&amp;E100,E$3:E$95,"&lt;="&amp;E101)</f>
        <v>211.30766666666668</v>
      </c>
      <c r="G101">
        <f>AVERAGEIFS(G$3:G$95,E$3:E$95,"&gt;="&amp;E100,E$3:E$95,"&lt;="&amp;E101)</f>
        <v>38.913166666666662</v>
      </c>
      <c r="H101">
        <v>5</v>
      </c>
      <c r="I101">
        <f>AVERAGEIFS(I$3:I$95,H$3:H$95,"&gt;="&amp;H100,H$3:H$95,"&lt;="&amp;H101)</f>
        <v>99.583133333333322</v>
      </c>
      <c r="J101">
        <f>AVERAGEIFS(J$3:J$95,H$3:H$95,"&gt;="&amp;H100,H$3:H$95,"&lt;="&amp;H101)</f>
        <v>17.171466666666664</v>
      </c>
      <c r="K101">
        <v>5</v>
      </c>
      <c r="L101">
        <f>AVERAGEIFS(L$3:L$95,K$3:K$95,"&gt;="&amp;K100,K$3:K$95,"&lt;="&amp;K101)</f>
        <v>123.20909999999999</v>
      </c>
      <c r="M101">
        <f>AVERAGEIFS(M$3:M$95,K$3:K$95,"&gt;="&amp;K100,K$3:K$95,"&lt;="&amp;K101)</f>
        <v>21.900733333333335</v>
      </c>
      <c r="N101">
        <v>5</v>
      </c>
      <c r="O101">
        <f>AVERAGEIFS(O$3:O$95,N$3:N$95,"&gt;="&amp;N100,N$3:N$95,"&lt;="&amp;N101)</f>
        <v>75.761533333333333</v>
      </c>
      <c r="P101">
        <f>AVERAGEIFS(P$3:P$95,N$3:N$95,"&gt;="&amp;N100,N$3:N$95,"&lt;="&amp;N101)</f>
        <v>8.6652666666666676</v>
      </c>
      <c r="Q101">
        <v>5</v>
      </c>
      <c r="R101">
        <f>AVERAGEIFS(R$3:R$95,Q$3:Q$95,"&gt;="&amp;Q100,Q$3:Q$95,"&lt;="&amp;Q101)</f>
        <v>77.22999999999999</v>
      </c>
      <c r="S101">
        <f>AVERAGEIFS(S$3:S$95,Q$3:Q$95,"&gt;="&amp;Q100,Q$3:Q$95,"&lt;="&amp;Q101)</f>
        <v>13.5854</v>
      </c>
      <c r="T101">
        <v>5</v>
      </c>
      <c r="U101">
        <f>AVERAGEIFS(U$3:U$95,T$3:T$95,"&gt;="&amp;T100,T$3:T$95,"&lt;="&amp;T101)</f>
        <v>105.08325000000001</v>
      </c>
      <c r="V101">
        <f>AVERAGEIFS(V$3:V$95,T$3:T$95,"&gt;="&amp;T100,T$3:T$95,"&lt;="&amp;T101)</f>
        <v>31.694199999999999</v>
      </c>
      <c r="W101">
        <v>5</v>
      </c>
      <c r="X101">
        <f>AVERAGEIFS(X$3:X$95,W$3:W$95,"&gt;="&amp;W100,W$3:W$95,"&lt;="&amp;W101)</f>
        <v>85.644999999999996</v>
      </c>
      <c r="Y101">
        <f>AVERAGEIFS(Y$3:Y$95,W$3:W$95,"&gt;="&amp;W100,W$3:W$95,"&lt;="&amp;W101)</f>
        <v>30.705066666666667</v>
      </c>
      <c r="Z101">
        <v>5</v>
      </c>
      <c r="AA101">
        <f>AVERAGEIFS(AA$3:AA$95,Z$3:Z$95,"&gt;="&amp;Z100,Z$3:Z$95,"&lt;="&amp;Z101)</f>
        <v>117.29553333333332</v>
      </c>
      <c r="AB101">
        <f>AVERAGEIFS(AB$3:AB$95,Z$3:Z$95,"&gt;="&amp;Z100,Z$3:Z$95,"&lt;="&amp;Z101)</f>
        <v>19.502700000000001</v>
      </c>
      <c r="AC101">
        <v>5</v>
      </c>
      <c r="AD101">
        <f>AVERAGEIFS(AD$3:AD$95,AC$3:AC$95,"&gt;="&amp;AC100,AC$3:AC$95,"&lt;="&amp;AC101)</f>
        <v>152.88723333333334</v>
      </c>
      <c r="AE101">
        <f>AVERAGEIFS(AE$3:AE$95,AC$3:AC$95,"&gt;="&amp;AC100,AC$3:AC$95,"&lt;="&amp;AC101)</f>
        <v>28.935866666666666</v>
      </c>
      <c r="AF101">
        <v>5</v>
      </c>
      <c r="AG101">
        <f>AVERAGEIFS(AG$3:AG$95,AF$3:AF$95,"&gt;="&amp;AF100,AF$3:AF$95,"&lt;="&amp;AF101)</f>
        <v>139.39775</v>
      </c>
      <c r="AH101">
        <f>AVERAGEIFS(AH$3:AH$95,AF$3:AF$95,"&gt;="&amp;AF100,AF$3:AF$95,"&lt;="&amp;AF101)</f>
        <v>35.986199999999997</v>
      </c>
      <c r="AI101">
        <v>5</v>
      </c>
      <c r="AJ101">
        <f>AVERAGEIFS(AJ$3:AJ$95,AI$3:AI$95,"&gt;="&amp;AI100,AI$3:AI$95,"&lt;="&amp;AI101)</f>
        <v>100.99315</v>
      </c>
      <c r="AK101">
        <f>AVERAGEIFS(AK$3:AK$95,AI$3:AI$95,"&gt;="&amp;AI100,AI$3:AI$95,"&lt;="&amp;AI101)</f>
        <v>75.74485</v>
      </c>
      <c r="AL101">
        <v>5</v>
      </c>
      <c r="AM101">
        <f>AVERAGEIFS(AM$3:AM$95,AL$3:AL$95,"&gt;="&amp;AL100,AL$3:AL$95,"&lt;="&amp;AL101)</f>
        <v>103.54155</v>
      </c>
      <c r="AN101">
        <f>AVERAGEIFS(AN$3:AN$95,AL$3:AL$95,"&gt;="&amp;AL100,AL$3:AL$95,"&lt;="&amp;AL101)</f>
        <v>39.920400000000001</v>
      </c>
      <c r="AO101">
        <v>5</v>
      </c>
      <c r="AP101">
        <f>AVERAGEIFS(AP$3:AP$95,AO$3:AO$95,"&gt;="&amp;AO100,AO$3:AO$95,"&lt;="&amp;AO101)</f>
        <v>125.5917</v>
      </c>
      <c r="AQ101">
        <f>AVERAGEIFS(AQ$3:AQ$95,AO$3:AO$95,"&gt;="&amp;AO100,AO$3:AO$95,"&lt;="&amp;AO101)</f>
        <v>28.875349999999997</v>
      </c>
      <c r="AR101">
        <v>5</v>
      </c>
      <c r="AS101">
        <f>AVERAGEIFS(AS$3:AS$95,AR$3:AR$95,"&gt;="&amp;AR100,AR$3:AR$95,"&lt;="&amp;AR101)</f>
        <v>137.7629</v>
      </c>
      <c r="AT101">
        <f>AVERAGEIFS(AT$3:AT$95,AR$3:AR$95,"&gt;="&amp;AR100,AR$3:AR$95,"&lt;="&amp;AR101)</f>
        <v>45.1783</v>
      </c>
      <c r="AU101">
        <v>5</v>
      </c>
      <c r="AV101">
        <f>AVERAGEIFS(AV$3:AV$95,AU$3:AU$95,"&gt;="&amp;AU100,AU$3:AU$95,"&lt;="&amp;AU101)</f>
        <v>150.63210000000001</v>
      </c>
      <c r="AW101">
        <f>AVERAGEIFS(AW$3:AW$95,AU$3:AU$95,"&gt;="&amp;AU100,AU$3:AU$95,"&lt;="&amp;AU101)</f>
        <v>29.502166666666664</v>
      </c>
      <c r="AX101">
        <v>5</v>
      </c>
      <c r="AY101">
        <f>AVERAGEIFS(AY$3:AY$95,AX$3:AX$95,"&gt;="&amp;AX100,AX$3:AX$95,"&lt;="&amp;AX101)</f>
        <v>76.509466666666682</v>
      </c>
      <c r="AZ101">
        <f>AVERAGEIFS(AZ$3:AZ$95,AX$3:AX$95,"&gt;="&amp;AX100,AX$3:AX$95,"&lt;="&amp;AX101)</f>
        <v>25.135833333333334</v>
      </c>
      <c r="BA101">
        <v>5</v>
      </c>
      <c r="BB101">
        <f>AVERAGEIFS(BB$3:BB$95,BA$3:BA$95,"&gt;="&amp;BA100,BA$3:BA$95,"&lt;="&amp;BA101)</f>
        <v>81.340900000000005</v>
      </c>
      <c r="BC101">
        <f>AVERAGEIFS(BC$3:BC$95,BA$3:BA$95,"&gt;="&amp;BA100,BA$3:BA$95,"&lt;="&amp;BA101)</f>
        <v>54.946374999999996</v>
      </c>
      <c r="BD101">
        <v>5</v>
      </c>
      <c r="BE101">
        <f>AVERAGEIFS(BE$3:BE$95,BD$3:BD$95,"&gt;="&amp;BD100,BD$3:BD$95,"&lt;="&amp;BD101)</f>
        <v>94.656566666666663</v>
      </c>
      <c r="BF101">
        <f>AVERAGEIFS(BF$3:BF$95,BD$3:BD$95,"&gt;="&amp;BD100,BD$3:BD$95,"&lt;="&amp;BD101)</f>
        <v>41.153233333333333</v>
      </c>
      <c r="BG101">
        <v>5</v>
      </c>
      <c r="BH101">
        <f>AVERAGEIFS(BH$3:BH$95,BG$3:BG$95,"&gt;="&amp;BG100,BG$3:BG$95,"&lt;="&amp;BG101)</f>
        <v>168.43926666666667</v>
      </c>
      <c r="BI101">
        <f>AVERAGEIFS(BI$3:BI$95,BG$3:BG$95,"&gt;="&amp;BG100,BG$3:BG$95,"&lt;="&amp;BG101)</f>
        <v>0</v>
      </c>
      <c r="BJ101">
        <v>5</v>
      </c>
      <c r="BK101">
        <f>AVERAGEIFS(BK$3:BK$95,BJ$3:BJ$95,"&gt;="&amp;BJ100,BJ$3:BJ$95,"&lt;="&amp;BJ101)</f>
        <v>147.75206666666668</v>
      </c>
      <c r="BL101">
        <f>AVERAGEIFS(BL$3:BL$95,BJ$3:BJ$95,"&gt;="&amp;BJ100,BJ$3:BJ$95,"&lt;="&amp;BJ101)</f>
        <v>22.782566666666668</v>
      </c>
      <c r="BM101">
        <v>5</v>
      </c>
      <c r="BN101">
        <f>AVERAGEIFS(BN$3:BN$95,BM$3:BM$95,"&gt;="&amp;BM100,BM$3:BM$95,"&lt;="&amp;BM101)</f>
        <v>97.623033333333339</v>
      </c>
      <c r="BO101">
        <f>AVERAGEIFS(BO$3:BO$95,BM$3:BM$95,"&gt;="&amp;BM100,BM$3:BM$95,"&lt;="&amp;BM101)</f>
        <v>45.735966666666663</v>
      </c>
      <c r="BP101">
        <v>5</v>
      </c>
      <c r="BQ101">
        <f>AVERAGEIFS(BQ$3:BQ$95,BP$3:BP$95,"&gt;="&amp;BP100,BP$3:BP$95,"&lt;="&amp;BP101)</f>
        <v>89.05383333333333</v>
      </c>
      <c r="BR101">
        <f>AVERAGEIFS(BR$3:BR$95,BP$3:BP$95,"&gt;="&amp;BP100,BP$3:BP$95,"&lt;="&amp;BP101)</f>
        <v>32.427900000000001</v>
      </c>
      <c r="BS101">
        <v>5</v>
      </c>
      <c r="BT101">
        <f>AVERAGEIFS(BT$3:BT$95,BS$3:BS$95,"&gt;="&amp;BS100,BS$3:BS$95,"&lt;="&amp;BS101)</f>
        <v>121.43036666666667</v>
      </c>
      <c r="BU101">
        <f>AVERAGEIFS(BU$3:BU$95,BS$3:BS$95,"&gt;="&amp;BS100,BS$3:BS$95,"&lt;="&amp;BS101)</f>
        <v>13.058566666666666</v>
      </c>
      <c r="BV101">
        <v>5</v>
      </c>
      <c r="BW101">
        <f>AVERAGEIFS(BW$3:BW$95,BV$3:BV$95,"&gt;="&amp;BV100,BV$3:BV$95,"&lt;="&amp;BV101)</f>
        <v>117.59623333333333</v>
      </c>
      <c r="BX101">
        <f>AVERAGEIFS(BX$3:BX$95,BV$3:BV$95,"&gt;="&amp;BV100,BV$3:BV$95,"&lt;="&amp;BV101)</f>
        <v>26.0565</v>
      </c>
      <c r="BY101">
        <v>5</v>
      </c>
      <c r="BZ101">
        <f>AVERAGEIFS(BZ$3:BZ$95,BY$3:BY$95,"&gt;="&amp;BY100,BY$3:BY$95,"&lt;="&amp;BY101)</f>
        <v>85.380700000000004</v>
      </c>
      <c r="CA101">
        <f>AVERAGEIFS(CA$3:CA$95,BY$3:BY$95,"&gt;="&amp;BY100,BY$3:BY$95,"&lt;="&amp;BY101)</f>
        <v>20.336233333333336</v>
      </c>
      <c r="CB101">
        <v>5</v>
      </c>
      <c r="CC101">
        <f>AVERAGEIFS(CC$3:CC$95,CB$3:CB$95,"&gt;="&amp;CB100,CB$3:CB$95,"&lt;="&amp;CB101)</f>
        <v>116.34666666666665</v>
      </c>
      <c r="CD101">
        <f>AVERAGEIFS(CD$3:CD$95,CB$3:CB$95,"&gt;="&amp;CB100,CB$3:CB$95,"&lt;="&amp;CB101)</f>
        <v>21.319999999999997</v>
      </c>
      <c r="CF101" s="3" t="s">
        <v>2</v>
      </c>
      <c r="CG101" s="3">
        <f>AVERAGE(C101,F101,I101,L101,O101,R101,U101,X101,AA101,AD101,AG101,AJ101,AM101,AP101,AS101,AV101,AY101,BB101,BE101,BH101,BK101,BN101,BQ101,BT101,BW101,BZ101,CC101)</f>
        <v>115.69253580246912</v>
      </c>
      <c r="CH101" s="3">
        <f>_xlfn.STDEV.P(C101,F101,I101,L101,O101,R101,U101,X101,AA101,AD101,AG101,AJ101,AM101,AP101,AS101,AV101,AY101,BB101,BE101,BH101,BK101,BN101,BQ101,BT101,BW101,BZ101,CC101)</f>
        <v>31.423234630811709</v>
      </c>
      <c r="CI101" s="3">
        <f>CH101/(SQRT(27))</f>
        <v>6.0474043243026365</v>
      </c>
      <c r="CK101" s="3" t="s">
        <v>5</v>
      </c>
      <c r="CL101" s="3">
        <f>AVERAGE(D101,G101,J101,M101,P101,S101,V101,Y101,AB101,AE101,AH101,AK101,AN101,AQ101,AT101,AW101,AZ101,BC101,BF101,BI101,BL101,BO101,BR101,BU101,BX101,CA101,CD101)</f>
        <v>29.563333641975309</v>
      </c>
      <c r="CM101" s="3">
        <f>_xlfn.STDEV.P(D101,G101,J101,M101,P101,S101,V101,Y101,AB101,AE101,AH101,AK101,AN101,AQ101,AT101,AW101,AZ101,BC101,BF101,BI101,BL101,BO101,BR101,BU101,BX101,CA101,CD101)</f>
        <v>14.97012923026332</v>
      </c>
      <c r="CN101" s="3">
        <f>CM101/(SQRT(27))</f>
        <v>2.8810027136320042</v>
      </c>
    </row>
    <row r="102" spans="2:92" x14ac:dyDescent="0.65">
      <c r="B102">
        <v>10</v>
      </c>
      <c r="C102">
        <f t="shared" ref="C102:C120" si="28">AVERAGEIFS(C$3:C$95,B$3:B$95,"&gt;="&amp;B101,B$3:B$95,"&lt;="&amp;B102)</f>
        <v>127.00916666666667</v>
      </c>
      <c r="D102">
        <f t="shared" ref="D102:D120" si="29">AVERAGEIFS(D$3:D$95,B$3:B$95,"&gt;="&amp;B101,B$3:B$95,"&lt;="&amp;B102)</f>
        <v>32.607199999999999</v>
      </c>
      <c r="E102">
        <v>10</v>
      </c>
      <c r="F102">
        <f t="shared" ref="F102" si="30">AVERAGEIFS(F$3:F$95,E$3:E$95,"&gt;="&amp;E101,E$3:E$95,"&lt;="&amp;E102)</f>
        <v>198.81765000000001</v>
      </c>
      <c r="G102">
        <f t="shared" ref="G102:G120" si="31">AVERAGEIFS(G$3:G$95,E$3:E$95,"&gt;="&amp;E101,E$3:E$95,"&lt;="&amp;E102)</f>
        <v>42.129999999999995</v>
      </c>
      <c r="H102">
        <v>10</v>
      </c>
      <c r="I102">
        <f t="shared" ref="I102" si="32">AVERAGEIFS(I$3:I$95,H$3:H$95,"&gt;="&amp;H101,H$3:H$95,"&lt;="&amp;H102)</f>
        <v>93.764600000000002</v>
      </c>
      <c r="J102">
        <f t="shared" ref="J102:J120" si="33">AVERAGEIFS(J$3:J$95,H$3:H$95,"&gt;="&amp;H101,H$3:H$95,"&lt;="&amp;H102)</f>
        <v>19.58915</v>
      </c>
      <c r="K102">
        <v>10</v>
      </c>
      <c r="L102">
        <f t="shared" ref="L102" si="34">AVERAGEIFS(L$3:L$95,K$3:K$95,"&gt;="&amp;K101,K$3:K$95,"&lt;="&amp;K102)</f>
        <v>121.2401</v>
      </c>
      <c r="M102">
        <f t="shared" ref="M102:M120" si="35">AVERAGEIFS(M$3:M$95,K$3:K$95,"&gt;="&amp;K101,K$3:K$95,"&lt;="&amp;K102)</f>
        <v>20.8444</v>
      </c>
      <c r="N102">
        <v>10</v>
      </c>
      <c r="O102">
        <f t="shared" ref="O102" si="36">AVERAGEIFS(O$3:O$95,N$3:N$95,"&gt;="&amp;N101,N$3:N$95,"&lt;="&amp;N102)</f>
        <v>79.819400000000002</v>
      </c>
      <c r="P102">
        <f t="shared" ref="P102:P120" si="37">AVERAGEIFS(P$3:P$95,N$3:N$95,"&gt;="&amp;N101,N$3:N$95,"&lt;="&amp;N102)</f>
        <v>9.7504500000000007</v>
      </c>
      <c r="Q102">
        <v>10</v>
      </c>
      <c r="R102">
        <f t="shared" ref="R102" si="38">AVERAGEIFS(R$3:R$95,Q$3:Q$95,"&gt;="&amp;Q101,Q$3:Q$95,"&lt;="&amp;Q102)</f>
        <v>80.236099999999993</v>
      </c>
      <c r="S102">
        <f t="shared" ref="S102:S120" si="39">AVERAGEIFS(S$3:S$95,Q$3:Q$95,"&gt;="&amp;Q101,Q$3:Q$95,"&lt;="&amp;Q102)</f>
        <v>11.3919</v>
      </c>
      <c r="T102">
        <v>10</v>
      </c>
      <c r="U102">
        <f t="shared" ref="U102" si="40">AVERAGEIFS(U$3:U$95,T$3:T$95,"&gt;="&amp;T101,T$3:T$95,"&lt;="&amp;T102)</f>
        <v>101.4212</v>
      </c>
      <c r="V102">
        <f t="shared" ref="V102:V120" si="41">AVERAGEIFS(V$3:V$95,T$3:T$95,"&gt;="&amp;T101,T$3:T$95,"&lt;="&amp;T102)</f>
        <v>31.506900000000002</v>
      </c>
      <c r="W102">
        <v>10</v>
      </c>
      <c r="X102">
        <f t="shared" ref="X102" si="42">AVERAGEIFS(X$3:X$95,W$3:W$95,"&gt;="&amp;W101,W$3:W$95,"&lt;="&amp;W102)</f>
        <v>88.28713333333333</v>
      </c>
      <c r="Y102">
        <f t="shared" ref="Y102:Y120" si="43">AVERAGEIFS(Y$3:Y$95,W$3:W$95,"&gt;="&amp;W101,W$3:W$95,"&lt;="&amp;W102)</f>
        <v>27.960400000000003</v>
      </c>
      <c r="Z102">
        <v>10</v>
      </c>
      <c r="AA102">
        <f t="shared" ref="AA102" si="44">AVERAGEIFS(AA$3:AA$95,Z$3:Z$95,"&gt;="&amp;Z101,Z$3:Z$95,"&lt;="&amp;Z102)</f>
        <v>115.59184999999999</v>
      </c>
      <c r="AB102">
        <f t="shared" ref="AB102:AB120" si="45">AVERAGEIFS(AB$3:AB$95,Z$3:Z$95,"&gt;="&amp;Z101,Z$3:Z$95,"&lt;="&amp;Z102)</f>
        <v>19.379750000000001</v>
      </c>
      <c r="AC102">
        <v>10</v>
      </c>
      <c r="AD102">
        <f t="shared" ref="AD102" si="46">AVERAGEIFS(AD$3:AD$95,AC$3:AC$95,"&gt;="&amp;AC101,AC$3:AC$95,"&lt;="&amp;AC102)</f>
        <v>139.60284999999999</v>
      </c>
      <c r="AE102">
        <f t="shared" ref="AE102:AE120" si="47">AVERAGEIFS(AE$3:AE$95,AC$3:AC$95,"&gt;="&amp;AC101,AC$3:AC$95,"&lt;="&amp;AC102)</f>
        <v>26.0273</v>
      </c>
      <c r="AF102">
        <v>10</v>
      </c>
      <c r="AG102">
        <f t="shared" ref="AG102" si="48">AVERAGEIFS(AG$3:AG$95,AF$3:AF$95,"&gt;="&amp;AF101,AF$3:AF$95,"&lt;="&amp;AF102)</f>
        <v>138.7415</v>
      </c>
      <c r="AH102">
        <f t="shared" ref="AH102:AH120" si="49">AVERAGEIFS(AH$3:AH$95,AF$3:AF$95,"&gt;="&amp;AF101,AF$3:AF$95,"&lt;="&amp;AF102)</f>
        <v>34.958649999999999</v>
      </c>
      <c r="AI102">
        <v>10</v>
      </c>
      <c r="AJ102">
        <f t="shared" ref="AJ102" si="50">AVERAGEIFS(AJ$3:AJ$95,AI$3:AI$95,"&gt;="&amp;AI101,AI$3:AI$95,"&lt;="&amp;AI102)</f>
        <v>108.20585</v>
      </c>
      <c r="AK102">
        <f t="shared" ref="AK102:AK120" si="51">AVERAGEIFS(AK$3:AK$95,AI$3:AI$95,"&gt;="&amp;AI101,AI$3:AI$95,"&lt;="&amp;AI102)</f>
        <v>67.188450000000003</v>
      </c>
      <c r="AL102">
        <v>10</v>
      </c>
      <c r="AM102">
        <f t="shared" ref="AM102" si="52">AVERAGEIFS(AM$3:AM$95,AL$3:AL$95,"&gt;="&amp;AL101,AL$3:AL$95,"&lt;="&amp;AL102)</f>
        <v>103.02940000000001</v>
      </c>
      <c r="AN102">
        <f t="shared" ref="AN102:AN120" si="53">AVERAGEIFS(AN$3:AN$95,AL$3:AL$95,"&gt;="&amp;AL101,AL$3:AL$95,"&lt;="&amp;AL102)</f>
        <v>39.197299999999998</v>
      </c>
      <c r="AO102">
        <v>10</v>
      </c>
      <c r="AP102">
        <f t="shared" ref="AP102" si="54">AVERAGEIFS(AP$3:AP$95,AO$3:AO$95,"&gt;="&amp;AO101,AO$3:AO$95,"&lt;="&amp;AO102)</f>
        <v>131.78719999999998</v>
      </c>
      <c r="AQ102">
        <f t="shared" ref="AQ102:AQ120" si="55">AVERAGEIFS(AQ$3:AQ$95,AO$3:AO$95,"&gt;="&amp;AO101,AO$3:AO$95,"&lt;="&amp;AO102)</f>
        <v>21.8354</v>
      </c>
      <c r="AR102">
        <v>10</v>
      </c>
      <c r="AS102">
        <f t="shared" ref="AS102" si="56">AVERAGEIFS(AS$3:AS$95,AR$3:AR$95,"&gt;="&amp;AR101,AR$3:AR$95,"&lt;="&amp;AR102)</f>
        <v>134.72415000000001</v>
      </c>
      <c r="AT102">
        <f t="shared" ref="AT102:AT120" si="57">AVERAGEIFS(AT$3:AT$95,AR$3:AR$95,"&gt;="&amp;AR101,AR$3:AR$95,"&lt;="&amp;AR102)</f>
        <v>46.225049999999996</v>
      </c>
      <c r="AU102">
        <v>10</v>
      </c>
      <c r="AV102">
        <f t="shared" ref="AV102" si="58">AVERAGEIFS(AV$3:AV$95,AU$3:AU$95,"&gt;="&amp;AU101,AU$3:AU$95,"&lt;="&amp;AU102)</f>
        <v>143.96666666666667</v>
      </c>
      <c r="AW102">
        <f t="shared" ref="AW102:AW120" si="59">AVERAGEIFS(AW$3:AW$95,AU$3:AU$95,"&gt;="&amp;AU101,AU$3:AU$95,"&lt;="&amp;AU102)</f>
        <v>29.186800000000002</v>
      </c>
      <c r="AX102">
        <v>10</v>
      </c>
      <c r="AY102">
        <f t="shared" ref="AY102" si="60">AVERAGEIFS(AY$3:AY$95,AX$3:AX$95,"&gt;="&amp;AX101,AX$3:AX$95,"&lt;="&amp;AX102)</f>
        <v>82.412899999999993</v>
      </c>
      <c r="AZ102">
        <f t="shared" ref="AZ102:AZ120" si="61">AVERAGEIFS(AZ$3:AZ$95,AX$3:AX$95,"&gt;="&amp;AX101,AX$3:AX$95,"&lt;="&amp;AX102)</f>
        <v>25.791666666666668</v>
      </c>
      <c r="BA102">
        <v>10</v>
      </c>
      <c r="BB102">
        <f t="shared" ref="BB102" si="62">AVERAGEIFS(BB$3:BB$95,BA$3:BA$95,"&gt;="&amp;BA101,BA$3:BA$95,"&lt;="&amp;BA102)</f>
        <v>88.717066666666668</v>
      </c>
      <c r="BC102">
        <f t="shared" ref="BC102:BC120" si="63">AVERAGEIFS(BC$3:BC$95,BA$3:BA$95,"&gt;="&amp;BA101,BA$3:BA$95,"&lt;="&amp;BA102)</f>
        <v>49.394500000000001</v>
      </c>
      <c r="BD102">
        <v>10</v>
      </c>
      <c r="BE102">
        <f t="shared" ref="BE102" si="64">AVERAGEIFS(BE$3:BE$95,BD$3:BD$95,"&gt;="&amp;BD101,BD$3:BD$95,"&lt;="&amp;BD102)</f>
        <v>106.28120000000001</v>
      </c>
      <c r="BF102">
        <f t="shared" ref="BF102:BF120" si="65">AVERAGEIFS(BF$3:BF$95,BD$3:BD$95,"&gt;="&amp;BD101,BD$3:BD$95,"&lt;="&amp;BD102)</f>
        <v>45.439400000000006</v>
      </c>
      <c r="BG102">
        <v>10</v>
      </c>
      <c r="BH102">
        <f t="shared" ref="BH102" si="66">AVERAGEIFS(BH$3:BH$95,BG$3:BG$95,"&gt;="&amp;BG101,BG$3:BG$95,"&lt;="&amp;BG102)</f>
        <v>147.37653333333333</v>
      </c>
      <c r="BI102">
        <f t="shared" ref="BI102:BI120" si="67">AVERAGEIFS(BI$3:BI$95,BG$3:BG$95,"&gt;="&amp;BG101,BG$3:BG$95,"&lt;="&amp;BG102)</f>
        <v>0</v>
      </c>
      <c r="BJ102">
        <v>10</v>
      </c>
      <c r="BK102">
        <f t="shared" ref="BK102" si="68">AVERAGEIFS(BK$3:BK$95,BJ$3:BJ$95,"&gt;="&amp;BJ101,BJ$3:BJ$95,"&lt;="&amp;BJ102)</f>
        <v>158.19629999999998</v>
      </c>
      <c r="BL102">
        <f t="shared" ref="BL102:BL120" si="69">AVERAGEIFS(BL$3:BL$95,BJ$3:BJ$95,"&gt;="&amp;BJ101,BJ$3:BJ$95,"&lt;="&amp;BJ102)</f>
        <v>22.41276666666667</v>
      </c>
      <c r="BM102">
        <v>10</v>
      </c>
      <c r="BN102">
        <f t="shared" ref="BN102" si="70">AVERAGEIFS(BN$3:BN$95,BM$3:BM$95,"&gt;="&amp;BM101,BM$3:BM$95,"&lt;="&amp;BM102)</f>
        <v>109.98725</v>
      </c>
      <c r="BO102">
        <f t="shared" ref="BO102:BO120" si="71">AVERAGEIFS(BO$3:BO$95,BM$3:BM$95,"&gt;="&amp;BM101,BM$3:BM$95,"&lt;="&amp;BM102)</f>
        <v>56.188100000000006</v>
      </c>
      <c r="BP102">
        <v>10</v>
      </c>
      <c r="BQ102">
        <f t="shared" ref="BQ102" si="72">AVERAGEIFS(BQ$3:BQ$95,BP$3:BP$95,"&gt;="&amp;BP101,BP$3:BP$95,"&lt;="&amp;BP102)</f>
        <v>98.222466666666676</v>
      </c>
      <c r="BR102">
        <f t="shared" ref="BR102:BR120" si="73">AVERAGEIFS(BR$3:BR$95,BP$3:BP$95,"&gt;="&amp;BP101,BP$3:BP$95,"&lt;="&amp;BP102)</f>
        <v>34.8827</v>
      </c>
      <c r="BS102">
        <v>10</v>
      </c>
      <c r="BT102">
        <f t="shared" ref="BT102" si="74">AVERAGEIFS(BT$3:BT$95,BS$3:BS$95,"&gt;="&amp;BS101,BS$3:BS$95,"&lt;="&amp;BS102)</f>
        <v>133.16129999999998</v>
      </c>
      <c r="BU102">
        <f t="shared" ref="BU102:BU120" si="75">AVERAGEIFS(BU$3:BU$95,BS$3:BS$95,"&gt;="&amp;BS101,BS$3:BS$95,"&lt;="&amp;BS102)</f>
        <v>16.493200000000002</v>
      </c>
      <c r="BV102">
        <v>10</v>
      </c>
      <c r="BW102">
        <f t="shared" ref="BW102" si="76">AVERAGEIFS(BW$3:BW$95,BV$3:BV$95,"&gt;="&amp;BV101,BV$3:BV$95,"&lt;="&amp;BV102)</f>
        <v>115.33120000000001</v>
      </c>
      <c r="BX102">
        <f t="shared" ref="BX102:BX120" si="77">AVERAGEIFS(BX$3:BX$95,BV$3:BV$95,"&gt;="&amp;BV101,BV$3:BV$95,"&lt;="&amp;BV102)</f>
        <v>23.932700000000001</v>
      </c>
      <c r="BY102">
        <v>10</v>
      </c>
      <c r="BZ102">
        <f t="shared" ref="BZ102" si="78">AVERAGEIFS(BZ$3:BZ$95,BY$3:BY$95,"&gt;="&amp;BY101,BY$3:BY$95,"&lt;="&amp;BY102)</f>
        <v>89.893033333333335</v>
      </c>
      <c r="CA102">
        <f t="shared" ref="CA102:CA120" si="79">AVERAGEIFS(CA$3:CA$95,BY$3:BY$95,"&gt;="&amp;BY101,BY$3:BY$95,"&lt;="&amp;BY102)</f>
        <v>17.8841</v>
      </c>
      <c r="CB102">
        <v>10</v>
      </c>
      <c r="CC102">
        <f t="shared" ref="CC102" si="80">AVERAGEIFS(CC$3:CC$95,CB$3:CB$95,"&gt;="&amp;CB101,CB$3:CB$95,"&lt;="&amp;CB102)</f>
        <v>123.69999999999999</v>
      </c>
      <c r="CD102">
        <f t="shared" ref="CD102:CD120" si="81">AVERAGEIFS(CD$3:CD$95,CB$3:CB$95,"&gt;="&amp;CB101,CB$3:CB$95,"&lt;="&amp;CB102)</f>
        <v>22.54</v>
      </c>
      <c r="CF102" s="3"/>
      <c r="CG102" s="3">
        <f t="shared" ref="CG102:CG120" si="82">AVERAGE(C102,F102,I102,L102,O102,R102,U102,X102,AA102,AD102,AG102,AJ102,AM102,AP102,AS102,AV102,AY102,BB102,BE102,BH102,BK102,BN102,BQ102,BT102,BW102,BZ102,CC102)</f>
        <v>117.01940987654322</v>
      </c>
      <c r="CH102" s="3">
        <f t="shared" ref="CH102:CH120" si="83">_xlfn.STDEV.P(C102,F102,I102,L102,O102,R102,U102,X102,AA102,AD102,AG102,AJ102,AM102,AP102,AS102,AV102,AY102,BB102,BE102,BH102,BK102,BN102,BQ102,BT102,BW102,BZ102,CC102)</f>
        <v>27.112753296282243</v>
      </c>
      <c r="CI102" s="3">
        <f t="shared" ref="CI102:CI120" si="84">CH102/(SQRT(27))</f>
        <v>5.2178518046934883</v>
      </c>
      <c r="CK102" s="3"/>
      <c r="CL102" s="3">
        <f t="shared" ref="CL102:CL120" si="85">AVERAGE(D102,G102,J102,M102,P102,S102,V102,Y102,AB102,AE102,AH102,AK102,AN102,AQ102,AT102,AW102,AZ102,BC102,BF102,BI102,BL102,BO102,BR102,BU102,BX102,CA102,CD102)</f>
        <v>29.434749382716046</v>
      </c>
      <c r="CM102" s="3">
        <f t="shared" ref="CM102:CM120" si="86">_xlfn.STDEV.P(D102,G102,J102,M102,P102,S102,V102,Y102,AB102,AE102,AH102,AK102,AN102,AQ102,AT102,AW102,AZ102,BC102,BF102,BI102,BL102,BO102,BR102,BU102,BX102,CA102,CD102)</f>
        <v>14.622038321447475</v>
      </c>
      <c r="CN102" s="3">
        <f t="shared" ref="CN102:CN120" si="87">CM102/(SQRT(27))</f>
        <v>2.8140125869962409</v>
      </c>
    </row>
    <row r="103" spans="2:92" x14ac:dyDescent="0.65">
      <c r="B103">
        <v>15</v>
      </c>
      <c r="C103">
        <f t="shared" si="28"/>
        <v>139.91343333333336</v>
      </c>
      <c r="D103">
        <f t="shared" si="29"/>
        <v>31.8629</v>
      </c>
      <c r="E103">
        <v>15</v>
      </c>
      <c r="F103">
        <f t="shared" ref="F103" si="88">AVERAGEIFS(F$3:F$95,E$3:E$95,"&gt;="&amp;E102,E$3:E$95,"&lt;="&amp;E103)</f>
        <v>182.80115000000001</v>
      </c>
      <c r="G103">
        <f t="shared" si="31"/>
        <v>38.734549999999999</v>
      </c>
      <c r="H103">
        <v>15</v>
      </c>
      <c r="I103">
        <f t="shared" ref="I103" si="89">AVERAGEIFS(I$3:I$95,H$3:H$95,"&gt;="&amp;H102,H$3:H$95,"&lt;="&amp;H103)</f>
        <v>94.09675</v>
      </c>
      <c r="J103">
        <f t="shared" si="33"/>
        <v>19.462899999999998</v>
      </c>
      <c r="K103">
        <v>15</v>
      </c>
      <c r="L103">
        <f t="shared" ref="L103" si="90">AVERAGEIFS(L$3:L$95,K$3:K$95,"&gt;="&amp;K102,K$3:K$95,"&lt;="&amp;K103)</f>
        <v>121.22735</v>
      </c>
      <c r="M103">
        <f t="shared" si="35"/>
        <v>22.644950000000001</v>
      </c>
      <c r="N103">
        <v>15</v>
      </c>
      <c r="O103">
        <f t="shared" ref="O103" si="91">AVERAGEIFS(O$3:O$95,N$3:N$95,"&gt;="&amp;N102,N$3:N$95,"&lt;="&amp;N103)</f>
        <v>77.852499999999992</v>
      </c>
      <c r="P103">
        <f t="shared" si="37"/>
        <v>8.8943499999999993</v>
      </c>
      <c r="Q103">
        <v>15</v>
      </c>
      <c r="R103">
        <f t="shared" ref="R103" si="92">AVERAGEIFS(R$3:R$95,Q$3:Q$95,"&gt;="&amp;Q102,Q$3:Q$95,"&lt;="&amp;Q103)</f>
        <v>80.032250000000005</v>
      </c>
      <c r="S103">
        <f t="shared" si="39"/>
        <v>12.36985</v>
      </c>
      <c r="T103">
        <v>15</v>
      </c>
      <c r="U103">
        <f t="shared" ref="U103" si="93">AVERAGEIFS(U$3:U$95,T$3:T$95,"&gt;="&amp;T102,T$3:T$95,"&lt;="&amp;T103)</f>
        <v>98.802066666666676</v>
      </c>
      <c r="V103">
        <f t="shared" si="41"/>
        <v>33.340633333333336</v>
      </c>
      <c r="W103">
        <v>15</v>
      </c>
      <c r="X103">
        <f t="shared" ref="X103" si="94">AVERAGEIFS(X$3:X$95,W$3:W$95,"&gt;="&amp;W102,W$3:W$95,"&lt;="&amp;W103)</f>
        <v>92.653850000000006</v>
      </c>
      <c r="Y103">
        <f t="shared" si="43"/>
        <v>25.382149999999999</v>
      </c>
      <c r="Z103">
        <v>15</v>
      </c>
      <c r="AA103">
        <f t="shared" ref="AA103" si="95">AVERAGEIFS(AA$3:AA$95,Z$3:Z$95,"&gt;="&amp;Z102,Z$3:Z$95,"&lt;="&amp;Z103)</f>
        <v>112.25964999999999</v>
      </c>
      <c r="AB103">
        <f t="shared" si="45"/>
        <v>20.116399999999999</v>
      </c>
      <c r="AC103">
        <v>15</v>
      </c>
      <c r="AD103">
        <f t="shared" ref="AD103" si="96">AVERAGEIFS(AD$3:AD$95,AC$3:AC$95,"&gt;="&amp;AC102,AC$3:AC$95,"&lt;="&amp;AC103)</f>
        <v>131.72496666666669</v>
      </c>
      <c r="AE103">
        <f t="shared" si="47"/>
        <v>33.052100000000003</v>
      </c>
      <c r="AF103">
        <v>15</v>
      </c>
      <c r="AG103">
        <f t="shared" ref="AG103" si="97">AVERAGEIFS(AG$3:AG$95,AF$3:AF$95,"&gt;="&amp;AF102,AF$3:AF$95,"&lt;="&amp;AF103)</f>
        <v>133.34530000000001</v>
      </c>
      <c r="AH103">
        <f t="shared" si="49"/>
        <v>37.356200000000001</v>
      </c>
      <c r="AI103">
        <v>15</v>
      </c>
      <c r="AJ103">
        <f t="shared" ref="AJ103" si="98">AVERAGEIFS(AJ$3:AJ$95,AI$3:AI$95,"&gt;="&amp;AI102,AI$3:AI$95,"&lt;="&amp;AI103)</f>
        <v>114.48545</v>
      </c>
      <c r="AK103">
        <f t="shared" si="51"/>
        <v>65.314850000000007</v>
      </c>
      <c r="AL103">
        <v>15</v>
      </c>
      <c r="AM103">
        <f t="shared" ref="AM103" si="99">AVERAGEIFS(AM$3:AM$95,AL$3:AL$95,"&gt;="&amp;AL102,AL$3:AL$95,"&lt;="&amp;AL103)</f>
        <v>106.18729999999999</v>
      </c>
      <c r="AN103">
        <f t="shared" si="53"/>
        <v>39.273499999999999</v>
      </c>
      <c r="AO103">
        <v>15</v>
      </c>
      <c r="AP103">
        <f t="shared" ref="AP103" si="100">AVERAGEIFS(AP$3:AP$95,AO$3:AO$95,"&gt;="&amp;AO102,AO$3:AO$95,"&lt;="&amp;AO103)</f>
        <v>135.73840000000001</v>
      </c>
      <c r="AQ103">
        <f t="shared" si="55"/>
        <v>22.980350000000001</v>
      </c>
      <c r="AR103">
        <v>15</v>
      </c>
      <c r="AS103">
        <f t="shared" ref="AS103" si="101">AVERAGEIFS(AS$3:AS$95,AR$3:AR$95,"&gt;="&amp;AR102,AR$3:AR$95,"&lt;="&amp;AR103)</f>
        <v>136.42554999999999</v>
      </c>
      <c r="AT103">
        <f t="shared" si="57"/>
        <v>51.319000000000003</v>
      </c>
      <c r="AU103">
        <v>15</v>
      </c>
      <c r="AV103">
        <f t="shared" ref="AV103" si="102">AVERAGEIFS(AV$3:AV$95,AU$3:AU$95,"&gt;="&amp;AU102,AU$3:AU$95,"&lt;="&amp;AU103)</f>
        <v>131.61426666666668</v>
      </c>
      <c r="AW103">
        <f t="shared" si="59"/>
        <v>31.557266666666667</v>
      </c>
      <c r="AX103">
        <v>15</v>
      </c>
      <c r="AY103">
        <f t="shared" ref="AY103" si="103">AVERAGEIFS(AY$3:AY$95,AX$3:AX$95,"&gt;="&amp;AX102,AX$3:AX$95,"&lt;="&amp;AX103)</f>
        <v>88.45186666666666</v>
      </c>
      <c r="AZ103">
        <f t="shared" si="61"/>
        <v>29.88603333333333</v>
      </c>
      <c r="BA103">
        <v>15</v>
      </c>
      <c r="BB103">
        <f t="shared" ref="BB103" si="104">AVERAGEIFS(BB$3:BB$95,BA$3:BA$95,"&gt;="&amp;BA102,BA$3:BA$95,"&lt;="&amp;BA103)</f>
        <v>88.537399999999991</v>
      </c>
      <c r="BC103">
        <f t="shared" si="63"/>
        <v>53.234966666666658</v>
      </c>
      <c r="BD103">
        <v>15</v>
      </c>
      <c r="BE103">
        <f t="shared" ref="BE103" si="105">AVERAGEIFS(BE$3:BE$95,BD$3:BD$95,"&gt;="&amp;BD102,BD$3:BD$95,"&lt;="&amp;BD103)</f>
        <v>100.61343333333333</v>
      </c>
      <c r="BF103">
        <f t="shared" si="65"/>
        <v>40.189300000000003</v>
      </c>
      <c r="BG103">
        <v>15</v>
      </c>
      <c r="BH103">
        <f t="shared" ref="BH103" si="106">AVERAGEIFS(BH$3:BH$95,BG$3:BG$95,"&gt;="&amp;BG102,BG$3:BG$95,"&lt;="&amp;BG103)</f>
        <v>143.30529999999999</v>
      </c>
      <c r="BI103">
        <f t="shared" si="67"/>
        <v>0</v>
      </c>
      <c r="BJ103">
        <v>15</v>
      </c>
      <c r="BK103">
        <f t="shared" ref="BK103" si="107">AVERAGEIFS(BK$3:BK$95,BJ$3:BJ$95,"&gt;="&amp;BJ102,BJ$3:BJ$95,"&lt;="&amp;BJ103)</f>
        <v>166.69353333333333</v>
      </c>
      <c r="BL103">
        <f t="shared" si="69"/>
        <v>20.740366666666667</v>
      </c>
      <c r="BM103">
        <v>15</v>
      </c>
      <c r="BN103">
        <f t="shared" ref="BN103" si="108">AVERAGEIFS(BN$3:BN$95,BM$3:BM$95,"&gt;="&amp;BM102,BM$3:BM$95,"&lt;="&amp;BM103)</f>
        <v>111.4974</v>
      </c>
      <c r="BO103">
        <f t="shared" si="71"/>
        <v>49.212150000000001</v>
      </c>
      <c r="BP103">
        <v>15</v>
      </c>
      <c r="BQ103">
        <f t="shared" ref="BQ103" si="109">AVERAGEIFS(BQ$3:BQ$95,BP$3:BP$95,"&gt;="&amp;BP102,BP$3:BP$95,"&lt;="&amp;BP103)</f>
        <v>107.52155</v>
      </c>
      <c r="BR103">
        <f t="shared" si="73"/>
        <v>37.507199999999997</v>
      </c>
      <c r="BS103">
        <v>15</v>
      </c>
      <c r="BT103">
        <f t="shared" ref="BT103" si="110">AVERAGEIFS(BT$3:BT$95,BS$3:BS$95,"&gt;="&amp;BS102,BS$3:BS$95,"&lt;="&amp;BS103)</f>
        <v>140.31310000000002</v>
      </c>
      <c r="BU103">
        <f t="shared" si="75"/>
        <v>15.1128</v>
      </c>
      <c r="BV103">
        <v>15</v>
      </c>
      <c r="BW103">
        <f t="shared" ref="BW103" si="111">AVERAGEIFS(BW$3:BW$95,BV$3:BV$95,"&gt;="&amp;BV102,BV$3:BV$95,"&lt;="&amp;BV103)</f>
        <v>111.97409999999999</v>
      </c>
      <c r="BX103">
        <f t="shared" si="77"/>
        <v>23.268250000000002</v>
      </c>
      <c r="BY103">
        <v>15</v>
      </c>
      <c r="BZ103">
        <f t="shared" ref="BZ103" si="112">AVERAGEIFS(BZ$3:BZ$95,BY$3:BY$95,"&gt;="&amp;BY102,BY$3:BY$95,"&lt;="&amp;BY103)</f>
        <v>97.493166666666681</v>
      </c>
      <c r="CA103">
        <f t="shared" si="79"/>
        <v>17.874866666666666</v>
      </c>
      <c r="CB103">
        <v>15</v>
      </c>
      <c r="CC103">
        <f t="shared" ref="CC103" si="113">AVERAGEIFS(CC$3:CC$95,CB$3:CB$95,"&gt;="&amp;CB102,CB$3:CB$95,"&lt;="&amp;CB103)</f>
        <v>130.54666666666665</v>
      </c>
      <c r="CD103">
        <f t="shared" si="81"/>
        <v>23.973333333333333</v>
      </c>
      <c r="CG103" s="3">
        <f t="shared" si="82"/>
        <v>117.63362037037035</v>
      </c>
      <c r="CH103" s="3">
        <f t="shared" si="83"/>
        <v>25.158140895792009</v>
      </c>
      <c r="CI103" s="3">
        <f t="shared" si="84"/>
        <v>4.8416864728320164</v>
      </c>
      <c r="CL103" s="3">
        <f t="shared" si="85"/>
        <v>29.802267283950616</v>
      </c>
      <c r="CM103" s="3">
        <f t="shared" si="86"/>
        <v>14.321997437113758</v>
      </c>
      <c r="CN103" s="3">
        <f t="shared" si="87"/>
        <v>2.7562696918835861</v>
      </c>
    </row>
    <row r="104" spans="2:92" x14ac:dyDescent="0.65">
      <c r="B104">
        <v>20</v>
      </c>
      <c r="C104">
        <f t="shared" si="28"/>
        <v>144.94749999999999</v>
      </c>
      <c r="D104">
        <f t="shared" si="29"/>
        <v>33.493433333333336</v>
      </c>
      <c r="E104">
        <v>20</v>
      </c>
      <c r="F104">
        <f t="shared" ref="F104" si="114">AVERAGEIFS(F$3:F$95,E$3:E$95,"&gt;="&amp;E103,E$3:E$95,"&lt;="&amp;E104)</f>
        <v>170.41034999999999</v>
      </c>
      <c r="G104">
        <f t="shared" si="31"/>
        <v>42.861850000000004</v>
      </c>
      <c r="H104">
        <v>20</v>
      </c>
      <c r="I104">
        <f t="shared" ref="I104" si="115">AVERAGEIFS(I$3:I$95,H$3:H$95,"&gt;="&amp;H103,H$3:H$95,"&lt;="&amp;H104)</f>
        <v>102.69343333333335</v>
      </c>
      <c r="J104">
        <f t="shared" si="33"/>
        <v>19.6036</v>
      </c>
      <c r="K104">
        <v>20</v>
      </c>
      <c r="L104">
        <f t="shared" ref="L104" si="116">AVERAGEIFS(L$3:L$95,K$3:K$95,"&gt;="&amp;K103,K$3:K$95,"&lt;="&amp;K104)</f>
        <v>125.64493333333333</v>
      </c>
      <c r="M104">
        <f t="shared" si="35"/>
        <v>23.425899999999999</v>
      </c>
      <c r="N104">
        <v>20</v>
      </c>
      <c r="O104">
        <f t="shared" ref="O104" si="117">AVERAGEIFS(O$3:O$95,N$3:N$95,"&gt;="&amp;N103,N$3:N$95,"&lt;="&amp;N104)</f>
        <v>77.055800000000005</v>
      </c>
      <c r="P104">
        <f t="shared" si="37"/>
        <v>11.19895</v>
      </c>
      <c r="Q104">
        <v>20</v>
      </c>
      <c r="R104">
        <f t="shared" ref="R104" si="118">AVERAGEIFS(R$3:R$95,Q$3:Q$95,"&gt;="&amp;Q103,Q$3:Q$95,"&lt;="&amp;Q104)</f>
        <v>82.180400000000006</v>
      </c>
      <c r="S104">
        <f t="shared" si="39"/>
        <v>12.171950000000001</v>
      </c>
      <c r="T104">
        <v>20</v>
      </c>
      <c r="U104">
        <f t="shared" ref="U104" si="119">AVERAGEIFS(U$3:U$95,T$3:T$95,"&gt;="&amp;T103,T$3:T$95,"&lt;="&amp;T104)</f>
        <v>103.73565000000001</v>
      </c>
      <c r="V104">
        <f t="shared" si="41"/>
        <v>31.014975</v>
      </c>
      <c r="W104">
        <v>20</v>
      </c>
      <c r="X104">
        <f t="shared" ref="X104" si="120">AVERAGEIFS(X$3:X$95,W$3:W$95,"&gt;="&amp;W103,W$3:W$95,"&lt;="&amp;W104)</f>
        <v>97.944299999999998</v>
      </c>
      <c r="Y104">
        <f t="shared" si="43"/>
        <v>26.308666666666667</v>
      </c>
      <c r="Z104">
        <v>20</v>
      </c>
      <c r="AA104">
        <f t="shared" ref="AA104" si="121">AVERAGEIFS(AA$3:AA$95,Z$3:Z$95,"&gt;="&amp;Z103,Z$3:Z$95,"&lt;="&amp;Z104)</f>
        <v>115.86360000000001</v>
      </c>
      <c r="AB104">
        <f t="shared" si="45"/>
        <v>23.599150000000002</v>
      </c>
      <c r="AC104">
        <v>20</v>
      </c>
      <c r="AD104">
        <f t="shared" ref="AD104" si="122">AVERAGEIFS(AD$3:AD$95,AC$3:AC$95,"&gt;="&amp;AC103,AC$3:AC$95,"&lt;="&amp;AC104)</f>
        <v>121.95835</v>
      </c>
      <c r="AE104">
        <f t="shared" si="47"/>
        <v>25.069299999999998</v>
      </c>
      <c r="AF104">
        <v>20</v>
      </c>
      <c r="AG104">
        <f t="shared" ref="AG104" si="123">AVERAGEIFS(AG$3:AG$95,AF$3:AF$95,"&gt;="&amp;AF103,AF$3:AF$95,"&lt;="&amp;AF104)</f>
        <v>127.00919999999999</v>
      </c>
      <c r="AH104">
        <f t="shared" si="49"/>
        <v>39.299250000000001</v>
      </c>
      <c r="AI104">
        <v>20</v>
      </c>
      <c r="AJ104">
        <f t="shared" ref="AJ104" si="124">AVERAGEIFS(AJ$3:AJ$95,AI$3:AI$95,"&gt;="&amp;AI103,AI$3:AI$95,"&lt;="&amp;AI104)</f>
        <v>120.66625000000001</v>
      </c>
      <c r="AK104">
        <f t="shared" si="51"/>
        <v>65.245000000000005</v>
      </c>
      <c r="AL104">
        <v>20</v>
      </c>
      <c r="AM104">
        <f t="shared" ref="AM104" si="125">AVERAGEIFS(AM$3:AM$95,AL$3:AL$95,"&gt;="&amp;AL103,AL$3:AL$95,"&lt;="&amp;AL104)</f>
        <v>110.71205</v>
      </c>
      <c r="AN104">
        <f t="shared" si="53"/>
        <v>40.098399999999998</v>
      </c>
      <c r="AO104">
        <v>20</v>
      </c>
      <c r="AP104">
        <f t="shared" ref="AP104" si="126">AVERAGEIFS(AP$3:AP$95,AO$3:AO$95,"&gt;="&amp;AO103,AO$3:AO$95,"&lt;="&amp;AO104)</f>
        <v>135.59519999999998</v>
      </c>
      <c r="AQ104">
        <f t="shared" si="55"/>
        <v>27.39405</v>
      </c>
      <c r="AR104">
        <v>20</v>
      </c>
      <c r="AS104">
        <f t="shared" ref="AS104" si="127">AVERAGEIFS(AS$3:AS$95,AR$3:AR$95,"&gt;="&amp;AR103,AR$3:AR$95,"&lt;="&amp;AR104)</f>
        <v>134.43316666666666</v>
      </c>
      <c r="AT104">
        <f t="shared" si="57"/>
        <v>40.753033333333335</v>
      </c>
      <c r="AU104">
        <v>20</v>
      </c>
      <c r="AV104">
        <f t="shared" ref="AV104" si="128">AVERAGEIFS(AV$3:AV$95,AU$3:AU$95,"&gt;="&amp;AU103,AU$3:AU$95,"&lt;="&amp;AU104)</f>
        <v>121.95453333333334</v>
      </c>
      <c r="AW104">
        <f t="shared" si="59"/>
        <v>34.060533333333332</v>
      </c>
      <c r="AX104">
        <v>20</v>
      </c>
      <c r="AY104">
        <f t="shared" ref="AY104" si="129">AVERAGEIFS(AY$3:AY$95,AX$3:AX$95,"&gt;="&amp;AX103,AX$3:AX$95,"&lt;="&amp;AX104)</f>
        <v>96.113600000000005</v>
      </c>
      <c r="AZ104">
        <f t="shared" si="61"/>
        <v>30.996633333333332</v>
      </c>
      <c r="BA104">
        <v>20</v>
      </c>
      <c r="BB104">
        <f t="shared" ref="BB104" si="130">AVERAGEIFS(BB$3:BB$95,BA$3:BA$95,"&gt;="&amp;BA103,BA$3:BA$95,"&lt;="&amp;BA104)</f>
        <v>94.143933333333337</v>
      </c>
      <c r="BC104">
        <f t="shared" si="63"/>
        <v>52.241099999999996</v>
      </c>
      <c r="BD104">
        <v>20</v>
      </c>
      <c r="BE104">
        <f t="shared" ref="BE104" si="131">AVERAGEIFS(BE$3:BE$95,BD$3:BD$95,"&gt;="&amp;BD103,BD$3:BD$95,"&lt;="&amp;BD104)</f>
        <v>101.24336666666666</v>
      </c>
      <c r="BF104">
        <f t="shared" si="65"/>
        <v>40.2819</v>
      </c>
      <c r="BG104">
        <v>20</v>
      </c>
      <c r="BH104">
        <f t="shared" ref="BH104" si="132">AVERAGEIFS(BH$3:BH$95,BG$3:BG$95,"&gt;="&amp;BG103,BG$3:BG$95,"&lt;="&amp;BG104)</f>
        <v>147.92753333333334</v>
      </c>
      <c r="BI104">
        <f t="shared" si="67"/>
        <v>0</v>
      </c>
      <c r="BJ104">
        <v>20</v>
      </c>
      <c r="BK104">
        <f t="shared" ref="BK104" si="133">AVERAGEIFS(BK$3:BK$95,BJ$3:BJ$95,"&gt;="&amp;BJ103,BJ$3:BJ$95,"&lt;="&amp;BJ104)</f>
        <v>154.05206666666666</v>
      </c>
      <c r="BL104">
        <f t="shared" si="69"/>
        <v>20.648599999999998</v>
      </c>
      <c r="BM104">
        <v>20</v>
      </c>
      <c r="BN104">
        <f t="shared" ref="BN104" si="134">AVERAGEIFS(BN$3:BN$95,BM$3:BM$95,"&gt;="&amp;BM103,BM$3:BM$95,"&lt;="&amp;BM104)</f>
        <v>105.36144999999999</v>
      </c>
      <c r="BO104">
        <f t="shared" si="71"/>
        <v>50.661799999999999</v>
      </c>
      <c r="BP104">
        <v>20</v>
      </c>
      <c r="BQ104">
        <f t="shared" ref="BQ104" si="135">AVERAGEIFS(BQ$3:BQ$95,BP$3:BP$95,"&gt;="&amp;BP103,BP$3:BP$95,"&lt;="&amp;BP104)</f>
        <v>116.95706666666666</v>
      </c>
      <c r="BR104">
        <f t="shared" si="73"/>
        <v>33.984666666666662</v>
      </c>
      <c r="BS104">
        <v>20</v>
      </c>
      <c r="BT104">
        <f t="shared" ref="BT104" si="136">AVERAGEIFS(BT$3:BT$95,BS$3:BS$95,"&gt;="&amp;BS103,BS$3:BS$95,"&lt;="&amp;BS104)</f>
        <v>142.56729999999999</v>
      </c>
      <c r="BU104">
        <f t="shared" si="75"/>
        <v>12.784549999999999</v>
      </c>
      <c r="BV104">
        <v>20</v>
      </c>
      <c r="BW104">
        <f t="shared" ref="BW104" si="137">AVERAGEIFS(BW$3:BW$95,BV$3:BV$95,"&gt;="&amp;BV103,BV$3:BV$95,"&lt;="&amp;BV104)</f>
        <v>110.77346666666666</v>
      </c>
      <c r="BX104">
        <f t="shared" si="77"/>
        <v>22.234499999999997</v>
      </c>
      <c r="BY104">
        <v>20</v>
      </c>
      <c r="BZ104">
        <f t="shared" ref="BZ104" si="138">AVERAGEIFS(BZ$3:BZ$95,BY$3:BY$95,"&gt;="&amp;BY103,BY$3:BY$95,"&lt;="&amp;BY104)</f>
        <v>92.408266666666648</v>
      </c>
      <c r="CA104">
        <f t="shared" si="79"/>
        <v>16.250366666666668</v>
      </c>
      <c r="CB104">
        <v>20</v>
      </c>
      <c r="CC104">
        <f t="shared" ref="CC104" si="139">AVERAGEIFS(CC$3:CC$95,CB$3:CB$95,"&gt;="&amp;CB103,CB$3:CB$95,"&lt;="&amp;CB104)</f>
        <v>134.92000000000002</v>
      </c>
      <c r="CD104">
        <f t="shared" si="81"/>
        <v>22.740000000000002</v>
      </c>
      <c r="CG104" s="3">
        <f t="shared" si="82"/>
        <v>118.12121358024693</v>
      </c>
      <c r="CH104" s="3">
        <f t="shared" si="83"/>
        <v>22.252394453730094</v>
      </c>
      <c r="CI104" s="3">
        <f t="shared" si="84"/>
        <v>4.2824753093249353</v>
      </c>
      <c r="CL104" s="3">
        <f t="shared" si="85"/>
        <v>29.571191049382712</v>
      </c>
      <c r="CM104" s="3">
        <f t="shared" si="86"/>
        <v>13.977292127961899</v>
      </c>
      <c r="CN104" s="3">
        <f t="shared" si="87"/>
        <v>2.6899311242069466</v>
      </c>
    </row>
    <row r="105" spans="2:92" x14ac:dyDescent="0.65">
      <c r="B105">
        <v>25</v>
      </c>
      <c r="C105">
        <f t="shared" si="28"/>
        <v>144.47529999999998</v>
      </c>
      <c r="D105">
        <f t="shared" si="29"/>
        <v>33.3309</v>
      </c>
      <c r="E105">
        <v>25</v>
      </c>
      <c r="F105">
        <f t="shared" ref="F105" si="140">AVERAGEIFS(F$3:F$95,E$3:E$95,"&gt;="&amp;E104,E$3:E$95,"&lt;="&amp;E105)</f>
        <v>169.8451</v>
      </c>
      <c r="G105">
        <f t="shared" si="31"/>
        <v>42.059800000000003</v>
      </c>
      <c r="H105">
        <v>25</v>
      </c>
      <c r="I105">
        <f t="shared" ref="I105" si="141">AVERAGEIFS(I$3:I$95,H$3:H$95,"&gt;="&amp;H104,H$3:H$95,"&lt;="&amp;H105)</f>
        <v>113.40393333333333</v>
      </c>
      <c r="J105">
        <f t="shared" si="33"/>
        <v>19.311699999999998</v>
      </c>
      <c r="K105">
        <v>25</v>
      </c>
      <c r="L105">
        <f t="shared" ref="L105" si="142">AVERAGEIFS(L$3:L$95,K$3:K$95,"&gt;="&amp;K104,K$3:K$95,"&lt;="&amp;K105)</f>
        <v>133.58629999999999</v>
      </c>
      <c r="M105">
        <f t="shared" si="35"/>
        <v>21.853549999999998</v>
      </c>
      <c r="N105">
        <v>25</v>
      </c>
      <c r="O105">
        <f t="shared" ref="O105" si="143">AVERAGEIFS(O$3:O$95,N$3:N$95,"&gt;="&amp;N104,N$3:N$95,"&lt;="&amp;N105)</f>
        <v>77.481800000000007</v>
      </c>
      <c r="P105">
        <f t="shared" si="37"/>
        <v>9.0423333333333318</v>
      </c>
      <c r="Q105">
        <v>25</v>
      </c>
      <c r="R105">
        <f t="shared" ref="R105" si="144">AVERAGEIFS(R$3:R$95,Q$3:Q$95,"&gt;="&amp;Q104,Q$3:Q$95,"&lt;="&amp;Q105)</f>
        <v>87.947500000000005</v>
      </c>
      <c r="S105">
        <f t="shared" si="39"/>
        <v>14.3011</v>
      </c>
      <c r="T105">
        <v>25</v>
      </c>
      <c r="U105">
        <f t="shared" ref="U105" si="145">AVERAGEIFS(U$3:U$95,T$3:T$95,"&gt;="&amp;T104,T$3:T$95,"&lt;="&amp;T105)</f>
        <v>105.3781</v>
      </c>
      <c r="V105">
        <f t="shared" si="41"/>
        <v>36.405766666666665</v>
      </c>
      <c r="W105">
        <v>25</v>
      </c>
      <c r="X105">
        <f t="shared" ref="X105" si="146">AVERAGEIFS(X$3:X$95,W$3:W$95,"&gt;="&amp;W104,W$3:W$95,"&lt;="&amp;W105)</f>
        <v>109.72219999999999</v>
      </c>
      <c r="Y105">
        <f t="shared" si="43"/>
        <v>24.764066666666668</v>
      </c>
      <c r="Z105">
        <v>25</v>
      </c>
      <c r="AA105">
        <f t="shared" ref="AA105" si="147">AVERAGEIFS(AA$3:AA$95,Z$3:Z$95,"&gt;="&amp;Z104,Z$3:Z$95,"&lt;="&amp;Z105)</f>
        <v>116.75829999999999</v>
      </c>
      <c r="AB105">
        <f t="shared" si="45"/>
        <v>26.156500000000001</v>
      </c>
      <c r="AC105">
        <v>25</v>
      </c>
      <c r="AD105">
        <f t="shared" ref="AD105" si="148">AVERAGEIFS(AD$3:AD$95,AC$3:AC$95,"&gt;="&amp;AC104,AC$3:AC$95,"&lt;="&amp;AC105)</f>
        <v>121.42059999999999</v>
      </c>
      <c r="AE105">
        <f t="shared" si="47"/>
        <v>23.363466666666667</v>
      </c>
      <c r="AF105">
        <v>25</v>
      </c>
      <c r="AG105">
        <f t="shared" ref="AG105" si="149">AVERAGEIFS(AG$3:AG$95,AF$3:AF$95,"&gt;="&amp;AF104,AF$3:AF$95,"&lt;="&amp;AF105)</f>
        <v>118.83905</v>
      </c>
      <c r="AH105">
        <f t="shared" si="49"/>
        <v>41.356999999999999</v>
      </c>
      <c r="AI105">
        <v>25</v>
      </c>
      <c r="AJ105">
        <f t="shared" ref="AJ105" si="150">AVERAGEIFS(AJ$3:AJ$95,AI$3:AI$95,"&gt;="&amp;AI104,AI$3:AI$95,"&lt;="&amp;AI105)</f>
        <v>113.75435</v>
      </c>
      <c r="AK105">
        <f t="shared" si="51"/>
        <v>63.442899999999995</v>
      </c>
      <c r="AL105">
        <v>25</v>
      </c>
      <c r="AM105">
        <f t="shared" ref="AM105" si="151">AVERAGEIFS(AM$3:AM$95,AL$3:AL$95,"&gt;="&amp;AL104,AL$3:AL$95,"&lt;="&amp;AL105)</f>
        <v>112.0959</v>
      </c>
      <c r="AN105">
        <f t="shared" si="53"/>
        <v>38.33905</v>
      </c>
      <c r="AO105">
        <v>25</v>
      </c>
      <c r="AP105">
        <f t="shared" ref="AP105" si="152">AVERAGEIFS(AP$3:AP$95,AO$3:AO$95,"&gt;="&amp;AO104,AO$3:AO$95,"&lt;="&amp;AO105)</f>
        <v>133.64895000000001</v>
      </c>
      <c r="AQ105">
        <f t="shared" si="55"/>
        <v>26.04</v>
      </c>
      <c r="AR105">
        <v>25</v>
      </c>
      <c r="AS105">
        <f t="shared" ref="AS105" si="153">AVERAGEIFS(AS$3:AS$95,AR$3:AR$95,"&gt;="&amp;AR104,AR$3:AR$95,"&lt;="&amp;AR105)</f>
        <v>130.28545</v>
      </c>
      <c r="AT105">
        <f t="shared" si="57"/>
        <v>37.0852</v>
      </c>
      <c r="AU105">
        <v>25</v>
      </c>
      <c r="AV105">
        <f t="shared" ref="AV105" si="154">AVERAGEIFS(AV$3:AV$95,AU$3:AU$95,"&gt;="&amp;AU104,AU$3:AU$95,"&lt;="&amp;AU105)</f>
        <v>119.66816666666666</v>
      </c>
      <c r="AW105">
        <f t="shared" si="59"/>
        <v>35.458633333333331</v>
      </c>
      <c r="AX105">
        <v>25</v>
      </c>
      <c r="AY105">
        <f t="shared" ref="AY105" si="155">AVERAGEIFS(AY$3:AY$95,AX$3:AX$95,"&gt;="&amp;AX104,AX$3:AX$95,"&lt;="&amp;AX105)</f>
        <v>98.837699999999998</v>
      </c>
      <c r="AZ105">
        <f t="shared" si="61"/>
        <v>28.116933333333332</v>
      </c>
      <c r="BA105">
        <v>25</v>
      </c>
      <c r="BB105">
        <f t="shared" ref="BB105" si="156">AVERAGEIFS(BB$3:BB$95,BA$3:BA$95,"&gt;="&amp;BA104,BA$3:BA$95,"&lt;="&amp;BA105)</f>
        <v>99.331299999999999</v>
      </c>
      <c r="BC105">
        <f t="shared" si="63"/>
        <v>64.175266666666673</v>
      </c>
      <c r="BD105">
        <v>25</v>
      </c>
      <c r="BE105">
        <f t="shared" ref="BE105" si="157">AVERAGEIFS(BE$3:BE$95,BD$3:BD$95,"&gt;="&amp;BD104,BD$3:BD$95,"&lt;="&amp;BD105)</f>
        <v>112.39836666666667</v>
      </c>
      <c r="BF105">
        <f t="shared" si="65"/>
        <v>38.405233333333335</v>
      </c>
      <c r="BG105">
        <v>25</v>
      </c>
      <c r="BH105">
        <f t="shared" ref="BH105" si="158">AVERAGEIFS(BH$3:BH$95,BG$3:BG$95,"&gt;="&amp;BG104,BG$3:BG$95,"&lt;="&amp;BG105)</f>
        <v>156.80610000000001</v>
      </c>
      <c r="BI105">
        <f t="shared" si="67"/>
        <v>0</v>
      </c>
      <c r="BJ105">
        <v>25</v>
      </c>
      <c r="BK105">
        <f t="shared" ref="BK105" si="159">AVERAGEIFS(BK$3:BK$95,BJ$3:BJ$95,"&gt;="&amp;BJ104,BJ$3:BJ$95,"&lt;="&amp;BJ105)</f>
        <v>139.37196666666668</v>
      </c>
      <c r="BL105">
        <f t="shared" si="69"/>
        <v>19.020233333333334</v>
      </c>
      <c r="BM105">
        <v>25</v>
      </c>
      <c r="BN105">
        <f t="shared" ref="BN105" si="160">AVERAGEIFS(BN$3:BN$95,BM$3:BM$95,"&gt;="&amp;BM104,BM$3:BM$95,"&lt;="&amp;BM105)</f>
        <v>99.297750000000008</v>
      </c>
      <c r="BO105">
        <f t="shared" si="71"/>
        <v>49.544650000000004</v>
      </c>
      <c r="BP105">
        <v>25</v>
      </c>
      <c r="BQ105">
        <f t="shared" ref="BQ105" si="161">AVERAGEIFS(BQ$3:BQ$95,BP$3:BP$95,"&gt;="&amp;BP104,BP$3:BP$95,"&lt;="&amp;BP105)</f>
        <v>120.11166666666666</v>
      </c>
      <c r="BR105">
        <f t="shared" si="73"/>
        <v>35.900533333333335</v>
      </c>
      <c r="BS105">
        <v>25</v>
      </c>
      <c r="BT105">
        <f t="shared" ref="BT105" si="162">AVERAGEIFS(BT$3:BT$95,BS$3:BS$95,"&gt;="&amp;BS104,BS$3:BS$95,"&lt;="&amp;BS105)</f>
        <v>138.13055</v>
      </c>
      <c r="BU105">
        <f t="shared" si="75"/>
        <v>17.54945</v>
      </c>
      <c r="BV105">
        <v>25</v>
      </c>
      <c r="BW105">
        <f t="shared" ref="BW105" si="163">AVERAGEIFS(BW$3:BW$95,BV$3:BV$95,"&gt;="&amp;BV104,BV$3:BV$95,"&lt;="&amp;BV105)</f>
        <v>119.01345000000001</v>
      </c>
      <c r="BX105">
        <f t="shared" si="77"/>
        <v>22.2073</v>
      </c>
      <c r="BY105">
        <v>25</v>
      </c>
      <c r="BZ105">
        <f t="shared" ref="BZ105" si="164">AVERAGEIFS(BZ$3:BZ$95,BY$3:BY$95,"&gt;="&amp;BY104,BY$3:BY$95,"&lt;="&amp;BY105)</f>
        <v>86.047666666666672</v>
      </c>
      <c r="CA105">
        <f t="shared" si="79"/>
        <v>17.568066666666667</v>
      </c>
      <c r="CB105">
        <v>25</v>
      </c>
      <c r="CC105">
        <f t="shared" ref="CC105" si="165">AVERAGEIFS(CC$3:CC$95,CB$3:CB$95,"&gt;="&amp;CB104,CB$3:CB$95,"&lt;="&amp;CB105)</f>
        <v>127.09195</v>
      </c>
      <c r="CD105">
        <f t="shared" si="81"/>
        <v>24.938000000000002</v>
      </c>
      <c r="CG105" s="3">
        <f t="shared" si="82"/>
        <v>118.69442469135802</v>
      </c>
      <c r="CH105" s="3">
        <f t="shared" si="83"/>
        <v>20.594785661232361</v>
      </c>
      <c r="CI105" s="3">
        <f t="shared" si="84"/>
        <v>3.9634683484717161</v>
      </c>
      <c r="CL105" s="3">
        <f t="shared" si="85"/>
        <v>29.990282716049382</v>
      </c>
      <c r="CM105" s="3">
        <f t="shared" si="86"/>
        <v>14.450597351838743</v>
      </c>
      <c r="CN105" s="3">
        <f t="shared" si="87"/>
        <v>2.7810187570116636</v>
      </c>
    </row>
    <row r="106" spans="2:92" x14ac:dyDescent="0.65">
      <c r="B106">
        <v>30</v>
      </c>
      <c r="C106">
        <f t="shared" si="28"/>
        <v>136.50159999999997</v>
      </c>
      <c r="D106">
        <f t="shared" si="29"/>
        <v>31.811066666666665</v>
      </c>
      <c r="E106">
        <v>30</v>
      </c>
      <c r="F106">
        <f t="shared" ref="F106" si="166">AVERAGEIFS(F$3:F$95,E$3:E$95,"&gt;="&amp;E105,E$3:E$95,"&lt;="&amp;E106)</f>
        <v>166.08294999999998</v>
      </c>
      <c r="G106">
        <f t="shared" si="31"/>
        <v>39.864000000000004</v>
      </c>
      <c r="H106">
        <v>30</v>
      </c>
      <c r="I106">
        <f t="shared" ref="I106" si="167">AVERAGEIFS(I$3:I$95,H$3:H$95,"&gt;="&amp;H105,H$3:H$95,"&lt;="&amp;H106)</f>
        <v>133.06319999999999</v>
      </c>
      <c r="J106">
        <f t="shared" si="33"/>
        <v>19.448</v>
      </c>
      <c r="K106">
        <v>30</v>
      </c>
      <c r="L106">
        <f t="shared" ref="L106" si="168">AVERAGEIFS(L$3:L$95,K$3:K$95,"&gt;="&amp;K105,K$3:K$95,"&lt;="&amp;K106)</f>
        <v>136.05799999999999</v>
      </c>
      <c r="M106">
        <f t="shared" si="35"/>
        <v>23.636150000000001</v>
      </c>
      <c r="N106">
        <v>30</v>
      </c>
      <c r="O106">
        <f t="shared" ref="O106" si="169">AVERAGEIFS(O$3:O$95,N$3:N$95,"&gt;="&amp;N105,N$3:N$95,"&lt;="&amp;N106)</f>
        <v>80.948666666666668</v>
      </c>
      <c r="P106">
        <f t="shared" si="37"/>
        <v>9.7958999999999996</v>
      </c>
      <c r="Q106">
        <v>30</v>
      </c>
      <c r="R106">
        <f t="shared" ref="R106" si="170">AVERAGEIFS(R$3:R$95,Q$3:Q$95,"&gt;="&amp;Q105,Q$3:Q$95,"&lt;="&amp;Q106)</f>
        <v>89.922200000000004</v>
      </c>
      <c r="S106">
        <f t="shared" si="39"/>
        <v>15.686199999999999</v>
      </c>
      <c r="T106">
        <v>30</v>
      </c>
      <c r="U106">
        <f t="shared" ref="U106" si="171">AVERAGEIFS(U$3:U$95,T$3:T$95,"&gt;="&amp;T105,T$3:T$95,"&lt;="&amp;T106)</f>
        <v>106.1451</v>
      </c>
      <c r="V106">
        <f t="shared" si="41"/>
        <v>35.4636</v>
      </c>
      <c r="W106">
        <v>30</v>
      </c>
      <c r="X106">
        <f t="shared" ref="X106" si="172">AVERAGEIFS(X$3:X$95,W$3:W$95,"&gt;="&amp;W105,W$3:W$95,"&lt;="&amp;W106)</f>
        <v>119.65583333333335</v>
      </c>
      <c r="Y106">
        <f t="shared" si="43"/>
        <v>26.709</v>
      </c>
      <c r="Z106">
        <v>30</v>
      </c>
      <c r="AA106">
        <f t="shared" ref="AA106" si="173">AVERAGEIFS(AA$3:AA$95,Z$3:Z$95,"&gt;="&amp;Z105,Z$3:Z$95,"&lt;="&amp;Z106)</f>
        <v>114.54655</v>
      </c>
      <c r="AB106">
        <f t="shared" si="45"/>
        <v>23.995699999999999</v>
      </c>
      <c r="AC106">
        <v>30</v>
      </c>
      <c r="AD106">
        <f t="shared" ref="AD106" si="174">AVERAGEIFS(AD$3:AD$95,AC$3:AC$95,"&gt;="&amp;AC105,AC$3:AC$95,"&lt;="&amp;AC106)</f>
        <v>122.39565</v>
      </c>
      <c r="AE106">
        <f t="shared" si="47"/>
        <v>24.037199999999999</v>
      </c>
      <c r="AF106">
        <v>30</v>
      </c>
      <c r="AG106">
        <f t="shared" ref="AG106" si="175">AVERAGEIFS(AG$3:AG$95,AF$3:AF$95,"&gt;="&amp;AF105,AF$3:AF$95,"&lt;="&amp;AF106)</f>
        <v>112.4812</v>
      </c>
      <c r="AH106">
        <f t="shared" si="49"/>
        <v>45.049599999999998</v>
      </c>
      <c r="AI106">
        <v>30</v>
      </c>
      <c r="AJ106">
        <f t="shared" ref="AJ106" si="176">AVERAGEIFS(AJ$3:AJ$95,AI$3:AI$95,"&gt;="&amp;AI105,AI$3:AI$95,"&lt;="&amp;AI106)</f>
        <v>108.97465</v>
      </c>
      <c r="AK106">
        <f t="shared" si="51"/>
        <v>63.078449999999997</v>
      </c>
      <c r="AL106">
        <v>30</v>
      </c>
      <c r="AM106">
        <f t="shared" ref="AM106" si="177">AVERAGEIFS(AM$3:AM$95,AL$3:AL$95,"&gt;="&amp;AL105,AL$3:AL$95,"&lt;="&amp;AL106)</f>
        <v>116.2587</v>
      </c>
      <c r="AN106">
        <f t="shared" si="53"/>
        <v>48.325800000000001</v>
      </c>
      <c r="AO106">
        <v>30</v>
      </c>
      <c r="AP106">
        <f t="shared" ref="AP106" si="178">AVERAGEIFS(AP$3:AP$95,AO$3:AO$95,"&gt;="&amp;AO105,AO$3:AO$95,"&lt;="&amp;AO106)</f>
        <v>135.19459999999998</v>
      </c>
      <c r="AQ106">
        <f t="shared" si="55"/>
        <v>26.4985</v>
      </c>
      <c r="AR106">
        <v>30</v>
      </c>
      <c r="AS106">
        <f t="shared" ref="AS106" si="179">AVERAGEIFS(AS$3:AS$95,AR$3:AR$95,"&gt;="&amp;AR105,AR$3:AR$95,"&lt;="&amp;AR106)</f>
        <v>133.56610000000001</v>
      </c>
      <c r="AT106">
        <f t="shared" si="57"/>
        <v>35.988050000000001</v>
      </c>
      <c r="AU106">
        <v>30</v>
      </c>
      <c r="AV106">
        <f t="shared" ref="AV106" si="180">AVERAGEIFS(AV$3:AV$95,AU$3:AU$95,"&gt;="&amp;AU105,AU$3:AU$95,"&lt;="&amp;AU106)</f>
        <v>111.76796666666667</v>
      </c>
      <c r="AW106">
        <f t="shared" si="59"/>
        <v>29.65133333333333</v>
      </c>
      <c r="AX106">
        <v>30</v>
      </c>
      <c r="AY106">
        <f t="shared" ref="AY106" si="181">AVERAGEIFS(AY$3:AY$95,AX$3:AX$95,"&gt;="&amp;AX105,AX$3:AX$95,"&lt;="&amp;AX106)</f>
        <v>91.231533333333331</v>
      </c>
      <c r="AZ106">
        <f t="shared" si="61"/>
        <v>28.91333333333333</v>
      </c>
      <c r="BA106">
        <v>30</v>
      </c>
      <c r="BB106">
        <f t="shared" ref="BB106" si="182">AVERAGEIFS(BB$3:BB$95,BA$3:BA$95,"&gt;="&amp;BA105,BA$3:BA$95,"&lt;="&amp;BA106)</f>
        <v>98.935433333333322</v>
      </c>
      <c r="BC106">
        <f t="shared" si="63"/>
        <v>57.124933333333331</v>
      </c>
      <c r="BD106">
        <v>30</v>
      </c>
      <c r="BE106">
        <f t="shared" ref="BE106" si="183">AVERAGEIFS(BE$3:BE$95,BD$3:BD$95,"&gt;="&amp;BD105,BD$3:BD$95,"&lt;="&amp;BD106)</f>
        <v>116.04823333333333</v>
      </c>
      <c r="BF106">
        <f t="shared" si="65"/>
        <v>41.061799999999998</v>
      </c>
      <c r="BG106">
        <v>30</v>
      </c>
      <c r="BH106">
        <f t="shared" ref="BH106" si="184">AVERAGEIFS(BH$3:BH$95,BG$3:BG$95,"&gt;="&amp;BG105,BG$3:BG$95,"&lt;="&amp;BG106)</f>
        <v>155.4751</v>
      </c>
      <c r="BI106">
        <f t="shared" si="67"/>
        <v>16.346049999999998</v>
      </c>
      <c r="BJ106">
        <v>30</v>
      </c>
      <c r="BK106">
        <f t="shared" ref="BK106" si="185">AVERAGEIFS(BK$3:BK$95,BJ$3:BJ$95,"&gt;="&amp;BJ105,BJ$3:BJ$95,"&lt;="&amp;BJ106)</f>
        <v>124.85173333333334</v>
      </c>
      <c r="BL106">
        <f t="shared" si="69"/>
        <v>21.882300000000001</v>
      </c>
      <c r="BM106">
        <v>30</v>
      </c>
      <c r="BN106">
        <f t="shared" ref="BN106" si="186">AVERAGEIFS(BN$3:BN$95,BM$3:BM$95,"&gt;="&amp;BM105,BM$3:BM$95,"&lt;="&amp;BM106)</f>
        <v>96.866749999999996</v>
      </c>
      <c r="BO106">
        <f t="shared" si="71"/>
        <v>48.523650000000004</v>
      </c>
      <c r="BP106">
        <v>30</v>
      </c>
      <c r="BQ106">
        <f t="shared" ref="BQ106" si="187">AVERAGEIFS(BQ$3:BQ$95,BP$3:BP$95,"&gt;="&amp;BP105,BP$3:BP$95,"&lt;="&amp;BP106)</f>
        <v>129.12605000000002</v>
      </c>
      <c r="BR106">
        <f t="shared" si="73"/>
        <v>34.016350000000003</v>
      </c>
      <c r="BS106">
        <v>30</v>
      </c>
      <c r="BT106">
        <f t="shared" ref="BT106" si="188">AVERAGEIFS(BT$3:BT$95,BS$3:BS$95,"&gt;="&amp;BS105,BS$3:BS$95,"&lt;="&amp;BS106)</f>
        <v>128.22489999999999</v>
      </c>
      <c r="BU106">
        <f t="shared" si="75"/>
        <v>18.524149999999999</v>
      </c>
      <c r="BV106">
        <v>30</v>
      </c>
      <c r="BW106">
        <f t="shared" ref="BW106" si="189">AVERAGEIFS(BW$3:BW$95,BV$3:BV$95,"&gt;="&amp;BV105,BV$3:BV$95,"&lt;="&amp;BV106)</f>
        <v>117.81353333333334</v>
      </c>
      <c r="BX106">
        <f t="shared" si="77"/>
        <v>20.547999999999998</v>
      </c>
      <c r="BY106">
        <v>30</v>
      </c>
      <c r="BZ106">
        <f t="shared" ref="BZ106" si="190">AVERAGEIFS(BZ$3:BZ$95,BY$3:BY$95,"&gt;="&amp;BY105,BY$3:BY$95,"&lt;="&amp;BY106)</f>
        <v>81.548699999999997</v>
      </c>
      <c r="CA106">
        <f t="shared" si="79"/>
        <v>18.4954</v>
      </c>
      <c r="CB106">
        <v>30</v>
      </c>
      <c r="CC106">
        <f t="shared" ref="CC106" si="191">AVERAGEIFS(CC$3:CC$95,CB$3:CB$95,"&gt;="&amp;CB105,CB$3:CB$95,"&lt;="&amp;CB106)</f>
        <v>117.88736666666667</v>
      </c>
      <c r="CD106">
        <f t="shared" si="81"/>
        <v>26.172566666666665</v>
      </c>
      <c r="CG106" s="3">
        <f t="shared" si="82"/>
        <v>117.83601111111112</v>
      </c>
      <c r="CH106" s="3">
        <f t="shared" si="83"/>
        <v>19.974820465141246</v>
      </c>
      <c r="CI106" s="3">
        <f t="shared" si="84"/>
        <v>3.8441559908545813</v>
      </c>
      <c r="CL106" s="3">
        <f t="shared" si="85"/>
        <v>30.764706790123451</v>
      </c>
      <c r="CM106" s="3">
        <f t="shared" si="86"/>
        <v>12.918104508610249</v>
      </c>
      <c r="CN106" s="3">
        <f t="shared" si="87"/>
        <v>2.4860903718219483</v>
      </c>
    </row>
    <row r="107" spans="2:92" x14ac:dyDescent="0.65">
      <c r="B107">
        <v>35</v>
      </c>
      <c r="C107">
        <f t="shared" si="28"/>
        <v>126.15759999999999</v>
      </c>
      <c r="D107">
        <f t="shared" si="29"/>
        <v>34.720699999999994</v>
      </c>
      <c r="E107">
        <v>35</v>
      </c>
      <c r="F107">
        <f t="shared" ref="F107" si="192">AVERAGEIFS(F$3:F$95,E$3:E$95,"&gt;="&amp;E106,E$3:E$95,"&lt;="&amp;E107)</f>
        <v>163.17699999999999</v>
      </c>
      <c r="G107">
        <f t="shared" si="31"/>
        <v>40.004449999999999</v>
      </c>
      <c r="H107">
        <v>35</v>
      </c>
      <c r="I107">
        <f t="shared" ref="I107" si="193">AVERAGEIFS(I$3:I$95,H$3:H$95,"&gt;="&amp;H106,H$3:H$95,"&lt;="&amp;H107)</f>
        <v>131.36705000000001</v>
      </c>
      <c r="J107">
        <f t="shared" si="33"/>
        <v>20.673650000000002</v>
      </c>
      <c r="K107">
        <v>35</v>
      </c>
      <c r="L107">
        <f t="shared" ref="L107" si="194">AVERAGEIFS(L$3:L$95,K$3:K$95,"&gt;="&amp;K106,K$3:K$95,"&lt;="&amp;K107)</f>
        <v>129.34593333333333</v>
      </c>
      <c r="M107">
        <f t="shared" si="35"/>
        <v>24.635866666666669</v>
      </c>
      <c r="N107">
        <v>35</v>
      </c>
      <c r="O107">
        <f t="shared" ref="O107" si="195">AVERAGEIFS(O$3:O$95,N$3:N$95,"&gt;="&amp;N106,N$3:N$95,"&lt;="&amp;N107)</f>
        <v>84.458100000000002</v>
      </c>
      <c r="P107">
        <f t="shared" si="37"/>
        <v>10.6479</v>
      </c>
      <c r="Q107">
        <v>35</v>
      </c>
      <c r="R107">
        <f t="shared" ref="R107" si="196">AVERAGEIFS(R$3:R$95,Q$3:Q$95,"&gt;="&amp;Q106,Q$3:Q$95,"&lt;="&amp;Q107)</f>
        <v>92.45505</v>
      </c>
      <c r="S107">
        <f t="shared" si="39"/>
        <v>15.07935</v>
      </c>
      <c r="T107">
        <v>35</v>
      </c>
      <c r="U107">
        <f t="shared" ref="U107" si="197">AVERAGEIFS(U$3:U$95,T$3:T$95,"&gt;="&amp;T106,T$3:T$95,"&lt;="&amp;T107)</f>
        <v>105.1995</v>
      </c>
      <c r="V107">
        <f t="shared" si="41"/>
        <v>31.756</v>
      </c>
      <c r="W107">
        <v>35</v>
      </c>
      <c r="X107">
        <f t="shared" ref="X107" si="198">AVERAGEIFS(X$3:X$95,W$3:W$95,"&gt;="&amp;W106,W$3:W$95,"&lt;="&amp;W107)</f>
        <v>124.43343333333333</v>
      </c>
      <c r="Y107">
        <f t="shared" si="43"/>
        <v>23.686566666666664</v>
      </c>
      <c r="Z107">
        <v>35</v>
      </c>
      <c r="AA107">
        <f t="shared" ref="AA107" si="199">AVERAGEIFS(AA$3:AA$95,Z$3:Z$95,"&gt;="&amp;Z106,Z$3:Z$95,"&lt;="&amp;Z107)</f>
        <v>113.4374</v>
      </c>
      <c r="AB107">
        <f t="shared" si="45"/>
        <v>29.166550000000001</v>
      </c>
      <c r="AC107">
        <v>35</v>
      </c>
      <c r="AD107">
        <f t="shared" ref="AD107" si="200">AVERAGEIFS(AD$3:AD$95,AC$3:AC$95,"&gt;="&amp;AC106,AC$3:AC$95,"&lt;="&amp;AC107)</f>
        <v>119.34050000000001</v>
      </c>
      <c r="AE107">
        <f t="shared" si="47"/>
        <v>23.411433333333335</v>
      </c>
      <c r="AF107">
        <v>35</v>
      </c>
      <c r="AG107">
        <f t="shared" ref="AG107" si="201">AVERAGEIFS(AG$3:AG$95,AF$3:AF$95,"&gt;="&amp;AF106,AF$3:AF$95,"&lt;="&amp;AF107)</f>
        <v>108.6737</v>
      </c>
      <c r="AH107">
        <f t="shared" si="49"/>
        <v>44.316400000000002</v>
      </c>
      <c r="AI107">
        <v>35</v>
      </c>
      <c r="AJ107">
        <f t="shared" ref="AJ107" si="202">AVERAGEIFS(AJ$3:AJ$95,AI$3:AI$95,"&gt;="&amp;AI106,AI$3:AI$95,"&lt;="&amp;AI107)</f>
        <v>102.83935</v>
      </c>
      <c r="AK107">
        <f t="shared" si="51"/>
        <v>66.94274999999999</v>
      </c>
      <c r="AL107">
        <v>35</v>
      </c>
      <c r="AM107">
        <f t="shared" ref="AM107" si="203">AVERAGEIFS(AM$3:AM$95,AL$3:AL$95,"&gt;="&amp;AL106,AL$3:AL$95,"&lt;="&amp;AL107)</f>
        <v>115.58295000000001</v>
      </c>
      <c r="AN107">
        <f t="shared" si="53"/>
        <v>47.255250000000004</v>
      </c>
      <c r="AO107">
        <v>35</v>
      </c>
      <c r="AP107">
        <f t="shared" ref="AP107" si="204">AVERAGEIFS(AP$3:AP$95,AO$3:AO$95,"&gt;="&amp;AO106,AO$3:AO$95,"&lt;="&amp;AO107)</f>
        <v>130.93119999999999</v>
      </c>
      <c r="AQ107">
        <f t="shared" si="55"/>
        <v>28.200299999999999</v>
      </c>
      <c r="AR107">
        <v>35</v>
      </c>
      <c r="AS107">
        <f t="shared" ref="AS107" si="205">AVERAGEIFS(AS$3:AS$95,AR$3:AR$95,"&gt;="&amp;AR106,AR$3:AR$95,"&lt;="&amp;AR107)</f>
        <v>136.35733333333334</v>
      </c>
      <c r="AT107">
        <f t="shared" si="57"/>
        <v>40.636899999999997</v>
      </c>
      <c r="AU107">
        <v>35</v>
      </c>
      <c r="AV107">
        <f t="shared" ref="AV107" si="206">AVERAGEIFS(AV$3:AV$95,AU$3:AU$95,"&gt;="&amp;AU106,AU$3:AU$95,"&lt;="&amp;AU107)</f>
        <v>112.92423333333333</v>
      </c>
      <c r="AW107">
        <f t="shared" si="59"/>
        <v>26.141266666666667</v>
      </c>
      <c r="AX107">
        <v>35</v>
      </c>
      <c r="AY107">
        <f t="shared" ref="AY107" si="207">AVERAGEIFS(AY$3:AY$95,AX$3:AX$95,"&gt;="&amp;AX106,AX$3:AX$95,"&lt;="&amp;AX107)</f>
        <v>90.832700000000003</v>
      </c>
      <c r="AZ107">
        <f t="shared" si="61"/>
        <v>28.33755</v>
      </c>
      <c r="BA107">
        <v>35</v>
      </c>
      <c r="BB107">
        <f t="shared" ref="BB107" si="208">AVERAGEIFS(BB$3:BB$95,BA$3:BA$95,"&gt;="&amp;BA106,BA$3:BA$95,"&lt;="&amp;BA107)</f>
        <v>97.355975000000001</v>
      </c>
      <c r="BC107">
        <f t="shared" si="63"/>
        <v>56.957925000000003</v>
      </c>
      <c r="BD107">
        <v>35</v>
      </c>
      <c r="BE107">
        <f t="shared" ref="BE107" si="209">AVERAGEIFS(BE$3:BE$95,BD$3:BD$95,"&gt;="&amp;BD106,BD$3:BD$95,"&lt;="&amp;BD107)</f>
        <v>117.76235</v>
      </c>
      <c r="BF107">
        <f t="shared" si="65"/>
        <v>46.486800000000002</v>
      </c>
      <c r="BG107">
        <v>35</v>
      </c>
      <c r="BH107">
        <f t="shared" ref="BH107" si="210">AVERAGEIFS(BH$3:BH$95,BG$3:BG$95,"&gt;="&amp;BG106,BG$3:BG$95,"&lt;="&amp;BG107)</f>
        <v>164.14406666666665</v>
      </c>
      <c r="BI107">
        <f t="shared" si="67"/>
        <v>24.979533333333332</v>
      </c>
      <c r="BJ107">
        <v>35</v>
      </c>
      <c r="BK107">
        <f t="shared" ref="BK107" si="211">AVERAGEIFS(BK$3:BK$95,BJ$3:BJ$95,"&gt;="&amp;BJ106,BJ$3:BJ$95,"&lt;="&amp;BJ107)</f>
        <v>121.37076666666667</v>
      </c>
      <c r="BL107">
        <f t="shared" si="69"/>
        <v>21.563299999999998</v>
      </c>
      <c r="BM107">
        <v>35</v>
      </c>
      <c r="BN107">
        <f t="shared" ref="BN107" si="212">AVERAGEIFS(BN$3:BN$95,BM$3:BM$95,"&gt;="&amp;BM106,BM$3:BM$95,"&lt;="&amp;BM107)</f>
        <v>95.629433333333338</v>
      </c>
      <c r="BO107">
        <f t="shared" si="71"/>
        <v>49.53896666666666</v>
      </c>
      <c r="BP107">
        <v>35</v>
      </c>
      <c r="BQ107">
        <f t="shared" ref="BQ107" si="213">AVERAGEIFS(BQ$3:BQ$95,BP$3:BP$95,"&gt;="&amp;BP106,BP$3:BP$95,"&lt;="&amp;BP107)</f>
        <v>133.53716666666665</v>
      </c>
      <c r="BR107">
        <f t="shared" si="73"/>
        <v>35.573466666666661</v>
      </c>
      <c r="BS107">
        <v>35</v>
      </c>
      <c r="BT107">
        <f t="shared" ref="BT107" si="214">AVERAGEIFS(BT$3:BT$95,BS$3:BS$95,"&gt;="&amp;BS106,BS$3:BS$95,"&lt;="&amp;BS107)</f>
        <v>122.25839999999999</v>
      </c>
      <c r="BU107">
        <f t="shared" si="75"/>
        <v>18.869050000000001</v>
      </c>
      <c r="BV107">
        <v>35</v>
      </c>
      <c r="BW107">
        <f t="shared" ref="BW107" si="215">AVERAGEIFS(BW$3:BW$95,BV$3:BV$95,"&gt;="&amp;BV106,BV$3:BV$95,"&lt;="&amp;BV107)</f>
        <v>127.45864999999999</v>
      </c>
      <c r="BX107">
        <f t="shared" si="77"/>
        <v>23.47785</v>
      </c>
      <c r="BY107">
        <v>35</v>
      </c>
      <c r="BZ107">
        <f t="shared" ref="BZ107" si="216">AVERAGEIFS(BZ$3:BZ$95,BY$3:BY$95,"&gt;="&amp;BY106,BY$3:BY$95,"&lt;="&amp;BY107)</f>
        <v>79.17583333333333</v>
      </c>
      <c r="CA107">
        <f t="shared" si="79"/>
        <v>20.3216</v>
      </c>
      <c r="CB107">
        <v>35</v>
      </c>
      <c r="CC107">
        <f t="shared" ref="CC107" si="217">AVERAGEIFS(CC$3:CC$95,CB$3:CB$95,"&gt;="&amp;CB106,CB$3:CB$95,"&lt;="&amp;CB107)</f>
        <v>120.1576</v>
      </c>
      <c r="CD107">
        <f t="shared" si="81"/>
        <v>31.645099999999999</v>
      </c>
      <c r="CG107" s="3">
        <f t="shared" si="82"/>
        <v>117.2727138888889</v>
      </c>
      <c r="CH107" s="3">
        <f t="shared" si="83"/>
        <v>20.115482193560727</v>
      </c>
      <c r="CI107" s="3">
        <f t="shared" si="84"/>
        <v>3.8712263531104698</v>
      </c>
      <c r="CL107" s="3">
        <f t="shared" si="85"/>
        <v>32.038017592592588</v>
      </c>
      <c r="CM107" s="3">
        <f t="shared" si="86"/>
        <v>13.027381989810076</v>
      </c>
      <c r="CN107" s="3">
        <f t="shared" si="87"/>
        <v>2.50712083288431</v>
      </c>
    </row>
    <row r="108" spans="2:92" x14ac:dyDescent="0.65">
      <c r="B108">
        <v>40</v>
      </c>
      <c r="C108">
        <f t="shared" si="28"/>
        <v>119.48956666666668</v>
      </c>
      <c r="D108">
        <f t="shared" si="29"/>
        <v>35.1113</v>
      </c>
      <c r="E108">
        <v>40</v>
      </c>
      <c r="F108">
        <f t="shared" ref="F108" si="218">AVERAGEIFS(F$3:F$95,E$3:E$95,"&gt;="&amp;E107,E$3:E$95,"&lt;="&amp;E108)</f>
        <v>158.46455</v>
      </c>
      <c r="G108">
        <f t="shared" si="31"/>
        <v>39.439750000000004</v>
      </c>
      <c r="H108">
        <v>40</v>
      </c>
      <c r="I108">
        <f t="shared" ref="I108" si="219">AVERAGEIFS(I$3:I$95,H$3:H$95,"&gt;="&amp;H107,H$3:H$95,"&lt;="&amp;H108)</f>
        <v>126.30256666666666</v>
      </c>
      <c r="J108">
        <f t="shared" si="33"/>
        <v>21.756900000000002</v>
      </c>
      <c r="K108">
        <v>40</v>
      </c>
      <c r="L108">
        <f t="shared" ref="L108" si="220">AVERAGEIFS(L$3:L$95,K$3:K$95,"&gt;="&amp;K107,K$3:K$95,"&lt;="&amp;K108)</f>
        <v>128.56479999999999</v>
      </c>
      <c r="M108">
        <f t="shared" si="35"/>
        <v>23.69895</v>
      </c>
      <c r="N108">
        <v>40</v>
      </c>
      <c r="O108">
        <f t="shared" ref="O108" si="221">AVERAGEIFS(O$3:O$95,N$3:N$95,"&gt;="&amp;N107,N$3:N$95,"&lt;="&amp;N108)</f>
        <v>84.763800000000003</v>
      </c>
      <c r="P108">
        <f t="shared" si="37"/>
        <v>11.073499999999999</v>
      </c>
      <c r="Q108">
        <v>40</v>
      </c>
      <c r="R108">
        <f t="shared" ref="R108" si="222">AVERAGEIFS(R$3:R$95,Q$3:Q$95,"&gt;="&amp;Q107,Q$3:Q$95,"&lt;="&amp;Q108)</f>
        <v>88.381750000000011</v>
      </c>
      <c r="S108">
        <f t="shared" si="39"/>
        <v>18.321200000000001</v>
      </c>
      <c r="T108">
        <v>40</v>
      </c>
      <c r="U108">
        <f t="shared" ref="U108" si="223">AVERAGEIFS(U$3:U$95,T$3:T$95,"&gt;="&amp;T107,T$3:T$95,"&lt;="&amp;T108)</f>
        <v>103.85</v>
      </c>
      <c r="V108">
        <f t="shared" si="41"/>
        <v>32.900000000000006</v>
      </c>
      <c r="W108">
        <v>40</v>
      </c>
      <c r="X108">
        <f t="shared" ref="X108" si="224">AVERAGEIFS(X$3:X$95,W$3:W$95,"&gt;="&amp;W107,W$3:W$95,"&lt;="&amp;W108)</f>
        <v>121.6259</v>
      </c>
      <c r="Y108">
        <f t="shared" si="43"/>
        <v>26.075800000000001</v>
      </c>
      <c r="Z108">
        <v>40</v>
      </c>
      <c r="AA108">
        <f t="shared" ref="AA108" si="225">AVERAGEIFS(AA$3:AA$95,Z$3:Z$95,"&gt;="&amp;Z107,Z$3:Z$95,"&lt;="&amp;Z108)</f>
        <v>115.46605</v>
      </c>
      <c r="AB108">
        <f t="shared" si="45"/>
        <v>26.437849999999997</v>
      </c>
      <c r="AC108">
        <v>40</v>
      </c>
      <c r="AD108">
        <f t="shared" ref="AD108" si="226">AVERAGEIFS(AD$3:AD$95,AC$3:AC$95,"&gt;="&amp;AC107,AC$3:AC$95,"&lt;="&amp;AC108)</f>
        <v>114.71955</v>
      </c>
      <c r="AE108">
        <f t="shared" si="47"/>
        <v>26.297049999999999</v>
      </c>
      <c r="AF108">
        <v>40</v>
      </c>
      <c r="AG108">
        <f t="shared" ref="AG108" si="227">AVERAGEIFS(AG$3:AG$95,AF$3:AF$95,"&gt;="&amp;AF107,AF$3:AF$95,"&lt;="&amp;AF108)</f>
        <v>110.051</v>
      </c>
      <c r="AH108">
        <f t="shared" si="49"/>
        <v>54.042749999999998</v>
      </c>
      <c r="AI108">
        <v>40</v>
      </c>
      <c r="AJ108">
        <f t="shared" ref="AJ108" si="228">AVERAGEIFS(AJ$3:AJ$95,AI$3:AI$95,"&gt;="&amp;AI107,AI$3:AI$95,"&lt;="&amp;AI108)</f>
        <v>98.78264999999999</v>
      </c>
      <c r="AK108">
        <f t="shared" si="51"/>
        <v>69.96074999999999</v>
      </c>
      <c r="AL108">
        <v>40</v>
      </c>
      <c r="AM108">
        <f t="shared" ref="AM108" si="229">AVERAGEIFS(AM$3:AM$95,AL$3:AL$95,"&gt;="&amp;AL107,AL$3:AL$95,"&lt;="&amp;AL108)</f>
        <v>112.11619999999999</v>
      </c>
      <c r="AN108">
        <f t="shared" si="53"/>
        <v>43.889800000000001</v>
      </c>
      <c r="AO108">
        <v>40</v>
      </c>
      <c r="AP108">
        <f t="shared" ref="AP108" si="230">AVERAGEIFS(AP$3:AP$95,AO$3:AO$95,"&gt;="&amp;AO107,AO$3:AO$95,"&lt;="&amp;AO108)</f>
        <v>119.96809999999999</v>
      </c>
      <c r="AQ108">
        <f t="shared" si="55"/>
        <v>25.266449999999999</v>
      </c>
      <c r="AR108">
        <v>40</v>
      </c>
      <c r="AS108">
        <f t="shared" ref="AS108" si="231">AVERAGEIFS(AS$3:AS$95,AR$3:AR$95,"&gt;="&amp;AR107,AR$3:AR$95,"&lt;="&amp;AR108)</f>
        <v>133.93315000000001</v>
      </c>
      <c r="AT108">
        <f t="shared" si="57"/>
        <v>41.405799999999999</v>
      </c>
      <c r="AU108">
        <v>40</v>
      </c>
      <c r="AV108">
        <f t="shared" ref="AV108" si="232">AVERAGEIFS(AV$3:AV$95,AU$3:AU$95,"&gt;="&amp;AU107,AU$3:AU$95,"&lt;="&amp;AU108)</f>
        <v>111.62323333333332</v>
      </c>
      <c r="AW108">
        <f t="shared" si="59"/>
        <v>25.810300000000002</v>
      </c>
      <c r="AX108">
        <v>40</v>
      </c>
      <c r="AY108">
        <f t="shared" ref="AY108" si="233">AVERAGEIFS(AY$3:AY$95,AX$3:AX$95,"&gt;="&amp;AX107,AX$3:AX$95,"&lt;="&amp;AX108)</f>
        <v>88.905533333333324</v>
      </c>
      <c r="AZ108">
        <f t="shared" si="61"/>
        <v>29.0915</v>
      </c>
      <c r="BA108">
        <v>40</v>
      </c>
      <c r="BB108">
        <f t="shared" ref="BB108" si="234">AVERAGEIFS(BB$3:BB$95,BA$3:BA$95,"&gt;="&amp;BA107,BA$3:BA$95,"&lt;="&amp;BA108)</f>
        <v>98.651066666666679</v>
      </c>
      <c r="BC108">
        <f t="shared" si="63"/>
        <v>56.512066666666669</v>
      </c>
      <c r="BD108">
        <v>40</v>
      </c>
      <c r="BE108">
        <f t="shared" ref="BE108" si="235">AVERAGEIFS(BE$3:BE$95,BD$3:BD$95,"&gt;="&amp;BD107,BD$3:BD$95,"&lt;="&amp;BD108)</f>
        <v>119.78816666666667</v>
      </c>
      <c r="BF108">
        <f t="shared" si="65"/>
        <v>51.605533333333334</v>
      </c>
      <c r="BG108">
        <v>40</v>
      </c>
      <c r="BH108">
        <f t="shared" ref="BH108" si="236">AVERAGEIFS(BH$3:BH$95,BG$3:BG$95,"&gt;="&amp;BG107,BG$3:BG$95,"&lt;="&amp;BG108)</f>
        <v>181.15163333333336</v>
      </c>
      <c r="BI108">
        <f t="shared" si="67"/>
        <v>22.387466666666668</v>
      </c>
      <c r="BJ108">
        <v>40</v>
      </c>
      <c r="BK108">
        <f t="shared" ref="BK108" si="237">AVERAGEIFS(BK$3:BK$95,BJ$3:BJ$95,"&gt;="&amp;BJ107,BJ$3:BJ$95,"&lt;="&amp;BJ108)</f>
        <v>127.14326666666666</v>
      </c>
      <c r="BL108">
        <f t="shared" si="69"/>
        <v>20.2377</v>
      </c>
      <c r="BM108">
        <v>40</v>
      </c>
      <c r="BN108">
        <f t="shared" ref="BN108" si="238">AVERAGEIFS(BN$3:BN$95,BM$3:BM$95,"&gt;="&amp;BM107,BM$3:BM$95,"&lt;="&amp;BM108)</f>
        <v>94.81280000000001</v>
      </c>
      <c r="BO108">
        <f t="shared" si="71"/>
        <v>51.892699999999998</v>
      </c>
      <c r="BP108">
        <v>40</v>
      </c>
      <c r="BQ108">
        <f t="shared" ref="BQ108" si="239">AVERAGEIFS(BQ$3:BQ$95,BP$3:BP$95,"&gt;="&amp;BP107,BP$3:BP$95,"&lt;="&amp;BP108)</f>
        <v>130.518</v>
      </c>
      <c r="BR108">
        <f t="shared" si="73"/>
        <v>32.113166666666665</v>
      </c>
      <c r="BS108">
        <v>40</v>
      </c>
      <c r="BT108">
        <f t="shared" ref="BT108" si="240">AVERAGEIFS(BT$3:BT$95,BS$3:BS$95,"&gt;="&amp;BS107,BS$3:BS$95,"&lt;="&amp;BS108)</f>
        <v>122.2907</v>
      </c>
      <c r="BU108">
        <f t="shared" si="75"/>
        <v>20.351199999999999</v>
      </c>
      <c r="BV108">
        <v>40</v>
      </c>
      <c r="BW108">
        <f t="shared" ref="BW108" si="241">AVERAGEIFS(BW$3:BW$95,BV$3:BV$95,"&gt;="&amp;BV107,BV$3:BV$95,"&lt;="&amp;BV108)</f>
        <v>135.46876666666665</v>
      </c>
      <c r="BX108">
        <f t="shared" si="77"/>
        <v>20.834533333333336</v>
      </c>
      <c r="BY108">
        <v>40</v>
      </c>
      <c r="BZ108">
        <f t="shared" ref="BZ108" si="242">AVERAGEIFS(BZ$3:BZ$95,BY$3:BY$95,"&gt;="&amp;BY107,BY$3:BY$95,"&lt;="&amp;BY108)</f>
        <v>79.563966666666673</v>
      </c>
      <c r="CA108">
        <f t="shared" si="79"/>
        <v>21.348099999999999</v>
      </c>
      <c r="CB108">
        <v>40</v>
      </c>
      <c r="CC108">
        <f t="shared" ref="CC108" si="243">AVERAGEIFS(CC$3:CC$95,CB$3:CB$95,"&gt;="&amp;CB107,CB$3:CB$95,"&lt;="&amp;CB108)</f>
        <v>125.4188</v>
      </c>
      <c r="CD108">
        <f t="shared" si="81"/>
        <v>28.483650000000001</v>
      </c>
      <c r="CG108" s="3">
        <f t="shared" si="82"/>
        <v>116.73390987654321</v>
      </c>
      <c r="CH108" s="3">
        <f t="shared" si="83"/>
        <v>21.603235330813828</v>
      </c>
      <c r="CI108" s="3">
        <f t="shared" si="84"/>
        <v>4.1575445778707323</v>
      </c>
      <c r="CL108" s="3">
        <f t="shared" si="85"/>
        <v>32.457250617283954</v>
      </c>
      <c r="CM108" s="3">
        <f t="shared" si="86"/>
        <v>13.883579485092387</v>
      </c>
      <c r="CN108" s="3">
        <f t="shared" si="87"/>
        <v>2.671896117677885</v>
      </c>
    </row>
    <row r="109" spans="2:92" x14ac:dyDescent="0.65">
      <c r="B109">
        <v>45</v>
      </c>
      <c r="C109">
        <f t="shared" si="28"/>
        <v>114.62006666666667</v>
      </c>
      <c r="D109">
        <f t="shared" si="29"/>
        <v>40.146399999999993</v>
      </c>
      <c r="E109">
        <v>45</v>
      </c>
      <c r="F109">
        <f t="shared" ref="F109" si="244">AVERAGEIFS(F$3:F$95,E$3:E$95,"&gt;="&amp;E108,E$3:E$95,"&lt;="&amp;E109)</f>
        <v>155.51655</v>
      </c>
      <c r="G109">
        <f t="shared" si="31"/>
        <v>43.075900000000004</v>
      </c>
      <c r="H109">
        <v>45</v>
      </c>
      <c r="I109">
        <f t="shared" ref="I109" si="245">AVERAGEIFS(I$3:I$95,H$3:H$95,"&gt;="&amp;H108,H$3:H$95,"&lt;="&amp;H109)</f>
        <v>126.50489999999998</v>
      </c>
      <c r="J109">
        <f t="shared" si="33"/>
        <v>24.500533333333333</v>
      </c>
      <c r="K109">
        <v>45</v>
      </c>
      <c r="L109">
        <f t="shared" ref="L109" si="246">AVERAGEIFS(L$3:L$95,K$3:K$95,"&gt;="&amp;K108,K$3:K$95,"&lt;="&amp;K109)</f>
        <v>127.54655</v>
      </c>
      <c r="M109">
        <f t="shared" si="35"/>
        <v>29.0886</v>
      </c>
      <c r="N109">
        <v>45</v>
      </c>
      <c r="O109">
        <f t="shared" ref="O109" si="247">AVERAGEIFS(O$3:O$95,N$3:N$95,"&gt;="&amp;N108,N$3:N$95,"&lt;="&amp;N109)</f>
        <v>81.701499999999996</v>
      </c>
      <c r="P109">
        <f t="shared" si="37"/>
        <v>12.712199999999999</v>
      </c>
      <c r="Q109">
        <v>45</v>
      </c>
      <c r="R109">
        <f t="shared" ref="R109" si="248">AVERAGEIFS(R$3:R$95,Q$3:Q$95,"&gt;="&amp;Q108,Q$3:Q$95,"&lt;="&amp;Q109)</f>
        <v>84.870200000000011</v>
      </c>
      <c r="S109">
        <f t="shared" si="39"/>
        <v>23.082149999999999</v>
      </c>
      <c r="T109">
        <v>45</v>
      </c>
      <c r="U109">
        <f t="shared" ref="U109" si="249">AVERAGEIFS(U$3:U$95,T$3:T$95,"&gt;="&amp;T108,T$3:T$95,"&lt;="&amp;T109)</f>
        <v>98.133333333333326</v>
      </c>
      <c r="V109">
        <f t="shared" si="41"/>
        <v>35.4</v>
      </c>
      <c r="W109">
        <v>45</v>
      </c>
      <c r="X109">
        <f t="shared" ref="X109" si="250">AVERAGEIFS(X$3:X$95,W$3:W$95,"&gt;="&amp;W108,W$3:W$95,"&lt;="&amp;W109)</f>
        <v>116.89576666666666</v>
      </c>
      <c r="Y109">
        <f t="shared" si="43"/>
        <v>27.961933333333334</v>
      </c>
      <c r="Z109">
        <v>45</v>
      </c>
      <c r="AA109">
        <f t="shared" ref="AA109" si="251">AVERAGEIFS(AA$3:AA$95,Z$3:Z$95,"&gt;="&amp;Z108,Z$3:Z$95,"&lt;="&amp;Z109)</f>
        <v>120.32065</v>
      </c>
      <c r="AB109">
        <f t="shared" si="45"/>
        <v>27.11815</v>
      </c>
      <c r="AC109">
        <v>45</v>
      </c>
      <c r="AD109">
        <f t="shared" ref="AD109" si="252">AVERAGEIFS(AD$3:AD$95,AC$3:AC$95,"&gt;="&amp;AC108,AC$3:AC$95,"&lt;="&amp;AC109)</f>
        <v>111.06239999999998</v>
      </c>
      <c r="AE109">
        <f t="shared" si="47"/>
        <v>24.370966666666664</v>
      </c>
      <c r="AF109">
        <v>45</v>
      </c>
      <c r="AG109">
        <f t="shared" ref="AG109" si="253">AVERAGEIFS(AG$3:AG$95,AF$3:AF$95,"&gt;="&amp;AF108,AF$3:AF$95,"&lt;="&amp;AF109)</f>
        <v>111.14190000000001</v>
      </c>
      <c r="AH109">
        <f t="shared" si="49"/>
        <v>71.489800000000002</v>
      </c>
      <c r="AI109">
        <v>45</v>
      </c>
      <c r="AJ109">
        <f t="shared" ref="AJ109" si="254">AVERAGEIFS(AJ$3:AJ$95,AI$3:AI$95,"&gt;="&amp;AI108,AI$3:AI$95,"&lt;="&amp;AI109)</f>
        <v>94.626999999999995</v>
      </c>
      <c r="AK109">
        <f t="shared" si="51"/>
        <v>71.103550000000013</v>
      </c>
      <c r="AL109">
        <v>45</v>
      </c>
      <c r="AM109">
        <f t="shared" ref="AM109" si="255">AVERAGEIFS(AM$3:AM$95,AL$3:AL$95,"&gt;="&amp;AL108,AL$3:AL$95,"&lt;="&amp;AL109)</f>
        <v>107.43505</v>
      </c>
      <c r="AN109">
        <f t="shared" si="53"/>
        <v>46.4634</v>
      </c>
      <c r="AO109">
        <v>45</v>
      </c>
      <c r="AP109">
        <f t="shared" ref="AP109" si="256">AVERAGEIFS(AP$3:AP$95,AO$3:AO$95,"&gt;="&amp;AO108,AO$3:AO$95,"&lt;="&amp;AO109)</f>
        <v>111.7467</v>
      </c>
      <c r="AQ109">
        <f t="shared" si="55"/>
        <v>27.419699999999999</v>
      </c>
      <c r="AR109">
        <v>45</v>
      </c>
      <c r="AS109">
        <f t="shared" ref="AS109" si="257">AVERAGEIFS(AS$3:AS$95,AR$3:AR$95,"&gt;="&amp;AR108,AR$3:AR$95,"&lt;="&amp;AR109)</f>
        <v>130.0899</v>
      </c>
      <c r="AT109">
        <f t="shared" si="57"/>
        <v>41.194249999999997</v>
      </c>
      <c r="AU109">
        <v>45</v>
      </c>
      <c r="AV109">
        <f t="shared" ref="AV109" si="258">AVERAGEIFS(AV$3:AV$95,AU$3:AU$95,"&gt;="&amp;AU108,AU$3:AU$95,"&lt;="&amp;AU109)</f>
        <v>107.17563333333332</v>
      </c>
      <c r="AW109">
        <f t="shared" si="59"/>
        <v>25.942399999999996</v>
      </c>
      <c r="AX109">
        <v>45</v>
      </c>
      <c r="AY109">
        <f t="shared" ref="AY109" si="259">AVERAGEIFS(AY$3:AY$95,AX$3:AX$95,"&gt;="&amp;AX108,AX$3:AX$95,"&lt;="&amp;AX109)</f>
        <v>87.73803333333332</v>
      </c>
      <c r="AZ109">
        <f t="shared" si="61"/>
        <v>31.072700000000001</v>
      </c>
      <c r="BA109">
        <v>45</v>
      </c>
      <c r="BB109">
        <f t="shared" ref="BB109" si="260">AVERAGEIFS(BB$3:BB$95,BA$3:BA$95,"&gt;="&amp;BA108,BA$3:BA$95,"&lt;="&amp;BA109)</f>
        <v>97.034866666666673</v>
      </c>
      <c r="BC109">
        <f t="shared" si="63"/>
        <v>70.377099999999999</v>
      </c>
      <c r="BD109">
        <v>45</v>
      </c>
      <c r="BE109">
        <f t="shared" ref="BE109" si="261">AVERAGEIFS(BE$3:BE$95,BD$3:BD$95,"&gt;="&amp;BD108,BD$3:BD$95,"&lt;="&amp;BD109)</f>
        <v>117.75313333333332</v>
      </c>
      <c r="BF109">
        <f t="shared" si="65"/>
        <v>63.471066666666673</v>
      </c>
      <c r="BG109">
        <v>45</v>
      </c>
      <c r="BH109">
        <f t="shared" ref="BH109" si="262">AVERAGEIFS(BH$3:BH$95,BG$3:BG$95,"&gt;="&amp;BG108,BG$3:BG$95,"&lt;="&amp;BG109)</f>
        <v>207.53909999999999</v>
      </c>
      <c r="BI109">
        <f t="shared" si="67"/>
        <v>22.989350000000002</v>
      </c>
      <c r="BJ109">
        <v>45</v>
      </c>
      <c r="BK109">
        <f t="shared" ref="BK109" si="263">AVERAGEIFS(BK$3:BK$95,BJ$3:BJ$95,"&gt;="&amp;BJ108,BJ$3:BJ$95,"&lt;="&amp;BJ109)</f>
        <v>133.75876666666667</v>
      </c>
      <c r="BL109">
        <f t="shared" si="69"/>
        <v>20.435233333333333</v>
      </c>
      <c r="BM109">
        <v>45</v>
      </c>
      <c r="BN109">
        <f t="shared" ref="BN109" si="264">AVERAGEIFS(BN$3:BN$95,BM$3:BM$95,"&gt;="&amp;BM108,BM$3:BM$95,"&lt;="&amp;BM109)</f>
        <v>94.500050000000002</v>
      </c>
      <c r="BO109">
        <f t="shared" si="71"/>
        <v>56.396249999999995</v>
      </c>
      <c r="BP109">
        <v>45</v>
      </c>
      <c r="BQ109">
        <f t="shared" ref="BQ109" si="265">AVERAGEIFS(BQ$3:BQ$95,BP$3:BP$95,"&gt;="&amp;BP108,BP$3:BP$95,"&lt;="&amp;BP109)</f>
        <v>127.58155000000001</v>
      </c>
      <c r="BR109">
        <f t="shared" si="73"/>
        <v>30.84965</v>
      </c>
      <c r="BS109">
        <v>45</v>
      </c>
      <c r="BT109">
        <f t="shared" ref="BT109" si="266">AVERAGEIFS(BT$3:BT$95,BS$3:BS$95,"&gt;="&amp;BS108,BS$3:BS$95,"&lt;="&amp;BS109)</f>
        <v>123.9241</v>
      </c>
      <c r="BU109">
        <f t="shared" si="75"/>
        <v>20.441299999999998</v>
      </c>
      <c r="BV109">
        <v>45</v>
      </c>
      <c r="BW109">
        <f t="shared" ref="BW109" si="267">AVERAGEIFS(BW$3:BW$95,BV$3:BV$95,"&gt;="&amp;BV108,BV$3:BV$95,"&lt;="&amp;BV109)</f>
        <v>134.39185000000001</v>
      </c>
      <c r="BX109">
        <f t="shared" si="77"/>
        <v>19.876100000000001</v>
      </c>
      <c r="BY109">
        <v>45</v>
      </c>
      <c r="BZ109">
        <f t="shared" ref="BZ109" si="268">AVERAGEIFS(BZ$3:BZ$95,BY$3:BY$95,"&gt;="&amp;BY108,BY$3:BY$95,"&lt;="&amp;BY109)</f>
        <v>76.912166666666664</v>
      </c>
      <c r="CA109">
        <f t="shared" si="79"/>
        <v>23.619266666666665</v>
      </c>
      <c r="CB109">
        <v>45</v>
      </c>
      <c r="CC109">
        <f t="shared" ref="CC109" si="269">AVERAGEIFS(CC$3:CC$95,CB$3:CB$95,"&gt;="&amp;CB108,CB$3:CB$95,"&lt;="&amp;CB109)</f>
        <v>131.72836666666669</v>
      </c>
      <c r="CD109">
        <f t="shared" si="81"/>
        <v>25.9495</v>
      </c>
      <c r="CG109" s="3">
        <f t="shared" si="82"/>
        <v>116.00926234567899</v>
      </c>
      <c r="CH109" s="3">
        <f t="shared" si="83"/>
        <v>25.670884180966812</v>
      </c>
      <c r="CI109" s="3">
        <f t="shared" si="84"/>
        <v>4.9403639640722981</v>
      </c>
      <c r="CL109" s="3">
        <f t="shared" si="85"/>
        <v>35.427683333333334</v>
      </c>
      <c r="CM109" s="3">
        <f t="shared" si="86"/>
        <v>16.778376021674209</v>
      </c>
      <c r="CN109" s="3">
        <f t="shared" si="87"/>
        <v>3.2289999708927888</v>
      </c>
    </row>
    <row r="110" spans="2:92" x14ac:dyDescent="0.65">
      <c r="B110">
        <v>50</v>
      </c>
      <c r="C110">
        <f t="shared" si="28"/>
        <v>114.16109999999999</v>
      </c>
      <c r="D110">
        <f t="shared" si="29"/>
        <v>51.166666666666664</v>
      </c>
      <c r="E110">
        <v>50</v>
      </c>
      <c r="F110">
        <f t="shared" ref="F110" si="270">AVERAGEIFS(F$3:F$95,E$3:E$95,"&gt;="&amp;E109,E$3:E$95,"&lt;="&amp;E110)</f>
        <v>146.44305</v>
      </c>
      <c r="G110">
        <f t="shared" si="31"/>
        <v>50.011150000000001</v>
      </c>
      <c r="H110">
        <v>50</v>
      </c>
      <c r="I110">
        <f t="shared" ref="I110" si="271">AVERAGEIFS(I$3:I$95,H$3:H$95,"&gt;="&amp;H109,H$3:H$95,"&lt;="&amp;H110)</f>
        <v>122.56434999999999</v>
      </c>
      <c r="J110">
        <f t="shared" si="33"/>
        <v>28.678350000000002</v>
      </c>
      <c r="K110">
        <v>50</v>
      </c>
      <c r="L110">
        <f t="shared" ref="L110" si="272">AVERAGEIFS(L$3:L$95,K$3:K$95,"&gt;="&amp;K109,K$3:K$95,"&lt;="&amp;K110)</f>
        <v>126.13386666666668</v>
      </c>
      <c r="M110">
        <f t="shared" si="35"/>
        <v>35.863533333333329</v>
      </c>
      <c r="N110">
        <v>50</v>
      </c>
      <c r="O110">
        <f t="shared" ref="O110" si="273">AVERAGEIFS(O$3:O$95,N$3:N$95,"&gt;="&amp;N109,N$3:N$95,"&lt;="&amp;N110)</f>
        <v>84.16243333333334</v>
      </c>
      <c r="P110">
        <f t="shared" si="37"/>
        <v>14.244200000000001</v>
      </c>
      <c r="Q110">
        <v>50</v>
      </c>
      <c r="R110">
        <f t="shared" ref="R110" si="274">AVERAGEIFS(R$3:R$95,Q$3:Q$95,"&gt;="&amp;Q109,Q$3:Q$95,"&lt;="&amp;Q110)</f>
        <v>88.135199999999998</v>
      </c>
      <c r="S110">
        <f t="shared" si="39"/>
        <v>34.2378</v>
      </c>
      <c r="T110">
        <v>50</v>
      </c>
      <c r="U110">
        <f t="shared" ref="U110" si="275">AVERAGEIFS(U$3:U$95,T$3:T$95,"&gt;="&amp;T109,T$3:T$95,"&lt;="&amp;T110)</f>
        <v>93.6</v>
      </c>
      <c r="V110">
        <f t="shared" si="41"/>
        <v>36.049999999999997</v>
      </c>
      <c r="W110">
        <v>50</v>
      </c>
      <c r="X110">
        <f t="shared" ref="X110" si="276">AVERAGEIFS(X$3:X$95,W$3:W$95,"&gt;="&amp;W109,W$3:W$95,"&lt;="&amp;W110)</f>
        <v>115.14606666666667</v>
      </c>
      <c r="Y110">
        <f t="shared" si="43"/>
        <v>28.03016666666667</v>
      </c>
      <c r="Z110">
        <v>50</v>
      </c>
      <c r="AA110">
        <f t="shared" ref="AA110" si="277">AVERAGEIFS(AA$3:AA$95,Z$3:Z$95,"&gt;="&amp;Z109,Z$3:Z$95,"&lt;="&amp;Z110)</f>
        <v>123.6193</v>
      </c>
      <c r="AB110">
        <f t="shared" si="45"/>
        <v>28.172433333333334</v>
      </c>
      <c r="AC110">
        <v>50</v>
      </c>
      <c r="AD110">
        <f t="shared" ref="AD110" si="278">AVERAGEIFS(AD$3:AD$95,AC$3:AC$95,"&gt;="&amp;AC109,AC$3:AC$95,"&lt;="&amp;AC110)</f>
        <v>103.5857</v>
      </c>
      <c r="AE110">
        <f t="shared" si="47"/>
        <v>29.715800000000002</v>
      </c>
      <c r="AF110">
        <v>50</v>
      </c>
      <c r="AG110">
        <f t="shared" ref="AG110" si="279">AVERAGEIFS(AG$3:AG$95,AF$3:AF$95,"&gt;="&amp;AF109,AF$3:AF$95,"&lt;="&amp;AF110)</f>
        <v>109.81065000000001</v>
      </c>
      <c r="AH110">
        <f t="shared" si="49"/>
        <v>96.212199999999996</v>
      </c>
      <c r="AI110">
        <v>50</v>
      </c>
      <c r="AJ110">
        <f t="shared" ref="AJ110" si="280">AVERAGEIFS(AJ$3:AJ$95,AI$3:AI$95,"&gt;="&amp;AI109,AI$3:AI$95,"&lt;="&amp;AI110)</f>
        <v>94.100400000000008</v>
      </c>
      <c r="AK110">
        <f t="shared" si="51"/>
        <v>72.736349999999987</v>
      </c>
      <c r="AL110">
        <v>50</v>
      </c>
      <c r="AM110">
        <f t="shared" ref="AM110" si="281">AVERAGEIFS(AM$3:AM$95,AL$3:AL$95,"&gt;="&amp;AL109,AL$3:AL$95,"&lt;="&amp;AL110)</f>
        <v>103.11165</v>
      </c>
      <c r="AN110">
        <f t="shared" si="53"/>
        <v>58.802199999999999</v>
      </c>
      <c r="AO110">
        <v>50</v>
      </c>
      <c r="AP110">
        <f t="shared" ref="AP110" si="282">AVERAGEIFS(AP$3:AP$95,AO$3:AO$95,"&gt;="&amp;AO109,AO$3:AO$95,"&lt;="&amp;AO110)</f>
        <v>107.88575</v>
      </c>
      <c r="AQ110">
        <f t="shared" si="55"/>
        <v>34.753600000000006</v>
      </c>
      <c r="AR110">
        <v>50</v>
      </c>
      <c r="AS110">
        <f t="shared" ref="AS110" si="283">AVERAGEIFS(AS$3:AS$95,AR$3:AR$95,"&gt;="&amp;AR109,AR$3:AR$95,"&lt;="&amp;AR110)</f>
        <v>131.10666666666668</v>
      </c>
      <c r="AT110">
        <f t="shared" si="57"/>
        <v>43.80383333333333</v>
      </c>
      <c r="AU110">
        <v>50</v>
      </c>
      <c r="AV110">
        <f t="shared" ref="AV110" si="284">AVERAGEIFS(AV$3:AV$95,AU$3:AU$95,"&gt;="&amp;AU109,AU$3:AU$95,"&lt;="&amp;AU110)</f>
        <v>111.20620000000001</v>
      </c>
      <c r="AW110">
        <f t="shared" si="59"/>
        <v>28.569733333333332</v>
      </c>
      <c r="AX110">
        <v>50</v>
      </c>
      <c r="AY110">
        <f t="shared" ref="AY110" si="285">AVERAGEIFS(AY$3:AY$95,AX$3:AX$95,"&gt;="&amp;AX109,AX$3:AX$95,"&lt;="&amp;AX110)</f>
        <v>92.286466666666669</v>
      </c>
      <c r="AZ110">
        <f t="shared" si="61"/>
        <v>39.677266666666668</v>
      </c>
      <c r="BA110">
        <v>50</v>
      </c>
      <c r="BB110">
        <f t="shared" ref="BB110" si="286">AVERAGEIFS(BB$3:BB$95,BA$3:BA$95,"&gt;="&amp;BA109,BA$3:BA$95,"&lt;="&amp;BA110)</f>
        <v>98.95056666666666</v>
      </c>
      <c r="BC110">
        <f t="shared" si="63"/>
        <v>73.172600000000003</v>
      </c>
      <c r="BD110">
        <v>50</v>
      </c>
      <c r="BE110">
        <f t="shared" ref="BE110" si="287">AVERAGEIFS(BE$3:BE$95,BD$3:BD$95,"&gt;="&amp;BD109,BD$3:BD$95,"&lt;="&amp;BD110)</f>
        <v>113.01780000000001</v>
      </c>
      <c r="BF110">
        <f t="shared" si="65"/>
        <v>79.311199999999999</v>
      </c>
      <c r="BG110">
        <v>50</v>
      </c>
      <c r="BH110">
        <f t="shared" ref="BH110" si="288">AVERAGEIFS(BH$3:BH$95,BG$3:BG$95,"&gt;="&amp;BG109,BG$3:BG$95,"&lt;="&amp;BG110)</f>
        <v>212.25716666666668</v>
      </c>
      <c r="BI110">
        <f t="shared" si="67"/>
        <v>26.839133333333333</v>
      </c>
      <c r="BJ110">
        <v>50</v>
      </c>
      <c r="BK110">
        <f t="shared" ref="BK110" si="289">AVERAGEIFS(BK$3:BK$95,BJ$3:BJ$95,"&gt;="&amp;BJ109,BJ$3:BJ$95,"&lt;="&amp;BJ110)</f>
        <v>138.05819999999997</v>
      </c>
      <c r="BL110">
        <f t="shared" si="69"/>
        <v>23.664199999999997</v>
      </c>
      <c r="BM110">
        <v>50</v>
      </c>
      <c r="BN110">
        <f t="shared" ref="BN110" si="290">AVERAGEIFS(BN$3:BN$95,BM$3:BM$95,"&gt;="&amp;BM109,BM$3:BM$95,"&lt;="&amp;BM110)</f>
        <v>88.845500000000001</v>
      </c>
      <c r="BO110">
        <f t="shared" si="71"/>
        <v>55.026499999999999</v>
      </c>
      <c r="BP110">
        <v>50</v>
      </c>
      <c r="BQ110">
        <f t="shared" ref="BQ110" si="291">AVERAGEIFS(BQ$3:BQ$95,BP$3:BP$95,"&gt;="&amp;BP109,BP$3:BP$95,"&lt;="&amp;BP110)</f>
        <v>131.423</v>
      </c>
      <c r="BR110">
        <f t="shared" si="73"/>
        <v>32.557200000000002</v>
      </c>
      <c r="BS110">
        <v>50</v>
      </c>
      <c r="BT110">
        <f t="shared" ref="BT110" si="292">AVERAGEIFS(BT$3:BT$95,BS$3:BS$95,"&gt;="&amp;BS109,BS$3:BS$95,"&lt;="&amp;BS110)</f>
        <v>124.48366666666668</v>
      </c>
      <c r="BU110">
        <f t="shared" si="75"/>
        <v>31.324666666666669</v>
      </c>
      <c r="BV110">
        <v>50</v>
      </c>
      <c r="BW110">
        <f t="shared" ref="BW110" si="293">AVERAGEIFS(BW$3:BW$95,BV$3:BV$95,"&gt;="&amp;BV109,BV$3:BV$95,"&lt;="&amp;BV110)</f>
        <v>136.69806666666668</v>
      </c>
      <c r="BX110">
        <f t="shared" si="77"/>
        <v>23.724299999999999</v>
      </c>
      <c r="BY110">
        <v>50</v>
      </c>
      <c r="BZ110">
        <f t="shared" ref="BZ110" si="294">AVERAGEIFS(BZ$3:BZ$95,BY$3:BY$95,"&gt;="&amp;BY109,BY$3:BY$95,"&lt;="&amp;BY110)</f>
        <v>77.641933333333327</v>
      </c>
      <c r="CA110">
        <f t="shared" si="79"/>
        <v>25.978999999999999</v>
      </c>
      <c r="CB110">
        <v>50</v>
      </c>
      <c r="CC110">
        <f t="shared" ref="CC110" si="295">AVERAGEIFS(CC$3:CC$95,CB$3:CB$95,"&gt;="&amp;CB109,CB$3:CB$95,"&lt;="&amp;CB110)</f>
        <v>131.8109</v>
      </c>
      <c r="CD110">
        <f t="shared" si="81"/>
        <v>27.530099999999997</v>
      </c>
      <c r="CG110" s="3">
        <f t="shared" si="82"/>
        <v>115.5646537037037</v>
      </c>
      <c r="CH110" s="3">
        <f t="shared" si="83"/>
        <v>26.096308108079519</v>
      </c>
      <c r="CI110" s="3">
        <f t="shared" si="84"/>
        <v>5.0222368370183741</v>
      </c>
      <c r="CL110" s="3">
        <f t="shared" si="85"/>
        <v>41.105710493827161</v>
      </c>
      <c r="CM110" s="3">
        <f t="shared" si="86"/>
        <v>19.48916633883767</v>
      </c>
      <c r="CN110" s="3">
        <f t="shared" si="87"/>
        <v>3.7506918106697738</v>
      </c>
    </row>
    <row r="111" spans="2:92" x14ac:dyDescent="0.65">
      <c r="B111">
        <v>55</v>
      </c>
      <c r="C111">
        <f t="shared" si="28"/>
        <v>115.27313333333335</v>
      </c>
      <c r="D111">
        <f t="shared" si="29"/>
        <v>69.315866666666679</v>
      </c>
      <c r="E111">
        <v>55</v>
      </c>
      <c r="F111">
        <f t="shared" ref="F111" si="296">AVERAGEIFS(F$3:F$95,E$3:E$95,"&gt;="&amp;E110,E$3:E$95,"&lt;="&amp;E111)</f>
        <v>136.57259999999999</v>
      </c>
      <c r="G111">
        <f t="shared" si="31"/>
        <v>57.908950000000004</v>
      </c>
      <c r="H111">
        <v>55</v>
      </c>
      <c r="I111">
        <f t="shared" ref="I111" si="297">AVERAGEIFS(I$3:I$95,H$3:H$95,"&gt;="&amp;H110,H$3:H$95,"&lt;="&amp;H111)</f>
        <v>120.22935000000001</v>
      </c>
      <c r="J111">
        <f t="shared" si="33"/>
        <v>35.833150000000003</v>
      </c>
      <c r="K111">
        <v>55</v>
      </c>
      <c r="L111">
        <f t="shared" ref="L111" si="298">AVERAGEIFS(L$3:L$95,K$3:K$95,"&gt;="&amp;K110,K$3:K$95,"&lt;="&amp;K111)</f>
        <v>124.54263333333334</v>
      </c>
      <c r="M111">
        <f t="shared" si="35"/>
        <v>48.651033333333338</v>
      </c>
      <c r="N111">
        <v>55</v>
      </c>
      <c r="O111">
        <f t="shared" ref="O111" si="299">AVERAGEIFS(O$3:O$95,N$3:N$95,"&gt;="&amp;N110,N$3:N$95,"&lt;="&amp;N111)</f>
        <v>86.803433333333331</v>
      </c>
      <c r="P111">
        <f t="shared" si="37"/>
        <v>16.725166666666667</v>
      </c>
      <c r="Q111">
        <v>55</v>
      </c>
      <c r="R111">
        <f t="shared" ref="R111" si="300">AVERAGEIFS(R$3:R$95,Q$3:Q$95,"&gt;="&amp;Q110,Q$3:Q$95,"&lt;="&amp;Q111)</f>
        <v>90.330250000000007</v>
      </c>
      <c r="S111">
        <f t="shared" si="39"/>
        <v>39.836849999999998</v>
      </c>
      <c r="T111">
        <v>55</v>
      </c>
      <c r="U111">
        <f t="shared" ref="U111" si="301">AVERAGEIFS(U$3:U$95,T$3:T$95,"&gt;="&amp;T110,T$3:T$95,"&lt;="&amp;T111)</f>
        <v>96.0715</v>
      </c>
      <c r="V111">
        <f t="shared" si="41"/>
        <v>38.07105</v>
      </c>
      <c r="W111">
        <v>55</v>
      </c>
      <c r="X111">
        <f t="shared" ref="X111" si="302">AVERAGEIFS(X$3:X$95,W$3:W$95,"&gt;="&amp;W110,W$3:W$95,"&lt;="&amp;W111)</f>
        <v>116.36333333333334</v>
      </c>
      <c r="Y111">
        <f t="shared" si="43"/>
        <v>30.891933333333338</v>
      </c>
      <c r="Z111">
        <v>55</v>
      </c>
      <c r="AA111">
        <f t="shared" ref="AA111" si="303">AVERAGEIFS(AA$3:AA$95,Z$3:Z$95,"&gt;="&amp;Z110,Z$3:Z$95,"&lt;="&amp;Z111)</f>
        <v>116.82929999999999</v>
      </c>
      <c r="AB111">
        <f t="shared" si="45"/>
        <v>34.268999999999998</v>
      </c>
      <c r="AC111">
        <v>55</v>
      </c>
      <c r="AD111">
        <f t="shared" ref="AD111" si="304">AVERAGEIFS(AD$3:AD$95,AC$3:AC$95,"&gt;="&amp;AC110,AC$3:AC$95,"&lt;="&amp;AC111)</f>
        <v>104.13575</v>
      </c>
      <c r="AE111">
        <f t="shared" si="47"/>
        <v>32.253100000000003</v>
      </c>
      <c r="AF111">
        <v>55</v>
      </c>
      <c r="AG111">
        <f t="shared" ref="AG111" si="305">AVERAGEIFS(AG$3:AG$95,AF$3:AF$95,"&gt;="&amp;AF110,AF$3:AF$95,"&lt;="&amp;AF111)</f>
        <v>110.11240000000001</v>
      </c>
      <c r="AH111">
        <f t="shared" si="49"/>
        <v>115.88385</v>
      </c>
      <c r="AI111">
        <v>55</v>
      </c>
      <c r="AJ111">
        <f t="shared" ref="AJ111" si="306">AVERAGEIFS(AJ$3:AJ$95,AI$3:AI$95,"&gt;="&amp;AI110,AI$3:AI$95,"&lt;="&amp;AI111)</f>
        <v>93.030149999999992</v>
      </c>
      <c r="AK111">
        <f t="shared" si="51"/>
        <v>69.02709999999999</v>
      </c>
      <c r="AL111">
        <v>55</v>
      </c>
      <c r="AM111">
        <f t="shared" ref="AM111" si="307">AVERAGEIFS(AM$3:AM$95,AL$3:AL$95,"&gt;="&amp;AL110,AL$3:AL$95,"&lt;="&amp;AL111)</f>
        <v>100.01035</v>
      </c>
      <c r="AN111">
        <f t="shared" si="53"/>
        <v>61.034350000000003</v>
      </c>
      <c r="AO111">
        <v>55</v>
      </c>
      <c r="AP111">
        <f t="shared" ref="AP111" si="308">AVERAGEIFS(AP$3:AP$95,AO$3:AO$95,"&gt;="&amp;AO110,AO$3:AO$95,"&lt;="&amp;AO111)</f>
        <v>104.12585</v>
      </c>
      <c r="AQ111">
        <f t="shared" si="55"/>
        <v>36.275500000000001</v>
      </c>
      <c r="AR111">
        <v>55</v>
      </c>
      <c r="AS111">
        <f t="shared" ref="AS111" si="309">AVERAGEIFS(AS$3:AS$95,AR$3:AR$95,"&gt;="&amp;AR110,AR$3:AR$95,"&lt;="&amp;AR111)</f>
        <v>134.01026666666667</v>
      </c>
      <c r="AT111">
        <f t="shared" si="57"/>
        <v>53.198399999999992</v>
      </c>
      <c r="AU111">
        <v>55</v>
      </c>
      <c r="AV111">
        <f t="shared" ref="AV111" si="310">AVERAGEIFS(AV$3:AV$95,AU$3:AU$95,"&gt;="&amp;AU110,AU$3:AU$95,"&lt;="&amp;AU111)</f>
        <v>116.51889999999999</v>
      </c>
      <c r="AW111">
        <f t="shared" si="59"/>
        <v>27.002033333333333</v>
      </c>
      <c r="AX111">
        <v>55</v>
      </c>
      <c r="AY111">
        <f t="shared" ref="AY111" si="311">AVERAGEIFS(AY$3:AY$95,AX$3:AX$95,"&gt;="&amp;AX110,AX$3:AX$95,"&lt;="&amp;AX111)</f>
        <v>95.123300000000015</v>
      </c>
      <c r="AZ111">
        <f t="shared" si="61"/>
        <v>53.615366666666667</v>
      </c>
      <c r="BA111">
        <v>55</v>
      </c>
      <c r="BB111">
        <f t="shared" ref="BB111" si="312">AVERAGEIFS(BB$3:BB$95,BA$3:BA$95,"&gt;="&amp;BA110,BA$3:BA$95,"&lt;="&amp;BA111)</f>
        <v>102.61326666666666</v>
      </c>
      <c r="BC111">
        <f t="shared" si="63"/>
        <v>77.537733333333335</v>
      </c>
      <c r="BD111">
        <v>55</v>
      </c>
      <c r="BE111">
        <f t="shared" ref="BE111" si="313">AVERAGEIFS(BE$3:BE$95,BD$3:BD$95,"&gt;="&amp;BD110,BD$3:BD$95,"&lt;="&amp;BD111)</f>
        <v>96.842466666666667</v>
      </c>
      <c r="BF111">
        <f t="shared" si="65"/>
        <v>93.031433333333325</v>
      </c>
      <c r="BG111">
        <v>55</v>
      </c>
      <c r="BH111">
        <f t="shared" ref="BH111" si="314">AVERAGEIFS(BH$3:BH$95,BG$3:BG$95,"&gt;="&amp;BG110,BG$3:BG$95,"&lt;="&amp;BG111)</f>
        <v>180.71349999999998</v>
      </c>
      <c r="BI111">
        <f t="shared" si="67"/>
        <v>29.758766666666663</v>
      </c>
      <c r="BJ111">
        <v>55</v>
      </c>
      <c r="BK111">
        <f t="shared" ref="BK111" si="315">AVERAGEIFS(BK$3:BK$95,BJ$3:BJ$95,"&gt;="&amp;BJ110,BJ$3:BJ$95,"&lt;="&amp;BJ111)</f>
        <v>138.26080000000002</v>
      </c>
      <c r="BL111">
        <f t="shared" si="69"/>
        <v>23.410499999999999</v>
      </c>
      <c r="BM111">
        <v>55</v>
      </c>
      <c r="BN111">
        <f t="shared" ref="BN111" si="316">AVERAGEIFS(BN$3:BN$95,BM$3:BM$95,"&gt;="&amp;BM110,BM$3:BM$95,"&lt;="&amp;BM111)</f>
        <v>89.489100000000008</v>
      </c>
      <c r="BO111">
        <f t="shared" si="71"/>
        <v>65.87530000000001</v>
      </c>
      <c r="BP111">
        <v>55</v>
      </c>
      <c r="BQ111">
        <f t="shared" ref="BQ111" si="317">AVERAGEIFS(BQ$3:BQ$95,BP$3:BP$95,"&gt;="&amp;BP110,BP$3:BP$95,"&lt;="&amp;BP111)</f>
        <v>132.60833333333332</v>
      </c>
      <c r="BR111">
        <f t="shared" si="73"/>
        <v>38.75866666666667</v>
      </c>
      <c r="BS111">
        <v>55</v>
      </c>
      <c r="BT111">
        <f t="shared" ref="BT111" si="318">AVERAGEIFS(BT$3:BT$95,BS$3:BS$95,"&gt;="&amp;BS110,BS$3:BS$95,"&lt;="&amp;BS111)</f>
        <v>125.569</v>
      </c>
      <c r="BU111">
        <f t="shared" si="75"/>
        <v>32.683366666666664</v>
      </c>
      <c r="BV111">
        <v>55</v>
      </c>
      <c r="BW111">
        <f t="shared" ref="BW111" si="319">AVERAGEIFS(BW$3:BW$95,BV$3:BV$95,"&gt;="&amp;BV110,BV$3:BV$95,"&lt;="&amp;BV111)</f>
        <v>133.66526666666667</v>
      </c>
      <c r="BX111">
        <f t="shared" si="77"/>
        <v>24.432933333333335</v>
      </c>
      <c r="BY111">
        <v>55</v>
      </c>
      <c r="BZ111">
        <f t="shared" ref="BZ111" si="320">AVERAGEIFS(BZ$3:BZ$95,BY$3:BY$95,"&gt;="&amp;BY110,BY$3:BY$95,"&lt;="&amp;BY111)</f>
        <v>88.350666666666669</v>
      </c>
      <c r="CA111">
        <f t="shared" si="79"/>
        <v>39.640966666666664</v>
      </c>
      <c r="CB111">
        <v>55</v>
      </c>
      <c r="CC111">
        <f t="shared" ref="CC111" si="321">AVERAGEIFS(CC$3:CC$95,CB$3:CB$95,"&gt;="&amp;CB110,CB$3:CB$95,"&lt;="&amp;CB111)</f>
        <v>132.24905000000001</v>
      </c>
      <c r="CD111">
        <f t="shared" si="81"/>
        <v>29.523600000000002</v>
      </c>
      <c r="CG111" s="3">
        <f t="shared" si="82"/>
        <v>114.09051666666666</v>
      </c>
      <c r="CH111" s="3">
        <f t="shared" si="83"/>
        <v>20.928540340153376</v>
      </c>
      <c r="CI111" s="3">
        <f t="shared" si="84"/>
        <v>4.0276994663778307</v>
      </c>
      <c r="CL111" s="3">
        <f t="shared" si="85"/>
        <v>47.201702469135796</v>
      </c>
      <c r="CM111" s="3">
        <f t="shared" si="86"/>
        <v>22.654730531721459</v>
      </c>
      <c r="CN111" s="3">
        <f t="shared" si="87"/>
        <v>4.3599049236359395</v>
      </c>
    </row>
    <row r="112" spans="2:92" x14ac:dyDescent="0.65">
      <c r="B112">
        <v>60</v>
      </c>
      <c r="C112">
        <f t="shared" si="28"/>
        <v>112.99623333333334</v>
      </c>
      <c r="D112">
        <f t="shared" si="29"/>
        <v>95.711466666666652</v>
      </c>
      <c r="E112">
        <v>60</v>
      </c>
      <c r="F112">
        <f t="shared" ref="F112" si="322">AVERAGEIFS(F$3:F$95,E$3:E$95,"&gt;="&amp;E111,E$3:E$95,"&lt;="&amp;E112)</f>
        <v>120.05674999999999</v>
      </c>
      <c r="G112">
        <f t="shared" si="31"/>
        <v>68.299750000000003</v>
      </c>
      <c r="H112">
        <v>60</v>
      </c>
      <c r="I112">
        <f t="shared" ref="I112" si="323">AVERAGEIFS(I$3:I$95,H$3:H$95,"&gt;="&amp;H111,H$3:H$95,"&lt;="&amp;H112)</f>
        <v>117.77820000000001</v>
      </c>
      <c r="J112">
        <f t="shared" si="33"/>
        <v>45.194099999999999</v>
      </c>
      <c r="K112">
        <v>60</v>
      </c>
      <c r="L112">
        <f t="shared" ref="L112" si="324">AVERAGEIFS(L$3:L$95,K$3:K$95,"&gt;="&amp;K111,K$3:K$95,"&lt;="&amp;K112)</f>
        <v>124.64225</v>
      </c>
      <c r="M112">
        <f t="shared" si="35"/>
        <v>58.277799999999999</v>
      </c>
      <c r="N112">
        <v>60</v>
      </c>
      <c r="O112">
        <f t="shared" ref="O112" si="325">AVERAGEIFS(O$3:O$95,N$3:N$95,"&gt;="&amp;N111,N$3:N$95,"&lt;="&amp;N112)</f>
        <v>84.243400000000008</v>
      </c>
      <c r="P112">
        <f t="shared" si="37"/>
        <v>26.571199999999997</v>
      </c>
      <c r="Q112">
        <v>60</v>
      </c>
      <c r="R112">
        <f t="shared" ref="R112" si="326">AVERAGEIFS(R$3:R$95,Q$3:Q$95,"&gt;="&amp;Q111,Q$3:Q$95,"&lt;="&amp;Q112)</f>
        <v>86.127449999999996</v>
      </c>
      <c r="S112">
        <f t="shared" si="39"/>
        <v>50.515150000000006</v>
      </c>
      <c r="T112">
        <v>60</v>
      </c>
      <c r="U112">
        <f t="shared" ref="U112" si="327">AVERAGEIFS(U$3:U$95,T$3:T$95,"&gt;="&amp;T111,T$3:T$95,"&lt;="&amp;T112)</f>
        <v>99.628233333333313</v>
      </c>
      <c r="V112">
        <f t="shared" si="41"/>
        <v>45.8795</v>
      </c>
      <c r="W112">
        <v>60</v>
      </c>
      <c r="X112">
        <f t="shared" ref="X112" si="328">AVERAGEIFS(X$3:X$95,W$3:W$95,"&gt;="&amp;W111,W$3:W$95,"&lt;="&amp;W112)</f>
        <v>115.33333333333333</v>
      </c>
      <c r="Y112">
        <f t="shared" si="43"/>
        <v>49.934933333333333</v>
      </c>
      <c r="Z112">
        <v>60</v>
      </c>
      <c r="AA112">
        <f t="shared" ref="AA112" si="329">AVERAGEIFS(AA$3:AA$95,Z$3:Z$95,"&gt;="&amp;Z111,Z$3:Z$95,"&lt;="&amp;Z112)</f>
        <v>108.49275</v>
      </c>
      <c r="AB112">
        <f t="shared" si="45"/>
        <v>34.970399999999998</v>
      </c>
      <c r="AC112">
        <v>60</v>
      </c>
      <c r="AD112">
        <f t="shared" ref="AD112" si="330">AVERAGEIFS(AD$3:AD$95,AC$3:AC$95,"&gt;="&amp;AC111,AC$3:AC$95,"&lt;="&amp;AC112)</f>
        <v>109.4525</v>
      </c>
      <c r="AE112">
        <f t="shared" si="47"/>
        <v>38.456299999999999</v>
      </c>
      <c r="AF112">
        <v>60</v>
      </c>
      <c r="AG112">
        <f t="shared" ref="AG112" si="331">AVERAGEIFS(AG$3:AG$95,AF$3:AF$95,"&gt;="&amp;AF111,AF$3:AF$95,"&lt;="&amp;AF112)</f>
        <v>109.4747</v>
      </c>
      <c r="AH112">
        <f t="shared" si="49"/>
        <v>121.45359999999999</v>
      </c>
      <c r="AI112">
        <v>60</v>
      </c>
      <c r="AJ112">
        <f t="shared" ref="AJ112" si="332">AVERAGEIFS(AJ$3:AJ$95,AI$3:AI$95,"&gt;="&amp;AI111,AI$3:AI$95,"&lt;="&amp;AI112)</f>
        <v>93.123900000000006</v>
      </c>
      <c r="AK112">
        <f t="shared" si="51"/>
        <v>83.075400000000002</v>
      </c>
      <c r="AL112">
        <v>60</v>
      </c>
      <c r="AM112">
        <f t="shared" ref="AM112" si="333">AVERAGEIFS(AM$3:AM$95,AL$3:AL$95,"&gt;="&amp;AL111,AL$3:AL$95,"&lt;="&amp;AL112)</f>
        <v>96.243400000000008</v>
      </c>
      <c r="AN112">
        <f t="shared" si="53"/>
        <v>82.850249999999988</v>
      </c>
      <c r="AO112">
        <v>60</v>
      </c>
      <c r="AP112">
        <f t="shared" ref="AP112" si="334">AVERAGEIFS(AP$3:AP$95,AO$3:AO$95,"&gt;="&amp;AO111,AO$3:AO$95,"&lt;="&amp;AO112)</f>
        <v>101.328</v>
      </c>
      <c r="AQ112">
        <f t="shared" si="55"/>
        <v>41.151349999999994</v>
      </c>
      <c r="AR112">
        <v>60</v>
      </c>
      <c r="AS112">
        <f t="shared" ref="AS112" si="335">AVERAGEIFS(AS$3:AS$95,AR$3:AR$95,"&gt;="&amp;AR111,AR$3:AR$95,"&lt;="&amp;AR112)</f>
        <v>133.26055000000002</v>
      </c>
      <c r="AT112">
        <f t="shared" si="57"/>
        <v>59.668300000000002</v>
      </c>
      <c r="AU112">
        <v>60</v>
      </c>
      <c r="AV112">
        <f t="shared" ref="AV112" si="336">AVERAGEIFS(AV$3:AV$95,AU$3:AU$95,"&gt;="&amp;AU111,AU$3:AU$95,"&lt;="&amp;AU112)</f>
        <v>121.4825</v>
      </c>
      <c r="AW112">
        <f t="shared" si="59"/>
        <v>31.555533333333333</v>
      </c>
      <c r="AX112">
        <v>60</v>
      </c>
      <c r="AY112">
        <f t="shared" ref="AY112" si="337">AVERAGEIFS(AY$3:AY$95,AX$3:AX$95,"&gt;="&amp;AX111,AX$3:AX$95,"&lt;="&amp;AX112)</f>
        <v>90.267200000000003</v>
      </c>
      <c r="AZ112">
        <f t="shared" si="61"/>
        <v>57.497399999999999</v>
      </c>
      <c r="BA112">
        <v>60</v>
      </c>
      <c r="BB112">
        <f t="shared" ref="BB112" si="338">AVERAGEIFS(BB$3:BB$95,BA$3:BA$95,"&gt;="&amp;BA111,BA$3:BA$95,"&lt;="&amp;BA112)</f>
        <v>93.856433333333328</v>
      </c>
      <c r="BC112">
        <f t="shared" si="63"/>
        <v>97.66246666666666</v>
      </c>
      <c r="BD112">
        <v>60</v>
      </c>
      <c r="BE112">
        <f t="shared" ref="BE112" si="339">AVERAGEIFS(BE$3:BE$95,BD$3:BD$95,"&gt;="&amp;BD111,BD$3:BD$95,"&lt;="&amp;BD112)</f>
        <v>84.4619</v>
      </c>
      <c r="BF112">
        <f t="shared" si="65"/>
        <v>112.02736666666665</v>
      </c>
      <c r="BG112">
        <v>60</v>
      </c>
      <c r="BH112">
        <f t="shared" ref="BH112" si="340">AVERAGEIFS(BH$3:BH$95,BG$3:BG$95,"&gt;="&amp;BG111,BG$3:BG$95,"&lt;="&amp;BG112)</f>
        <v>166.93955</v>
      </c>
      <c r="BI112">
        <f t="shared" si="67"/>
        <v>30.029150000000001</v>
      </c>
      <c r="BJ112">
        <v>60</v>
      </c>
      <c r="BK112">
        <f t="shared" ref="BK112" si="341">AVERAGEIFS(BK$3:BK$95,BJ$3:BJ$95,"&gt;="&amp;BJ111,BJ$3:BJ$95,"&lt;="&amp;BJ112)</f>
        <v>129.56286666666665</v>
      </c>
      <c r="BL112">
        <f t="shared" si="69"/>
        <v>30.391166666666667</v>
      </c>
      <c r="BM112">
        <v>60</v>
      </c>
      <c r="BN112">
        <f t="shared" ref="BN112" si="342">AVERAGEIFS(BN$3:BN$95,BM$3:BM$95,"&gt;="&amp;BM111,BM$3:BM$95,"&lt;="&amp;BM112)</f>
        <v>91.508949999999999</v>
      </c>
      <c r="BO112">
        <f t="shared" si="71"/>
        <v>60.241600000000005</v>
      </c>
      <c r="BP112">
        <v>60</v>
      </c>
      <c r="BQ112">
        <f t="shared" ref="BQ112" si="343">AVERAGEIFS(BQ$3:BQ$95,BP$3:BP$95,"&gt;="&amp;BP111,BP$3:BP$95,"&lt;="&amp;BP112)</f>
        <v>130.87085000000002</v>
      </c>
      <c r="BR112">
        <f t="shared" si="73"/>
        <v>55.223199999999999</v>
      </c>
      <c r="BS112">
        <v>60</v>
      </c>
      <c r="BT112">
        <f t="shared" ref="BT112" si="344">AVERAGEIFS(BT$3:BT$95,BS$3:BS$95,"&gt;="&amp;BS111,BS$3:BS$95,"&lt;="&amp;BS112)</f>
        <v>122.85929999999999</v>
      </c>
      <c r="BU112">
        <f t="shared" si="75"/>
        <v>31.851500000000001</v>
      </c>
      <c r="BV112">
        <v>60</v>
      </c>
      <c r="BW112">
        <f t="shared" ref="BW112" si="345">AVERAGEIFS(BW$3:BW$95,BV$3:BV$95,"&gt;="&amp;BV111,BV$3:BV$95,"&lt;="&amp;BV112)</f>
        <v>120.77435</v>
      </c>
      <c r="BX112">
        <f t="shared" si="77"/>
        <v>29.265700000000002</v>
      </c>
      <c r="BY112">
        <v>60</v>
      </c>
      <c r="BZ112">
        <f t="shared" ref="BZ112" si="346">AVERAGEIFS(BZ$3:BZ$95,BY$3:BY$95,"&gt;="&amp;BY111,BY$3:BY$95,"&lt;="&amp;BY112)</f>
        <v>90.063333333333333</v>
      </c>
      <c r="CA112">
        <f t="shared" si="79"/>
        <v>59.12983333333333</v>
      </c>
      <c r="CB112">
        <v>60</v>
      </c>
      <c r="CC112">
        <f t="shared" ref="CC112" si="347">AVERAGEIFS(CC$3:CC$95,CB$3:CB$95,"&gt;="&amp;CB111,CB$3:CB$95,"&lt;="&amp;CB112)</f>
        <v>122.08123333333333</v>
      </c>
      <c r="CD112">
        <f t="shared" si="81"/>
        <v>38.030499999999996</v>
      </c>
      <c r="CG112" s="3">
        <f t="shared" si="82"/>
        <v>110.25593024691361</v>
      </c>
      <c r="CH112" s="3">
        <f t="shared" si="83"/>
        <v>18.764582627690853</v>
      </c>
      <c r="CI112" s="3">
        <f t="shared" si="84"/>
        <v>3.6112456104427628</v>
      </c>
      <c r="CL112" s="3">
        <f t="shared" si="85"/>
        <v>56.84870061728396</v>
      </c>
      <c r="CM112" s="3">
        <f t="shared" si="86"/>
        <v>25.850249502965415</v>
      </c>
      <c r="CN112" s="3">
        <f t="shared" si="87"/>
        <v>4.9748828363853574</v>
      </c>
    </row>
    <row r="113" spans="2:92" x14ac:dyDescent="0.65">
      <c r="B113">
        <v>65</v>
      </c>
      <c r="C113">
        <f t="shared" si="28"/>
        <v>103.64926666666668</v>
      </c>
      <c r="D113">
        <f t="shared" si="29"/>
        <v>119.7332</v>
      </c>
      <c r="E113">
        <v>65</v>
      </c>
      <c r="F113">
        <f t="shared" ref="F113" si="348">AVERAGEIFS(F$3:F$95,E$3:E$95,"&gt;="&amp;E112,E$3:E$95,"&lt;="&amp;E113)</f>
        <v>105.37745000000001</v>
      </c>
      <c r="G113">
        <f t="shared" si="31"/>
        <v>107.45840000000001</v>
      </c>
      <c r="H113">
        <v>65</v>
      </c>
      <c r="I113">
        <f t="shared" ref="I113" si="349">AVERAGEIFS(I$3:I$95,H$3:H$95,"&gt;="&amp;H112,H$3:H$95,"&lt;="&amp;H113)</f>
        <v>115.79656666666666</v>
      </c>
      <c r="J113">
        <f t="shared" si="33"/>
        <v>58.084933333333332</v>
      </c>
      <c r="K113">
        <v>65</v>
      </c>
      <c r="L113">
        <f t="shared" ref="L113" si="350">AVERAGEIFS(L$3:L$95,K$3:K$95,"&gt;="&amp;K112,K$3:K$95,"&lt;="&amp;K113)</f>
        <v>128.1112</v>
      </c>
      <c r="M113">
        <f t="shared" si="35"/>
        <v>84.930049999999994</v>
      </c>
      <c r="N113">
        <v>65</v>
      </c>
      <c r="O113">
        <f t="shared" ref="O113" si="351">AVERAGEIFS(O$3:O$95,N$3:N$95,"&gt;="&amp;N112,N$3:N$95,"&lt;="&amp;N113)</f>
        <v>84.087549999999993</v>
      </c>
      <c r="P113">
        <f t="shared" si="37"/>
        <v>39.261499999999998</v>
      </c>
      <c r="Q113">
        <v>65</v>
      </c>
      <c r="R113">
        <f t="shared" ref="R113" si="352">AVERAGEIFS(R$3:R$95,Q$3:Q$95,"&gt;="&amp;Q112,Q$3:Q$95,"&lt;="&amp;Q113)</f>
        <v>82.847849999999994</v>
      </c>
      <c r="S113">
        <f t="shared" si="39"/>
        <v>62.071350000000002</v>
      </c>
      <c r="T113">
        <v>65</v>
      </c>
      <c r="U113">
        <f t="shared" ref="U113" si="353">AVERAGEIFS(U$3:U$95,T$3:T$95,"&gt;="&amp;T112,T$3:T$95,"&lt;="&amp;T113)</f>
        <v>99.025324999999995</v>
      </c>
      <c r="V113">
        <f t="shared" si="41"/>
        <v>64.78895</v>
      </c>
      <c r="W113">
        <v>65</v>
      </c>
      <c r="X113">
        <f t="shared" ref="X113" si="354">AVERAGEIFS(X$3:X$95,W$3:W$95,"&gt;="&amp;W112,W$3:W$95,"&lt;="&amp;W113)</f>
        <v>110.73745</v>
      </c>
      <c r="Y113">
        <f t="shared" si="43"/>
        <v>81.21459999999999</v>
      </c>
      <c r="Z113">
        <v>65</v>
      </c>
      <c r="AA113">
        <f t="shared" ref="AA113" si="355">AVERAGEIFS(AA$3:AA$95,Z$3:Z$95,"&gt;="&amp;Z112,Z$3:Z$95,"&lt;="&amp;Z113)</f>
        <v>109.59694999999999</v>
      </c>
      <c r="AB113">
        <f t="shared" si="45"/>
        <v>42.232200000000006</v>
      </c>
      <c r="AC113">
        <v>65</v>
      </c>
      <c r="AD113">
        <f t="shared" ref="AD113" si="356">AVERAGEIFS(AD$3:AD$95,AC$3:AC$95,"&gt;="&amp;AC112,AC$3:AC$95,"&lt;="&amp;AC113)</f>
        <v>114.39465</v>
      </c>
      <c r="AE113">
        <f t="shared" si="47"/>
        <v>42.960899999999995</v>
      </c>
      <c r="AF113">
        <v>65</v>
      </c>
      <c r="AG113">
        <f t="shared" ref="AG113" si="357">AVERAGEIFS(AG$3:AG$95,AF$3:AF$95,"&gt;="&amp;AF112,AF$3:AF$95,"&lt;="&amp;AF113)</f>
        <v>106.68055000000001</v>
      </c>
      <c r="AH113">
        <f t="shared" si="49"/>
        <v>138.19895</v>
      </c>
      <c r="AI113">
        <v>65</v>
      </c>
      <c r="AJ113">
        <f t="shared" ref="AJ113" si="358">AVERAGEIFS(AJ$3:AJ$95,AI$3:AI$95,"&gt;="&amp;AI112,AI$3:AI$95,"&lt;="&amp;AI113)</f>
        <v>94.723649999999992</v>
      </c>
      <c r="AK113">
        <f t="shared" si="51"/>
        <v>99.976100000000002</v>
      </c>
      <c r="AL113">
        <v>65</v>
      </c>
      <c r="AM113">
        <f t="shared" ref="AM113" si="359">AVERAGEIFS(AM$3:AM$95,AL$3:AL$95,"&gt;="&amp;AL112,AL$3:AL$95,"&lt;="&amp;AL113)</f>
        <v>93.162000000000006</v>
      </c>
      <c r="AN113">
        <f t="shared" si="53"/>
        <v>138.3997</v>
      </c>
      <c r="AO113">
        <v>65</v>
      </c>
      <c r="AP113">
        <f t="shared" ref="AP113" si="360">AVERAGEIFS(AP$3:AP$95,AO$3:AO$95,"&gt;="&amp;AO112,AO$3:AO$95,"&lt;="&amp;AO113)</f>
        <v>93.944999999999993</v>
      </c>
      <c r="AQ113">
        <f t="shared" si="55"/>
        <v>48.750699999999995</v>
      </c>
      <c r="AR113">
        <v>65</v>
      </c>
      <c r="AS113">
        <f t="shared" ref="AS113" si="361">AVERAGEIFS(AS$3:AS$95,AR$3:AR$95,"&gt;="&amp;AR112,AR$3:AR$95,"&lt;="&amp;AR113)</f>
        <v>125.05619999999999</v>
      </c>
      <c r="AT113">
        <f t="shared" si="57"/>
        <v>73.397500000000008</v>
      </c>
      <c r="AU113">
        <v>65</v>
      </c>
      <c r="AV113">
        <f t="shared" ref="AV113" si="362">AVERAGEIFS(AV$3:AV$95,AU$3:AU$95,"&gt;="&amp;AU112,AU$3:AU$95,"&lt;="&amp;AU113)</f>
        <v>116.51673333333333</v>
      </c>
      <c r="AW113">
        <f t="shared" si="59"/>
        <v>31.039233333333332</v>
      </c>
      <c r="AX113">
        <v>65</v>
      </c>
      <c r="AY113">
        <f t="shared" ref="AY113" si="363">AVERAGEIFS(AY$3:AY$95,AX$3:AX$95,"&gt;="&amp;AX112,AX$3:AX$95,"&lt;="&amp;AX113)</f>
        <v>83.814300000000003</v>
      </c>
      <c r="AZ113">
        <f t="shared" si="61"/>
        <v>72.316533333333325</v>
      </c>
      <c r="BA113">
        <v>65</v>
      </c>
      <c r="BB113">
        <f t="shared" ref="BB113" si="364">AVERAGEIFS(BB$3:BB$95,BA$3:BA$95,"&gt;="&amp;BA112,BA$3:BA$95,"&lt;="&amp;BA113)</f>
        <v>81.704799999999992</v>
      </c>
      <c r="BC113">
        <f t="shared" si="63"/>
        <v>108.32080000000001</v>
      </c>
      <c r="BD113">
        <v>65</v>
      </c>
      <c r="BE113">
        <f t="shared" ref="BE113" si="365">AVERAGEIFS(BE$3:BE$95,BD$3:BD$95,"&gt;="&amp;BD112,BD$3:BD$95,"&lt;="&amp;BD113)</f>
        <v>81.883499999999998</v>
      </c>
      <c r="BF113">
        <f t="shared" si="65"/>
        <v>108.81186666666667</v>
      </c>
      <c r="BG113">
        <v>65</v>
      </c>
      <c r="BH113">
        <f t="shared" ref="BH113" si="366">AVERAGEIFS(BH$3:BH$95,BG$3:BG$95,"&gt;="&amp;BG112,BG$3:BG$95,"&lt;="&amp;BG113)</f>
        <v>150.21756666666667</v>
      </c>
      <c r="BI113">
        <f t="shared" si="67"/>
        <v>44.092866666666673</v>
      </c>
      <c r="BJ113">
        <v>65</v>
      </c>
      <c r="BK113">
        <f t="shared" ref="BK113" si="367">AVERAGEIFS(BK$3:BK$95,BJ$3:BJ$95,"&gt;="&amp;BJ112,BJ$3:BJ$95,"&lt;="&amp;BJ113)</f>
        <v>119.71906666666666</v>
      </c>
      <c r="BL113">
        <f t="shared" si="69"/>
        <v>31.803666666666668</v>
      </c>
      <c r="BM113">
        <v>65</v>
      </c>
      <c r="BN113">
        <f t="shared" ref="BN113" si="368">AVERAGEIFS(BN$3:BN$95,BM$3:BM$95,"&gt;="&amp;BM112,BM$3:BM$95,"&lt;="&amp;BM113)</f>
        <v>92.47614999999999</v>
      </c>
      <c r="BO113">
        <f t="shared" si="71"/>
        <v>70.459800000000001</v>
      </c>
      <c r="BP113">
        <v>65</v>
      </c>
      <c r="BQ113">
        <f t="shared" ref="BQ113" si="369">AVERAGEIFS(BQ$3:BQ$95,BP$3:BP$95,"&gt;="&amp;BP112,BP$3:BP$95,"&lt;="&amp;BP113)</f>
        <v>129.61070000000001</v>
      </c>
      <c r="BR113">
        <f t="shared" si="73"/>
        <v>58.278666666666659</v>
      </c>
      <c r="BS113">
        <v>65</v>
      </c>
      <c r="BT113">
        <f t="shared" ref="BT113" si="370">AVERAGEIFS(BT$3:BT$95,BS$3:BS$95,"&gt;="&amp;BS112,BS$3:BS$95,"&lt;="&amp;BS113)</f>
        <v>120.9342</v>
      </c>
      <c r="BU113">
        <f t="shared" si="75"/>
        <v>34.959450000000004</v>
      </c>
      <c r="BV113">
        <v>65</v>
      </c>
      <c r="BW113">
        <f t="shared" ref="BW113" si="371">AVERAGEIFS(BW$3:BW$95,BV$3:BV$95,"&gt;="&amp;BV112,BV$3:BV$95,"&lt;="&amp;BV113)</f>
        <v>111.50189999999999</v>
      </c>
      <c r="BX113">
        <f t="shared" si="77"/>
        <v>38.491099999999996</v>
      </c>
      <c r="BY113">
        <v>65</v>
      </c>
      <c r="BZ113">
        <f t="shared" ref="BZ113" si="372">AVERAGEIFS(BZ$3:BZ$95,BY$3:BY$95,"&gt;="&amp;BY112,BY$3:BY$95,"&lt;="&amp;BY113)</f>
        <v>85.282233333333338</v>
      </c>
      <c r="CA113">
        <f t="shared" si="79"/>
        <v>74.221766666666667</v>
      </c>
      <c r="CB113">
        <v>65</v>
      </c>
      <c r="CC113">
        <f t="shared" ref="CC113" si="373">AVERAGEIFS(CC$3:CC$95,CB$3:CB$95,"&gt;="&amp;CB112,CB$3:CB$95,"&lt;="&amp;CB113)</f>
        <v>113.77180000000001</v>
      </c>
      <c r="CD113">
        <f t="shared" si="81"/>
        <v>55.199849999999998</v>
      </c>
      <c r="CG113" s="3">
        <f t="shared" si="82"/>
        <v>105.72683734567902</v>
      </c>
      <c r="CH113" s="3">
        <f t="shared" si="83"/>
        <v>17.172016543802719</v>
      </c>
      <c r="CI113" s="3">
        <f t="shared" si="84"/>
        <v>3.3047561246977355</v>
      </c>
      <c r="CL113" s="3">
        <f t="shared" si="85"/>
        <v>71.461282716049382</v>
      </c>
      <c r="CM113" s="3">
        <f t="shared" si="86"/>
        <v>31.482633771246199</v>
      </c>
      <c r="CN113" s="3">
        <f t="shared" si="87"/>
        <v>6.0588356942091321</v>
      </c>
    </row>
    <row r="114" spans="2:92" x14ac:dyDescent="0.65">
      <c r="B114">
        <v>70</v>
      </c>
      <c r="C114">
        <f t="shared" si="28"/>
        <v>96.369299999999996</v>
      </c>
      <c r="D114">
        <f t="shared" si="29"/>
        <v>130.89146666666667</v>
      </c>
      <c r="E114">
        <v>70</v>
      </c>
      <c r="F114">
        <f t="shared" ref="F114" si="374">AVERAGEIFS(F$3:F$95,E$3:E$95,"&gt;="&amp;E113,E$3:E$95,"&lt;="&amp;E114)</f>
        <v>100.19710000000001</v>
      </c>
      <c r="G114">
        <f t="shared" si="31"/>
        <v>156.54775000000001</v>
      </c>
      <c r="H114">
        <v>70</v>
      </c>
      <c r="I114">
        <f t="shared" ref="I114" si="375">AVERAGEIFS(I$3:I$95,H$3:H$95,"&gt;="&amp;H113,H$3:H$95,"&lt;="&amp;H114)</f>
        <v>115.1902</v>
      </c>
      <c r="J114">
        <f t="shared" si="33"/>
        <v>74.303100000000001</v>
      </c>
      <c r="K114">
        <v>70</v>
      </c>
      <c r="L114">
        <f t="shared" ref="L114" si="376">AVERAGEIFS(L$3:L$95,K$3:K$95,"&gt;="&amp;K113,K$3:K$95,"&lt;="&amp;K114)</f>
        <v>124.40393333333334</v>
      </c>
      <c r="M114">
        <f t="shared" si="35"/>
        <v>102.15063333333335</v>
      </c>
      <c r="N114">
        <v>70</v>
      </c>
      <c r="O114">
        <f t="shared" ref="O114" si="377">AVERAGEIFS(O$3:O$95,N$3:N$95,"&gt;="&amp;N113,N$3:N$95,"&lt;="&amp;N114)</f>
        <v>84.219750000000005</v>
      </c>
      <c r="P114">
        <f t="shared" si="37"/>
        <v>41.6038</v>
      </c>
      <c r="Q114">
        <v>70</v>
      </c>
      <c r="R114">
        <f t="shared" ref="R114" si="378">AVERAGEIFS(R$3:R$95,Q$3:Q$95,"&gt;="&amp;Q113,Q$3:Q$95,"&lt;="&amp;Q114)</f>
        <v>80.420850000000002</v>
      </c>
      <c r="S114">
        <f t="shared" si="39"/>
        <v>75.963999999999999</v>
      </c>
      <c r="T114">
        <v>70</v>
      </c>
      <c r="U114">
        <f t="shared" ref="U114" si="379">AVERAGEIFS(U$3:U$95,T$3:T$95,"&gt;="&amp;T113,T$3:T$95,"&lt;="&amp;T114)</f>
        <v>90.905433333333335</v>
      </c>
      <c r="V114">
        <f t="shared" si="41"/>
        <v>122.69316666666667</v>
      </c>
      <c r="W114">
        <v>70</v>
      </c>
      <c r="X114">
        <f t="shared" ref="X114" si="380">AVERAGEIFS(X$3:X$95,W$3:W$95,"&gt;="&amp;W113,W$3:W$95,"&lt;="&amp;W114)</f>
        <v>98.990333333333339</v>
      </c>
      <c r="Y114">
        <f t="shared" si="43"/>
        <v>102.33623333333333</v>
      </c>
      <c r="Z114">
        <v>70</v>
      </c>
      <c r="AA114">
        <f t="shared" ref="AA114" si="381">AVERAGEIFS(AA$3:AA$95,Z$3:Z$95,"&gt;="&amp;Z113,Z$3:Z$95,"&lt;="&amp;Z114)</f>
        <v>109.91135</v>
      </c>
      <c r="AB114">
        <f t="shared" si="45"/>
        <v>51.920949999999998</v>
      </c>
      <c r="AC114">
        <v>70</v>
      </c>
      <c r="AD114">
        <f t="shared" ref="AD114" si="382">AVERAGEIFS(AD$3:AD$95,AC$3:AC$95,"&gt;="&amp;AC113,AC$3:AC$95,"&lt;="&amp;AC114)</f>
        <v>113.48696666666666</v>
      </c>
      <c r="AE114">
        <f t="shared" si="47"/>
        <v>52.289066666666663</v>
      </c>
      <c r="AF114">
        <v>70</v>
      </c>
      <c r="AG114">
        <f t="shared" ref="AG114" si="383">AVERAGEIFS(AG$3:AG$95,AF$3:AF$95,"&gt;="&amp;AF113,AF$3:AF$95,"&lt;="&amp;AF114)</f>
        <v>102.47800000000001</v>
      </c>
      <c r="AH114">
        <f t="shared" si="49"/>
        <v>146.119</v>
      </c>
      <c r="AI114">
        <v>70</v>
      </c>
      <c r="AJ114">
        <f t="shared" ref="AJ114" si="384">AVERAGEIFS(AJ$3:AJ$95,AI$3:AI$95,"&gt;="&amp;AI113,AI$3:AI$95,"&lt;="&amp;AI114)</f>
        <v>89.166349999999994</v>
      </c>
      <c r="AK114">
        <f t="shared" si="51"/>
        <v>132.71190000000001</v>
      </c>
      <c r="AL114">
        <v>70</v>
      </c>
      <c r="AM114">
        <f t="shared" ref="AM114" si="385">AVERAGEIFS(AM$3:AM$95,AL$3:AL$95,"&gt;="&amp;AL113,AL$3:AL$95,"&lt;="&amp;AL114)</f>
        <v>99.9011</v>
      </c>
      <c r="AN114">
        <f t="shared" si="53"/>
        <v>147.38485</v>
      </c>
      <c r="AO114">
        <v>70</v>
      </c>
      <c r="AP114">
        <f t="shared" ref="AP114" si="386">AVERAGEIFS(AP$3:AP$95,AO$3:AO$95,"&gt;="&amp;AO113,AO$3:AO$95,"&lt;="&amp;AO114)</f>
        <v>86.989200000000011</v>
      </c>
      <c r="AQ114">
        <f t="shared" si="55"/>
        <v>47.967950000000002</v>
      </c>
      <c r="AR114">
        <v>70</v>
      </c>
      <c r="AS114">
        <f t="shared" ref="AS114" si="387">AVERAGEIFS(AS$3:AS$95,AR$3:AR$95,"&gt;="&amp;AR113,AR$3:AR$95,"&lt;="&amp;AR114)</f>
        <v>124.41636666666666</v>
      </c>
      <c r="AT114">
        <f t="shared" si="57"/>
        <v>109.19200000000001</v>
      </c>
      <c r="AU114">
        <v>70</v>
      </c>
      <c r="AV114">
        <f t="shared" ref="AV114" si="388">AVERAGEIFS(AV$3:AV$95,AU$3:AU$95,"&gt;="&amp;AU113,AU$3:AU$95,"&lt;="&amp;AU114)</f>
        <v>106.05086666666666</v>
      </c>
      <c r="AW114">
        <f t="shared" si="59"/>
        <v>45.263533333333328</v>
      </c>
      <c r="AX114">
        <v>70</v>
      </c>
      <c r="AY114">
        <f t="shared" ref="AY114" si="389">AVERAGEIFS(AY$3:AY$95,AX$3:AX$95,"&gt;="&amp;AX113,AX$3:AX$95,"&lt;="&amp;AX114)</f>
        <v>78.242850000000004</v>
      </c>
      <c r="AZ114">
        <f t="shared" si="61"/>
        <v>70.565849999999998</v>
      </c>
      <c r="BA114">
        <v>70</v>
      </c>
      <c r="BB114">
        <f t="shared" ref="BB114" si="390">AVERAGEIFS(BB$3:BB$95,BA$3:BA$95,"&gt;="&amp;BA113,BA$3:BA$95,"&lt;="&amp;BA114)</f>
        <v>73.48237499999999</v>
      </c>
      <c r="BC114">
        <f t="shared" si="63"/>
        <v>113.24414999999999</v>
      </c>
      <c r="BD114">
        <v>70</v>
      </c>
      <c r="BE114">
        <f t="shared" ref="BE114" si="391">AVERAGEIFS(BE$3:BE$95,BD$3:BD$95,"&gt;="&amp;BD113,BD$3:BD$95,"&lt;="&amp;BD114)</f>
        <v>92.417400000000001</v>
      </c>
      <c r="BF114">
        <f t="shared" si="65"/>
        <v>81.509950000000003</v>
      </c>
      <c r="BG114">
        <v>70</v>
      </c>
      <c r="BH114">
        <f t="shared" ref="BH114" si="392">AVERAGEIFS(BH$3:BH$95,BG$3:BG$95,"&gt;="&amp;BG113,BG$3:BG$95,"&lt;="&amp;BG114)</f>
        <v>122.87790000000001</v>
      </c>
      <c r="BI114">
        <f t="shared" si="67"/>
        <v>47.248966666666661</v>
      </c>
      <c r="BJ114">
        <v>70</v>
      </c>
      <c r="BK114">
        <f t="shared" ref="BK114" si="393">AVERAGEIFS(BK$3:BK$95,BJ$3:BJ$95,"&gt;="&amp;BJ113,BJ$3:BJ$95,"&lt;="&amp;BJ114)</f>
        <v>108.83556666666668</v>
      </c>
      <c r="BL114">
        <f t="shared" si="69"/>
        <v>51.944099999999999</v>
      </c>
      <c r="BM114">
        <v>70</v>
      </c>
      <c r="BN114">
        <f t="shared" ref="BN114" si="394">AVERAGEIFS(BN$3:BN$95,BM$3:BM$95,"&gt;="&amp;BM113,BM$3:BM$95,"&lt;="&amp;BM114)</f>
        <v>93.379933333333327</v>
      </c>
      <c r="BO114">
        <f t="shared" si="71"/>
        <v>85.321766666666676</v>
      </c>
      <c r="BP114">
        <v>70</v>
      </c>
      <c r="BQ114">
        <f t="shared" ref="BQ114" si="395">AVERAGEIFS(BQ$3:BQ$95,BP$3:BP$95,"&gt;="&amp;BP113,BP$3:BP$95,"&lt;="&amp;BP114)</f>
        <v>123.57816666666666</v>
      </c>
      <c r="BR114">
        <f t="shared" si="73"/>
        <v>93.762066666666669</v>
      </c>
      <c r="BS114">
        <v>70</v>
      </c>
      <c r="BT114">
        <f t="shared" ref="BT114" si="396">AVERAGEIFS(BT$3:BT$95,BS$3:BS$95,"&gt;="&amp;BS113,BS$3:BS$95,"&lt;="&amp;BS114)</f>
        <v>114.41874999999999</v>
      </c>
      <c r="BU114">
        <f t="shared" si="75"/>
        <v>37.691650000000003</v>
      </c>
      <c r="BV114">
        <v>70</v>
      </c>
      <c r="BW114">
        <f t="shared" ref="BW114" si="397">AVERAGEIFS(BW$3:BW$95,BV$3:BV$95,"&gt;="&amp;BV113,BV$3:BV$95,"&lt;="&amp;BV114)</f>
        <v>109.5958</v>
      </c>
      <c r="BX114">
        <f t="shared" si="77"/>
        <v>60.433</v>
      </c>
      <c r="BY114">
        <v>70</v>
      </c>
      <c r="BZ114">
        <f t="shared" ref="BZ114" si="398">AVERAGEIFS(BZ$3:BZ$95,BY$3:BY$95,"&gt;="&amp;BY113,BY$3:BY$95,"&lt;="&amp;BY114)</f>
        <v>75.35090000000001</v>
      </c>
      <c r="CA114">
        <f t="shared" si="79"/>
        <v>84.448066666666662</v>
      </c>
      <c r="CB114">
        <v>70</v>
      </c>
      <c r="CC114">
        <f t="shared" ref="CC114" si="399">AVERAGEIFS(CC$3:CC$95,CB$3:CB$95,"&gt;="&amp;CB113,CB$3:CB$95,"&lt;="&amp;CB114)</f>
        <v>116.07339999999999</v>
      </c>
      <c r="CD114">
        <f t="shared" si="81"/>
        <v>63.304649999999995</v>
      </c>
      <c r="CG114" s="3">
        <f t="shared" si="82"/>
        <v>101.1611163580247</v>
      </c>
      <c r="CH114" s="3">
        <f t="shared" si="83"/>
        <v>15.306854755329125</v>
      </c>
      <c r="CI114" s="3">
        <f t="shared" si="84"/>
        <v>2.9458055711452578</v>
      </c>
      <c r="CL114" s="3">
        <f t="shared" si="85"/>
        <v>86.252356172839512</v>
      </c>
      <c r="CM114" s="3">
        <f t="shared" si="86"/>
        <v>35.385063658629335</v>
      </c>
      <c r="CN114" s="3">
        <f t="shared" si="87"/>
        <v>6.8098586762005633</v>
      </c>
    </row>
    <row r="115" spans="2:92" x14ac:dyDescent="0.65">
      <c r="B115">
        <v>75</v>
      </c>
      <c r="C115">
        <f t="shared" si="28"/>
        <v>101.58343333333335</v>
      </c>
      <c r="D115">
        <f t="shared" si="29"/>
        <v>100.41849999999999</v>
      </c>
      <c r="E115">
        <v>75</v>
      </c>
      <c r="F115">
        <f t="shared" ref="F115" si="400">AVERAGEIFS(F$3:F$95,E$3:E$95,"&gt;="&amp;E114,E$3:E$95,"&lt;="&amp;E115)</f>
        <v>106.66675000000001</v>
      </c>
      <c r="G115">
        <f t="shared" si="31"/>
        <v>164.59120000000001</v>
      </c>
      <c r="H115">
        <v>75</v>
      </c>
      <c r="I115">
        <f t="shared" ref="I115" si="401">AVERAGEIFS(I$3:I$95,H$3:H$95,"&gt;="&amp;H114,H$3:H$95,"&lt;="&amp;H115)</f>
        <v>111.06264999999999</v>
      </c>
      <c r="J115">
        <f t="shared" si="33"/>
        <v>63.836799999999997</v>
      </c>
      <c r="K115">
        <v>75</v>
      </c>
      <c r="L115">
        <f t="shared" ref="L115" si="402">AVERAGEIFS(L$3:L$95,K$3:K$95,"&gt;="&amp;K114,K$3:K$95,"&lt;="&amp;K115)</f>
        <v>117.78155000000001</v>
      </c>
      <c r="M115">
        <f t="shared" si="35"/>
        <v>99.633600000000001</v>
      </c>
      <c r="N115">
        <v>75</v>
      </c>
      <c r="O115">
        <f t="shared" ref="O115" si="403">AVERAGEIFS(O$3:O$95,N$3:N$95,"&gt;="&amp;N114,N$3:N$95,"&lt;="&amp;N115)</f>
        <v>76.416999999999987</v>
      </c>
      <c r="P115">
        <f t="shared" si="37"/>
        <v>44.946466666666659</v>
      </c>
      <c r="Q115">
        <v>75</v>
      </c>
      <c r="R115">
        <f t="shared" ref="R115" si="404">AVERAGEIFS(R$3:R$95,Q$3:Q$95,"&gt;="&amp;Q114,Q$3:Q$95,"&lt;="&amp;Q115)</f>
        <v>78.922200000000004</v>
      </c>
      <c r="S115">
        <f t="shared" si="39"/>
        <v>78.106699999999989</v>
      </c>
      <c r="T115">
        <v>75</v>
      </c>
      <c r="U115">
        <f t="shared" ref="U115" si="405">AVERAGEIFS(U$3:U$95,T$3:T$95,"&gt;="&amp;T114,T$3:T$95,"&lt;="&amp;T115)</f>
        <v>88.130274999999997</v>
      </c>
      <c r="V115">
        <f t="shared" si="41"/>
        <v>137.27382499999999</v>
      </c>
      <c r="W115">
        <v>75</v>
      </c>
      <c r="X115">
        <f t="shared" ref="X115" si="406">AVERAGEIFS(X$3:X$95,W$3:W$95,"&gt;="&amp;W114,W$3:W$95,"&lt;="&amp;W115)</f>
        <v>94.397266666666667</v>
      </c>
      <c r="Y115">
        <f t="shared" si="43"/>
        <v>100.70966666666668</v>
      </c>
      <c r="Z115">
        <v>75</v>
      </c>
      <c r="AA115">
        <f t="shared" ref="AA115" si="407">AVERAGEIFS(AA$3:AA$95,Z$3:Z$95,"&gt;="&amp;Z114,Z$3:Z$95,"&lt;="&amp;Z115)</f>
        <v>112.73925</v>
      </c>
      <c r="AB115">
        <f t="shared" si="45"/>
        <v>54.779350000000001</v>
      </c>
      <c r="AC115">
        <v>75</v>
      </c>
      <c r="AD115">
        <f t="shared" ref="AD115" si="408">AVERAGEIFS(AD$3:AD$95,AC$3:AC$95,"&gt;="&amp;AC114,AC$3:AC$95,"&lt;="&amp;AC115)</f>
        <v>114.60425000000001</v>
      </c>
      <c r="AE115">
        <f t="shared" si="47"/>
        <v>78.223250000000007</v>
      </c>
      <c r="AF115">
        <v>75</v>
      </c>
      <c r="AG115">
        <f t="shared" ref="AG115" si="409">AVERAGEIFS(AG$3:AG$95,AF$3:AF$95,"&gt;="&amp;AF114,AF$3:AF$95,"&lt;="&amp;AF115)</f>
        <v>104.6515</v>
      </c>
      <c r="AH115">
        <f t="shared" si="49"/>
        <v>149.36060000000001</v>
      </c>
      <c r="AI115">
        <v>75</v>
      </c>
      <c r="AJ115">
        <f t="shared" ref="AJ115" si="410">AVERAGEIFS(AJ$3:AJ$95,AI$3:AI$95,"&gt;="&amp;AI114,AI$3:AI$95,"&lt;="&amp;AI115)</f>
        <v>79.957499999999996</v>
      </c>
      <c r="AK115">
        <f t="shared" si="51"/>
        <v>200.77800000000002</v>
      </c>
      <c r="AL115">
        <v>75</v>
      </c>
      <c r="AM115">
        <f t="shared" ref="AM115" si="411">AVERAGEIFS(AM$3:AM$95,AL$3:AL$95,"&gt;="&amp;AL114,AL$3:AL$95,"&lt;="&amp;AL115)</f>
        <v>110.7251</v>
      </c>
      <c r="AN115">
        <f t="shared" si="53"/>
        <v>135.20024999999998</v>
      </c>
      <c r="AO115">
        <v>75</v>
      </c>
      <c r="AP115">
        <f t="shared" ref="AP115" si="412">AVERAGEIFS(AP$3:AP$95,AO$3:AO$95,"&gt;="&amp;AO114,AO$3:AO$95,"&lt;="&amp;AO115)</f>
        <v>89.659300000000002</v>
      </c>
      <c r="AQ115">
        <f t="shared" si="55"/>
        <v>51.29175</v>
      </c>
      <c r="AR115">
        <v>75</v>
      </c>
      <c r="AS115">
        <f t="shared" ref="AS115" si="413">AVERAGEIFS(AS$3:AS$95,AR$3:AR$95,"&gt;="&amp;AR114,AR$3:AR$95,"&lt;="&amp;AR115)</f>
        <v>118.92625000000001</v>
      </c>
      <c r="AT115">
        <f t="shared" si="57"/>
        <v>133.91775000000001</v>
      </c>
      <c r="AU115">
        <v>75</v>
      </c>
      <c r="AV115">
        <f t="shared" ref="AV115" si="414">AVERAGEIFS(AV$3:AV$95,AU$3:AU$95,"&gt;="&amp;AU114,AU$3:AU$95,"&lt;="&amp;AU115)</f>
        <v>101.39833333333333</v>
      </c>
      <c r="AW115">
        <f t="shared" si="59"/>
        <v>65.903066666666675</v>
      </c>
      <c r="AX115">
        <v>75</v>
      </c>
      <c r="AY115">
        <f t="shared" ref="AY115" si="415">AVERAGEIFS(AY$3:AY$95,AX$3:AX$95,"&gt;="&amp;AX114,AX$3:AX$95,"&lt;="&amp;AX115)</f>
        <v>74.71553333333334</v>
      </c>
      <c r="AZ115">
        <f t="shared" si="61"/>
        <v>51.425999999999995</v>
      </c>
      <c r="BA115">
        <v>75</v>
      </c>
      <c r="BB115">
        <f t="shared" ref="BB115" si="416">AVERAGEIFS(BB$3:BB$95,BA$3:BA$95,"&gt;="&amp;BA114,BA$3:BA$95,"&lt;="&amp;BA115)</f>
        <v>76.930700000000002</v>
      </c>
      <c r="BC115">
        <f t="shared" si="63"/>
        <v>152.10323333333332</v>
      </c>
      <c r="BD115">
        <v>75</v>
      </c>
      <c r="BE115">
        <f t="shared" ref="BE115" si="417">AVERAGEIFS(BE$3:BE$95,BD$3:BD$95,"&gt;="&amp;BD114,BD$3:BD$95,"&lt;="&amp;BD115)</f>
        <v>106.74663333333332</v>
      </c>
      <c r="BF115">
        <f t="shared" si="65"/>
        <v>64.706100000000006</v>
      </c>
      <c r="BG115">
        <v>75</v>
      </c>
      <c r="BH115">
        <f t="shared" ref="BH115" si="418">AVERAGEIFS(BH$3:BH$95,BG$3:BG$95,"&gt;="&amp;BG114,BG$3:BG$95,"&lt;="&amp;BG115)</f>
        <v>105.8015</v>
      </c>
      <c r="BI115">
        <f t="shared" si="67"/>
        <v>51.764749999999999</v>
      </c>
      <c r="BJ115">
        <v>75</v>
      </c>
      <c r="BK115">
        <f t="shared" ref="BK115" si="419">AVERAGEIFS(BK$3:BK$95,BJ$3:BJ$95,"&gt;="&amp;BJ114,BJ$3:BJ$95,"&lt;="&amp;BJ115)</f>
        <v>106.65536666666667</v>
      </c>
      <c r="BL115">
        <f t="shared" si="69"/>
        <v>56.306000000000004</v>
      </c>
      <c r="BM115">
        <v>75</v>
      </c>
      <c r="BN115">
        <f t="shared" ref="BN115" si="420">AVERAGEIFS(BN$3:BN$95,BM$3:BM$95,"&gt;="&amp;BM114,BM$3:BM$95,"&lt;="&amp;BM115)</f>
        <v>96.762</v>
      </c>
      <c r="BO115">
        <f t="shared" si="71"/>
        <v>78.04325</v>
      </c>
      <c r="BP115">
        <v>75</v>
      </c>
      <c r="BQ115">
        <f t="shared" ref="BQ115" si="421">AVERAGEIFS(BQ$3:BQ$95,BP$3:BP$95,"&gt;="&amp;BP114,BP$3:BP$95,"&lt;="&amp;BP115)</f>
        <v>122.79325</v>
      </c>
      <c r="BR115">
        <f t="shared" si="73"/>
        <v>110.53385</v>
      </c>
      <c r="BS115">
        <v>75</v>
      </c>
      <c r="BT115">
        <f t="shared" ref="BT115" si="422">AVERAGEIFS(BT$3:BT$95,BS$3:BS$95,"&gt;="&amp;BS114,BS$3:BS$95,"&lt;="&amp;BS115)</f>
        <v>120.0466</v>
      </c>
      <c r="BU115">
        <f t="shared" si="75"/>
        <v>49.1629</v>
      </c>
      <c r="BV115">
        <v>75</v>
      </c>
      <c r="BW115">
        <f t="shared" ref="BW115" si="423">AVERAGEIFS(BW$3:BW$95,BV$3:BV$95,"&gt;="&amp;BV114,BV$3:BV$95,"&lt;="&amp;BV115)</f>
        <v>106.30136666666668</v>
      </c>
      <c r="BX115">
        <f t="shared" si="77"/>
        <v>63.417166666666667</v>
      </c>
      <c r="BY115">
        <v>75</v>
      </c>
      <c r="BZ115">
        <f t="shared" ref="BZ115" si="424">AVERAGEIFS(BZ$3:BZ$95,BY$3:BY$95,"&gt;="&amp;BY114,BY$3:BY$95,"&lt;="&amp;BY115)</f>
        <v>79.443066666666667</v>
      </c>
      <c r="CA115">
        <f t="shared" si="79"/>
        <v>63.444566666666667</v>
      </c>
      <c r="CB115">
        <v>75</v>
      </c>
      <c r="CC115">
        <f t="shared" ref="CC115" si="425">AVERAGEIFS(CC$3:CC$95,CB$3:CB$95,"&gt;="&amp;CB114,CB$3:CB$95,"&lt;="&amp;CB115)</f>
        <v>126.93430000000001</v>
      </c>
      <c r="CD115">
        <f t="shared" si="81"/>
        <v>57.4529</v>
      </c>
      <c r="CG115" s="3">
        <f t="shared" si="82"/>
        <v>101.13899722222223</v>
      </c>
      <c r="CH115" s="3">
        <f t="shared" si="83"/>
        <v>15.418639660763226</v>
      </c>
      <c r="CI115" s="3">
        <f t="shared" si="84"/>
        <v>2.9673185862264964</v>
      </c>
      <c r="CL115" s="3">
        <f t="shared" si="85"/>
        <v>91.012277469135768</v>
      </c>
      <c r="CM115" s="3">
        <f t="shared" si="86"/>
        <v>41.922976801030089</v>
      </c>
      <c r="CN115" s="3">
        <f t="shared" si="87"/>
        <v>8.0680806471017199</v>
      </c>
    </row>
    <row r="116" spans="2:92" x14ac:dyDescent="0.65">
      <c r="B116">
        <v>80</v>
      </c>
      <c r="C116">
        <f t="shared" si="28"/>
        <v>115.32483333333333</v>
      </c>
      <c r="D116">
        <f t="shared" si="29"/>
        <v>65.712400000000002</v>
      </c>
      <c r="E116">
        <v>80</v>
      </c>
      <c r="F116">
        <f t="shared" ref="F116" si="426">AVERAGEIFS(F$3:F$95,E$3:E$95,"&gt;="&amp;E115,E$3:E$95,"&lt;="&amp;E116)</f>
        <v>118.6699</v>
      </c>
      <c r="G116">
        <f t="shared" si="31"/>
        <v>151.48990000000001</v>
      </c>
      <c r="H116">
        <v>80</v>
      </c>
      <c r="I116">
        <f t="shared" ref="I116" si="427">AVERAGEIFS(I$3:I$95,H$3:H$95,"&gt;="&amp;H115,H$3:H$95,"&lt;="&amp;H116)</f>
        <v>118.88153333333332</v>
      </c>
      <c r="J116">
        <f t="shared" si="33"/>
        <v>51.614299999999993</v>
      </c>
      <c r="K116">
        <v>80</v>
      </c>
      <c r="L116">
        <f t="shared" ref="L116" si="428">AVERAGEIFS(L$3:L$95,K$3:K$95,"&gt;="&amp;K115,K$3:K$95,"&lt;="&amp;K116)</f>
        <v>127.2663</v>
      </c>
      <c r="M116">
        <f t="shared" si="35"/>
        <v>81.783899999999988</v>
      </c>
      <c r="N116">
        <v>80</v>
      </c>
      <c r="O116">
        <f t="shared" ref="O116" si="429">AVERAGEIFS(O$3:O$95,N$3:N$95,"&gt;="&amp;N115,N$3:N$95,"&lt;="&amp;N116)</f>
        <v>77.788966666666667</v>
      </c>
      <c r="P116">
        <f t="shared" si="37"/>
        <v>46.740333333333332</v>
      </c>
      <c r="Q116">
        <v>80</v>
      </c>
      <c r="R116">
        <f t="shared" ref="R116" si="430">AVERAGEIFS(R$3:R$95,Q$3:Q$95,"&gt;="&amp;Q115,Q$3:Q$95,"&lt;="&amp;Q116)</f>
        <v>84.100099999999998</v>
      </c>
      <c r="S116">
        <f t="shared" si="39"/>
        <v>61.021650000000001</v>
      </c>
      <c r="T116">
        <v>80</v>
      </c>
      <c r="U116">
        <f t="shared" ref="U116" si="431">AVERAGEIFS(U$3:U$95,T$3:T$95,"&gt;="&amp;T115,T$3:T$95,"&lt;="&amp;T116)</f>
        <v>90.210766666666657</v>
      </c>
      <c r="V116">
        <f t="shared" si="41"/>
        <v>143.05179999999999</v>
      </c>
      <c r="W116">
        <v>80</v>
      </c>
      <c r="X116">
        <f t="shared" ref="X116" si="432">AVERAGEIFS(X$3:X$95,W$3:W$95,"&gt;="&amp;W115,W$3:W$95,"&lt;="&amp;W116)</f>
        <v>95.751699999999985</v>
      </c>
      <c r="Y116">
        <f t="shared" si="43"/>
        <v>79.62466666666667</v>
      </c>
      <c r="Z116">
        <v>80</v>
      </c>
      <c r="AA116">
        <f t="shared" ref="AA116" si="433">AVERAGEIFS(AA$3:AA$95,Z$3:Z$95,"&gt;="&amp;Z115,Z$3:Z$95,"&lt;="&amp;Z116)</f>
        <v>117.18745000000001</v>
      </c>
      <c r="AB116">
        <f t="shared" si="45"/>
        <v>54.916349999999994</v>
      </c>
      <c r="AC116">
        <v>80</v>
      </c>
      <c r="AD116">
        <f t="shared" ref="AD116" si="434">AVERAGEIFS(AD$3:AD$95,AC$3:AC$95,"&gt;="&amp;AC115,AC$3:AC$95,"&lt;="&amp;AC116)</f>
        <v>119.08526666666667</v>
      </c>
      <c r="AE116">
        <f t="shared" si="47"/>
        <v>93.507000000000005</v>
      </c>
      <c r="AF116">
        <v>80</v>
      </c>
      <c r="AG116">
        <f t="shared" ref="AG116" si="435">AVERAGEIFS(AG$3:AG$95,AF$3:AF$95,"&gt;="&amp;AF115,AF$3:AF$95,"&lt;="&amp;AF116)</f>
        <v>112.0121</v>
      </c>
      <c r="AH116">
        <f t="shared" si="49"/>
        <v>125.8338</v>
      </c>
      <c r="AI116">
        <v>80</v>
      </c>
      <c r="AJ116">
        <f t="shared" ref="AJ116" si="436">AVERAGEIFS(AJ$3:AJ$95,AI$3:AI$95,"&gt;="&amp;AI115,AI$3:AI$95,"&lt;="&amp;AI116)</f>
        <v>79.037399999999991</v>
      </c>
      <c r="AK116">
        <f t="shared" si="51"/>
        <v>220.17740000000001</v>
      </c>
      <c r="AL116">
        <v>80</v>
      </c>
      <c r="AM116">
        <f t="shared" ref="AM116" si="437">AVERAGEIFS(AM$3:AM$95,AL$3:AL$95,"&gt;="&amp;AL115,AL$3:AL$95,"&lt;="&amp;AL116)</f>
        <v>115.13195</v>
      </c>
      <c r="AN116">
        <f t="shared" si="53"/>
        <v>97.907049999999998</v>
      </c>
      <c r="AO116">
        <v>80</v>
      </c>
      <c r="AP116">
        <f t="shared" ref="AP116" si="438">AVERAGEIFS(AP$3:AP$95,AO$3:AO$95,"&gt;="&amp;AO115,AO$3:AO$95,"&lt;="&amp;AO116)</f>
        <v>92.341149999999999</v>
      </c>
      <c r="AQ116">
        <f t="shared" si="55"/>
        <v>51.187950000000001</v>
      </c>
      <c r="AR116">
        <v>80</v>
      </c>
      <c r="AS116">
        <f t="shared" ref="AS116" si="439">AVERAGEIFS(AS$3:AS$95,AR$3:AR$95,"&gt;="&amp;AR115,AR$3:AR$95,"&lt;="&amp;AR116)</f>
        <v>120.41159999999999</v>
      </c>
      <c r="AT116">
        <f t="shared" si="57"/>
        <v>141.13965000000002</v>
      </c>
      <c r="AU116">
        <v>80</v>
      </c>
      <c r="AV116">
        <f t="shared" ref="AV116" si="440">AVERAGEIFS(AV$3:AV$95,AU$3:AU$95,"&gt;="&amp;AU115,AU$3:AU$95,"&lt;="&amp;AU116)</f>
        <v>110.74493333333334</v>
      </c>
      <c r="AW116">
        <f t="shared" si="59"/>
        <v>54.477599999999995</v>
      </c>
      <c r="AX116">
        <v>80</v>
      </c>
      <c r="AY116">
        <f t="shared" ref="AY116" si="441">AVERAGEIFS(AY$3:AY$95,AX$3:AX$95,"&gt;="&amp;AX115,AX$3:AX$95,"&lt;="&amp;AX116)</f>
        <v>80.577299999999994</v>
      </c>
      <c r="AZ116">
        <f t="shared" si="61"/>
        <v>42.31</v>
      </c>
      <c r="BA116">
        <v>80</v>
      </c>
      <c r="BB116">
        <f t="shared" ref="BB116" si="442">AVERAGEIFS(BB$3:BB$95,BA$3:BA$95,"&gt;="&amp;BA115,BA$3:BA$95,"&lt;="&amp;BA116)</f>
        <v>81.792633333333342</v>
      </c>
      <c r="BC116">
        <f t="shared" si="63"/>
        <v>190.53496666666669</v>
      </c>
      <c r="BD116">
        <v>80</v>
      </c>
      <c r="BE116">
        <f t="shared" ref="BE116" si="443">AVERAGEIFS(BE$3:BE$95,BD$3:BD$95,"&gt;="&amp;BD115,BD$3:BD$95,"&lt;="&amp;BD116)</f>
        <v>123.78586666666666</v>
      </c>
      <c r="BF116">
        <f t="shared" si="65"/>
        <v>53.844900000000003</v>
      </c>
      <c r="BG116">
        <v>80</v>
      </c>
      <c r="BH116">
        <f t="shared" ref="BH116" si="444">AVERAGEIFS(BH$3:BH$95,BG$3:BG$95,"&gt;="&amp;BG115,BG$3:BG$95,"&lt;="&amp;BG116)</f>
        <v>98.107500000000002</v>
      </c>
      <c r="BI116">
        <f t="shared" si="67"/>
        <v>54.538166666666662</v>
      </c>
      <c r="BJ116">
        <v>80</v>
      </c>
      <c r="BK116">
        <f t="shared" ref="BK116" si="445">AVERAGEIFS(BK$3:BK$95,BJ$3:BJ$95,"&gt;="&amp;BJ115,BJ$3:BJ$95,"&lt;="&amp;BJ116)</f>
        <v>112.28296666666667</v>
      </c>
      <c r="BL116">
        <f t="shared" si="69"/>
        <v>51.263299999999994</v>
      </c>
      <c r="BM116">
        <v>80</v>
      </c>
      <c r="BN116">
        <f t="shared" ref="BN116" si="446">AVERAGEIFS(BN$3:BN$95,BM$3:BM$95,"&gt;="&amp;BM115,BM$3:BM$95,"&lt;="&amp;BM116)</f>
        <v>95.651449999999997</v>
      </c>
      <c r="BO116">
        <f t="shared" si="71"/>
        <v>75.894300000000001</v>
      </c>
      <c r="BP116">
        <v>80</v>
      </c>
      <c r="BQ116">
        <f t="shared" ref="BQ116" si="447">AVERAGEIFS(BQ$3:BQ$95,BP$3:BP$95,"&gt;="&amp;BP115,BP$3:BP$95,"&lt;="&amp;BP116)</f>
        <v>134.63673333333335</v>
      </c>
      <c r="BR116">
        <f t="shared" si="73"/>
        <v>98.531266666666667</v>
      </c>
      <c r="BS116">
        <v>80</v>
      </c>
      <c r="BT116">
        <f t="shared" ref="BT116" si="448">AVERAGEIFS(BT$3:BT$95,BS$3:BS$95,"&gt;="&amp;BS115,BS$3:BS$95,"&lt;="&amp;BS116)</f>
        <v>125.50194999999999</v>
      </c>
      <c r="BU116">
        <f t="shared" si="75"/>
        <v>55.141849999999998</v>
      </c>
      <c r="BV116">
        <v>80</v>
      </c>
      <c r="BW116">
        <f t="shared" ref="BW116" si="449">AVERAGEIFS(BW$3:BW$95,BV$3:BV$95,"&gt;="&amp;BV115,BV$3:BV$95,"&lt;="&amp;BV116)</f>
        <v>111.06280000000001</v>
      </c>
      <c r="BX116">
        <f t="shared" si="77"/>
        <v>45.2393</v>
      </c>
      <c r="BY116">
        <v>80</v>
      </c>
      <c r="BZ116">
        <f t="shared" ref="BZ116" si="450">AVERAGEIFS(BZ$3:BZ$95,BY$3:BY$95,"&gt;="&amp;BY115,BY$3:BY$95,"&lt;="&amp;BY116)</f>
        <v>90.135599999999997</v>
      </c>
      <c r="CA116">
        <f t="shared" si="79"/>
        <v>48.346699999999998</v>
      </c>
      <c r="CB116">
        <v>80</v>
      </c>
      <c r="CC116">
        <f t="shared" ref="CC116" si="451">AVERAGEIFS(CC$3:CC$95,CB$3:CB$95,"&gt;="&amp;CB115,CB$3:CB$95,"&lt;="&amp;CB116)</f>
        <v>137.33404999999999</v>
      </c>
      <c r="CD116">
        <f t="shared" si="81"/>
        <v>39.805499999999995</v>
      </c>
      <c r="CG116" s="3">
        <f t="shared" si="82"/>
        <v>106.84499259259256</v>
      </c>
      <c r="CH116" s="3">
        <f t="shared" si="83"/>
        <v>17.483209539799226</v>
      </c>
      <c r="CI116" s="3">
        <f t="shared" si="84"/>
        <v>3.3646452447005721</v>
      </c>
      <c r="CL116" s="3">
        <f t="shared" si="85"/>
        <v>84.282814814814827</v>
      </c>
      <c r="CM116" s="3">
        <f t="shared" si="86"/>
        <v>47.051480079492833</v>
      </c>
      <c r="CN116" s="3">
        <f t="shared" si="87"/>
        <v>9.0550615632218339</v>
      </c>
    </row>
    <row r="117" spans="2:92" x14ac:dyDescent="0.65">
      <c r="B117">
        <v>85</v>
      </c>
      <c r="C117">
        <f t="shared" si="28"/>
        <v>124.2136</v>
      </c>
      <c r="D117">
        <f t="shared" si="29"/>
        <v>51.262566666666665</v>
      </c>
      <c r="E117">
        <v>85</v>
      </c>
      <c r="F117">
        <f t="shared" ref="F117" si="452">AVERAGEIFS(F$3:F$95,E$3:E$95,"&gt;="&amp;E116,E$3:E$95,"&lt;="&amp;E117)</f>
        <v>125.6403</v>
      </c>
      <c r="G117">
        <f t="shared" si="31"/>
        <v>127.64319999999999</v>
      </c>
      <c r="H117">
        <v>85</v>
      </c>
      <c r="I117">
        <f t="shared" ref="I117" si="453">AVERAGEIFS(I$3:I$95,H$3:H$95,"&gt;="&amp;H116,H$3:H$95,"&lt;="&amp;H117)</f>
        <v>131.35523333333336</v>
      </c>
      <c r="J117">
        <f t="shared" si="33"/>
        <v>41.37883333333334</v>
      </c>
      <c r="K117">
        <v>85</v>
      </c>
      <c r="L117">
        <f t="shared" ref="L117" si="454">AVERAGEIFS(L$3:L$95,K$3:K$95,"&gt;="&amp;K116,K$3:K$95,"&lt;="&amp;K117)</f>
        <v>135.06656666666666</v>
      </c>
      <c r="M117">
        <f t="shared" si="35"/>
        <v>54.172599999999996</v>
      </c>
      <c r="N117">
        <v>85</v>
      </c>
      <c r="O117">
        <f t="shared" ref="O117" si="455">AVERAGEIFS(O$3:O$95,N$3:N$95,"&gt;="&amp;N116,N$3:N$95,"&lt;="&amp;N117)</f>
        <v>70.657900000000012</v>
      </c>
      <c r="P117">
        <f t="shared" si="37"/>
        <v>36.178100000000001</v>
      </c>
      <c r="Q117">
        <v>85</v>
      </c>
      <c r="R117">
        <f t="shared" ref="R117" si="456">AVERAGEIFS(R$3:R$95,Q$3:Q$95,"&gt;="&amp;Q116,Q$3:Q$95,"&lt;="&amp;Q117)</f>
        <v>90.513000000000005</v>
      </c>
      <c r="S117">
        <f t="shared" si="39"/>
        <v>40.457099999999997</v>
      </c>
      <c r="T117">
        <v>85</v>
      </c>
      <c r="U117">
        <f t="shared" ref="U117" si="457">AVERAGEIFS(U$3:U$95,T$3:T$95,"&gt;="&amp;T116,T$3:T$95,"&lt;="&amp;T117)</f>
        <v>87.499275000000011</v>
      </c>
      <c r="V117">
        <f t="shared" si="41"/>
        <v>145.78004999999999</v>
      </c>
      <c r="W117">
        <v>85</v>
      </c>
      <c r="X117">
        <f t="shared" ref="X117" si="458">AVERAGEIFS(X$3:X$95,W$3:W$95,"&gt;="&amp;W116,W$3:W$95,"&lt;="&amp;W117)</f>
        <v>97.045533333333324</v>
      </c>
      <c r="Y117">
        <f t="shared" si="43"/>
        <v>52.147966666666662</v>
      </c>
      <c r="Z117">
        <v>85</v>
      </c>
      <c r="AA117">
        <f t="shared" ref="AA117" si="459">AVERAGEIFS(AA$3:AA$95,Z$3:Z$95,"&gt;="&amp;Z116,Z$3:Z$95,"&lt;="&amp;Z117)</f>
        <v>119.10205000000001</v>
      </c>
      <c r="AB117">
        <f t="shared" si="45"/>
        <v>43.085700000000003</v>
      </c>
      <c r="AC117">
        <v>85</v>
      </c>
      <c r="AD117">
        <f t="shared" ref="AD117" si="460">AVERAGEIFS(AD$3:AD$95,AC$3:AC$95,"&gt;="&amp;AC116,AC$3:AC$95,"&lt;="&amp;AC117)</f>
        <v>123.88204999999999</v>
      </c>
      <c r="AE117">
        <f t="shared" si="47"/>
        <v>78.494</v>
      </c>
      <c r="AF117">
        <v>85</v>
      </c>
      <c r="AG117">
        <f t="shared" ref="AG117" si="461">AVERAGEIFS(AG$3:AG$95,AF$3:AF$95,"&gt;="&amp;AF116,AF$3:AF$95,"&lt;="&amp;AF117)</f>
        <v>119.67675</v>
      </c>
      <c r="AH117">
        <f t="shared" si="49"/>
        <v>98.859949999999998</v>
      </c>
      <c r="AI117">
        <v>85</v>
      </c>
      <c r="AJ117">
        <f t="shared" ref="AJ117" si="462">AVERAGEIFS(AJ$3:AJ$95,AI$3:AI$95,"&gt;="&amp;AI116,AI$3:AI$95,"&lt;="&amp;AI117)</f>
        <v>84.6678</v>
      </c>
      <c r="AK117">
        <f t="shared" si="51"/>
        <v>186.31065000000001</v>
      </c>
      <c r="AL117">
        <v>85</v>
      </c>
      <c r="AM117">
        <f t="shared" ref="AM117" si="463">AVERAGEIFS(AM$3:AM$95,AL$3:AL$95,"&gt;="&amp;AL116,AL$3:AL$95,"&lt;="&amp;AL117)</f>
        <v>118.31864999999999</v>
      </c>
      <c r="AN117">
        <f t="shared" si="53"/>
        <v>64.659500000000008</v>
      </c>
      <c r="AO117">
        <v>85</v>
      </c>
      <c r="AP117">
        <f t="shared" ref="AP117" si="464">AVERAGEIFS(AP$3:AP$95,AO$3:AO$95,"&gt;="&amp;AO116,AO$3:AO$95,"&lt;="&amp;AO117)</f>
        <v>101.1271</v>
      </c>
      <c r="AQ117">
        <f t="shared" si="55"/>
        <v>50.030199999999994</v>
      </c>
      <c r="AR117">
        <v>85</v>
      </c>
      <c r="AS117">
        <f t="shared" ref="AS117" si="465">AVERAGEIFS(AS$3:AS$95,AR$3:AR$95,"&gt;="&amp;AR116,AR$3:AR$95,"&lt;="&amp;AR117)</f>
        <v>120.15643333333333</v>
      </c>
      <c r="AT117">
        <f t="shared" si="57"/>
        <v>128.55550000000002</v>
      </c>
      <c r="AU117">
        <v>85</v>
      </c>
      <c r="AV117">
        <f t="shared" ref="AV117" si="466">AVERAGEIFS(AV$3:AV$95,AU$3:AU$95,"&gt;="&amp;AU116,AU$3:AU$95,"&lt;="&amp;AU117)</f>
        <v>126.26716666666668</v>
      </c>
      <c r="AW117">
        <f t="shared" si="59"/>
        <v>42.924433333333333</v>
      </c>
      <c r="AX117">
        <v>85</v>
      </c>
      <c r="AY117">
        <f t="shared" ref="AY117" si="467">AVERAGEIFS(AY$3:AY$95,AX$3:AX$95,"&gt;="&amp;AX116,AX$3:AX$95,"&lt;="&amp;AX117)</f>
        <v>89.404999999999987</v>
      </c>
      <c r="AZ117">
        <f t="shared" si="61"/>
        <v>33.79246666666667</v>
      </c>
      <c r="BA117">
        <v>85</v>
      </c>
      <c r="BB117">
        <f t="shared" ref="BB117" si="468">AVERAGEIFS(BB$3:BB$95,BA$3:BA$95,"&gt;="&amp;BA116,BA$3:BA$95,"&lt;="&amp;BA117)</f>
        <v>93.479199999999992</v>
      </c>
      <c r="BC117">
        <f t="shared" si="63"/>
        <v>160.01326666666668</v>
      </c>
      <c r="BD117">
        <v>85</v>
      </c>
      <c r="BE117">
        <f t="shared" ref="BE117" si="469">AVERAGEIFS(BE$3:BE$95,BD$3:BD$95,"&gt;="&amp;BD116,BD$3:BD$95,"&lt;="&amp;BD117)</f>
        <v>130.26020000000003</v>
      </c>
      <c r="BF117">
        <f t="shared" si="65"/>
        <v>45.640266666666662</v>
      </c>
      <c r="BG117">
        <v>85</v>
      </c>
      <c r="BH117">
        <f t="shared" ref="BH117" si="470">AVERAGEIFS(BH$3:BH$95,BG$3:BG$95,"&gt;="&amp;BG116,BG$3:BG$95,"&lt;="&amp;BG117)</f>
        <v>115.68866666666666</v>
      </c>
      <c r="BI117">
        <f t="shared" si="67"/>
        <v>76.740700000000004</v>
      </c>
      <c r="BJ117">
        <v>85</v>
      </c>
      <c r="BK117">
        <f t="shared" ref="BK117" si="471">AVERAGEIFS(BK$3:BK$95,BJ$3:BJ$95,"&gt;="&amp;BJ116,BJ$3:BJ$95,"&lt;="&amp;BJ117)</f>
        <v>120.48903333333334</v>
      </c>
      <c r="BL117">
        <f t="shared" si="69"/>
        <v>52.867133333333335</v>
      </c>
      <c r="BM117">
        <v>85</v>
      </c>
      <c r="BN117">
        <f t="shared" ref="BN117" si="472">AVERAGEIFS(BN$3:BN$95,BM$3:BM$95,"&gt;="&amp;BM116,BM$3:BM$95,"&lt;="&amp;BM117)</f>
        <v>94.262149999999991</v>
      </c>
      <c r="BO117">
        <f t="shared" si="71"/>
        <v>63.292650000000002</v>
      </c>
      <c r="BP117">
        <v>85</v>
      </c>
      <c r="BQ117">
        <f t="shared" ref="BQ117" si="473">AVERAGEIFS(BQ$3:BQ$95,BP$3:BP$95,"&gt;="&amp;BP116,BP$3:BP$95,"&lt;="&amp;BP117)</f>
        <v>149.35310000000001</v>
      </c>
      <c r="BR117">
        <f t="shared" si="73"/>
        <v>72.328833333333321</v>
      </c>
      <c r="BS117">
        <v>85</v>
      </c>
      <c r="BT117">
        <f t="shared" ref="BT117" si="474">AVERAGEIFS(BT$3:BT$95,BS$3:BS$95,"&gt;="&amp;BS116,BS$3:BS$95,"&lt;="&amp;BS117)</f>
        <v>136.19385</v>
      </c>
      <c r="BU117">
        <f t="shared" si="75"/>
        <v>45.078450000000004</v>
      </c>
      <c r="BV117">
        <v>85</v>
      </c>
      <c r="BW117">
        <f t="shared" ref="BW117" si="475">AVERAGEIFS(BW$3:BW$95,BV$3:BV$95,"&gt;="&amp;BV116,BV$3:BV$95,"&lt;="&amp;BV117)</f>
        <v>125.96033333333332</v>
      </c>
      <c r="BX117">
        <f t="shared" si="77"/>
        <v>33.722766666666665</v>
      </c>
      <c r="BY117">
        <v>85</v>
      </c>
      <c r="BZ117">
        <f t="shared" ref="BZ117" si="476">AVERAGEIFS(BZ$3:BZ$95,BY$3:BY$95,"&gt;="&amp;BY116,BY$3:BY$95,"&lt;="&amp;BY117)</f>
        <v>91.613233333333326</v>
      </c>
      <c r="CA117">
        <f t="shared" si="79"/>
        <v>35.918566666666671</v>
      </c>
      <c r="CB117">
        <v>85</v>
      </c>
      <c r="CC117">
        <f t="shared" ref="CC117" si="477">AVERAGEIFS(CC$3:CC$95,CB$3:CB$95,"&gt;="&amp;CB116,CB$3:CB$95,"&lt;="&amp;CB117)</f>
        <v>149.15924999999999</v>
      </c>
      <c r="CD117">
        <f t="shared" si="81"/>
        <v>33.639099999999999</v>
      </c>
      <c r="CG117" s="3">
        <f t="shared" si="82"/>
        <v>113.74271944444445</v>
      </c>
      <c r="CH117" s="3">
        <f t="shared" si="83"/>
        <v>20.312137198250234</v>
      </c>
      <c r="CI117" s="3">
        <f t="shared" si="84"/>
        <v>3.9090726264087943</v>
      </c>
      <c r="CL117" s="3">
        <f t="shared" si="85"/>
        <v>70.184242592592597</v>
      </c>
      <c r="CM117" s="3">
        <f t="shared" si="86"/>
        <v>41.892401553750879</v>
      </c>
      <c r="CN117" s="3">
        <f t="shared" si="87"/>
        <v>8.0621964380193223</v>
      </c>
    </row>
    <row r="118" spans="2:92" x14ac:dyDescent="0.65">
      <c r="B118">
        <v>90</v>
      </c>
      <c r="C118">
        <f t="shared" si="28"/>
        <v>123.53373333333333</v>
      </c>
      <c r="D118">
        <f t="shared" si="29"/>
        <v>44.41126666666667</v>
      </c>
      <c r="E118">
        <v>90</v>
      </c>
      <c r="F118">
        <f t="shared" ref="F118" si="478">AVERAGEIFS(F$3:F$95,E$3:E$95,"&gt;="&amp;E117,E$3:E$95,"&lt;="&amp;E118)</f>
        <v>127.85024999999999</v>
      </c>
      <c r="G118">
        <f t="shared" si="31"/>
        <v>88.364549999999994</v>
      </c>
      <c r="H118">
        <v>90</v>
      </c>
      <c r="I118">
        <f t="shared" ref="I118" si="479">AVERAGEIFS(I$3:I$95,H$3:H$95,"&gt;="&amp;H117,H$3:H$95,"&lt;="&amp;H118)</f>
        <v>139.19499999999999</v>
      </c>
      <c r="J118">
        <f t="shared" si="33"/>
        <v>34.166650000000004</v>
      </c>
      <c r="K118">
        <v>90</v>
      </c>
      <c r="L118">
        <f t="shared" ref="L118" si="480">AVERAGEIFS(L$3:L$95,K$3:K$95,"&gt;="&amp;K117,K$3:K$95,"&lt;="&amp;K118)</f>
        <v>140.07830000000001</v>
      </c>
      <c r="M118">
        <f t="shared" si="35"/>
        <v>45.768500000000003</v>
      </c>
      <c r="N118">
        <v>90</v>
      </c>
      <c r="O118">
        <f t="shared" ref="O118" si="481">AVERAGEIFS(O$3:O$95,N$3:N$95,"&gt;="&amp;N117,N$3:N$95,"&lt;="&amp;N118)</f>
        <v>71.61045</v>
      </c>
      <c r="P118">
        <f t="shared" si="37"/>
        <v>31.653700000000001</v>
      </c>
      <c r="Q118">
        <v>90</v>
      </c>
      <c r="R118">
        <f t="shared" ref="R118" si="482">AVERAGEIFS(R$3:R$95,Q$3:Q$95,"&gt;="&amp;Q117,Q$3:Q$95,"&lt;="&amp;Q118)</f>
        <v>91.777950000000004</v>
      </c>
      <c r="S118">
        <f t="shared" si="39"/>
        <v>29.9772</v>
      </c>
      <c r="T118">
        <v>90</v>
      </c>
      <c r="U118">
        <f t="shared" ref="U118" si="483">AVERAGEIFS(U$3:U$95,T$3:T$95,"&gt;="&amp;T117,T$3:T$95,"&lt;="&amp;T118)</f>
        <v>85.390799999999999</v>
      </c>
      <c r="V118">
        <f t="shared" si="41"/>
        <v>96.989866666666671</v>
      </c>
      <c r="W118">
        <v>90</v>
      </c>
      <c r="X118">
        <f t="shared" ref="X118" si="484">AVERAGEIFS(X$3:X$95,W$3:W$95,"&gt;="&amp;W117,W$3:W$95,"&lt;="&amp;W118)</f>
        <v>98.311750000000004</v>
      </c>
      <c r="Y118">
        <f t="shared" si="43"/>
        <v>47.866799999999998</v>
      </c>
      <c r="Z118">
        <v>90</v>
      </c>
      <c r="AA118">
        <f t="shared" ref="AA118" si="485">AVERAGEIFS(AA$3:AA$95,Z$3:Z$95,"&gt;="&amp;Z117,Z$3:Z$95,"&lt;="&amp;Z118)</f>
        <v>115.2587</v>
      </c>
      <c r="AB118">
        <f t="shared" si="45"/>
        <v>38.3155</v>
      </c>
      <c r="AC118">
        <v>90</v>
      </c>
      <c r="AD118">
        <f t="shared" ref="AD118" si="486">AVERAGEIFS(AD$3:AD$95,AC$3:AC$95,"&gt;="&amp;AC117,AC$3:AC$95,"&lt;="&amp;AC118)</f>
        <v>128.73149999999998</v>
      </c>
      <c r="AE118">
        <f t="shared" si="47"/>
        <v>78.242200000000011</v>
      </c>
      <c r="AF118">
        <v>90</v>
      </c>
      <c r="AG118">
        <f t="shared" ref="AG118" si="487">AVERAGEIFS(AG$3:AG$95,AF$3:AF$95,"&gt;="&amp;AF117,AF$3:AF$95,"&lt;="&amp;AF118)</f>
        <v>125.3344</v>
      </c>
      <c r="AH118">
        <f t="shared" si="49"/>
        <v>83.431799999999996</v>
      </c>
      <c r="AI118">
        <v>90</v>
      </c>
      <c r="AJ118">
        <f t="shared" ref="AJ118" si="488">AVERAGEIFS(AJ$3:AJ$95,AI$3:AI$95,"&gt;="&amp;AI117,AI$3:AI$95,"&lt;="&amp;AI118)</f>
        <v>94.733750000000001</v>
      </c>
      <c r="AK118">
        <f t="shared" si="51"/>
        <v>140.49214999999998</v>
      </c>
      <c r="AL118">
        <v>90</v>
      </c>
      <c r="AM118">
        <f t="shared" ref="AM118" si="489">AVERAGEIFS(AM$3:AM$95,AL$3:AL$95,"&gt;="&amp;AL117,AL$3:AL$95,"&lt;="&amp;AL118)</f>
        <v>116.20865000000001</v>
      </c>
      <c r="AN118">
        <f t="shared" si="53"/>
        <v>59.190899999999999</v>
      </c>
      <c r="AO118">
        <v>90</v>
      </c>
      <c r="AP118">
        <f t="shared" ref="AP118" si="490">AVERAGEIFS(AP$3:AP$95,AO$3:AO$95,"&gt;="&amp;AO117,AO$3:AO$95,"&lt;="&amp;AO118)</f>
        <v>104.6511</v>
      </c>
      <c r="AQ118">
        <f t="shared" si="55"/>
        <v>36.501649999999998</v>
      </c>
      <c r="AR118">
        <v>90</v>
      </c>
      <c r="AS118">
        <f t="shared" ref="AS118" si="491">AVERAGEIFS(AS$3:AS$95,AR$3:AR$95,"&gt;="&amp;AR117,AR$3:AR$95,"&lt;="&amp;AR118)</f>
        <v>119.92685</v>
      </c>
      <c r="AT118">
        <f t="shared" si="57"/>
        <v>82.235600000000005</v>
      </c>
      <c r="AU118">
        <v>90</v>
      </c>
      <c r="AV118">
        <f t="shared" ref="AV118" si="492">AVERAGEIFS(AV$3:AV$95,AU$3:AU$95,"&gt;="&amp;AU117,AU$3:AU$95,"&lt;="&amp;AU118)</f>
        <v>132.35123333333334</v>
      </c>
      <c r="AW118">
        <f t="shared" si="59"/>
        <v>37.98683333333333</v>
      </c>
      <c r="AX118">
        <v>90</v>
      </c>
      <c r="AY118">
        <f t="shared" ref="AY118" si="493">AVERAGEIFS(AY$3:AY$95,AX$3:AX$95,"&gt;="&amp;AX117,AX$3:AX$95,"&lt;="&amp;AX118)</f>
        <v>97.171900000000008</v>
      </c>
      <c r="AZ118">
        <f t="shared" si="61"/>
        <v>29.354066666666668</v>
      </c>
      <c r="BA118">
        <v>90</v>
      </c>
      <c r="BB118">
        <f t="shared" ref="BB118" si="494">AVERAGEIFS(BB$3:BB$95,BA$3:BA$95,"&gt;="&amp;BA117,BA$3:BA$95,"&lt;="&amp;BA118)</f>
        <v>103.14550000000001</v>
      </c>
      <c r="BC118">
        <f t="shared" si="63"/>
        <v>138.37956666666665</v>
      </c>
      <c r="BD118">
        <v>90</v>
      </c>
      <c r="BE118">
        <f t="shared" ref="BE118" si="495">AVERAGEIFS(BE$3:BE$95,BD$3:BD$95,"&gt;="&amp;BD117,BD$3:BD$95,"&lt;="&amp;BD118)</f>
        <v>135.63986666666668</v>
      </c>
      <c r="BF118">
        <f t="shared" si="65"/>
        <v>40.907133333333327</v>
      </c>
      <c r="BG118">
        <v>90</v>
      </c>
      <c r="BH118">
        <f t="shared" ref="BH118" si="496">AVERAGEIFS(BH$3:BH$95,BG$3:BG$95,"&gt;="&amp;BG117,BG$3:BG$95,"&lt;="&amp;BG118)</f>
        <v>136.92925</v>
      </c>
      <c r="BI118">
        <f t="shared" si="67"/>
        <v>81.516199999999998</v>
      </c>
      <c r="BJ118">
        <v>90</v>
      </c>
      <c r="BK118">
        <f t="shared" ref="BK118" si="497">AVERAGEIFS(BK$3:BK$95,BJ$3:BJ$95,"&gt;="&amp;BJ117,BJ$3:BJ$95,"&lt;="&amp;BJ118)</f>
        <v>135.40450000000001</v>
      </c>
      <c r="BL118">
        <f t="shared" si="69"/>
        <v>43.204633333333334</v>
      </c>
      <c r="BM118">
        <v>90</v>
      </c>
      <c r="BN118">
        <f t="shared" ref="BN118" si="498">AVERAGEIFS(BN$3:BN$95,BM$3:BM$95,"&gt;="&amp;BM117,BM$3:BM$95,"&lt;="&amp;BM118)</f>
        <v>94.897599999999997</v>
      </c>
      <c r="BO118">
        <f t="shared" si="71"/>
        <v>51.674949999999995</v>
      </c>
      <c r="BP118">
        <v>90</v>
      </c>
      <c r="BQ118">
        <f t="shared" ref="BQ118" si="499">AVERAGEIFS(BQ$3:BQ$95,BP$3:BP$95,"&gt;="&amp;BP117,BP$3:BP$95,"&lt;="&amp;BP118)</f>
        <v>150.05405000000002</v>
      </c>
      <c r="BR118">
        <f t="shared" si="73"/>
        <v>55.351900000000001</v>
      </c>
      <c r="BS118">
        <v>90</v>
      </c>
      <c r="BT118">
        <f t="shared" ref="BT118" si="500">AVERAGEIFS(BT$3:BT$95,BS$3:BS$95,"&gt;="&amp;BS117,BS$3:BS$95,"&lt;="&amp;BS118)</f>
        <v>140.08190000000002</v>
      </c>
      <c r="BU118">
        <f t="shared" si="75"/>
        <v>35.039650000000002</v>
      </c>
      <c r="BV118">
        <v>90</v>
      </c>
      <c r="BW118">
        <f t="shared" ref="BW118" si="501">AVERAGEIFS(BW$3:BW$95,BV$3:BV$95,"&gt;="&amp;BV117,BV$3:BV$95,"&lt;="&amp;BV118)</f>
        <v>133.62049999999999</v>
      </c>
      <c r="BX118">
        <f t="shared" si="77"/>
        <v>24.860199999999999</v>
      </c>
      <c r="BY118">
        <v>90</v>
      </c>
      <c r="BZ118">
        <f t="shared" ref="BZ118" si="502">AVERAGEIFS(BZ$3:BZ$95,BY$3:BY$95,"&gt;="&amp;BY117,BY$3:BY$95,"&lt;="&amp;BY118)</f>
        <v>95.409633333333332</v>
      </c>
      <c r="CA118">
        <f t="shared" si="79"/>
        <v>28.180566666666664</v>
      </c>
      <c r="CB118">
        <v>90</v>
      </c>
      <c r="CC118">
        <f t="shared" ref="CC118" si="503">AVERAGEIFS(CC$3:CC$95,CB$3:CB$95,"&gt;="&amp;CB117,CB$3:CB$95,"&lt;="&amp;CB118)</f>
        <v>166.60416666666666</v>
      </c>
      <c r="CD118">
        <f t="shared" si="81"/>
        <v>29.649000000000001</v>
      </c>
      <c r="CG118" s="3">
        <f t="shared" si="82"/>
        <v>118.66308456790127</v>
      </c>
      <c r="CH118" s="3">
        <f t="shared" si="83"/>
        <v>22.147855233077642</v>
      </c>
      <c r="CI118" s="3">
        <f t="shared" si="84"/>
        <v>4.2623567269300793</v>
      </c>
      <c r="CL118" s="3">
        <f t="shared" si="85"/>
        <v>56.804186419753087</v>
      </c>
      <c r="CM118" s="3">
        <f t="shared" si="86"/>
        <v>31.209801470693165</v>
      </c>
      <c r="CN118" s="3">
        <f t="shared" si="87"/>
        <v>6.0063290934864924</v>
      </c>
    </row>
    <row r="119" spans="2:92" x14ac:dyDescent="0.65">
      <c r="B119">
        <v>95</v>
      </c>
      <c r="C119">
        <f t="shared" si="28"/>
        <v>120.28646666666667</v>
      </c>
      <c r="D119">
        <f t="shared" si="29"/>
        <v>40.677233333333334</v>
      </c>
      <c r="E119">
        <v>95</v>
      </c>
      <c r="F119">
        <f t="shared" ref="F119" si="504">AVERAGEIFS(F$3:F$95,E$3:E$95,"&gt;="&amp;E118,E$3:E$95,"&lt;="&amp;E119)</f>
        <v>126.58930000000001</v>
      </c>
      <c r="G119">
        <f t="shared" si="31"/>
        <v>65.406599999999997</v>
      </c>
      <c r="H119">
        <v>95</v>
      </c>
      <c r="I119">
        <f t="shared" ref="I119" si="505">AVERAGEIFS(I$3:I$95,H$3:H$95,"&gt;="&amp;H118,H$3:H$95,"&lt;="&amp;H119)</f>
        <v>139.45245</v>
      </c>
      <c r="J119">
        <f t="shared" si="33"/>
        <v>26.637799999999999</v>
      </c>
      <c r="K119">
        <v>95</v>
      </c>
      <c r="L119">
        <f t="shared" ref="L119" si="506">AVERAGEIFS(L$3:L$95,K$3:K$95,"&gt;="&amp;K118,K$3:K$95,"&lt;="&amp;K119)</f>
        <v>137.40145000000001</v>
      </c>
      <c r="M119">
        <f t="shared" si="35"/>
        <v>35.719250000000002</v>
      </c>
      <c r="N119">
        <v>95</v>
      </c>
      <c r="O119">
        <f t="shared" ref="O119" si="507">AVERAGEIFS(O$3:O$95,N$3:N$95,"&gt;="&amp;N118,N$3:N$95,"&lt;="&amp;N119)</f>
        <v>70.399249999999995</v>
      </c>
      <c r="P119">
        <f t="shared" si="37"/>
        <v>29.577449999999999</v>
      </c>
      <c r="Q119">
        <v>95</v>
      </c>
      <c r="R119">
        <f t="shared" ref="R119" si="508">AVERAGEIFS(R$3:R$95,Q$3:Q$95,"&gt;="&amp;Q118,Q$3:Q$95,"&lt;="&amp;Q119)</f>
        <v>86.340100000000007</v>
      </c>
      <c r="S119">
        <f t="shared" si="39"/>
        <v>21.832599999999999</v>
      </c>
      <c r="T119">
        <v>95</v>
      </c>
      <c r="U119">
        <f t="shared" ref="U119" si="509">AVERAGEIFS(U$3:U$95,T$3:T$95,"&gt;="&amp;T118,T$3:T$95,"&lt;="&amp;T119)</f>
        <v>88.58337499999999</v>
      </c>
      <c r="V119">
        <f t="shared" si="41"/>
        <v>56.7958</v>
      </c>
      <c r="W119">
        <v>95</v>
      </c>
      <c r="X119">
        <f t="shared" ref="X119" si="510">AVERAGEIFS(X$3:X$95,W$3:W$95,"&gt;="&amp;W118,W$3:W$95,"&lt;="&amp;W119)</f>
        <v>94.331366666666668</v>
      </c>
      <c r="Y119">
        <f t="shared" si="43"/>
        <v>42.012366666666665</v>
      </c>
      <c r="Z119">
        <v>95</v>
      </c>
      <c r="AA119">
        <f t="shared" ref="AA119" si="511">AVERAGEIFS(AA$3:AA$95,Z$3:Z$95,"&gt;="&amp;Z118,Z$3:Z$95,"&lt;="&amp;Z119)</f>
        <v>116.75489999999999</v>
      </c>
      <c r="AB119">
        <f t="shared" si="45"/>
        <v>37.019399999999997</v>
      </c>
      <c r="AC119">
        <v>95</v>
      </c>
      <c r="AD119">
        <f t="shared" ref="AD119" si="512">AVERAGEIFS(AD$3:AD$95,AC$3:AC$95,"&gt;="&amp;AC118,AC$3:AC$95,"&lt;="&amp;AC119)</f>
        <v>129.70105000000001</v>
      </c>
      <c r="AE119">
        <f t="shared" si="47"/>
        <v>54.990949999999998</v>
      </c>
      <c r="AF119">
        <v>95</v>
      </c>
      <c r="AG119">
        <f t="shared" ref="AG119" si="513">AVERAGEIFS(AG$3:AG$95,AF$3:AF$95,"&gt;="&amp;AF118,AF$3:AF$95,"&lt;="&amp;AF119)</f>
        <v>125.02160000000001</v>
      </c>
      <c r="AH119">
        <f t="shared" si="49"/>
        <v>67.690300000000008</v>
      </c>
      <c r="AI119">
        <v>95</v>
      </c>
      <c r="AJ119">
        <f t="shared" ref="AJ119" si="514">AVERAGEIFS(AJ$3:AJ$95,AI$3:AI$95,"&gt;="&amp;AI118,AI$3:AI$95,"&lt;="&amp;AI119)</f>
        <v>100.50995</v>
      </c>
      <c r="AK119">
        <f t="shared" si="51"/>
        <v>124.21235</v>
      </c>
      <c r="AL119">
        <v>95</v>
      </c>
      <c r="AM119">
        <f t="shared" ref="AM119" si="515">AVERAGEIFS(AM$3:AM$95,AL$3:AL$95,"&gt;="&amp;AL118,AL$3:AL$95,"&lt;="&amp;AL119)</f>
        <v>109.62845</v>
      </c>
      <c r="AN119">
        <f t="shared" si="53"/>
        <v>51.000450000000001</v>
      </c>
      <c r="AO119">
        <v>95</v>
      </c>
      <c r="AP119">
        <f t="shared" ref="AP119" si="516">AVERAGEIFS(AP$3:AP$95,AO$3:AO$95,"&gt;="&amp;AO118,AO$3:AO$95,"&lt;="&amp;AO119)</f>
        <v>102.4653</v>
      </c>
      <c r="AQ119">
        <f t="shared" si="55"/>
        <v>34.880250000000004</v>
      </c>
      <c r="AR119">
        <v>95</v>
      </c>
      <c r="AS119">
        <f t="shared" ref="AS119" si="517">AVERAGEIFS(AS$3:AS$95,AR$3:AR$95,"&gt;="&amp;AR118,AR$3:AR$95,"&lt;="&amp;AR119)</f>
        <v>125.13380000000001</v>
      </c>
      <c r="AT119">
        <f t="shared" si="57"/>
        <v>82.433099999999996</v>
      </c>
      <c r="AU119">
        <v>95</v>
      </c>
      <c r="AV119">
        <f t="shared" ref="AV119" si="518">AVERAGEIFS(AV$3:AV$95,AU$3:AU$95,"&gt;="&amp;AU118,AU$3:AU$95,"&lt;="&amp;AU119)</f>
        <v>128.86126666666667</v>
      </c>
      <c r="AW119">
        <f t="shared" si="59"/>
        <v>31.506433333333334</v>
      </c>
      <c r="AX119">
        <v>95</v>
      </c>
      <c r="AY119">
        <f t="shared" ref="AY119" si="519">AVERAGEIFS(AY$3:AY$95,AX$3:AX$95,"&gt;="&amp;AX118,AX$3:AX$95,"&lt;="&amp;AX119)</f>
        <v>98.122866666666667</v>
      </c>
      <c r="AZ119">
        <f t="shared" si="61"/>
        <v>28.013099999999998</v>
      </c>
      <c r="BA119">
        <v>95</v>
      </c>
      <c r="BB119">
        <f t="shared" ref="BB119" si="520">AVERAGEIFS(BB$3:BB$95,BA$3:BA$95,"&gt;="&amp;BA118,BA$3:BA$95,"&lt;="&amp;BA119)</f>
        <v>108.08763333333333</v>
      </c>
      <c r="BC119">
        <f t="shared" si="63"/>
        <v>96.94189999999999</v>
      </c>
      <c r="BD119">
        <v>95</v>
      </c>
      <c r="BE119">
        <f t="shared" ref="BE119" si="521">AVERAGEIFS(BE$3:BE$95,BD$3:BD$95,"&gt;="&amp;BD118,BD$3:BD$95,"&lt;="&amp;BD119)</f>
        <v>127.39436666666666</v>
      </c>
      <c r="BF119">
        <f t="shared" si="65"/>
        <v>37.226933333333335</v>
      </c>
      <c r="BG119">
        <v>95</v>
      </c>
      <c r="BH119">
        <f t="shared" ref="BH119" si="522">AVERAGEIFS(BH$3:BH$95,BG$3:BG$95,"&gt;="&amp;BG118,BG$3:BG$95,"&lt;="&amp;BG119)</f>
        <v>143.40023333333332</v>
      </c>
      <c r="BI119">
        <f t="shared" si="67"/>
        <v>58.437000000000005</v>
      </c>
      <c r="BJ119">
        <v>95</v>
      </c>
      <c r="BK119">
        <f t="shared" ref="BK119" si="523">AVERAGEIFS(BK$3:BK$95,BJ$3:BJ$95,"&gt;="&amp;BJ118,BJ$3:BJ$95,"&lt;="&amp;BJ119)</f>
        <v>147.36616666666666</v>
      </c>
      <c r="BL119">
        <f t="shared" si="69"/>
        <v>35.362066666666671</v>
      </c>
      <c r="BM119">
        <v>95</v>
      </c>
      <c r="BN119">
        <f t="shared" ref="BN119" si="524">AVERAGEIFS(BN$3:BN$95,BM$3:BM$95,"&gt;="&amp;BM118,BM$3:BM$95,"&lt;="&amp;BM119)</f>
        <v>98.702399999999997</v>
      </c>
      <c r="BO119">
        <f t="shared" si="71"/>
        <v>47.024299999999997</v>
      </c>
      <c r="BP119">
        <v>95</v>
      </c>
      <c r="BQ119">
        <f t="shared" ref="BQ119" si="525">AVERAGEIFS(BQ$3:BQ$95,BP$3:BP$95,"&gt;="&amp;BP118,BP$3:BP$95,"&lt;="&amp;BP119)</f>
        <v>144.77143333333333</v>
      </c>
      <c r="BR119">
        <f t="shared" si="73"/>
        <v>59.756333333333338</v>
      </c>
      <c r="BS119">
        <v>95</v>
      </c>
      <c r="BT119">
        <f t="shared" ref="BT119" si="526">AVERAGEIFS(BT$3:BT$95,BS$3:BS$95,"&gt;="&amp;BS118,BS$3:BS$95,"&lt;="&amp;BS119)</f>
        <v>135.38934999999998</v>
      </c>
      <c r="BU119">
        <f t="shared" si="75"/>
        <v>25.1919</v>
      </c>
      <c r="BV119">
        <v>95</v>
      </c>
      <c r="BW119">
        <f t="shared" ref="BW119" si="527">AVERAGEIFS(BW$3:BW$95,BV$3:BV$95,"&gt;="&amp;BV118,BV$3:BV$95,"&lt;="&amp;BV119)</f>
        <v>131.79626666666667</v>
      </c>
      <c r="BX119">
        <f t="shared" si="77"/>
        <v>22.137866666666667</v>
      </c>
      <c r="BY119">
        <v>95</v>
      </c>
      <c r="BZ119">
        <f t="shared" ref="BZ119" si="528">AVERAGEIFS(BZ$3:BZ$95,BY$3:BY$95,"&gt;="&amp;BY118,BY$3:BY$95,"&lt;="&amp;BY119)</f>
        <v>97.354066666666668</v>
      </c>
      <c r="CA119">
        <f t="shared" si="79"/>
        <v>24.21983333333333</v>
      </c>
      <c r="CB119">
        <v>95</v>
      </c>
      <c r="CC119">
        <f t="shared" ref="CC119" si="529">AVERAGEIFS(CC$3:CC$95,CB$3:CB$95,"&gt;="&amp;CB118,CB$3:CB$95,"&lt;="&amp;CB119)</f>
        <v>177.6865</v>
      </c>
      <c r="CD119">
        <f t="shared" si="81"/>
        <v>30.888400000000001</v>
      </c>
      <c r="CG119" s="3">
        <f t="shared" si="82"/>
        <v>118.94560586419755</v>
      </c>
      <c r="CH119" s="3">
        <f t="shared" si="83"/>
        <v>22.948303407979182</v>
      </c>
      <c r="CI119" s="3">
        <f t="shared" si="84"/>
        <v>4.4164030500139955</v>
      </c>
      <c r="CL119" s="3">
        <f t="shared" si="85"/>
        <v>46.947850617283954</v>
      </c>
      <c r="CM119" s="3">
        <f t="shared" si="86"/>
        <v>23.914606837948039</v>
      </c>
      <c r="CN119" s="3">
        <f t="shared" si="87"/>
        <v>4.6023682318177883</v>
      </c>
    </row>
    <row r="120" spans="2:92" x14ac:dyDescent="0.65">
      <c r="B120">
        <v>100</v>
      </c>
      <c r="C120">
        <f t="shared" si="28"/>
        <v>113.41413333333334</v>
      </c>
      <c r="D120">
        <f t="shared" si="29"/>
        <v>36.400700000000001</v>
      </c>
      <c r="E120">
        <v>100</v>
      </c>
      <c r="F120">
        <f t="shared" ref="F120" si="530">AVERAGEIFS(F$3:F$95,E$3:E$95,"&gt;="&amp;E119,E$3:E$95,"&lt;="&amp;E120)</f>
        <v>123.27346666666666</v>
      </c>
      <c r="G120">
        <f t="shared" si="31"/>
        <v>51.826699999999995</v>
      </c>
      <c r="H120">
        <v>100</v>
      </c>
      <c r="I120">
        <f t="shared" ref="I120" si="531">AVERAGEIFS(I$3:I$95,H$3:H$95,"&gt;="&amp;H119,H$3:H$95,"&lt;="&amp;H120)</f>
        <v>127.31946666666666</v>
      </c>
      <c r="J120">
        <f t="shared" si="33"/>
        <v>24.802599999999998</v>
      </c>
      <c r="K120">
        <v>100</v>
      </c>
      <c r="L120">
        <f t="shared" ref="L120" si="532">AVERAGEIFS(L$3:L$95,K$3:K$95,"&gt;="&amp;K119,K$3:K$95,"&lt;="&amp;K120)</f>
        <v>129.98726666666667</v>
      </c>
      <c r="M120">
        <f t="shared" si="35"/>
        <v>31.745166666666666</v>
      </c>
      <c r="N120">
        <v>100</v>
      </c>
      <c r="O120">
        <f t="shared" ref="O120" si="533">AVERAGEIFS(O$3:O$95,N$3:N$95,"&gt;="&amp;N119,N$3:N$95,"&lt;="&amp;N120)</f>
        <v>66.494299999999996</v>
      </c>
      <c r="P120">
        <f t="shared" si="37"/>
        <v>25.156300000000002</v>
      </c>
      <c r="Q120">
        <v>100</v>
      </c>
      <c r="R120">
        <f t="shared" ref="R120" si="534">AVERAGEIFS(R$3:R$95,Q$3:Q$95,"&gt;="&amp;Q119,Q$3:Q$95,"&lt;="&amp;Q120)</f>
        <v>83.127700000000004</v>
      </c>
      <c r="S120">
        <f t="shared" si="39"/>
        <v>18.014200000000002</v>
      </c>
      <c r="T120">
        <v>100</v>
      </c>
      <c r="U120">
        <f t="shared" ref="U120" si="535">AVERAGEIFS(U$3:U$95,T$3:T$95,"&gt;="&amp;T119,T$3:T$95,"&lt;="&amp;T120)</f>
        <v>89.329599999999999</v>
      </c>
      <c r="V120">
        <f t="shared" si="41"/>
        <v>44.483525</v>
      </c>
      <c r="W120">
        <v>100</v>
      </c>
      <c r="X120">
        <f t="shared" ref="X120" si="536">AVERAGEIFS(X$3:X$95,W$3:W$95,"&gt;="&amp;W119,W$3:W$95,"&lt;="&amp;W120)</f>
        <v>97.362366666666674</v>
      </c>
      <c r="Y120">
        <f t="shared" si="43"/>
        <v>37.163066666666658</v>
      </c>
      <c r="Z120">
        <v>100</v>
      </c>
      <c r="AA120">
        <f t="shared" ref="AA120" si="537">AVERAGEIFS(AA$3:AA$95,Z$3:Z$95,"&gt;="&amp;Z119,Z$3:Z$95,"&lt;="&amp;Z120)</f>
        <v>112.48006666666667</v>
      </c>
      <c r="AB120">
        <f t="shared" si="45"/>
        <v>26.196066666666667</v>
      </c>
      <c r="AC120">
        <v>100</v>
      </c>
      <c r="AD120">
        <f t="shared" ref="AD120" si="538">AVERAGEIFS(AD$3:AD$95,AC$3:AC$95,"&gt;="&amp;AC119,AC$3:AC$95,"&lt;="&amp;AC120)</f>
        <v>127.83666666666666</v>
      </c>
      <c r="AE120">
        <f t="shared" si="47"/>
        <v>43.080466666666666</v>
      </c>
      <c r="AF120">
        <v>100</v>
      </c>
      <c r="AG120">
        <f t="shared" ref="AG120" si="539">AVERAGEIFS(AG$3:AG$95,AF$3:AF$95,"&gt;="&amp;AF119,AF$3:AF$95,"&lt;="&amp;AF120)</f>
        <v>120.9118</v>
      </c>
      <c r="AH120">
        <f t="shared" si="49"/>
        <v>54.931699999999999</v>
      </c>
      <c r="AI120">
        <v>100</v>
      </c>
      <c r="AJ120">
        <f t="shared" ref="AJ120" si="540">AVERAGEIFS(AJ$3:AJ$95,AI$3:AI$95,"&gt;="&amp;AI119,AI$3:AI$95,"&lt;="&amp;AI120)</f>
        <v>97.175450000000012</v>
      </c>
      <c r="AK120">
        <f t="shared" si="51"/>
        <v>105.85335000000001</v>
      </c>
      <c r="AL120">
        <v>100</v>
      </c>
      <c r="AM120">
        <f t="shared" ref="AM120" si="541">AVERAGEIFS(AM$3:AM$95,AL$3:AL$95,"&gt;="&amp;AL119,AL$3:AL$95,"&lt;="&amp;AL120)</f>
        <v>100.1636</v>
      </c>
      <c r="AN120">
        <f t="shared" si="53"/>
        <v>39.67745</v>
      </c>
      <c r="AO120">
        <v>100</v>
      </c>
      <c r="AP120">
        <f t="shared" ref="AP120" si="542">AVERAGEIFS(AP$3:AP$95,AO$3:AO$95,"&gt;="&amp;AO119,AO$3:AO$95,"&lt;="&amp;AO120)</f>
        <v>101.2323</v>
      </c>
      <c r="AQ120">
        <f t="shared" si="55"/>
        <v>27.902799999999999</v>
      </c>
      <c r="AR120">
        <v>100</v>
      </c>
      <c r="AS120">
        <f t="shared" ref="AS120" si="543">AVERAGEIFS(AS$3:AS$95,AR$3:AR$95,"&gt;="&amp;AR119,AR$3:AR$95,"&lt;="&amp;AR120)</f>
        <v>127.73399999999999</v>
      </c>
      <c r="AT120">
        <f t="shared" si="57"/>
        <v>86.575166666666675</v>
      </c>
      <c r="AU120">
        <v>100</v>
      </c>
      <c r="AV120">
        <f t="shared" ref="AV120" si="544">AVERAGEIFS(AV$3:AV$95,AU$3:AU$95,"&gt;="&amp;AU119,AU$3:AU$95,"&lt;="&amp;AU120)</f>
        <v>124.51066666666668</v>
      </c>
      <c r="AW120">
        <f t="shared" si="59"/>
        <v>35.204199999999993</v>
      </c>
      <c r="AX120">
        <v>100</v>
      </c>
      <c r="AY120">
        <f t="shared" ref="AY120" si="545">AVERAGEIFS(AY$3:AY$95,AX$3:AX$95,"&gt;="&amp;AX119,AX$3:AX$95,"&lt;="&amp;AX120)</f>
        <v>89.688699999999997</v>
      </c>
      <c r="AZ120">
        <f t="shared" si="61"/>
        <v>24.5672</v>
      </c>
      <c r="BA120">
        <v>100</v>
      </c>
      <c r="BB120">
        <f t="shared" ref="BB120" si="546">AVERAGEIFS(BB$3:BB$95,BA$3:BA$95,"&gt;="&amp;BA119,BA$3:BA$95,"&lt;="&amp;BA120)</f>
        <v>106.33935</v>
      </c>
      <c r="BC120">
        <f t="shared" si="63"/>
        <v>62.148699999999998</v>
      </c>
      <c r="BD120">
        <v>100</v>
      </c>
      <c r="BE120">
        <f t="shared" ref="BE120" si="547">AVERAGEIFS(BE$3:BE$95,BD$3:BD$95,"&gt;="&amp;BD119,BD$3:BD$95,"&lt;="&amp;BD120)</f>
        <v>110.76176666666667</v>
      </c>
      <c r="BF120">
        <f t="shared" si="65"/>
        <v>43.565366666666669</v>
      </c>
      <c r="BG120">
        <v>100</v>
      </c>
      <c r="BH120">
        <f t="shared" ref="BH120" si="548">AVERAGEIFS(BH$3:BH$95,BG$3:BG$95,"&gt;="&amp;BG119,BG$3:BG$95,"&lt;="&amp;BG120)</f>
        <v>142.65786666666668</v>
      </c>
      <c r="BI120">
        <f t="shared" si="67"/>
        <v>34.412199999999999</v>
      </c>
      <c r="BJ120">
        <v>100</v>
      </c>
      <c r="BK120">
        <f t="shared" ref="BK120" si="549">AVERAGEIFS(BK$3:BK$95,BJ$3:BJ$95,"&gt;="&amp;BJ119,BJ$3:BJ$95,"&lt;="&amp;BJ120)</f>
        <v>136.20516666666666</v>
      </c>
      <c r="BL120">
        <f t="shared" si="69"/>
        <v>38.48146666666667</v>
      </c>
      <c r="BM120">
        <v>100</v>
      </c>
      <c r="BN120">
        <f t="shared" ref="BN120" si="550">AVERAGEIFS(BN$3:BN$95,BM$3:BM$95,"&gt;="&amp;BM119,BM$3:BM$95,"&lt;="&amp;BM120)</f>
        <v>92.316166666666675</v>
      </c>
      <c r="BO120">
        <f t="shared" si="71"/>
        <v>47.5471</v>
      </c>
      <c r="BP120">
        <v>100</v>
      </c>
      <c r="BQ120">
        <f t="shared" ref="BQ120" si="551">AVERAGEIFS(BQ$3:BQ$95,BP$3:BP$95,"&gt;="&amp;BP119,BP$3:BP$95,"&lt;="&amp;BP120)</f>
        <v>134.87433333333334</v>
      </c>
      <c r="BR120">
        <f t="shared" si="73"/>
        <v>62.385066666666667</v>
      </c>
      <c r="BS120">
        <v>100</v>
      </c>
      <c r="BT120">
        <f t="shared" ref="BT120" si="552">AVERAGEIFS(BT$3:BT$95,BS$3:BS$95,"&gt;="&amp;BS119,BS$3:BS$95,"&lt;="&amp;BS120)</f>
        <v>120.09816666666666</v>
      </c>
      <c r="BU120">
        <f t="shared" si="75"/>
        <v>18.763433333333332</v>
      </c>
      <c r="BV120">
        <v>100</v>
      </c>
      <c r="BW120">
        <f t="shared" ref="BW120" si="553">AVERAGEIFS(BW$3:BW$95,BV$3:BV$95,"&gt;="&amp;BV119,BV$3:BV$95,"&lt;="&amp;BV120)</f>
        <v>131.05586666666667</v>
      </c>
      <c r="BX120">
        <f t="shared" si="77"/>
        <v>24.854033333333334</v>
      </c>
      <c r="BY120">
        <v>100</v>
      </c>
      <c r="BZ120">
        <f t="shared" ref="BZ120" si="554">AVERAGEIFS(BZ$3:BZ$95,BY$3:BY$95,"&gt;="&amp;BY119,BY$3:BY$95,"&lt;="&amp;BY120)</f>
        <v>93.415099999999995</v>
      </c>
      <c r="CA120">
        <f t="shared" si="79"/>
        <v>21.417566666666669</v>
      </c>
      <c r="CB120">
        <v>100</v>
      </c>
      <c r="CC120">
        <f t="shared" ref="CC120" si="555">AVERAGEIFS(CC$3:CC$95,CB$3:CB$95,"&gt;="&amp;CB119,CB$3:CB$95,"&lt;="&amp;CB120)</f>
        <v>167.08923333333334</v>
      </c>
      <c r="CD120">
        <f t="shared" si="81"/>
        <v>30.748799999999999</v>
      </c>
      <c r="CG120" s="3">
        <f t="shared" si="82"/>
        <v>113.58720617283949</v>
      </c>
      <c r="CH120" s="3">
        <f t="shared" si="83"/>
        <v>21.290760197619583</v>
      </c>
      <c r="CI120" s="3">
        <f t="shared" si="84"/>
        <v>4.0974087104491455</v>
      </c>
      <c r="CL120" s="3">
        <f t="shared" si="85"/>
        <v>40.663125617283953</v>
      </c>
      <c r="CM120" s="3">
        <f t="shared" si="86"/>
        <v>19.920748158439743</v>
      </c>
      <c r="CN120" s="3">
        <f t="shared" si="87"/>
        <v>3.8337497705779757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7" sqref="J7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43</v>
      </c>
      <c r="C1" t="s">
        <v>40</v>
      </c>
      <c r="D1" t="s">
        <v>41</v>
      </c>
      <c r="E1" t="s">
        <v>42</v>
      </c>
      <c r="G1" t="s">
        <v>40</v>
      </c>
      <c r="H1" t="s">
        <v>41</v>
      </c>
      <c r="I1" t="s">
        <v>42</v>
      </c>
    </row>
    <row r="2" spans="1:9" x14ac:dyDescent="0.65">
      <c r="A2" t="s">
        <v>20</v>
      </c>
      <c r="B2" s="3" t="s">
        <v>2</v>
      </c>
      <c r="C2" s="3">
        <v>115.69253580246912</v>
      </c>
      <c r="D2" s="3">
        <v>31.423234630811709</v>
      </c>
      <c r="E2" s="3">
        <v>6.0474043243026365</v>
      </c>
      <c r="F2" s="3" t="s">
        <v>5</v>
      </c>
      <c r="G2" s="3">
        <v>29.563333641975309</v>
      </c>
      <c r="H2" s="3">
        <v>14.97012923026332</v>
      </c>
      <c r="I2" s="3">
        <v>2.8810027136320042</v>
      </c>
    </row>
    <row r="3" spans="1:9" x14ac:dyDescent="0.65">
      <c r="A3" s="1" t="s">
        <v>21</v>
      </c>
      <c r="B3" s="3"/>
      <c r="C3" s="3">
        <v>117.01940987654322</v>
      </c>
      <c r="D3" s="3">
        <v>27.112753296282243</v>
      </c>
      <c r="E3" s="3">
        <v>5.2178518046934883</v>
      </c>
      <c r="F3" s="3"/>
      <c r="G3" s="3">
        <v>29.434749382716046</v>
      </c>
      <c r="H3" s="3">
        <v>14.622038321447475</v>
      </c>
      <c r="I3" s="3">
        <v>2.8140125869962409</v>
      </c>
    </row>
    <row r="4" spans="1:9" x14ac:dyDescent="0.65">
      <c r="A4" s="1" t="s">
        <v>22</v>
      </c>
      <c r="C4" s="3">
        <v>117.63362037037035</v>
      </c>
      <c r="D4" s="3">
        <v>25.158140895792009</v>
      </c>
      <c r="E4" s="3">
        <v>4.8416864728320164</v>
      </c>
      <c r="G4" s="3">
        <v>29.802267283950616</v>
      </c>
      <c r="H4" s="3">
        <v>14.321997437113758</v>
      </c>
      <c r="I4" s="3">
        <v>2.7562696918835861</v>
      </c>
    </row>
    <row r="5" spans="1:9" x14ac:dyDescent="0.65">
      <c r="A5" t="s">
        <v>23</v>
      </c>
      <c r="C5" s="3">
        <v>118.12121358024693</v>
      </c>
      <c r="D5" s="3">
        <v>22.252394453730094</v>
      </c>
      <c r="E5" s="3">
        <v>4.2824753093249353</v>
      </c>
      <c r="G5" s="3">
        <v>29.571191049382712</v>
      </c>
      <c r="H5" s="3">
        <v>13.977292127961899</v>
      </c>
      <c r="I5" s="3">
        <v>2.6899311242069466</v>
      </c>
    </row>
    <row r="6" spans="1:9" x14ac:dyDescent="0.65">
      <c r="A6" t="s">
        <v>24</v>
      </c>
      <c r="C6" s="3">
        <v>118.69442469135802</v>
      </c>
      <c r="D6" s="3">
        <v>20.594785661232361</v>
      </c>
      <c r="E6" s="3">
        <v>3.9634683484717161</v>
      </c>
      <c r="G6" s="3">
        <v>29.990282716049382</v>
      </c>
      <c r="H6" s="3">
        <v>14.450597351838743</v>
      </c>
      <c r="I6" s="3">
        <v>2.7810187570116636</v>
      </c>
    </row>
    <row r="7" spans="1:9" x14ac:dyDescent="0.65">
      <c r="A7" t="s">
        <v>25</v>
      </c>
      <c r="C7" s="3">
        <v>117.83601111111112</v>
      </c>
      <c r="D7" s="3">
        <v>19.974820465141246</v>
      </c>
      <c r="E7" s="3">
        <v>3.8441559908545813</v>
      </c>
      <c r="G7" s="3">
        <v>30.764706790123451</v>
      </c>
      <c r="H7" s="3">
        <v>12.918104508610249</v>
      </c>
      <c r="I7" s="3">
        <v>2.4860903718219483</v>
      </c>
    </row>
    <row r="8" spans="1:9" x14ac:dyDescent="0.65">
      <c r="A8" t="s">
        <v>26</v>
      </c>
      <c r="C8" s="3">
        <v>117.2727138888889</v>
      </c>
      <c r="D8" s="3">
        <v>20.115482193560727</v>
      </c>
      <c r="E8" s="3">
        <v>3.8712263531104698</v>
      </c>
      <c r="G8" s="3">
        <v>32.038017592592588</v>
      </c>
      <c r="H8" s="3">
        <v>13.027381989810076</v>
      </c>
      <c r="I8" s="3">
        <v>2.50712083288431</v>
      </c>
    </row>
    <row r="9" spans="1:9" x14ac:dyDescent="0.65">
      <c r="A9" t="s">
        <v>27</v>
      </c>
      <c r="C9" s="3">
        <v>116.73390987654321</v>
      </c>
      <c r="D9" s="3">
        <v>21.603235330813828</v>
      </c>
      <c r="E9" s="3">
        <v>4.1575445778707323</v>
      </c>
      <c r="G9" s="3">
        <v>32.457250617283954</v>
      </c>
      <c r="H9" s="3">
        <v>13.883579485092387</v>
      </c>
      <c r="I9" s="3">
        <v>2.671896117677885</v>
      </c>
    </row>
    <row r="10" spans="1:9" x14ac:dyDescent="0.65">
      <c r="A10" t="s">
        <v>28</v>
      </c>
      <c r="C10" s="3">
        <v>116.00926234567899</v>
      </c>
      <c r="D10" s="3">
        <v>25.670884180966812</v>
      </c>
      <c r="E10" s="3">
        <v>4.9403639640722981</v>
      </c>
      <c r="G10" s="3">
        <v>35.427683333333334</v>
      </c>
      <c r="H10" s="3">
        <v>16.778376021674209</v>
      </c>
      <c r="I10" s="3">
        <v>3.2289999708927888</v>
      </c>
    </row>
    <row r="11" spans="1:9" x14ac:dyDescent="0.65">
      <c r="A11" t="s">
        <v>29</v>
      </c>
      <c r="C11" s="3">
        <v>115.5646537037037</v>
      </c>
      <c r="D11" s="3">
        <v>26.096308108079519</v>
      </c>
      <c r="E11" s="3">
        <v>5.0222368370183741</v>
      </c>
      <c r="G11" s="3">
        <v>41.105710493827161</v>
      </c>
      <c r="H11" s="3">
        <v>19.48916633883767</v>
      </c>
      <c r="I11" s="3">
        <v>3.7506918106697738</v>
      </c>
    </row>
    <row r="12" spans="1:9" x14ac:dyDescent="0.65">
      <c r="A12" t="s">
        <v>30</v>
      </c>
      <c r="C12" s="3">
        <v>114.09051666666666</v>
      </c>
      <c r="D12" s="3">
        <v>20.928540340153376</v>
      </c>
      <c r="E12" s="3">
        <v>4.0276994663778307</v>
      </c>
      <c r="G12" s="3">
        <v>47.201702469135796</v>
      </c>
      <c r="H12" s="3">
        <v>22.654730531721459</v>
      </c>
      <c r="I12" s="3">
        <v>4.3599049236359395</v>
      </c>
    </row>
    <row r="13" spans="1:9" x14ac:dyDescent="0.65">
      <c r="A13" t="s">
        <v>31</v>
      </c>
      <c r="C13" s="3">
        <v>110.25593024691361</v>
      </c>
      <c r="D13" s="3">
        <v>18.764582627690853</v>
      </c>
      <c r="E13" s="3">
        <v>3.6112456104427628</v>
      </c>
      <c r="G13" s="3">
        <v>56.84870061728396</v>
      </c>
      <c r="H13" s="3">
        <v>25.850249502965415</v>
      </c>
      <c r="I13" s="3">
        <v>4.9748828363853574</v>
      </c>
    </row>
    <row r="14" spans="1:9" x14ac:dyDescent="0.65">
      <c r="A14" t="s">
        <v>32</v>
      </c>
      <c r="C14" s="3">
        <v>105.72683734567902</v>
      </c>
      <c r="D14" s="3">
        <v>17.172016543802719</v>
      </c>
      <c r="E14" s="3">
        <v>3.3047561246977355</v>
      </c>
      <c r="G14" s="3">
        <v>71.461282716049382</v>
      </c>
      <c r="H14" s="3">
        <v>31.482633771246199</v>
      </c>
      <c r="I14" s="3">
        <v>6.0588356942091321</v>
      </c>
    </row>
    <row r="15" spans="1:9" x14ac:dyDescent="0.65">
      <c r="A15" t="s">
        <v>33</v>
      </c>
      <c r="C15" s="3">
        <v>101.1611163580247</v>
      </c>
      <c r="D15" s="3">
        <v>15.306854755329125</v>
      </c>
      <c r="E15" s="3">
        <v>2.9458055711452578</v>
      </c>
      <c r="G15" s="3">
        <v>86.252356172839512</v>
      </c>
      <c r="H15" s="3">
        <v>35.385063658629335</v>
      </c>
      <c r="I15" s="3">
        <v>6.8098586762005633</v>
      </c>
    </row>
    <row r="16" spans="1:9" x14ac:dyDescent="0.65">
      <c r="A16" t="s">
        <v>34</v>
      </c>
      <c r="C16" s="3">
        <v>101.13899722222223</v>
      </c>
      <c r="D16" s="3">
        <v>15.418639660763226</v>
      </c>
      <c r="E16" s="3">
        <v>2.9673185862264964</v>
      </c>
      <c r="G16" s="3">
        <v>91.012277469135768</v>
      </c>
      <c r="H16" s="3">
        <v>41.922976801030089</v>
      </c>
      <c r="I16" s="3">
        <v>8.0680806471017199</v>
      </c>
    </row>
    <row r="17" spans="1:9" x14ac:dyDescent="0.65">
      <c r="A17" t="s">
        <v>35</v>
      </c>
      <c r="C17" s="3">
        <v>106.84499259259256</v>
      </c>
      <c r="D17" s="3">
        <v>17.483209539799226</v>
      </c>
      <c r="E17" s="3">
        <v>3.3646452447005721</v>
      </c>
      <c r="G17" s="3">
        <v>84.282814814814827</v>
      </c>
      <c r="H17" s="3">
        <v>47.051480079492833</v>
      </c>
      <c r="I17" s="3">
        <v>9.0550615632218339</v>
      </c>
    </row>
    <row r="18" spans="1:9" x14ac:dyDescent="0.65">
      <c r="A18" t="s">
        <v>36</v>
      </c>
      <c r="C18" s="3">
        <v>113.74271944444445</v>
      </c>
      <c r="D18" s="3">
        <v>20.312137198250234</v>
      </c>
      <c r="E18" s="3">
        <v>3.9090726264087943</v>
      </c>
      <c r="G18" s="3">
        <v>70.184242592592597</v>
      </c>
      <c r="H18" s="3">
        <v>41.892401553750879</v>
      </c>
      <c r="I18" s="3">
        <v>8.0621964380193223</v>
      </c>
    </row>
    <row r="19" spans="1:9" x14ac:dyDescent="0.65">
      <c r="A19" t="s">
        <v>37</v>
      </c>
      <c r="C19" s="3">
        <v>118.66308456790127</v>
      </c>
      <c r="D19" s="3">
        <v>22.147855233077642</v>
      </c>
      <c r="E19" s="3">
        <v>4.2623567269300793</v>
      </c>
      <c r="G19" s="3">
        <v>56.804186419753087</v>
      </c>
      <c r="H19" s="3">
        <v>31.209801470693165</v>
      </c>
      <c r="I19" s="3">
        <v>6.0063290934864924</v>
      </c>
    </row>
    <row r="20" spans="1:9" x14ac:dyDescent="0.65">
      <c r="A20" t="s">
        <v>38</v>
      </c>
      <c r="C20" s="3">
        <v>118.94560586419755</v>
      </c>
      <c r="D20" s="3">
        <v>22.948303407979182</v>
      </c>
      <c r="E20" s="3">
        <v>4.4164030500139955</v>
      </c>
      <c r="G20" s="3">
        <v>46.947850617283954</v>
      </c>
      <c r="H20" s="3">
        <v>23.914606837948039</v>
      </c>
      <c r="I20" s="3">
        <v>4.6023682318177883</v>
      </c>
    </row>
    <row r="21" spans="1:9" x14ac:dyDescent="0.65">
      <c r="A21" t="s">
        <v>39</v>
      </c>
      <c r="C21" s="3">
        <v>113.58720617283949</v>
      </c>
      <c r="D21" s="3">
        <v>21.290760197619583</v>
      </c>
      <c r="E21" s="3">
        <v>4.0974087104491455</v>
      </c>
      <c r="G21" s="3">
        <v>40.663125617283953</v>
      </c>
      <c r="H21" s="3">
        <v>19.920748158439743</v>
      </c>
      <c r="I21" s="3">
        <v>3.8337497705779757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data - 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2017-04-18T16:53:22Z</dcterms:created>
  <dcterms:modified xsi:type="dcterms:W3CDTF">2020-04-27T09:34:09Z</dcterms:modified>
</cp:coreProperties>
</file>