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x\Documents\Edinburgh\Wellcome Trust\PhD\Manuscript\eLife information\Full Submission files\"/>
    </mc:Choice>
  </mc:AlternateContent>
  <bookViews>
    <workbookView xWindow="0" yWindow="0" windowWidth="23040" windowHeight="9050" activeTab="2"/>
  </bookViews>
  <sheets>
    <sheet name="All data" sheetId="2" r:id="rId1"/>
    <sheet name="Binned" sheetId="3" r:id="rId2"/>
    <sheet name="Summary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18" i="3" l="1"/>
  <c r="AV18" i="3"/>
  <c r="AW18" i="3" s="1"/>
  <c r="AU19" i="3"/>
  <c r="AV19" i="3"/>
  <c r="AW19" i="3"/>
  <c r="AW170" i="3"/>
  <c r="AV170" i="3"/>
  <c r="AU170" i="3"/>
  <c r="AV169" i="3"/>
  <c r="AW169" i="3" s="1"/>
  <c r="AU169" i="3"/>
  <c r="AV161" i="3"/>
  <c r="AW161" i="3" s="1"/>
  <c r="AU161" i="3"/>
  <c r="AV160" i="3"/>
  <c r="AW160" i="3" s="1"/>
  <c r="AU160" i="3"/>
  <c r="AV153" i="3"/>
  <c r="AW153" i="3" s="1"/>
  <c r="AU153" i="3"/>
  <c r="AV152" i="3"/>
  <c r="AW152" i="3" s="1"/>
  <c r="AU152" i="3"/>
  <c r="AW144" i="3"/>
  <c r="AV144" i="3"/>
  <c r="AU144" i="3"/>
  <c r="AV143" i="3"/>
  <c r="AW143" i="3" s="1"/>
  <c r="AU143" i="3"/>
  <c r="AV136" i="3"/>
  <c r="AW136" i="3" s="1"/>
  <c r="AU136" i="3"/>
  <c r="AV135" i="3"/>
  <c r="AW135" i="3" s="1"/>
  <c r="AU135" i="3"/>
  <c r="AV128" i="3"/>
  <c r="AW128" i="3" s="1"/>
  <c r="AU128" i="3"/>
  <c r="AV127" i="3"/>
  <c r="AW127" i="3" s="1"/>
  <c r="AU127" i="3"/>
  <c r="AW119" i="3"/>
  <c r="AV119" i="3"/>
  <c r="AU119" i="3"/>
  <c r="AV118" i="3"/>
  <c r="AW118" i="3" s="1"/>
  <c r="AU118" i="3"/>
  <c r="AV111" i="3"/>
  <c r="AW111" i="3" s="1"/>
  <c r="AU111" i="3"/>
  <c r="AV110" i="3"/>
  <c r="AW110" i="3" s="1"/>
  <c r="AU110" i="3"/>
  <c r="AV103" i="3"/>
  <c r="AW103" i="3" s="1"/>
  <c r="AU103" i="3"/>
  <c r="AV102" i="3"/>
  <c r="AW102" i="3" s="1"/>
  <c r="AU102" i="3"/>
  <c r="AV94" i="3"/>
  <c r="AW94" i="3" s="1"/>
  <c r="AU94" i="3"/>
  <c r="AV93" i="3"/>
  <c r="AW93" i="3" s="1"/>
  <c r="AU93" i="3"/>
  <c r="AV86" i="3"/>
  <c r="AW86" i="3" s="1"/>
  <c r="AU86" i="3"/>
  <c r="AV85" i="3"/>
  <c r="AW85" i="3" s="1"/>
  <c r="AU85" i="3"/>
  <c r="AV78" i="3"/>
  <c r="AW78" i="3" s="1"/>
  <c r="AU78" i="3"/>
  <c r="AV77" i="3"/>
  <c r="AW77" i="3" s="1"/>
  <c r="AU77" i="3"/>
  <c r="AV69" i="3"/>
  <c r="AW69" i="3" s="1"/>
  <c r="AU69" i="3"/>
  <c r="AV68" i="3"/>
  <c r="AW68" i="3" s="1"/>
  <c r="AU68" i="3"/>
  <c r="AV61" i="3"/>
  <c r="AW61" i="3" s="1"/>
  <c r="AU61" i="3"/>
  <c r="AV60" i="3"/>
  <c r="AW60" i="3" s="1"/>
  <c r="AU60" i="3"/>
  <c r="AV53" i="3"/>
  <c r="AW53" i="3" s="1"/>
  <c r="AU53" i="3"/>
  <c r="AV52" i="3"/>
  <c r="AW52" i="3" s="1"/>
  <c r="AU52" i="3"/>
  <c r="AV44" i="3"/>
  <c r="AW44" i="3" s="1"/>
  <c r="AU44" i="3"/>
  <c r="AV43" i="3"/>
  <c r="AW43" i="3" s="1"/>
  <c r="AU43" i="3"/>
  <c r="AV36" i="3"/>
  <c r="AW36" i="3" s="1"/>
  <c r="AU36" i="3"/>
  <c r="AV35" i="3"/>
  <c r="AW35" i="3" s="1"/>
  <c r="AU35" i="3"/>
  <c r="AV28" i="3"/>
  <c r="AW28" i="3" s="1"/>
  <c r="AU28" i="3"/>
  <c r="AV27" i="3"/>
  <c r="AW27" i="3" s="1"/>
  <c r="AU27" i="3"/>
  <c r="AW11" i="3"/>
  <c r="AW10" i="3"/>
  <c r="AV11" i="3" l="1"/>
  <c r="AU11" i="3"/>
  <c r="AV10" i="3"/>
  <c r="AU10" i="3"/>
  <c r="AO169" i="3" l="1"/>
  <c r="AN169" i="3"/>
  <c r="AO152" i="3"/>
  <c r="AN152" i="3"/>
  <c r="AO127" i="3"/>
  <c r="AN127" i="3"/>
  <c r="AO102" i="3"/>
  <c r="AN102" i="3"/>
  <c r="AO77" i="3"/>
  <c r="AN77" i="3"/>
  <c r="AO52" i="3"/>
  <c r="AN52" i="3"/>
  <c r="AO160" i="3"/>
  <c r="AN160" i="3"/>
  <c r="AO143" i="3"/>
  <c r="AN143" i="3"/>
  <c r="AO135" i="3"/>
  <c r="AN135" i="3"/>
  <c r="AO118" i="3"/>
  <c r="AN118" i="3"/>
  <c r="AO110" i="3"/>
  <c r="AN110" i="3"/>
  <c r="AO93" i="3"/>
  <c r="AN93" i="3"/>
  <c r="AO85" i="3"/>
  <c r="AN85" i="3"/>
  <c r="AO68" i="3"/>
  <c r="AN68" i="3"/>
  <c r="AO60" i="3"/>
  <c r="AN60" i="3"/>
  <c r="AO43" i="3"/>
  <c r="AN43" i="3"/>
  <c r="AO35" i="3"/>
  <c r="AN35" i="3"/>
  <c r="AI93" i="3"/>
  <c r="AH93" i="3"/>
  <c r="AI169" i="3"/>
  <c r="AH169" i="3"/>
  <c r="AI152" i="3"/>
  <c r="AH152" i="3"/>
  <c r="AI127" i="3"/>
  <c r="AH127" i="3"/>
  <c r="AI102" i="3"/>
  <c r="AH102" i="3"/>
  <c r="AI77" i="3"/>
  <c r="AH77" i="3"/>
  <c r="AI52" i="3"/>
  <c r="AH52" i="3"/>
  <c r="AI160" i="3"/>
  <c r="AH160" i="3"/>
  <c r="AI135" i="3"/>
  <c r="AH135" i="3"/>
  <c r="AI110" i="3"/>
  <c r="AH110" i="3"/>
  <c r="AI68" i="3"/>
  <c r="AH68" i="3"/>
  <c r="AI43" i="3"/>
  <c r="AH43" i="3"/>
  <c r="AI143" i="3"/>
  <c r="AH143" i="3"/>
  <c r="AI118" i="3"/>
  <c r="AH118" i="3"/>
  <c r="AI85" i="3"/>
  <c r="AH85" i="3"/>
  <c r="AI60" i="3"/>
  <c r="AH60" i="3"/>
  <c r="AI35" i="3"/>
  <c r="AH35" i="3"/>
  <c r="AR169" i="3"/>
  <c r="AQ169" i="3"/>
  <c r="AL169" i="3"/>
  <c r="AK169" i="3"/>
  <c r="AF169" i="3"/>
  <c r="AE169" i="3"/>
  <c r="AL127" i="3"/>
  <c r="AK127" i="3"/>
  <c r="AL77" i="3"/>
  <c r="AK77" i="3"/>
  <c r="AR152" i="3"/>
  <c r="AQ152" i="3"/>
  <c r="AL152" i="3"/>
  <c r="AK152" i="3"/>
  <c r="AF152" i="3"/>
  <c r="AE152" i="3"/>
  <c r="AR127" i="3"/>
  <c r="AQ127" i="3"/>
  <c r="AF127" i="3"/>
  <c r="AE127" i="3"/>
  <c r="AR102" i="3"/>
  <c r="AQ102" i="3"/>
  <c r="AL102" i="3"/>
  <c r="AK102" i="3"/>
  <c r="AF102" i="3"/>
  <c r="AE102" i="3"/>
  <c r="AR77" i="3"/>
  <c r="AQ77" i="3"/>
  <c r="AF77" i="3"/>
  <c r="AE77" i="3"/>
  <c r="AR52" i="3"/>
  <c r="AQ52" i="3"/>
  <c r="AL52" i="3"/>
  <c r="AK52" i="3"/>
  <c r="AF52" i="3"/>
  <c r="AE52" i="3"/>
  <c r="AL160" i="3"/>
  <c r="AK160" i="3"/>
  <c r="AF160" i="3"/>
  <c r="AE160" i="3"/>
  <c r="AR160" i="3"/>
  <c r="AQ160" i="3"/>
  <c r="AR135" i="3"/>
  <c r="AQ135" i="3"/>
  <c r="AF135" i="3"/>
  <c r="AE135" i="3"/>
  <c r="AL135" i="3"/>
  <c r="AK135" i="3"/>
  <c r="AL118" i="3"/>
  <c r="AK118" i="3"/>
  <c r="AR110" i="3"/>
  <c r="AQ110" i="3"/>
  <c r="AF110" i="3"/>
  <c r="AE110" i="3"/>
  <c r="AF85" i="3"/>
  <c r="AE85" i="3"/>
  <c r="AL85" i="3"/>
  <c r="AK85" i="3"/>
  <c r="AR85" i="3"/>
  <c r="AQ85" i="3"/>
  <c r="AR68" i="3"/>
  <c r="AQ68" i="3"/>
  <c r="AL68" i="3"/>
  <c r="AK68" i="3"/>
  <c r="AF68" i="3"/>
  <c r="AE68" i="3"/>
  <c r="AR43" i="3"/>
  <c r="AQ43" i="3"/>
  <c r="AF43" i="3"/>
  <c r="AE43" i="3"/>
  <c r="AL43" i="3"/>
  <c r="AK43" i="3"/>
  <c r="AL35" i="3"/>
  <c r="AK35" i="3"/>
  <c r="AR143" i="3"/>
  <c r="AQ143" i="3"/>
  <c r="AR118" i="3"/>
  <c r="AQ118" i="3"/>
  <c r="AR93" i="3"/>
  <c r="AQ93" i="3"/>
  <c r="AR60" i="3"/>
  <c r="AQ60" i="3"/>
  <c r="AR35" i="3"/>
  <c r="AQ35" i="3"/>
  <c r="AL143" i="3"/>
  <c r="AK143" i="3"/>
  <c r="AF143" i="3"/>
  <c r="AE143" i="3"/>
  <c r="AF118" i="3"/>
  <c r="AE118" i="3"/>
  <c r="AL110" i="3"/>
  <c r="AK110" i="3"/>
  <c r="AL93" i="3"/>
  <c r="AK93" i="3"/>
  <c r="AF93" i="3"/>
  <c r="AE93" i="3"/>
  <c r="AL60" i="3"/>
  <c r="AK60" i="3"/>
  <c r="AF60" i="3"/>
  <c r="AE60" i="3"/>
  <c r="AF35" i="3"/>
  <c r="AE35" i="3"/>
  <c r="W160" i="3"/>
  <c r="V160" i="3"/>
  <c r="Q160" i="3"/>
  <c r="P160" i="3"/>
  <c r="AC169" i="3"/>
  <c r="AB169" i="3"/>
  <c r="Z169" i="3"/>
  <c r="Y169" i="3"/>
  <c r="W169" i="3"/>
  <c r="V169" i="3"/>
  <c r="T169" i="3"/>
  <c r="S169" i="3"/>
  <c r="Q169" i="3"/>
  <c r="P169" i="3"/>
  <c r="Q127" i="3"/>
  <c r="P127" i="3"/>
  <c r="W102" i="3"/>
  <c r="V102" i="3"/>
  <c r="AC77" i="3"/>
  <c r="AB77" i="3"/>
  <c r="Q77" i="3"/>
  <c r="P77" i="3"/>
  <c r="W77" i="3"/>
  <c r="V77" i="3"/>
  <c r="Z52" i="3"/>
  <c r="Y52" i="3"/>
  <c r="W52" i="3"/>
  <c r="V52" i="3"/>
  <c r="AC152" i="3"/>
  <c r="AB152" i="3"/>
  <c r="Z152" i="3"/>
  <c r="Y152" i="3"/>
  <c r="W152" i="3"/>
  <c r="V152" i="3"/>
  <c r="T152" i="3"/>
  <c r="S152" i="3"/>
  <c r="Q152" i="3"/>
  <c r="P152" i="3"/>
  <c r="AC127" i="3"/>
  <c r="AB127" i="3"/>
  <c r="Z127" i="3"/>
  <c r="Y127" i="3"/>
  <c r="W127" i="3"/>
  <c r="V127" i="3"/>
  <c r="T127" i="3"/>
  <c r="S127" i="3"/>
  <c r="AC102" i="3"/>
  <c r="AB102" i="3"/>
  <c r="Z102" i="3"/>
  <c r="Y102" i="3"/>
  <c r="T102" i="3"/>
  <c r="S102" i="3"/>
  <c r="Q102" i="3"/>
  <c r="P102" i="3"/>
  <c r="Z77" i="3"/>
  <c r="Y77" i="3"/>
  <c r="T77" i="3"/>
  <c r="S77" i="3"/>
  <c r="AC52" i="3"/>
  <c r="AB52" i="3"/>
  <c r="T52" i="3"/>
  <c r="S52" i="3"/>
  <c r="Q52" i="3"/>
  <c r="P52" i="3"/>
  <c r="Z143" i="3"/>
  <c r="Y143" i="3"/>
  <c r="AB143" i="3"/>
  <c r="AC143" i="3"/>
  <c r="W143" i="3"/>
  <c r="V143" i="3"/>
  <c r="T143" i="3"/>
  <c r="S143" i="3"/>
  <c r="Q143" i="3"/>
  <c r="P143" i="3"/>
  <c r="Z135" i="3"/>
  <c r="Y135" i="3"/>
  <c r="W135" i="3"/>
  <c r="V135" i="3"/>
  <c r="W118" i="3"/>
  <c r="V118" i="3"/>
  <c r="T118" i="3"/>
  <c r="S118" i="3"/>
  <c r="AC110" i="3"/>
  <c r="AB110" i="3"/>
  <c r="Q110" i="3"/>
  <c r="P110" i="3"/>
  <c r="AC43" i="3"/>
  <c r="AB43" i="3"/>
  <c r="Q43" i="3"/>
  <c r="P43" i="3"/>
  <c r="W35" i="3"/>
  <c r="V35" i="3"/>
  <c r="T35" i="3"/>
  <c r="S35" i="3"/>
  <c r="AC160" i="3"/>
  <c r="AB160" i="3"/>
  <c r="Z160" i="3"/>
  <c r="Y160" i="3"/>
  <c r="T160" i="3"/>
  <c r="S160" i="3"/>
  <c r="AC135" i="3"/>
  <c r="AB135" i="3"/>
  <c r="T135" i="3"/>
  <c r="S135" i="3"/>
  <c r="Q135" i="3"/>
  <c r="P135" i="3"/>
  <c r="AC118" i="3"/>
  <c r="AB118" i="3"/>
  <c r="Z118" i="3"/>
  <c r="Y118" i="3"/>
  <c r="Q118" i="3"/>
  <c r="P118" i="3"/>
  <c r="Z110" i="3"/>
  <c r="Y110" i="3"/>
  <c r="W110" i="3"/>
  <c r="V110" i="3"/>
  <c r="T110" i="3"/>
  <c r="S110" i="3"/>
  <c r="AC85" i="3"/>
  <c r="AB85" i="3"/>
  <c r="Z85" i="3"/>
  <c r="Y85" i="3"/>
  <c r="W85" i="3"/>
  <c r="V85" i="3"/>
  <c r="T85" i="3"/>
  <c r="S85" i="3"/>
  <c r="Q85" i="3"/>
  <c r="P85" i="3"/>
  <c r="AC68" i="3"/>
  <c r="AB68" i="3"/>
  <c r="Z68" i="3"/>
  <c r="Y68" i="3"/>
  <c r="W68" i="3"/>
  <c r="V68" i="3"/>
  <c r="T68" i="3"/>
  <c r="S68" i="3"/>
  <c r="Q68" i="3"/>
  <c r="P68" i="3"/>
  <c r="Z43" i="3"/>
  <c r="Y43" i="3"/>
  <c r="W43" i="3"/>
  <c r="V43" i="3"/>
  <c r="T43" i="3"/>
  <c r="S43" i="3"/>
  <c r="AC35" i="3"/>
  <c r="AB35" i="3"/>
  <c r="Z35" i="3"/>
  <c r="Y35" i="3"/>
  <c r="Q35" i="3"/>
  <c r="P35" i="3"/>
  <c r="N160" i="3"/>
  <c r="M160" i="3"/>
  <c r="N143" i="3"/>
  <c r="M143" i="3"/>
  <c r="N135" i="3"/>
  <c r="M135" i="3"/>
  <c r="N152" i="3"/>
  <c r="M152" i="3"/>
  <c r="N127" i="3"/>
  <c r="M127" i="3"/>
  <c r="N85" i="3"/>
  <c r="M85" i="3"/>
  <c r="N169" i="3"/>
  <c r="M169" i="3"/>
  <c r="N102" i="3"/>
  <c r="M102" i="3"/>
  <c r="N77" i="3"/>
  <c r="M77" i="3"/>
  <c r="N52" i="3"/>
  <c r="M52" i="3"/>
  <c r="N110" i="3"/>
  <c r="M110" i="3"/>
  <c r="N68" i="3"/>
  <c r="M68" i="3"/>
  <c r="N43" i="3"/>
  <c r="M43" i="3"/>
  <c r="N118" i="3"/>
  <c r="M118" i="3"/>
  <c r="AC93" i="3"/>
  <c r="AB93" i="3"/>
  <c r="Z93" i="3"/>
  <c r="Y93" i="3"/>
  <c r="W93" i="3"/>
  <c r="V93" i="3"/>
  <c r="T93" i="3"/>
  <c r="S93" i="3"/>
  <c r="Q93" i="3"/>
  <c r="P93" i="3"/>
  <c r="N93" i="3"/>
  <c r="M93" i="3"/>
  <c r="AC60" i="3"/>
  <c r="AB60" i="3"/>
  <c r="Z60" i="3"/>
  <c r="Y60" i="3"/>
  <c r="W60" i="3"/>
  <c r="V60" i="3"/>
  <c r="T60" i="3"/>
  <c r="S60" i="3"/>
  <c r="Q60" i="3"/>
  <c r="P60" i="3"/>
  <c r="N60" i="3"/>
  <c r="M60" i="3"/>
  <c r="N35" i="3"/>
  <c r="M35" i="3"/>
  <c r="K152" i="3"/>
  <c r="J152" i="3"/>
  <c r="K102" i="3"/>
  <c r="J102" i="3"/>
  <c r="K77" i="3"/>
  <c r="J77" i="3"/>
  <c r="K169" i="3"/>
  <c r="J169" i="3"/>
  <c r="K127" i="3"/>
  <c r="J127" i="3"/>
  <c r="K52" i="3"/>
  <c r="J52" i="3"/>
  <c r="K135" i="3"/>
  <c r="J135" i="3"/>
  <c r="K118" i="3"/>
  <c r="J118" i="3"/>
  <c r="K60" i="3"/>
  <c r="J60" i="3"/>
  <c r="K43" i="3"/>
  <c r="J43" i="3"/>
  <c r="K160" i="3"/>
  <c r="J160" i="3"/>
  <c r="K143" i="3"/>
  <c r="J143" i="3"/>
  <c r="K110" i="3"/>
  <c r="J110" i="3"/>
  <c r="K93" i="3"/>
  <c r="J93" i="3"/>
  <c r="K85" i="3"/>
  <c r="J85" i="3"/>
  <c r="K68" i="3"/>
  <c r="J68" i="3"/>
  <c r="K35" i="3"/>
  <c r="J35" i="3"/>
  <c r="AO27" i="3"/>
  <c r="AN27" i="3"/>
  <c r="AL27" i="3"/>
  <c r="AK27" i="3"/>
  <c r="AR27" i="3"/>
  <c r="AQ27" i="3"/>
  <c r="AF27" i="3"/>
  <c r="AE27" i="3"/>
  <c r="AI27" i="3"/>
  <c r="AH27" i="3"/>
  <c r="AC27" i="3"/>
  <c r="AB27" i="3"/>
  <c r="Z27" i="3"/>
  <c r="Y27" i="3"/>
  <c r="W27" i="3"/>
  <c r="V27" i="3"/>
  <c r="T27" i="3"/>
  <c r="S27" i="3"/>
  <c r="N27" i="3"/>
  <c r="M27" i="3"/>
  <c r="Q27" i="3"/>
  <c r="P27" i="3"/>
  <c r="K27" i="3"/>
  <c r="J27" i="3"/>
  <c r="AI18" i="3"/>
  <c r="AH18" i="3"/>
  <c r="AR18" i="3"/>
  <c r="AQ18" i="3"/>
  <c r="AL18" i="3"/>
  <c r="AK18" i="3"/>
  <c r="AF18" i="3"/>
  <c r="AE18" i="3"/>
  <c r="AO18" i="3"/>
  <c r="AN18" i="3"/>
  <c r="W18" i="3"/>
  <c r="V18" i="3"/>
  <c r="AC18" i="3"/>
  <c r="AB18" i="3"/>
  <c r="Z18" i="3"/>
  <c r="Y18" i="3"/>
  <c r="T18" i="3"/>
  <c r="S18" i="3"/>
  <c r="P18" i="3"/>
  <c r="Q18" i="3"/>
  <c r="N18" i="3"/>
  <c r="M18" i="3"/>
  <c r="K18" i="3"/>
  <c r="J18" i="3"/>
  <c r="AR10" i="3"/>
  <c r="AQ10" i="3"/>
  <c r="AL10" i="3"/>
  <c r="AK10" i="3"/>
  <c r="AF10" i="3"/>
  <c r="AE10" i="3"/>
  <c r="AO10" i="3"/>
  <c r="AN10" i="3"/>
  <c r="AI10" i="3"/>
  <c r="AH10" i="3"/>
  <c r="AC10" i="3"/>
  <c r="AB10" i="3"/>
  <c r="Z10" i="3"/>
  <c r="Y10" i="3"/>
  <c r="W10" i="3"/>
  <c r="V10" i="3"/>
  <c r="T10" i="3"/>
  <c r="S10" i="3"/>
  <c r="Q10" i="3"/>
  <c r="P10" i="3"/>
  <c r="N10" i="3"/>
  <c r="M10" i="3"/>
  <c r="K10" i="3"/>
  <c r="J10" i="3"/>
  <c r="H160" i="3"/>
  <c r="G160" i="3"/>
  <c r="H143" i="3"/>
  <c r="G143" i="3"/>
  <c r="H135" i="3"/>
  <c r="G135" i="3"/>
  <c r="H118" i="3"/>
  <c r="G118" i="3"/>
  <c r="H110" i="3"/>
  <c r="G110" i="3"/>
  <c r="H93" i="3"/>
  <c r="G93" i="3"/>
  <c r="H85" i="3"/>
  <c r="G85" i="3"/>
  <c r="H68" i="3"/>
  <c r="G68" i="3"/>
  <c r="H60" i="3"/>
  <c r="G60" i="3"/>
  <c r="H43" i="3"/>
  <c r="G43" i="3"/>
  <c r="H35" i="3"/>
  <c r="G35" i="3"/>
  <c r="H18" i="3"/>
  <c r="G18" i="3"/>
  <c r="G169" i="3"/>
  <c r="H169" i="3"/>
  <c r="H152" i="3"/>
  <c r="G152" i="3"/>
  <c r="H102" i="3"/>
  <c r="G102" i="3"/>
  <c r="H77" i="3"/>
  <c r="G77" i="3"/>
  <c r="H52" i="3"/>
  <c r="G52" i="3"/>
  <c r="H27" i="3"/>
  <c r="G27" i="3"/>
  <c r="H10" i="3"/>
  <c r="G10" i="3"/>
  <c r="E127" i="3"/>
  <c r="D127" i="3"/>
  <c r="E85" i="3"/>
  <c r="D85" i="3"/>
  <c r="E160" i="3"/>
  <c r="D160" i="3"/>
  <c r="E143" i="3"/>
  <c r="D143" i="3"/>
  <c r="E135" i="3"/>
  <c r="D135" i="3"/>
  <c r="E118" i="3"/>
  <c r="D118" i="3"/>
  <c r="E110" i="3"/>
  <c r="D110" i="3"/>
  <c r="E93" i="3"/>
  <c r="D93" i="3"/>
  <c r="E68" i="3"/>
  <c r="D68" i="3"/>
  <c r="E60" i="3"/>
  <c r="D60" i="3"/>
  <c r="E35" i="3"/>
  <c r="D35" i="3"/>
  <c r="E169" i="3"/>
  <c r="D169" i="3"/>
  <c r="E152" i="3"/>
  <c r="D152" i="3"/>
  <c r="E102" i="3"/>
  <c r="D102" i="3"/>
  <c r="E77" i="3"/>
  <c r="D77" i="3"/>
  <c r="D52" i="3"/>
  <c r="E43" i="3"/>
  <c r="D43" i="3"/>
  <c r="E52" i="3"/>
  <c r="E27" i="3"/>
  <c r="D27" i="3"/>
  <c r="E18" i="3"/>
  <c r="E10" i="3"/>
  <c r="D18" i="3"/>
  <c r="D10" i="3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3" i="2"/>
  <c r="W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3" i="2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3" i="2"/>
  <c r="AC4" i="2"/>
  <c r="AC5" i="2"/>
  <c r="AC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C74" i="2"/>
  <c r="AC75" i="2"/>
  <c r="AC76" i="2"/>
  <c r="AC77" i="2"/>
  <c r="AC78" i="2"/>
  <c r="AC79" i="2"/>
  <c r="AC80" i="2"/>
  <c r="AC81" i="2"/>
  <c r="AC82" i="2"/>
  <c r="AC83" i="2"/>
  <c r="AC84" i="2"/>
  <c r="AC85" i="2"/>
  <c r="AC86" i="2"/>
  <c r="AC87" i="2"/>
  <c r="AC88" i="2"/>
  <c r="AC89" i="2"/>
  <c r="AC90" i="2"/>
  <c r="AC91" i="2"/>
  <c r="AC92" i="2"/>
  <c r="AC93" i="2"/>
  <c r="AC94" i="2"/>
  <c r="AC95" i="2"/>
  <c r="AC96" i="2"/>
  <c r="AC97" i="2"/>
  <c r="AC98" i="2"/>
  <c r="AC99" i="2"/>
  <c r="AC100" i="2"/>
  <c r="AC101" i="2"/>
  <c r="AC102" i="2"/>
  <c r="AC103" i="2"/>
  <c r="AC104" i="2"/>
  <c r="AC105" i="2"/>
  <c r="AC106" i="2"/>
  <c r="AC107" i="2"/>
  <c r="AC108" i="2"/>
  <c r="AC109" i="2"/>
  <c r="AC3" i="2"/>
  <c r="AF4" i="2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3" i="2"/>
  <c r="AI4" i="2"/>
  <c r="AI5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AI74" i="2"/>
  <c r="AI75" i="2"/>
  <c r="AI76" i="2"/>
  <c r="AI77" i="2"/>
  <c r="AI78" i="2"/>
  <c r="AI79" i="2"/>
  <c r="AI80" i="2"/>
  <c r="AI81" i="2"/>
  <c r="AI82" i="2"/>
  <c r="AI83" i="2"/>
  <c r="AI84" i="2"/>
  <c r="AI85" i="2"/>
  <c r="AI86" i="2"/>
  <c r="AI87" i="2"/>
  <c r="AI88" i="2"/>
  <c r="AI89" i="2"/>
  <c r="AI90" i="2"/>
  <c r="AI91" i="2"/>
  <c r="AI92" i="2"/>
  <c r="AI93" i="2"/>
  <c r="AI94" i="2"/>
  <c r="AI95" i="2"/>
  <c r="AI96" i="2"/>
  <c r="AI97" i="2"/>
  <c r="AI98" i="2"/>
  <c r="AI99" i="2"/>
  <c r="AI100" i="2"/>
  <c r="AI101" i="2"/>
  <c r="AI102" i="2"/>
  <c r="AI103" i="2"/>
  <c r="AI104" i="2"/>
  <c r="AI105" i="2"/>
  <c r="AI106" i="2"/>
  <c r="AI107" i="2"/>
  <c r="AI108" i="2"/>
  <c r="AI109" i="2"/>
  <c r="AI110" i="2"/>
  <c r="AI111" i="2"/>
  <c r="AI112" i="2"/>
  <c r="AI113" i="2"/>
  <c r="AI3" i="2"/>
  <c r="AL4" i="2"/>
  <c r="AL5" i="2"/>
  <c r="AL6" i="2"/>
  <c r="AL7" i="2"/>
  <c r="AL8" i="2"/>
  <c r="AL9" i="2"/>
  <c r="AL10" i="2"/>
  <c r="AL11" i="2"/>
  <c r="AL12" i="2"/>
  <c r="AL13" i="2"/>
  <c r="AL14" i="2"/>
  <c r="AL15" i="2"/>
  <c r="AL16" i="2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76" i="2"/>
  <c r="AL77" i="2"/>
  <c r="AL78" i="2"/>
  <c r="AL79" i="2"/>
  <c r="AL80" i="2"/>
  <c r="AL81" i="2"/>
  <c r="AL82" i="2"/>
  <c r="AL83" i="2"/>
  <c r="AL3" i="2"/>
  <c r="AO3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41" i="2"/>
  <c r="AO42" i="2"/>
  <c r="AO43" i="2"/>
  <c r="AO44" i="2"/>
  <c r="AO45" i="2"/>
  <c r="AO46" i="2"/>
  <c r="AO47" i="2"/>
  <c r="AO48" i="2"/>
  <c r="AO49" i="2"/>
  <c r="AO50" i="2"/>
  <c r="AO51" i="2"/>
  <c r="AO52" i="2"/>
  <c r="AO53" i="2"/>
  <c r="AO54" i="2"/>
  <c r="AO55" i="2"/>
  <c r="AO56" i="2"/>
  <c r="AO57" i="2"/>
  <c r="AO58" i="2"/>
  <c r="AO59" i="2"/>
  <c r="AO60" i="2"/>
  <c r="AO61" i="2"/>
  <c r="AO62" i="2"/>
  <c r="AO63" i="2"/>
  <c r="AO64" i="2"/>
  <c r="AO65" i="2"/>
  <c r="AO66" i="2"/>
  <c r="AO67" i="2"/>
  <c r="AO68" i="2"/>
  <c r="AO69" i="2"/>
  <c r="AO70" i="2"/>
  <c r="AO71" i="2"/>
  <c r="AO72" i="2"/>
  <c r="AO73" i="2"/>
  <c r="AO74" i="2"/>
  <c r="AO75" i="2"/>
  <c r="AO76" i="2"/>
  <c r="AO77" i="2"/>
  <c r="AO78" i="2"/>
  <c r="AO79" i="2"/>
  <c r="AO80" i="2"/>
  <c r="AO81" i="2"/>
  <c r="AO82" i="2"/>
  <c r="AO83" i="2"/>
  <c r="AO84" i="2"/>
  <c r="AO85" i="2"/>
  <c r="AO86" i="2"/>
  <c r="AO87" i="2"/>
  <c r="AO88" i="2"/>
  <c r="AO89" i="2"/>
  <c r="AO90" i="2"/>
  <c r="AO91" i="2"/>
  <c r="AO92" i="2"/>
  <c r="AO93" i="2"/>
  <c r="AO94" i="2"/>
  <c r="AO95" i="2"/>
  <c r="AO96" i="2"/>
  <c r="AO97" i="2"/>
  <c r="AO98" i="2"/>
  <c r="AO99" i="2"/>
  <c r="AO100" i="2"/>
  <c r="AO101" i="2"/>
  <c r="AO102" i="2"/>
  <c r="AO103" i="2"/>
  <c r="AO104" i="2"/>
  <c r="AO105" i="2"/>
  <c r="AO106" i="2"/>
  <c r="AO107" i="2"/>
  <c r="AO108" i="2"/>
  <c r="AO109" i="2"/>
  <c r="AO4" i="2"/>
  <c r="AO5" i="2"/>
  <c r="AO6" i="2"/>
  <c r="AO7" i="2"/>
  <c r="AO8" i="2"/>
  <c r="AO9" i="2"/>
  <c r="AO10" i="2"/>
  <c r="AO11" i="2"/>
  <c r="AO12" i="2"/>
</calcChain>
</file>

<file path=xl/sharedStrings.xml><?xml version="1.0" encoding="utf-8"?>
<sst xmlns="http://schemas.openxmlformats.org/spreadsheetml/2006/main" count="325" uniqueCount="31">
  <si>
    <t>X</t>
  </si>
  <si>
    <t>Y</t>
  </si>
  <si>
    <t>IF</t>
  </si>
  <si>
    <t>FISH</t>
  </si>
  <si>
    <t>0-5</t>
  </si>
  <si>
    <t>5-10</t>
  </si>
  <si>
    <t>10-15</t>
  </si>
  <si>
    <t>15-20</t>
  </si>
  <si>
    <t>20-25</t>
  </si>
  <si>
    <t>25-30</t>
  </si>
  <si>
    <t>30-35</t>
  </si>
  <si>
    <t>35-40</t>
  </si>
  <si>
    <t>40-45</t>
  </si>
  <si>
    <t>45-50</t>
  </si>
  <si>
    <t>50-55</t>
  </si>
  <si>
    <t>55-60</t>
  </si>
  <si>
    <t>60-65</t>
  </si>
  <si>
    <t>65-70</t>
  </si>
  <si>
    <t>70-75</t>
  </si>
  <si>
    <t>75-80</t>
  </si>
  <si>
    <t>80-85</t>
  </si>
  <si>
    <t>85-90</t>
  </si>
  <si>
    <t>90-95</t>
  </si>
  <si>
    <t>95-100</t>
  </si>
  <si>
    <t>Average</t>
  </si>
  <si>
    <t>Mean</t>
  </si>
  <si>
    <t>STDDEV</t>
  </si>
  <si>
    <t>SEM</t>
  </si>
  <si>
    <t>STDEV</t>
  </si>
  <si>
    <t>% Chr Length</t>
  </si>
  <si>
    <t>% Chromosome Length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</si>
</sst>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49" fontId="0" fillId="2" borderId="0" xfId="0" applyNumberFormat="1" applyFill="1"/>
    <xf numFmtId="0" fontId="0" fillId="2" borderId="0" xfId="0" applyFill="1"/>
    <xf numFmtId="0" fontId="0" fillId="0" borderId="0" xfId="0" applyFill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55"/>
  <sheetViews>
    <sheetView workbookViewId="0">
      <selection activeCell="AG33" sqref="AG33"/>
    </sheetView>
  </sheetViews>
  <sheetFormatPr defaultRowHeight="14.25" x14ac:dyDescent="0.65"/>
  <sheetData>
    <row r="1" spans="1:43" x14ac:dyDescent="0.65">
      <c r="B1">
        <v>2</v>
      </c>
      <c r="C1" t="s">
        <v>3</v>
      </c>
      <c r="D1" t="s">
        <v>2</v>
      </c>
      <c r="E1">
        <v>4</v>
      </c>
      <c r="F1" t="s">
        <v>3</v>
      </c>
      <c r="G1" t="s">
        <v>2</v>
      </c>
      <c r="H1">
        <v>8</v>
      </c>
      <c r="I1" t="s">
        <v>3</v>
      </c>
      <c r="J1" t="s">
        <v>2</v>
      </c>
      <c r="K1">
        <v>9</v>
      </c>
      <c r="L1" t="s">
        <v>3</v>
      </c>
      <c r="M1" t="s">
        <v>2</v>
      </c>
      <c r="N1">
        <v>12</v>
      </c>
      <c r="O1" t="s">
        <v>3</v>
      </c>
      <c r="P1" t="s">
        <v>2</v>
      </c>
      <c r="Q1">
        <v>13</v>
      </c>
      <c r="R1" t="s">
        <v>3</v>
      </c>
      <c r="S1" t="s">
        <v>2</v>
      </c>
      <c r="T1">
        <v>14</v>
      </c>
      <c r="U1" t="s">
        <v>3</v>
      </c>
      <c r="V1" t="s">
        <v>2</v>
      </c>
      <c r="W1">
        <v>15</v>
      </c>
      <c r="X1" t="s">
        <v>3</v>
      </c>
      <c r="Y1" t="s">
        <v>2</v>
      </c>
      <c r="Z1">
        <v>16</v>
      </c>
      <c r="AA1" t="s">
        <v>3</v>
      </c>
      <c r="AB1" t="s">
        <v>2</v>
      </c>
      <c r="AC1">
        <v>17</v>
      </c>
      <c r="AD1" t="s">
        <v>3</v>
      </c>
      <c r="AE1" t="s">
        <v>2</v>
      </c>
      <c r="AF1">
        <v>19</v>
      </c>
      <c r="AG1" t="s">
        <v>3</v>
      </c>
      <c r="AH1" t="s">
        <v>2</v>
      </c>
      <c r="AI1">
        <v>20</v>
      </c>
      <c r="AJ1" t="s">
        <v>3</v>
      </c>
      <c r="AK1" t="s">
        <v>2</v>
      </c>
      <c r="AL1">
        <v>22</v>
      </c>
      <c r="AM1" t="s">
        <v>3</v>
      </c>
      <c r="AN1" t="s">
        <v>2</v>
      </c>
      <c r="AO1">
        <v>23</v>
      </c>
      <c r="AP1" t="s">
        <v>3</v>
      </c>
      <c r="AQ1" t="s">
        <v>2</v>
      </c>
    </row>
    <row r="2" spans="1:43" x14ac:dyDescent="0.65">
      <c r="B2" t="s">
        <v>0</v>
      </c>
      <c r="C2" t="s">
        <v>1</v>
      </c>
      <c r="D2" t="s">
        <v>1</v>
      </c>
      <c r="E2" t="s">
        <v>0</v>
      </c>
      <c r="F2" t="s">
        <v>1</v>
      </c>
      <c r="G2" t="s">
        <v>1</v>
      </c>
      <c r="H2" t="s">
        <v>0</v>
      </c>
      <c r="I2" t="s">
        <v>1</v>
      </c>
      <c r="J2" t="s">
        <v>1</v>
      </c>
      <c r="K2" t="s">
        <v>0</v>
      </c>
      <c r="L2" t="s">
        <v>1</v>
      </c>
      <c r="M2" t="s">
        <v>1</v>
      </c>
      <c r="N2" t="s">
        <v>0</v>
      </c>
      <c r="O2" t="s">
        <v>1</v>
      </c>
      <c r="P2" t="s">
        <v>1</v>
      </c>
      <c r="Q2" t="s">
        <v>0</v>
      </c>
      <c r="R2" t="s">
        <v>1</v>
      </c>
      <c r="S2" t="s">
        <v>1</v>
      </c>
      <c r="T2" t="s">
        <v>0</v>
      </c>
      <c r="U2" t="s">
        <v>1</v>
      </c>
      <c r="V2" t="s">
        <v>1</v>
      </c>
      <c r="W2" t="s">
        <v>0</v>
      </c>
      <c r="X2" t="s">
        <v>1</v>
      </c>
      <c r="Y2" t="s">
        <v>1</v>
      </c>
      <c r="Z2" t="s">
        <v>0</v>
      </c>
      <c r="AA2" t="s">
        <v>1</v>
      </c>
      <c r="AB2" t="s">
        <v>1</v>
      </c>
      <c r="AC2" t="s">
        <v>0</v>
      </c>
      <c r="AD2" t="s">
        <v>1</v>
      </c>
      <c r="AE2" t="s">
        <v>1</v>
      </c>
      <c r="AF2" t="s">
        <v>0</v>
      </c>
      <c r="AG2" t="s">
        <v>1</v>
      </c>
      <c r="AH2" t="s">
        <v>1</v>
      </c>
      <c r="AI2" t="s">
        <v>0</v>
      </c>
      <c r="AJ2" t="s">
        <v>1</v>
      </c>
      <c r="AK2" t="s">
        <v>1</v>
      </c>
      <c r="AL2" t="s">
        <v>0</v>
      </c>
      <c r="AM2" t="s">
        <v>1</v>
      </c>
      <c r="AN2" t="s">
        <v>1</v>
      </c>
      <c r="AO2" t="s">
        <v>0</v>
      </c>
      <c r="AP2" t="s">
        <v>1</v>
      </c>
      <c r="AQ2" t="s">
        <v>1</v>
      </c>
    </row>
    <row r="3" spans="1:43" x14ac:dyDescent="0.65">
      <c r="A3">
        <v>0</v>
      </c>
      <c r="B3">
        <f>($A3/56)*100</f>
        <v>0</v>
      </c>
      <c r="C3">
        <v>4</v>
      </c>
      <c r="D3">
        <v>10</v>
      </c>
      <c r="E3">
        <f>($A3/127)*100</f>
        <v>0</v>
      </c>
      <c r="F3">
        <v>3</v>
      </c>
      <c r="G3">
        <v>21</v>
      </c>
      <c r="H3">
        <f>($A3/91)*100</f>
        <v>0</v>
      </c>
      <c r="I3">
        <v>13</v>
      </c>
      <c r="J3">
        <v>22</v>
      </c>
      <c r="K3">
        <f>($A3/72)*100</f>
        <v>0</v>
      </c>
      <c r="L3">
        <v>3</v>
      </c>
      <c r="M3">
        <v>32</v>
      </c>
      <c r="N3">
        <f>($A3/70)*100</f>
        <v>0</v>
      </c>
      <c r="O3">
        <v>10.5</v>
      </c>
      <c r="P3">
        <v>21</v>
      </c>
      <c r="Q3">
        <f>($A3/66)*100</f>
        <v>0</v>
      </c>
      <c r="R3">
        <v>6</v>
      </c>
      <c r="S3">
        <v>53</v>
      </c>
      <c r="T3">
        <f>($A3/72)*100</f>
        <v>0</v>
      </c>
      <c r="U3">
        <v>11.333299999999999</v>
      </c>
      <c r="V3">
        <v>69.666700000000006</v>
      </c>
      <c r="W3">
        <f>($A3/64)*100</f>
        <v>0</v>
      </c>
      <c r="X3">
        <v>8</v>
      </c>
      <c r="Y3">
        <v>34</v>
      </c>
      <c r="Z3">
        <f>($A3/65)*100</f>
        <v>0</v>
      </c>
      <c r="AA3">
        <v>15</v>
      </c>
      <c r="AB3">
        <v>121</v>
      </c>
      <c r="AC3">
        <f>($A3/106)*100</f>
        <v>0</v>
      </c>
      <c r="AD3">
        <v>3</v>
      </c>
      <c r="AE3">
        <v>9</v>
      </c>
      <c r="AF3">
        <f>($A3/54)*100</f>
        <v>0</v>
      </c>
      <c r="AG3">
        <v>9</v>
      </c>
      <c r="AH3">
        <v>30</v>
      </c>
      <c r="AI3">
        <f>($A3/110)*100</f>
        <v>0</v>
      </c>
      <c r="AJ3">
        <v>4</v>
      </c>
      <c r="AK3">
        <v>18</v>
      </c>
      <c r="AL3">
        <f>($A3/80)*100</f>
        <v>0</v>
      </c>
      <c r="AM3">
        <v>5.4443999999999999</v>
      </c>
      <c r="AN3">
        <v>46.222200000000001</v>
      </c>
      <c r="AO3">
        <f>($A3/106)*100</f>
        <v>0</v>
      </c>
      <c r="AP3">
        <v>5</v>
      </c>
      <c r="AQ3">
        <v>20</v>
      </c>
    </row>
    <row r="4" spans="1:43" x14ac:dyDescent="0.65">
      <c r="A4">
        <v>1</v>
      </c>
      <c r="B4">
        <f t="shared" ref="B4:B59" si="0">($A4/56)*100</f>
        <v>1.7857142857142856</v>
      </c>
      <c r="C4">
        <v>3.0076999999999998</v>
      </c>
      <c r="D4">
        <v>12.123699999999999</v>
      </c>
      <c r="E4">
        <f t="shared" ref="E4:E67" si="1">($A4/127)*100</f>
        <v>0.78740157480314954</v>
      </c>
      <c r="F4">
        <v>4.1364000000000001</v>
      </c>
      <c r="G4">
        <v>22.134899999999998</v>
      </c>
      <c r="H4">
        <f t="shared" ref="H4:H67" si="2">($A4/91)*100</f>
        <v>1.098901098901099</v>
      </c>
      <c r="I4">
        <v>9.9436</v>
      </c>
      <c r="J4">
        <v>21.9998</v>
      </c>
      <c r="K4">
        <f t="shared" ref="K4:K67" si="3">($A4/72)*100</f>
        <v>1.3888888888888888</v>
      </c>
      <c r="L4">
        <v>2.4916999999999998</v>
      </c>
      <c r="M4">
        <v>37.155500000000004</v>
      </c>
      <c r="N4">
        <f t="shared" ref="N4:N67" si="4">($A4/70)*100</f>
        <v>1.4285714285714286</v>
      </c>
      <c r="O4">
        <v>10.1463</v>
      </c>
      <c r="P4">
        <v>21.707100000000001</v>
      </c>
      <c r="Q4">
        <f t="shared" ref="Q4:Q67" si="5">($A4/66)*100</f>
        <v>1.5151515151515151</v>
      </c>
      <c r="R4">
        <v>5.2137000000000002</v>
      </c>
      <c r="S4">
        <v>50.244999999999997</v>
      </c>
      <c r="T4">
        <f t="shared" ref="T4:T67" si="6">($A4/72)*100</f>
        <v>1.3888888888888888</v>
      </c>
      <c r="U4">
        <v>9.3763000000000005</v>
      </c>
      <c r="V4">
        <v>62.430199999999999</v>
      </c>
      <c r="W4">
        <f t="shared" ref="W4:W67" si="7">($A4/64)*100</f>
        <v>1.5625</v>
      </c>
      <c r="X4">
        <v>7.0667999999999997</v>
      </c>
      <c r="Y4">
        <v>40.890599999999999</v>
      </c>
      <c r="Z4">
        <f t="shared" ref="Z4:Z67" si="8">($A4/65)*100</f>
        <v>1.5384615384615385</v>
      </c>
      <c r="AA4">
        <v>16.814299999999999</v>
      </c>
      <c r="AB4">
        <v>118.80249999999999</v>
      </c>
      <c r="AC4">
        <f t="shared" ref="AC4:AC67" si="9">($A4/106)*100</f>
        <v>0.94339622641509435</v>
      </c>
      <c r="AD4">
        <v>3.4918</v>
      </c>
      <c r="AE4">
        <v>9.7704000000000004</v>
      </c>
      <c r="AF4">
        <f t="shared" ref="AF4:AF57" si="10">($A4/54)*100</f>
        <v>1.8518518518518516</v>
      </c>
      <c r="AG4">
        <v>9.0435999999999996</v>
      </c>
      <c r="AH4">
        <v>36.6691</v>
      </c>
      <c r="AI4">
        <f t="shared" ref="AI4:AI67" si="11">($A4/110)*100</f>
        <v>0.90909090909090906</v>
      </c>
      <c r="AJ4">
        <v>4.9348000000000001</v>
      </c>
      <c r="AK4">
        <v>17.065200000000001</v>
      </c>
      <c r="AL4">
        <f t="shared" ref="AL4:AL67" si="12">($A4/80)*100</f>
        <v>1.25</v>
      </c>
      <c r="AM4">
        <v>5.0880999999999998</v>
      </c>
      <c r="AN4">
        <v>49.509500000000003</v>
      </c>
      <c r="AO4">
        <f t="shared" ref="AO4:AO67" si="13">(A4/106)*100</f>
        <v>0.94339622641509435</v>
      </c>
      <c r="AP4">
        <v>4.2215999999999996</v>
      </c>
      <c r="AQ4">
        <v>19.514099999999999</v>
      </c>
    </row>
    <row r="5" spans="1:43" x14ac:dyDescent="0.65">
      <c r="A5">
        <v>2</v>
      </c>
      <c r="B5">
        <f t="shared" si="0"/>
        <v>3.5714285714285712</v>
      </c>
      <c r="C5">
        <v>3</v>
      </c>
      <c r="D5">
        <v>12.2857</v>
      </c>
      <c r="E5">
        <f t="shared" si="1"/>
        <v>1.5748031496062991</v>
      </c>
      <c r="F5">
        <v>4.7000999999999999</v>
      </c>
      <c r="G5">
        <v>22.291</v>
      </c>
      <c r="H5">
        <f t="shared" si="2"/>
        <v>2.197802197802198</v>
      </c>
      <c r="I5">
        <v>13.7354</v>
      </c>
      <c r="J5">
        <v>22.2485</v>
      </c>
      <c r="K5">
        <f t="shared" si="3"/>
        <v>2.7777777777777777</v>
      </c>
      <c r="L5">
        <v>3</v>
      </c>
      <c r="M5">
        <v>44.75</v>
      </c>
      <c r="N5">
        <f t="shared" si="4"/>
        <v>2.8571428571428572</v>
      </c>
      <c r="O5">
        <v>8.4140999999999995</v>
      </c>
      <c r="P5">
        <v>21.828600000000002</v>
      </c>
      <c r="Q5">
        <f t="shared" si="5"/>
        <v>3.0303030303030303</v>
      </c>
      <c r="R5">
        <v>5.2355999999999998</v>
      </c>
      <c r="S5">
        <v>48.451300000000003</v>
      </c>
      <c r="T5">
        <f t="shared" si="6"/>
        <v>2.7777777777777777</v>
      </c>
      <c r="U5">
        <v>10.119300000000001</v>
      </c>
      <c r="V5">
        <v>52.1492</v>
      </c>
      <c r="W5">
        <f t="shared" si="7"/>
        <v>3.125</v>
      </c>
      <c r="X5">
        <v>7.7337999999999996</v>
      </c>
      <c r="Y5">
        <v>48.6477</v>
      </c>
      <c r="Z5">
        <f t="shared" si="8"/>
        <v>3.0769230769230771</v>
      </c>
      <c r="AA5">
        <v>19.959199999999999</v>
      </c>
      <c r="AB5">
        <v>114.1037</v>
      </c>
      <c r="AC5">
        <f t="shared" si="9"/>
        <v>1.8867924528301887</v>
      </c>
      <c r="AD5">
        <v>3.6088</v>
      </c>
      <c r="AE5">
        <v>10.1271</v>
      </c>
      <c r="AF5">
        <f t="shared" si="10"/>
        <v>3.7037037037037033</v>
      </c>
      <c r="AG5">
        <v>9.6091999999999995</v>
      </c>
      <c r="AH5">
        <v>45.4315</v>
      </c>
      <c r="AI5">
        <f t="shared" si="11"/>
        <v>1.8181818181818181</v>
      </c>
      <c r="AJ5">
        <v>4.1296999999999997</v>
      </c>
      <c r="AK5">
        <v>18.9925</v>
      </c>
      <c r="AL5">
        <f t="shared" si="12"/>
        <v>2.5</v>
      </c>
      <c r="AM5">
        <v>4.9885000000000002</v>
      </c>
      <c r="AN5">
        <v>55.973999999999997</v>
      </c>
      <c r="AO5">
        <f t="shared" si="13"/>
        <v>1.8867924528301887</v>
      </c>
      <c r="AP5">
        <v>4.72</v>
      </c>
      <c r="AQ5">
        <v>21.400200000000002</v>
      </c>
    </row>
    <row r="6" spans="1:43" x14ac:dyDescent="0.65">
      <c r="A6">
        <v>3</v>
      </c>
      <c r="B6">
        <f t="shared" si="0"/>
        <v>5.3571428571428568</v>
      </c>
      <c r="C6">
        <v>3.9731999999999998</v>
      </c>
      <c r="D6">
        <v>14.375</v>
      </c>
      <c r="E6">
        <f t="shared" si="1"/>
        <v>2.3622047244094486</v>
      </c>
      <c r="F6">
        <v>4.0179999999999998</v>
      </c>
      <c r="G6">
        <v>22.981999999999999</v>
      </c>
      <c r="H6">
        <f t="shared" si="2"/>
        <v>3.296703296703297</v>
      </c>
      <c r="I6">
        <v>13.4397</v>
      </c>
      <c r="J6">
        <v>23.990500000000001</v>
      </c>
      <c r="K6">
        <f t="shared" si="3"/>
        <v>4.1666666666666661</v>
      </c>
      <c r="L6">
        <v>3</v>
      </c>
      <c r="M6">
        <v>55.082900000000002</v>
      </c>
      <c r="N6">
        <f t="shared" si="4"/>
        <v>4.2857142857142856</v>
      </c>
      <c r="O6">
        <v>8.4307999999999996</v>
      </c>
      <c r="P6">
        <v>21.4237</v>
      </c>
      <c r="Q6">
        <f t="shared" si="5"/>
        <v>4.5454545454545459</v>
      </c>
      <c r="R6">
        <v>5.8535000000000004</v>
      </c>
      <c r="S6">
        <v>47.936399999999999</v>
      </c>
      <c r="T6">
        <f t="shared" si="6"/>
        <v>4.1666666666666661</v>
      </c>
      <c r="U6">
        <v>9.0832999999999995</v>
      </c>
      <c r="V6">
        <v>45.9572</v>
      </c>
      <c r="W6">
        <f t="shared" si="7"/>
        <v>4.6875</v>
      </c>
      <c r="X6">
        <v>7.8947000000000003</v>
      </c>
      <c r="Y6">
        <v>60.063000000000002</v>
      </c>
      <c r="Z6">
        <f t="shared" si="8"/>
        <v>4.6153846153846159</v>
      </c>
      <c r="AA6">
        <v>19.4923</v>
      </c>
      <c r="AB6">
        <v>106.7739</v>
      </c>
      <c r="AC6">
        <f t="shared" si="9"/>
        <v>2.8301886792452833</v>
      </c>
      <c r="AD6">
        <v>3.6301999999999999</v>
      </c>
      <c r="AE6">
        <v>10.2849</v>
      </c>
      <c r="AF6">
        <f t="shared" si="10"/>
        <v>5.5555555555555554</v>
      </c>
      <c r="AG6">
        <v>9.9722000000000008</v>
      </c>
      <c r="AH6">
        <v>55.686399999999999</v>
      </c>
      <c r="AI6">
        <f t="shared" si="11"/>
        <v>2.7272727272727271</v>
      </c>
      <c r="AJ6">
        <v>4.1901000000000002</v>
      </c>
      <c r="AK6">
        <v>19.1889</v>
      </c>
      <c r="AL6">
        <f t="shared" si="12"/>
        <v>3.75</v>
      </c>
      <c r="AM6">
        <v>4.9791999999999996</v>
      </c>
      <c r="AN6">
        <v>59.558100000000003</v>
      </c>
      <c r="AO6">
        <f t="shared" si="13"/>
        <v>2.8301886792452833</v>
      </c>
      <c r="AP6">
        <v>5.3150000000000004</v>
      </c>
      <c r="AQ6">
        <v>20.944900000000001</v>
      </c>
    </row>
    <row r="7" spans="1:43" x14ac:dyDescent="0.65">
      <c r="A7">
        <v>4</v>
      </c>
      <c r="B7">
        <f t="shared" si="0"/>
        <v>7.1428571428571423</v>
      </c>
      <c r="C7">
        <v>3.0356999999999998</v>
      </c>
      <c r="D7">
        <v>16.362200000000001</v>
      </c>
      <c r="E7">
        <f t="shared" si="1"/>
        <v>3.1496062992125982</v>
      </c>
      <c r="F7">
        <v>4</v>
      </c>
      <c r="G7">
        <v>25.158100000000001</v>
      </c>
      <c r="H7">
        <f t="shared" si="2"/>
        <v>4.395604395604396</v>
      </c>
      <c r="I7">
        <v>10.5205</v>
      </c>
      <c r="J7">
        <v>24.9922</v>
      </c>
      <c r="K7">
        <f t="shared" si="3"/>
        <v>5.5555555555555554</v>
      </c>
      <c r="L7">
        <v>3</v>
      </c>
      <c r="M7">
        <v>73.294799999999995</v>
      </c>
      <c r="N7">
        <f t="shared" si="4"/>
        <v>5.7142857142857144</v>
      </c>
      <c r="O7">
        <v>7.8285999999999998</v>
      </c>
      <c r="P7">
        <v>20.6571</v>
      </c>
      <c r="Q7">
        <f t="shared" si="5"/>
        <v>6.0606060606060606</v>
      </c>
      <c r="R7">
        <v>5.6656000000000004</v>
      </c>
      <c r="S7">
        <v>47.429900000000004</v>
      </c>
      <c r="T7">
        <f t="shared" si="6"/>
        <v>5.5555555555555554</v>
      </c>
      <c r="U7">
        <v>9.5740999999999996</v>
      </c>
      <c r="V7">
        <v>46.4527</v>
      </c>
      <c r="W7">
        <f t="shared" si="7"/>
        <v>6.25</v>
      </c>
      <c r="X7">
        <v>7.5263</v>
      </c>
      <c r="Y7">
        <v>70.288799999999995</v>
      </c>
      <c r="Z7">
        <f t="shared" si="8"/>
        <v>6.1538461538461542</v>
      </c>
      <c r="AA7">
        <v>19.405799999999999</v>
      </c>
      <c r="AB7">
        <v>100.61409999999999</v>
      </c>
      <c r="AC7">
        <f t="shared" si="9"/>
        <v>3.7735849056603774</v>
      </c>
      <c r="AD7">
        <v>3.0365000000000002</v>
      </c>
      <c r="AE7">
        <v>10.9635</v>
      </c>
      <c r="AF7">
        <f t="shared" si="10"/>
        <v>7.4074074074074066</v>
      </c>
      <c r="AG7">
        <v>9.1519999999999992</v>
      </c>
      <c r="AH7">
        <v>72.690799999999996</v>
      </c>
      <c r="AI7">
        <f t="shared" si="11"/>
        <v>3.6363636363636362</v>
      </c>
      <c r="AJ7">
        <v>4.9939999999999998</v>
      </c>
      <c r="AK7">
        <v>20.2454</v>
      </c>
      <c r="AL7">
        <f t="shared" si="12"/>
        <v>5</v>
      </c>
      <c r="AM7">
        <v>4.7763999999999998</v>
      </c>
      <c r="AN7">
        <v>64.905600000000007</v>
      </c>
      <c r="AO7">
        <f t="shared" si="13"/>
        <v>3.7735849056603774</v>
      </c>
      <c r="AP7">
        <v>5.3460000000000001</v>
      </c>
      <c r="AQ7">
        <v>21.733799999999999</v>
      </c>
    </row>
    <row r="8" spans="1:43" x14ac:dyDescent="0.65">
      <c r="A8">
        <v>5</v>
      </c>
      <c r="B8">
        <f t="shared" si="0"/>
        <v>8.9285714285714288</v>
      </c>
      <c r="C8">
        <v>3</v>
      </c>
      <c r="D8">
        <v>20.243600000000001</v>
      </c>
      <c r="E8">
        <f t="shared" si="1"/>
        <v>3.9370078740157481</v>
      </c>
      <c r="F8">
        <v>4.9467999999999996</v>
      </c>
      <c r="G8">
        <v>26.367799999999999</v>
      </c>
      <c r="H8">
        <f t="shared" si="2"/>
        <v>5.4945054945054945</v>
      </c>
      <c r="I8">
        <v>12.0503</v>
      </c>
      <c r="J8">
        <v>25.617699999999999</v>
      </c>
      <c r="K8">
        <f t="shared" si="3"/>
        <v>6.9444444444444446</v>
      </c>
      <c r="L8">
        <v>3</v>
      </c>
      <c r="M8">
        <v>94.159499999999994</v>
      </c>
      <c r="N8">
        <f t="shared" si="4"/>
        <v>7.1428571428571423</v>
      </c>
      <c r="O8">
        <v>7.3826999999999998</v>
      </c>
      <c r="P8">
        <v>22.571400000000001</v>
      </c>
      <c r="Q8">
        <f t="shared" si="5"/>
        <v>7.5757575757575761</v>
      </c>
      <c r="R8">
        <v>6.8693</v>
      </c>
      <c r="S8">
        <v>46.650799999999997</v>
      </c>
      <c r="T8">
        <f t="shared" si="6"/>
        <v>6.9444444444444446</v>
      </c>
      <c r="U8">
        <v>8.1714000000000002</v>
      </c>
      <c r="V8">
        <v>47.221699999999998</v>
      </c>
      <c r="W8">
        <f t="shared" si="7"/>
        <v>7.8125</v>
      </c>
      <c r="X8">
        <v>7.8269000000000002</v>
      </c>
      <c r="Y8">
        <v>79.781599999999997</v>
      </c>
      <c r="Z8">
        <f t="shared" si="8"/>
        <v>7.6923076923076925</v>
      </c>
      <c r="AA8">
        <v>19.389500000000002</v>
      </c>
      <c r="AB8">
        <v>90.032399999999996</v>
      </c>
      <c r="AC8">
        <f t="shared" si="9"/>
        <v>4.716981132075472</v>
      </c>
      <c r="AD8">
        <v>3.1918000000000002</v>
      </c>
      <c r="AE8">
        <v>11.163500000000001</v>
      </c>
      <c r="AF8">
        <f t="shared" si="10"/>
        <v>9.2592592592592595</v>
      </c>
      <c r="AG8">
        <v>8.8219999999999992</v>
      </c>
      <c r="AH8">
        <v>86.922899999999998</v>
      </c>
      <c r="AI8">
        <f t="shared" si="11"/>
        <v>4.5454545454545459</v>
      </c>
      <c r="AJ8">
        <v>4.6863999999999999</v>
      </c>
      <c r="AK8">
        <v>23.963000000000001</v>
      </c>
      <c r="AL8">
        <f t="shared" si="12"/>
        <v>6.25</v>
      </c>
      <c r="AM8">
        <v>4.9180000000000001</v>
      </c>
      <c r="AN8">
        <v>73.566400000000002</v>
      </c>
      <c r="AO8">
        <f t="shared" si="13"/>
        <v>4.716981132075472</v>
      </c>
      <c r="AP8">
        <v>6.0739000000000001</v>
      </c>
      <c r="AQ8">
        <v>21.254899999999999</v>
      </c>
    </row>
    <row r="9" spans="1:43" x14ac:dyDescent="0.65">
      <c r="A9">
        <v>6</v>
      </c>
      <c r="B9">
        <f t="shared" si="0"/>
        <v>10.714285714285714</v>
      </c>
      <c r="C9">
        <v>3.8111999999999999</v>
      </c>
      <c r="D9">
        <v>24.635200000000001</v>
      </c>
      <c r="E9">
        <f t="shared" si="1"/>
        <v>4.7244094488188972</v>
      </c>
      <c r="F9">
        <v>4.0637999999999996</v>
      </c>
      <c r="G9">
        <v>28.038900000000002</v>
      </c>
      <c r="H9">
        <f t="shared" si="2"/>
        <v>6.593406593406594</v>
      </c>
      <c r="I9">
        <v>11.9986</v>
      </c>
      <c r="J9">
        <v>26.736899999999999</v>
      </c>
      <c r="K9">
        <f t="shared" si="3"/>
        <v>8.3333333333333321</v>
      </c>
      <c r="L9">
        <v>3</v>
      </c>
      <c r="M9">
        <v>110.2865</v>
      </c>
      <c r="N9">
        <f t="shared" si="4"/>
        <v>8.5714285714285712</v>
      </c>
      <c r="O9">
        <v>6.8160999999999996</v>
      </c>
      <c r="P9">
        <v>24.4267</v>
      </c>
      <c r="Q9">
        <f t="shared" si="5"/>
        <v>9.0909090909090917</v>
      </c>
      <c r="R9">
        <v>8.2254000000000005</v>
      </c>
      <c r="S9">
        <v>48.940399999999997</v>
      </c>
      <c r="T9">
        <f t="shared" si="6"/>
        <v>8.3333333333333321</v>
      </c>
      <c r="U9">
        <v>8.0184999999999995</v>
      </c>
      <c r="V9">
        <v>52.018500000000003</v>
      </c>
      <c r="W9">
        <f t="shared" si="7"/>
        <v>9.375</v>
      </c>
      <c r="X9">
        <v>8.7874999999999996</v>
      </c>
      <c r="Y9">
        <v>91.494399999999999</v>
      </c>
      <c r="Z9">
        <f t="shared" si="8"/>
        <v>9.2307692307692317</v>
      </c>
      <c r="AA9">
        <v>19.032299999999999</v>
      </c>
      <c r="AB9">
        <v>82.485100000000003</v>
      </c>
      <c r="AC9">
        <f t="shared" si="9"/>
        <v>5.6603773584905666</v>
      </c>
      <c r="AD9">
        <v>3.9359000000000002</v>
      </c>
      <c r="AE9">
        <v>11.9359</v>
      </c>
      <c r="AF9">
        <f t="shared" si="10"/>
        <v>11.111111111111111</v>
      </c>
      <c r="AG9">
        <v>9.0669000000000004</v>
      </c>
      <c r="AH9">
        <v>98.211299999999994</v>
      </c>
      <c r="AI9">
        <f t="shared" si="11"/>
        <v>5.4545454545454541</v>
      </c>
      <c r="AJ9">
        <v>4.6197999999999997</v>
      </c>
      <c r="AK9">
        <v>26.963799999999999</v>
      </c>
      <c r="AL9">
        <f t="shared" si="12"/>
        <v>7.5</v>
      </c>
      <c r="AM9">
        <v>5</v>
      </c>
      <c r="AN9">
        <v>86.905600000000007</v>
      </c>
      <c r="AO9">
        <f t="shared" si="13"/>
        <v>5.6603773584905666</v>
      </c>
      <c r="AP9">
        <v>5.7701000000000002</v>
      </c>
      <c r="AQ9">
        <v>21.2149</v>
      </c>
    </row>
    <row r="10" spans="1:43" x14ac:dyDescent="0.65">
      <c r="A10">
        <v>7</v>
      </c>
      <c r="B10">
        <f t="shared" si="0"/>
        <v>12.5</v>
      </c>
      <c r="C10">
        <v>4</v>
      </c>
      <c r="D10">
        <v>29.6875</v>
      </c>
      <c r="E10">
        <f t="shared" si="1"/>
        <v>5.5118110236220472</v>
      </c>
      <c r="F10">
        <v>4</v>
      </c>
      <c r="G10">
        <v>30.7622</v>
      </c>
      <c r="H10">
        <f t="shared" si="2"/>
        <v>7.6923076923076925</v>
      </c>
      <c r="I10">
        <v>10.5829</v>
      </c>
      <c r="J10">
        <v>28.971</v>
      </c>
      <c r="K10">
        <f t="shared" si="3"/>
        <v>9.7222222222222232</v>
      </c>
      <c r="L10">
        <v>3.1676000000000002</v>
      </c>
      <c r="M10">
        <v>125.78619999999999</v>
      </c>
      <c r="N10">
        <f t="shared" si="4"/>
        <v>10</v>
      </c>
      <c r="O10">
        <v>6.04</v>
      </c>
      <c r="P10">
        <v>27.74</v>
      </c>
      <c r="Q10">
        <f t="shared" si="5"/>
        <v>10.606060606060606</v>
      </c>
      <c r="R10">
        <v>9.6837</v>
      </c>
      <c r="S10">
        <v>52.081000000000003</v>
      </c>
      <c r="T10">
        <f t="shared" si="6"/>
        <v>9.7222222222222232</v>
      </c>
      <c r="U10">
        <v>9.7119</v>
      </c>
      <c r="V10">
        <v>58.355499999999999</v>
      </c>
      <c r="W10">
        <f t="shared" si="7"/>
        <v>10.9375</v>
      </c>
      <c r="X10">
        <v>7.5776000000000003</v>
      </c>
      <c r="Y10">
        <v>92.344700000000003</v>
      </c>
      <c r="Z10">
        <f t="shared" si="8"/>
        <v>10.76923076923077</v>
      </c>
      <c r="AA10">
        <v>16.206700000000001</v>
      </c>
      <c r="AB10">
        <v>79.412000000000006</v>
      </c>
      <c r="AC10">
        <f t="shared" si="9"/>
        <v>6.6037735849056602</v>
      </c>
      <c r="AD10">
        <v>4.2596999999999996</v>
      </c>
      <c r="AE10">
        <v>11.5067</v>
      </c>
      <c r="AF10">
        <f t="shared" si="10"/>
        <v>12.962962962962962</v>
      </c>
      <c r="AG10">
        <v>10.1944</v>
      </c>
      <c r="AH10">
        <v>103.8515</v>
      </c>
      <c r="AI10">
        <f t="shared" si="11"/>
        <v>6.3636363636363633</v>
      </c>
      <c r="AJ10">
        <v>5.4310999999999998</v>
      </c>
      <c r="AK10">
        <v>29.846499999999999</v>
      </c>
      <c r="AL10">
        <f t="shared" si="12"/>
        <v>8.75</v>
      </c>
      <c r="AM10">
        <v>4.7506000000000004</v>
      </c>
      <c r="AN10">
        <v>106.20659999999999</v>
      </c>
      <c r="AO10">
        <f t="shared" si="13"/>
        <v>6.6037735849056602</v>
      </c>
      <c r="AP10">
        <v>5.0073999999999996</v>
      </c>
      <c r="AQ10">
        <v>21.366099999999999</v>
      </c>
    </row>
    <row r="11" spans="1:43" x14ac:dyDescent="0.65">
      <c r="A11">
        <v>8</v>
      </c>
      <c r="B11">
        <f t="shared" si="0"/>
        <v>14.285714285714285</v>
      </c>
      <c r="C11">
        <v>3.0611999999999999</v>
      </c>
      <c r="D11">
        <v>32.785699999999999</v>
      </c>
      <c r="E11">
        <f t="shared" si="1"/>
        <v>6.2992125984251963</v>
      </c>
      <c r="F11">
        <v>4.1500000000000004</v>
      </c>
      <c r="G11">
        <v>34.4955</v>
      </c>
      <c r="H11">
        <f t="shared" si="2"/>
        <v>8.791208791208792</v>
      </c>
      <c r="I11">
        <v>11.9747</v>
      </c>
      <c r="J11">
        <v>31.9513</v>
      </c>
      <c r="K11">
        <f t="shared" si="3"/>
        <v>11.111111111111111</v>
      </c>
      <c r="L11">
        <v>3.9506000000000001</v>
      </c>
      <c r="M11">
        <v>134.16050000000001</v>
      </c>
      <c r="N11">
        <f t="shared" si="4"/>
        <v>11.428571428571429</v>
      </c>
      <c r="O11">
        <v>6.1570999999999998</v>
      </c>
      <c r="P11">
        <v>36.311</v>
      </c>
      <c r="Q11">
        <f t="shared" si="5"/>
        <v>12.121212121212121</v>
      </c>
      <c r="R11">
        <v>10.364699999999999</v>
      </c>
      <c r="S11">
        <v>56.042900000000003</v>
      </c>
      <c r="T11">
        <f t="shared" si="6"/>
        <v>11.111111111111111</v>
      </c>
      <c r="U11">
        <v>8.1069999999999993</v>
      </c>
      <c r="V11">
        <v>63.563800000000001</v>
      </c>
      <c r="W11">
        <f t="shared" si="7"/>
        <v>12.5</v>
      </c>
      <c r="X11">
        <v>8.8598999999999997</v>
      </c>
      <c r="Y11">
        <v>93.079800000000006</v>
      </c>
      <c r="Z11">
        <f t="shared" si="8"/>
        <v>12.307692307692308</v>
      </c>
      <c r="AA11">
        <v>15.807700000000001</v>
      </c>
      <c r="AB11">
        <v>78.877099999999999</v>
      </c>
      <c r="AC11">
        <f t="shared" si="9"/>
        <v>7.5471698113207548</v>
      </c>
      <c r="AD11">
        <v>4.7469999999999999</v>
      </c>
      <c r="AE11">
        <v>12.0175</v>
      </c>
      <c r="AF11">
        <f t="shared" si="10"/>
        <v>14.814814814814813</v>
      </c>
      <c r="AG11">
        <v>10.7142</v>
      </c>
      <c r="AH11">
        <v>103.03579999999999</v>
      </c>
      <c r="AI11">
        <f t="shared" si="11"/>
        <v>7.2727272727272725</v>
      </c>
      <c r="AJ11">
        <v>4.5229999999999997</v>
      </c>
      <c r="AK11">
        <v>36.4161</v>
      </c>
      <c r="AL11">
        <f t="shared" si="12"/>
        <v>10</v>
      </c>
      <c r="AM11">
        <v>4.9166999999999996</v>
      </c>
      <c r="AN11">
        <v>124.9</v>
      </c>
      <c r="AO11">
        <f t="shared" si="13"/>
        <v>7.5471698113207548</v>
      </c>
      <c r="AP11">
        <v>5.0266000000000002</v>
      </c>
      <c r="AQ11">
        <v>22.534199999999998</v>
      </c>
    </row>
    <row r="12" spans="1:43" x14ac:dyDescent="0.65">
      <c r="A12">
        <v>9</v>
      </c>
      <c r="B12">
        <f t="shared" si="0"/>
        <v>16.071428571428573</v>
      </c>
      <c r="C12">
        <v>3.9196</v>
      </c>
      <c r="D12">
        <v>34.970700000000001</v>
      </c>
      <c r="E12">
        <f t="shared" si="1"/>
        <v>7.0866141732283463</v>
      </c>
      <c r="F12">
        <v>4.0296000000000003</v>
      </c>
      <c r="G12">
        <v>39.146900000000002</v>
      </c>
      <c r="H12">
        <f t="shared" si="2"/>
        <v>9.8901098901098905</v>
      </c>
      <c r="I12">
        <v>11.4506</v>
      </c>
      <c r="J12">
        <v>30.899000000000001</v>
      </c>
      <c r="K12">
        <f t="shared" si="3"/>
        <v>12.5</v>
      </c>
      <c r="L12">
        <v>3.2383000000000002</v>
      </c>
      <c r="M12">
        <v>144.0898</v>
      </c>
      <c r="N12">
        <f t="shared" si="4"/>
        <v>12.857142857142856</v>
      </c>
      <c r="O12">
        <v>6.8441000000000001</v>
      </c>
      <c r="P12">
        <v>46.9251</v>
      </c>
      <c r="Q12">
        <f t="shared" si="5"/>
        <v>13.636363636363635</v>
      </c>
      <c r="R12">
        <v>9.3187999999999995</v>
      </c>
      <c r="S12">
        <v>57.386000000000003</v>
      </c>
      <c r="T12">
        <f t="shared" si="6"/>
        <v>12.5</v>
      </c>
      <c r="U12">
        <v>8.8437999999999999</v>
      </c>
      <c r="V12">
        <v>67.291700000000006</v>
      </c>
      <c r="W12">
        <f t="shared" si="7"/>
        <v>14.0625</v>
      </c>
      <c r="X12">
        <v>7.8078000000000003</v>
      </c>
      <c r="Y12">
        <v>94.772000000000006</v>
      </c>
      <c r="Z12">
        <f t="shared" si="8"/>
        <v>13.846153846153847</v>
      </c>
      <c r="AA12">
        <v>15.007</v>
      </c>
      <c r="AB12">
        <v>80.771500000000003</v>
      </c>
      <c r="AC12">
        <f t="shared" si="9"/>
        <v>8.4905660377358494</v>
      </c>
      <c r="AD12">
        <v>4.0167999999999999</v>
      </c>
      <c r="AE12">
        <v>12.696099999999999</v>
      </c>
      <c r="AF12">
        <f t="shared" si="10"/>
        <v>16.666666666666664</v>
      </c>
      <c r="AG12">
        <v>11.058400000000001</v>
      </c>
      <c r="AH12">
        <v>104.3274</v>
      </c>
      <c r="AI12">
        <f t="shared" si="11"/>
        <v>8.1818181818181817</v>
      </c>
      <c r="AJ12">
        <v>4.5702999999999996</v>
      </c>
      <c r="AK12">
        <v>42.180399999999999</v>
      </c>
      <c r="AL12">
        <f t="shared" si="12"/>
        <v>11.25</v>
      </c>
      <c r="AM12">
        <v>4.8895</v>
      </c>
      <c r="AN12">
        <v>140.5625</v>
      </c>
      <c r="AO12">
        <f t="shared" si="13"/>
        <v>8.4905660377358494</v>
      </c>
      <c r="AP12">
        <v>5</v>
      </c>
      <c r="AQ12">
        <v>21.412299999999998</v>
      </c>
    </row>
    <row r="13" spans="1:43" x14ac:dyDescent="0.65">
      <c r="A13">
        <v>10</v>
      </c>
      <c r="B13">
        <f t="shared" si="0"/>
        <v>17.857142857142858</v>
      </c>
      <c r="C13">
        <v>3.4796</v>
      </c>
      <c r="D13">
        <v>32.762799999999999</v>
      </c>
      <c r="E13">
        <f t="shared" si="1"/>
        <v>7.8740157480314963</v>
      </c>
      <c r="F13">
        <v>4</v>
      </c>
      <c r="G13">
        <v>44.864899999999999</v>
      </c>
      <c r="H13">
        <f t="shared" si="2"/>
        <v>10.989010989010989</v>
      </c>
      <c r="I13">
        <v>13.6966</v>
      </c>
      <c r="J13">
        <v>33.936799999999998</v>
      </c>
      <c r="K13">
        <f t="shared" si="3"/>
        <v>13.888888888888889</v>
      </c>
      <c r="L13">
        <v>3.2351000000000001</v>
      </c>
      <c r="M13">
        <v>155.4522</v>
      </c>
      <c r="N13">
        <f t="shared" si="4"/>
        <v>14.285714285714285</v>
      </c>
      <c r="O13">
        <v>5.9337</v>
      </c>
      <c r="P13">
        <v>57.071399999999997</v>
      </c>
      <c r="Q13">
        <f t="shared" si="5"/>
        <v>15.151515151515152</v>
      </c>
      <c r="R13">
        <v>7.8217999999999996</v>
      </c>
      <c r="S13">
        <v>59.272199999999998</v>
      </c>
      <c r="T13">
        <f t="shared" si="6"/>
        <v>13.888888888888889</v>
      </c>
      <c r="U13">
        <v>8.0098000000000003</v>
      </c>
      <c r="V13">
        <v>68.837400000000002</v>
      </c>
      <c r="W13">
        <f t="shared" si="7"/>
        <v>15.625</v>
      </c>
      <c r="X13">
        <v>7.6536999999999997</v>
      </c>
      <c r="Y13">
        <v>97.198400000000007</v>
      </c>
      <c r="Z13">
        <f t="shared" si="8"/>
        <v>15.384615384615385</v>
      </c>
      <c r="AA13">
        <v>15</v>
      </c>
      <c r="AB13">
        <v>78.8279</v>
      </c>
      <c r="AC13">
        <f t="shared" si="9"/>
        <v>9.433962264150944</v>
      </c>
      <c r="AD13">
        <v>4.1134000000000004</v>
      </c>
      <c r="AE13">
        <v>14.408799999999999</v>
      </c>
      <c r="AF13">
        <f t="shared" si="10"/>
        <v>18.518518518518519</v>
      </c>
      <c r="AG13">
        <v>11.4954</v>
      </c>
      <c r="AH13">
        <v>105.5317</v>
      </c>
      <c r="AI13">
        <f t="shared" si="11"/>
        <v>9.0909090909090917</v>
      </c>
      <c r="AJ13">
        <v>4.9926000000000004</v>
      </c>
      <c r="AK13">
        <v>51.353700000000003</v>
      </c>
      <c r="AL13">
        <f t="shared" si="12"/>
        <v>12.5</v>
      </c>
      <c r="AM13">
        <v>5</v>
      </c>
      <c r="AN13">
        <v>153.875</v>
      </c>
      <c r="AO13">
        <f t="shared" si="13"/>
        <v>9.433962264150944</v>
      </c>
      <c r="AP13">
        <v>5.4339000000000004</v>
      </c>
      <c r="AQ13">
        <v>21.776399999999999</v>
      </c>
    </row>
    <row r="14" spans="1:43" x14ac:dyDescent="0.65">
      <c r="A14">
        <v>11</v>
      </c>
      <c r="B14">
        <f t="shared" si="0"/>
        <v>19.642857142857142</v>
      </c>
      <c r="C14">
        <v>3.9579</v>
      </c>
      <c r="D14">
        <v>30.496200000000002</v>
      </c>
      <c r="E14">
        <f t="shared" si="1"/>
        <v>8.6614173228346463</v>
      </c>
      <c r="F14">
        <v>4.5301999999999998</v>
      </c>
      <c r="G14">
        <v>53.194200000000002</v>
      </c>
      <c r="H14">
        <f t="shared" si="2"/>
        <v>12.087912087912088</v>
      </c>
      <c r="I14">
        <v>12.352499999999999</v>
      </c>
      <c r="J14">
        <v>35.9572</v>
      </c>
      <c r="K14">
        <f t="shared" si="3"/>
        <v>15.277777777777779</v>
      </c>
      <c r="L14">
        <v>3.8984000000000001</v>
      </c>
      <c r="M14">
        <v>158.73910000000001</v>
      </c>
      <c r="N14">
        <f t="shared" si="4"/>
        <v>15.714285714285714</v>
      </c>
      <c r="O14">
        <v>6</v>
      </c>
      <c r="P14">
        <v>64.620599999999996</v>
      </c>
      <c r="Q14">
        <f t="shared" si="5"/>
        <v>16.666666666666664</v>
      </c>
      <c r="R14">
        <v>7.0715000000000003</v>
      </c>
      <c r="S14">
        <v>56.286000000000001</v>
      </c>
      <c r="T14">
        <f t="shared" si="6"/>
        <v>15.277777777777779</v>
      </c>
      <c r="U14">
        <v>8.2777999999999992</v>
      </c>
      <c r="V14">
        <v>68.330100000000002</v>
      </c>
      <c r="W14">
        <f t="shared" si="7"/>
        <v>17.1875</v>
      </c>
      <c r="X14">
        <v>8.2769999999999992</v>
      </c>
      <c r="Y14">
        <v>99.946899999999999</v>
      </c>
      <c r="Z14">
        <f t="shared" si="8"/>
        <v>16.923076923076923</v>
      </c>
      <c r="AA14">
        <v>12.8538</v>
      </c>
      <c r="AB14">
        <v>79.016000000000005</v>
      </c>
      <c r="AC14">
        <f t="shared" si="9"/>
        <v>10.377358490566039</v>
      </c>
      <c r="AD14">
        <v>4.4748000000000001</v>
      </c>
      <c r="AE14">
        <v>15.982200000000001</v>
      </c>
      <c r="AF14">
        <f t="shared" si="10"/>
        <v>20.37037037037037</v>
      </c>
      <c r="AG14">
        <v>11.534599999999999</v>
      </c>
      <c r="AH14">
        <v>105.1271</v>
      </c>
      <c r="AI14">
        <f t="shared" si="11"/>
        <v>10</v>
      </c>
      <c r="AJ14">
        <v>5</v>
      </c>
      <c r="AK14">
        <v>60.885399999999997</v>
      </c>
      <c r="AL14">
        <f t="shared" si="12"/>
        <v>13.750000000000002</v>
      </c>
      <c r="AM14">
        <v>4.4791999999999996</v>
      </c>
      <c r="AN14">
        <v>162.55959999999999</v>
      </c>
      <c r="AO14">
        <f t="shared" si="13"/>
        <v>10.377358490566039</v>
      </c>
      <c r="AP14">
        <v>5.2805999999999997</v>
      </c>
      <c r="AQ14">
        <v>21.623899999999999</v>
      </c>
    </row>
    <row r="15" spans="1:43" x14ac:dyDescent="0.65">
      <c r="A15">
        <v>12</v>
      </c>
      <c r="B15">
        <f t="shared" si="0"/>
        <v>21.428571428571427</v>
      </c>
      <c r="C15">
        <v>4.6378000000000004</v>
      </c>
      <c r="D15">
        <v>28.581600000000002</v>
      </c>
      <c r="E15">
        <f t="shared" si="1"/>
        <v>9.4488188976377945</v>
      </c>
      <c r="F15">
        <v>4.0952000000000002</v>
      </c>
      <c r="G15">
        <v>59.282499999999999</v>
      </c>
      <c r="H15">
        <f t="shared" si="2"/>
        <v>13.186813186813188</v>
      </c>
      <c r="I15">
        <v>11.760300000000001</v>
      </c>
      <c r="J15">
        <v>39.906500000000001</v>
      </c>
      <c r="K15">
        <f t="shared" si="3"/>
        <v>16.666666666666664</v>
      </c>
      <c r="L15">
        <v>4.0138999999999996</v>
      </c>
      <c r="M15">
        <v>168.54859999999999</v>
      </c>
      <c r="N15">
        <f t="shared" si="4"/>
        <v>17.142857142857142</v>
      </c>
      <c r="O15">
        <v>6</v>
      </c>
      <c r="P15">
        <v>71.449799999999996</v>
      </c>
      <c r="Q15">
        <f t="shared" si="5"/>
        <v>18.181818181818183</v>
      </c>
      <c r="R15">
        <v>6.1502999999999997</v>
      </c>
      <c r="S15">
        <v>55.767499999999998</v>
      </c>
      <c r="T15">
        <f t="shared" si="6"/>
        <v>16.666666666666664</v>
      </c>
      <c r="U15">
        <v>8.6667000000000005</v>
      </c>
      <c r="V15">
        <v>74.074100000000001</v>
      </c>
      <c r="W15">
        <f t="shared" si="7"/>
        <v>18.75</v>
      </c>
      <c r="X15">
        <v>8.0036000000000005</v>
      </c>
      <c r="Y15">
        <v>102.99979999999999</v>
      </c>
      <c r="Z15">
        <f t="shared" si="8"/>
        <v>18.461538461538463</v>
      </c>
      <c r="AA15">
        <v>12.1876</v>
      </c>
      <c r="AB15">
        <v>76.290599999999998</v>
      </c>
      <c r="AC15">
        <f t="shared" si="9"/>
        <v>11.320754716981133</v>
      </c>
      <c r="AD15">
        <v>4.9166999999999996</v>
      </c>
      <c r="AE15">
        <v>19.0566</v>
      </c>
      <c r="AF15">
        <f t="shared" si="10"/>
        <v>22.222222222222221</v>
      </c>
      <c r="AG15">
        <v>12.7029</v>
      </c>
      <c r="AH15">
        <v>106.5985</v>
      </c>
      <c r="AI15">
        <f t="shared" si="11"/>
        <v>10.909090909090908</v>
      </c>
      <c r="AJ15">
        <v>5</v>
      </c>
      <c r="AK15">
        <v>71.5077</v>
      </c>
      <c r="AL15">
        <f t="shared" si="12"/>
        <v>15</v>
      </c>
      <c r="AM15">
        <v>4.2514000000000003</v>
      </c>
      <c r="AN15">
        <v>168.34299999999999</v>
      </c>
      <c r="AO15">
        <f t="shared" si="13"/>
        <v>11.320754716981133</v>
      </c>
      <c r="AP15">
        <v>4.8094999999999999</v>
      </c>
      <c r="AQ15">
        <v>21.630099999999999</v>
      </c>
    </row>
    <row r="16" spans="1:43" x14ac:dyDescent="0.65">
      <c r="A16">
        <v>13</v>
      </c>
      <c r="B16">
        <f t="shared" si="0"/>
        <v>23.214285714285715</v>
      </c>
      <c r="C16">
        <v>4.9833999999999996</v>
      </c>
      <c r="D16">
        <v>27.588000000000001</v>
      </c>
      <c r="E16">
        <f t="shared" si="1"/>
        <v>10.236220472440944</v>
      </c>
      <c r="F16">
        <v>3.9064000000000001</v>
      </c>
      <c r="G16">
        <v>61.333799999999997</v>
      </c>
      <c r="H16">
        <f t="shared" si="2"/>
        <v>14.285714285714285</v>
      </c>
      <c r="I16">
        <v>12.969900000000001</v>
      </c>
      <c r="J16">
        <v>42.739800000000002</v>
      </c>
      <c r="K16">
        <f t="shared" si="3"/>
        <v>18.055555555555554</v>
      </c>
      <c r="L16">
        <v>4.2294</v>
      </c>
      <c r="M16">
        <v>170.93559999999999</v>
      </c>
      <c r="N16">
        <f t="shared" si="4"/>
        <v>18.571428571428573</v>
      </c>
      <c r="O16">
        <v>6.9428999999999998</v>
      </c>
      <c r="P16">
        <v>76.953900000000004</v>
      </c>
      <c r="Q16">
        <f t="shared" si="5"/>
        <v>19.696969696969695</v>
      </c>
      <c r="R16">
        <v>5.2468000000000004</v>
      </c>
      <c r="S16">
        <v>51.467700000000001</v>
      </c>
      <c r="T16">
        <f t="shared" si="6"/>
        <v>18.055555555555554</v>
      </c>
      <c r="U16">
        <v>7.9905999999999997</v>
      </c>
      <c r="V16">
        <v>79.843400000000003</v>
      </c>
      <c r="W16">
        <f t="shared" si="7"/>
        <v>20.3125</v>
      </c>
      <c r="X16">
        <v>8.7499000000000002</v>
      </c>
      <c r="Y16">
        <v>102.9602</v>
      </c>
      <c r="Z16">
        <f t="shared" si="8"/>
        <v>20</v>
      </c>
      <c r="AA16">
        <v>12.682</v>
      </c>
      <c r="AB16">
        <v>71.450199999999995</v>
      </c>
      <c r="AC16">
        <f t="shared" si="9"/>
        <v>12.264150943396226</v>
      </c>
      <c r="AD16">
        <v>4.4009</v>
      </c>
      <c r="AE16">
        <v>23.5519</v>
      </c>
      <c r="AF16">
        <f t="shared" si="10"/>
        <v>24.074074074074073</v>
      </c>
      <c r="AG16">
        <v>14.4834</v>
      </c>
      <c r="AH16">
        <v>106.7153</v>
      </c>
      <c r="AI16">
        <f t="shared" si="11"/>
        <v>11.818181818181818</v>
      </c>
      <c r="AJ16">
        <v>5</v>
      </c>
      <c r="AK16">
        <v>75.375900000000001</v>
      </c>
      <c r="AL16">
        <f t="shared" si="12"/>
        <v>16.25</v>
      </c>
      <c r="AM16">
        <v>5</v>
      </c>
      <c r="AN16">
        <v>170.81319999999999</v>
      </c>
      <c r="AO16">
        <f t="shared" si="13"/>
        <v>12.264150943396226</v>
      </c>
      <c r="AP16">
        <v>4.9432999999999998</v>
      </c>
      <c r="AQ16">
        <v>21.889099999999999</v>
      </c>
    </row>
    <row r="17" spans="1:43" x14ac:dyDescent="0.65">
      <c r="A17">
        <v>14</v>
      </c>
      <c r="B17">
        <f t="shared" si="0"/>
        <v>25</v>
      </c>
      <c r="C17">
        <v>5</v>
      </c>
      <c r="D17">
        <v>26.125</v>
      </c>
      <c r="E17">
        <f t="shared" si="1"/>
        <v>11.023622047244094</v>
      </c>
      <c r="F17">
        <v>3.1804000000000001</v>
      </c>
      <c r="G17">
        <v>65.462999999999994</v>
      </c>
      <c r="H17">
        <f t="shared" si="2"/>
        <v>15.384615384615385</v>
      </c>
      <c r="I17">
        <v>11.1778</v>
      </c>
      <c r="J17">
        <v>46.764200000000002</v>
      </c>
      <c r="K17">
        <f t="shared" si="3"/>
        <v>19.444444444444446</v>
      </c>
      <c r="L17">
        <v>3.9342000000000001</v>
      </c>
      <c r="M17">
        <v>168.75579999999999</v>
      </c>
      <c r="N17">
        <f t="shared" si="4"/>
        <v>20</v>
      </c>
      <c r="O17">
        <v>6.18</v>
      </c>
      <c r="P17">
        <v>81.75</v>
      </c>
      <c r="Q17">
        <f t="shared" si="5"/>
        <v>21.212121212121211</v>
      </c>
      <c r="R17">
        <v>5.9945000000000004</v>
      </c>
      <c r="S17">
        <v>48.695099999999996</v>
      </c>
      <c r="T17">
        <f t="shared" si="6"/>
        <v>19.444444444444446</v>
      </c>
      <c r="U17">
        <v>8.1054999999999993</v>
      </c>
      <c r="V17">
        <v>86.551400000000001</v>
      </c>
      <c r="W17">
        <f t="shared" si="7"/>
        <v>21.875</v>
      </c>
      <c r="X17">
        <v>9.8419000000000008</v>
      </c>
      <c r="Y17">
        <v>103.9722</v>
      </c>
      <c r="Z17">
        <f t="shared" si="8"/>
        <v>21.53846153846154</v>
      </c>
      <c r="AA17">
        <v>11.5921</v>
      </c>
      <c r="AB17">
        <v>71.622299999999996</v>
      </c>
      <c r="AC17">
        <f t="shared" si="9"/>
        <v>13.20754716981132</v>
      </c>
      <c r="AD17">
        <v>4.5498000000000003</v>
      </c>
      <c r="AE17">
        <v>29.093499999999999</v>
      </c>
      <c r="AF17">
        <f t="shared" si="10"/>
        <v>25.925925925925924</v>
      </c>
      <c r="AG17">
        <v>14.8902</v>
      </c>
      <c r="AH17">
        <v>104.9704</v>
      </c>
      <c r="AI17">
        <f t="shared" si="11"/>
        <v>12.727272727272727</v>
      </c>
      <c r="AJ17">
        <v>4.8902999999999999</v>
      </c>
      <c r="AK17">
        <v>75.990499999999997</v>
      </c>
      <c r="AL17">
        <f t="shared" si="12"/>
        <v>17.5</v>
      </c>
      <c r="AM17">
        <v>5</v>
      </c>
      <c r="AN17">
        <v>176.2302</v>
      </c>
      <c r="AO17">
        <f t="shared" si="13"/>
        <v>13.20754716981132</v>
      </c>
      <c r="AP17">
        <v>6.3936000000000002</v>
      </c>
      <c r="AQ17">
        <v>22.143999999999998</v>
      </c>
    </row>
    <row r="18" spans="1:43" x14ac:dyDescent="0.65">
      <c r="A18">
        <v>15</v>
      </c>
      <c r="B18">
        <f t="shared" si="0"/>
        <v>26.785714285714285</v>
      </c>
      <c r="C18">
        <v>5</v>
      </c>
      <c r="D18">
        <v>27.0944</v>
      </c>
      <c r="E18">
        <f t="shared" si="1"/>
        <v>11.811023622047244</v>
      </c>
      <c r="F18">
        <v>3.1823999999999999</v>
      </c>
      <c r="G18">
        <v>62.746899999999997</v>
      </c>
      <c r="H18">
        <f t="shared" si="2"/>
        <v>16.483516483516482</v>
      </c>
      <c r="I18">
        <v>12.8186</v>
      </c>
      <c r="J18">
        <v>48.939700000000002</v>
      </c>
      <c r="K18">
        <f t="shared" si="3"/>
        <v>20.833333333333336</v>
      </c>
      <c r="L18">
        <v>4.2291999999999996</v>
      </c>
      <c r="M18">
        <v>158.7313</v>
      </c>
      <c r="N18">
        <f t="shared" si="4"/>
        <v>21.428571428571427</v>
      </c>
      <c r="O18">
        <v>6.9132999999999996</v>
      </c>
      <c r="P18">
        <v>88.785700000000006</v>
      </c>
      <c r="Q18">
        <f t="shared" si="5"/>
        <v>22.727272727272727</v>
      </c>
      <c r="R18">
        <v>5.5753000000000004</v>
      </c>
      <c r="S18">
        <v>48.6922</v>
      </c>
      <c r="T18">
        <f t="shared" si="6"/>
        <v>20.833333333333336</v>
      </c>
      <c r="U18">
        <v>8.4733999999999998</v>
      </c>
      <c r="V18">
        <v>91.841399999999993</v>
      </c>
      <c r="W18">
        <f t="shared" si="7"/>
        <v>23.4375</v>
      </c>
      <c r="X18">
        <v>9.4771999999999998</v>
      </c>
      <c r="Y18">
        <v>104.48309999999999</v>
      </c>
      <c r="Z18">
        <f t="shared" si="8"/>
        <v>23.076923076923077</v>
      </c>
      <c r="AA18">
        <v>11.3348</v>
      </c>
      <c r="AB18">
        <v>70.398399999999995</v>
      </c>
      <c r="AC18">
        <f t="shared" si="9"/>
        <v>14.150943396226415</v>
      </c>
      <c r="AD18">
        <v>4.4245000000000001</v>
      </c>
      <c r="AE18">
        <v>34.528300000000002</v>
      </c>
      <c r="AF18">
        <f t="shared" si="10"/>
        <v>27.777777777777779</v>
      </c>
      <c r="AG18">
        <v>15.4796</v>
      </c>
      <c r="AH18">
        <v>102.2132</v>
      </c>
      <c r="AI18">
        <f t="shared" si="11"/>
        <v>13.636363636363635</v>
      </c>
      <c r="AJ18">
        <v>4.0286999999999997</v>
      </c>
      <c r="AK18">
        <v>79.687299999999993</v>
      </c>
      <c r="AL18">
        <f t="shared" si="12"/>
        <v>18.75</v>
      </c>
      <c r="AM18">
        <v>5.9957000000000003</v>
      </c>
      <c r="AN18">
        <v>169.0265</v>
      </c>
      <c r="AO18">
        <f t="shared" si="13"/>
        <v>14.150943396226415</v>
      </c>
      <c r="AP18">
        <v>5.7248000000000001</v>
      </c>
      <c r="AQ18">
        <v>20.4391</v>
      </c>
    </row>
    <row r="19" spans="1:43" x14ac:dyDescent="0.65">
      <c r="A19">
        <v>16</v>
      </c>
      <c r="B19">
        <f t="shared" si="0"/>
        <v>28.571428571428569</v>
      </c>
      <c r="C19">
        <v>5.8571</v>
      </c>
      <c r="D19">
        <v>26.2041</v>
      </c>
      <c r="E19">
        <f t="shared" si="1"/>
        <v>12.598425196850393</v>
      </c>
      <c r="F19">
        <v>3.6135000000000002</v>
      </c>
      <c r="G19">
        <v>63.253</v>
      </c>
      <c r="H19">
        <f t="shared" si="2"/>
        <v>17.582417582417584</v>
      </c>
      <c r="I19">
        <v>11.0641</v>
      </c>
      <c r="J19">
        <v>49.968800000000002</v>
      </c>
      <c r="K19">
        <f t="shared" si="3"/>
        <v>22.222222222222221</v>
      </c>
      <c r="L19">
        <v>4.4413999999999998</v>
      </c>
      <c r="M19">
        <v>142.4599</v>
      </c>
      <c r="N19">
        <f t="shared" si="4"/>
        <v>22.857142857142858</v>
      </c>
      <c r="O19">
        <v>6.4416000000000002</v>
      </c>
      <c r="P19">
        <v>96.8857</v>
      </c>
      <c r="Q19">
        <f t="shared" si="5"/>
        <v>24.242424242424242</v>
      </c>
      <c r="R19">
        <v>5.8083</v>
      </c>
      <c r="S19">
        <v>50.788899999999998</v>
      </c>
      <c r="T19">
        <f t="shared" si="6"/>
        <v>22.222222222222221</v>
      </c>
      <c r="U19">
        <v>9.0411999999999999</v>
      </c>
      <c r="V19">
        <v>94.469099999999997</v>
      </c>
      <c r="W19">
        <f t="shared" si="7"/>
        <v>25</v>
      </c>
      <c r="X19">
        <v>9.1476000000000006</v>
      </c>
      <c r="Y19">
        <v>96.104799999999997</v>
      </c>
      <c r="Z19">
        <f t="shared" si="8"/>
        <v>24.615384615384617</v>
      </c>
      <c r="AA19">
        <v>11.646699999999999</v>
      </c>
      <c r="AB19">
        <v>73.138000000000005</v>
      </c>
      <c r="AC19">
        <f t="shared" si="9"/>
        <v>15.09433962264151</v>
      </c>
      <c r="AD19">
        <v>3.8561000000000001</v>
      </c>
      <c r="AE19">
        <v>38.7547</v>
      </c>
      <c r="AF19">
        <f t="shared" si="10"/>
        <v>29.629629629629626</v>
      </c>
      <c r="AG19">
        <v>16.0002</v>
      </c>
      <c r="AH19">
        <v>94.294600000000003</v>
      </c>
      <c r="AI19">
        <f t="shared" si="11"/>
        <v>14.545454545454545</v>
      </c>
      <c r="AJ19">
        <v>3.9866000000000001</v>
      </c>
      <c r="AK19">
        <v>71.316599999999994</v>
      </c>
      <c r="AL19">
        <f t="shared" si="12"/>
        <v>20</v>
      </c>
      <c r="AM19">
        <v>6.3555999999999999</v>
      </c>
      <c r="AN19">
        <v>162.9111</v>
      </c>
      <c r="AO19">
        <f t="shared" si="13"/>
        <v>15.09433962264151</v>
      </c>
      <c r="AP19">
        <v>6.1067</v>
      </c>
      <c r="AQ19">
        <v>20.106200000000001</v>
      </c>
    </row>
    <row r="20" spans="1:43" x14ac:dyDescent="0.65">
      <c r="A20">
        <v>17</v>
      </c>
      <c r="B20">
        <f t="shared" si="0"/>
        <v>30.357142857142854</v>
      </c>
      <c r="C20">
        <v>6.3635000000000002</v>
      </c>
      <c r="D20">
        <v>25.229600000000001</v>
      </c>
      <c r="E20">
        <f t="shared" si="1"/>
        <v>13.385826771653544</v>
      </c>
      <c r="F20">
        <v>3.4830000000000001</v>
      </c>
      <c r="G20">
        <v>60.617199999999997</v>
      </c>
      <c r="H20">
        <f t="shared" si="2"/>
        <v>18.681318681318682</v>
      </c>
      <c r="I20">
        <v>12.8734</v>
      </c>
      <c r="J20">
        <v>46.978499999999997</v>
      </c>
      <c r="K20">
        <f t="shared" si="3"/>
        <v>23.611111111111111</v>
      </c>
      <c r="L20">
        <v>4</v>
      </c>
      <c r="M20">
        <v>126.2833</v>
      </c>
      <c r="N20">
        <f t="shared" si="4"/>
        <v>24.285714285714285</v>
      </c>
      <c r="O20">
        <v>6.7763</v>
      </c>
      <c r="P20">
        <v>104.34059999999999</v>
      </c>
      <c r="Q20">
        <f t="shared" si="5"/>
        <v>25.757575757575758</v>
      </c>
      <c r="R20">
        <v>5.6856</v>
      </c>
      <c r="S20">
        <v>53.192300000000003</v>
      </c>
      <c r="T20">
        <f t="shared" si="6"/>
        <v>23.611111111111111</v>
      </c>
      <c r="U20">
        <v>9.4289000000000005</v>
      </c>
      <c r="V20">
        <v>94.128299999999996</v>
      </c>
      <c r="W20">
        <f t="shared" si="7"/>
        <v>26.5625</v>
      </c>
      <c r="X20">
        <v>10.3742</v>
      </c>
      <c r="Y20">
        <v>87.128</v>
      </c>
      <c r="Z20">
        <f t="shared" si="8"/>
        <v>26.153846153846157</v>
      </c>
      <c r="AA20">
        <v>11.097099999999999</v>
      </c>
      <c r="AB20">
        <v>70.703299999999999</v>
      </c>
      <c r="AC20">
        <f t="shared" si="9"/>
        <v>16.037735849056602</v>
      </c>
      <c r="AD20">
        <v>4</v>
      </c>
      <c r="AE20">
        <v>40.523800000000001</v>
      </c>
      <c r="AF20">
        <f t="shared" si="10"/>
        <v>31.481481481481481</v>
      </c>
      <c r="AG20">
        <v>16.860600000000002</v>
      </c>
      <c r="AH20">
        <v>88.788399999999996</v>
      </c>
      <c r="AI20">
        <f t="shared" si="11"/>
        <v>15.454545454545453</v>
      </c>
      <c r="AJ20">
        <v>3.1061000000000001</v>
      </c>
      <c r="AK20">
        <v>63.651400000000002</v>
      </c>
      <c r="AL20">
        <f t="shared" si="12"/>
        <v>21.25</v>
      </c>
      <c r="AM20">
        <v>6</v>
      </c>
      <c r="AN20">
        <v>161.06120000000001</v>
      </c>
      <c r="AO20">
        <f t="shared" si="13"/>
        <v>16.037735849056602</v>
      </c>
      <c r="AP20">
        <v>6.3177000000000003</v>
      </c>
      <c r="AQ20">
        <v>19.9161</v>
      </c>
    </row>
    <row r="21" spans="1:43" x14ac:dyDescent="0.65">
      <c r="A21">
        <v>18</v>
      </c>
      <c r="B21">
        <f t="shared" si="0"/>
        <v>32.142857142857146</v>
      </c>
      <c r="C21">
        <v>6.9310999999999998</v>
      </c>
      <c r="D21">
        <v>25.216799999999999</v>
      </c>
      <c r="E21">
        <f t="shared" si="1"/>
        <v>14.173228346456693</v>
      </c>
      <c r="F21">
        <v>3.927</v>
      </c>
      <c r="G21">
        <v>60.4756</v>
      </c>
      <c r="H21">
        <f t="shared" si="2"/>
        <v>19.780219780219781</v>
      </c>
      <c r="I21">
        <v>12.8772</v>
      </c>
      <c r="J21">
        <v>44.942999999999998</v>
      </c>
      <c r="K21">
        <f t="shared" si="3"/>
        <v>25</v>
      </c>
      <c r="L21">
        <v>4.3281000000000001</v>
      </c>
      <c r="M21">
        <v>113.89060000000001</v>
      </c>
      <c r="N21">
        <f t="shared" si="4"/>
        <v>25.714285714285712</v>
      </c>
      <c r="O21">
        <v>8.4571000000000005</v>
      </c>
      <c r="P21">
        <v>109.28570000000001</v>
      </c>
      <c r="Q21">
        <f t="shared" si="5"/>
        <v>27.27272727272727</v>
      </c>
      <c r="R21">
        <v>6</v>
      </c>
      <c r="S21">
        <v>54.423200000000001</v>
      </c>
      <c r="T21">
        <f t="shared" si="6"/>
        <v>25</v>
      </c>
      <c r="U21">
        <v>11.125</v>
      </c>
      <c r="V21">
        <v>93.625</v>
      </c>
      <c r="W21">
        <f t="shared" si="7"/>
        <v>28.125</v>
      </c>
      <c r="X21">
        <v>11.773899999999999</v>
      </c>
      <c r="Y21">
        <v>81.357500000000002</v>
      </c>
      <c r="Z21">
        <f t="shared" si="8"/>
        <v>27.692307692307693</v>
      </c>
      <c r="AA21">
        <v>10.5032</v>
      </c>
      <c r="AB21">
        <v>72.468699999999998</v>
      </c>
      <c r="AC21">
        <f t="shared" si="9"/>
        <v>16.981132075471699</v>
      </c>
      <c r="AD21">
        <v>4.4257999999999997</v>
      </c>
      <c r="AE21">
        <v>39.625100000000003</v>
      </c>
      <c r="AF21">
        <f t="shared" si="10"/>
        <v>33.333333333333329</v>
      </c>
      <c r="AG21">
        <v>20.328600000000002</v>
      </c>
      <c r="AH21">
        <v>86.263599999999997</v>
      </c>
      <c r="AI21">
        <f t="shared" si="11"/>
        <v>16.363636363636363</v>
      </c>
      <c r="AJ21">
        <v>3.0051000000000001</v>
      </c>
      <c r="AK21">
        <v>59.019100000000002</v>
      </c>
      <c r="AL21">
        <f t="shared" si="12"/>
        <v>22.5</v>
      </c>
      <c r="AM21">
        <v>5.5416999999999996</v>
      </c>
      <c r="AN21">
        <v>158.37360000000001</v>
      </c>
      <c r="AO21">
        <f t="shared" si="13"/>
        <v>16.981132075471699</v>
      </c>
      <c r="AP21">
        <v>5.4001999999999999</v>
      </c>
      <c r="AQ21">
        <v>20.122399999999999</v>
      </c>
    </row>
    <row r="22" spans="1:43" x14ac:dyDescent="0.65">
      <c r="A22">
        <v>19</v>
      </c>
      <c r="B22">
        <f t="shared" si="0"/>
        <v>33.928571428571431</v>
      </c>
      <c r="C22">
        <v>7.8304</v>
      </c>
      <c r="D22">
        <v>25.213000000000001</v>
      </c>
      <c r="E22">
        <f t="shared" si="1"/>
        <v>14.960629921259844</v>
      </c>
      <c r="F22">
        <v>3.3902000000000001</v>
      </c>
      <c r="G22">
        <v>59.228000000000002</v>
      </c>
      <c r="H22">
        <f t="shared" si="2"/>
        <v>20.87912087912088</v>
      </c>
      <c r="I22">
        <v>11.7805</v>
      </c>
      <c r="J22">
        <v>46.027500000000003</v>
      </c>
      <c r="K22">
        <f t="shared" si="3"/>
        <v>26.388888888888889</v>
      </c>
      <c r="L22">
        <v>4.0368000000000004</v>
      </c>
      <c r="M22">
        <v>108.4701</v>
      </c>
      <c r="N22">
        <f t="shared" si="4"/>
        <v>27.142857142857142</v>
      </c>
      <c r="O22">
        <v>8.6130999999999993</v>
      </c>
      <c r="P22">
        <v>108.75839999999999</v>
      </c>
      <c r="Q22">
        <f t="shared" si="5"/>
        <v>28.787878787878789</v>
      </c>
      <c r="R22">
        <v>6</v>
      </c>
      <c r="S22">
        <v>53.684199999999997</v>
      </c>
      <c r="T22">
        <f t="shared" si="6"/>
        <v>26.388888888888889</v>
      </c>
      <c r="U22">
        <v>11.2079</v>
      </c>
      <c r="V22">
        <v>88.671300000000002</v>
      </c>
      <c r="W22">
        <f t="shared" si="7"/>
        <v>29.6875</v>
      </c>
      <c r="X22">
        <v>12.0307</v>
      </c>
      <c r="Y22">
        <v>76.394300000000001</v>
      </c>
      <c r="Z22">
        <f t="shared" si="8"/>
        <v>29.230769230769234</v>
      </c>
      <c r="AA22">
        <v>11.3561</v>
      </c>
      <c r="AB22">
        <v>73.585800000000006</v>
      </c>
      <c r="AC22">
        <f t="shared" si="9"/>
        <v>17.924528301886792</v>
      </c>
      <c r="AD22">
        <v>4.3506999999999998</v>
      </c>
      <c r="AE22">
        <v>40.082299999999996</v>
      </c>
      <c r="AF22">
        <f t="shared" si="10"/>
        <v>35.185185185185183</v>
      </c>
      <c r="AG22">
        <v>21.071100000000001</v>
      </c>
      <c r="AH22">
        <v>82.0077</v>
      </c>
      <c r="AI22">
        <f t="shared" si="11"/>
        <v>17.272727272727273</v>
      </c>
      <c r="AJ22">
        <v>3.1960999999999999</v>
      </c>
      <c r="AK22">
        <v>54.218299999999999</v>
      </c>
      <c r="AL22">
        <f t="shared" si="12"/>
        <v>23.75</v>
      </c>
      <c r="AM22">
        <v>5.0194000000000001</v>
      </c>
      <c r="AN22">
        <v>152.69409999999999</v>
      </c>
      <c r="AO22">
        <f t="shared" si="13"/>
        <v>17.924528301886792</v>
      </c>
      <c r="AP22">
        <v>5.2298</v>
      </c>
      <c r="AQ22">
        <v>19.537199999999999</v>
      </c>
    </row>
    <row r="23" spans="1:43" x14ac:dyDescent="0.65">
      <c r="A23">
        <v>20</v>
      </c>
      <c r="B23">
        <f t="shared" si="0"/>
        <v>35.714285714285715</v>
      </c>
      <c r="C23">
        <v>8.8214000000000006</v>
      </c>
      <c r="D23">
        <v>24.321400000000001</v>
      </c>
      <c r="E23">
        <f t="shared" si="1"/>
        <v>15.748031496062993</v>
      </c>
      <c r="F23">
        <v>3.8064</v>
      </c>
      <c r="G23">
        <v>59.0518</v>
      </c>
      <c r="H23">
        <f t="shared" si="2"/>
        <v>21.978021978021978</v>
      </c>
      <c r="I23">
        <v>10.7913</v>
      </c>
      <c r="J23">
        <v>43.8307</v>
      </c>
      <c r="K23">
        <f t="shared" si="3"/>
        <v>27.777777777777779</v>
      </c>
      <c r="L23">
        <v>4.9722</v>
      </c>
      <c r="M23">
        <v>107.2616</v>
      </c>
      <c r="N23">
        <f t="shared" si="4"/>
        <v>28.571428571428569</v>
      </c>
      <c r="O23">
        <v>8.6938999999999993</v>
      </c>
      <c r="P23">
        <v>102.1939</v>
      </c>
      <c r="Q23">
        <f t="shared" si="5"/>
        <v>30.303030303030305</v>
      </c>
      <c r="R23">
        <v>6.0975000000000001</v>
      </c>
      <c r="S23">
        <v>55.8416</v>
      </c>
      <c r="T23">
        <f t="shared" si="6"/>
        <v>27.777777777777779</v>
      </c>
      <c r="U23">
        <v>12.0412</v>
      </c>
      <c r="V23">
        <v>84.462999999999994</v>
      </c>
      <c r="W23">
        <f t="shared" si="7"/>
        <v>31.25</v>
      </c>
      <c r="X23">
        <v>13.004</v>
      </c>
      <c r="Y23">
        <v>72.945099999999996</v>
      </c>
      <c r="Z23">
        <f t="shared" si="8"/>
        <v>30.76923076923077</v>
      </c>
      <c r="AA23">
        <v>11.744899999999999</v>
      </c>
      <c r="AB23">
        <v>73.55</v>
      </c>
      <c r="AC23">
        <f t="shared" si="9"/>
        <v>18.867924528301888</v>
      </c>
      <c r="AD23">
        <v>4.4535999999999998</v>
      </c>
      <c r="AE23">
        <v>41.68</v>
      </c>
      <c r="AF23">
        <f t="shared" si="10"/>
        <v>37.037037037037038</v>
      </c>
      <c r="AG23">
        <v>21.9818</v>
      </c>
      <c r="AH23">
        <v>80.575299999999999</v>
      </c>
      <c r="AI23">
        <f t="shared" si="11"/>
        <v>18.181818181818183</v>
      </c>
      <c r="AJ23">
        <v>3.0106999999999999</v>
      </c>
      <c r="AK23">
        <v>51.457000000000001</v>
      </c>
      <c r="AL23">
        <f t="shared" si="12"/>
        <v>25</v>
      </c>
      <c r="AM23">
        <v>4.7083000000000004</v>
      </c>
      <c r="AN23">
        <v>149.45830000000001</v>
      </c>
      <c r="AO23">
        <f t="shared" si="13"/>
        <v>18.867924528301888</v>
      </c>
      <c r="AP23">
        <v>6.3150000000000004</v>
      </c>
      <c r="AQ23">
        <v>19.218599999999999</v>
      </c>
    </row>
    <row r="24" spans="1:43" x14ac:dyDescent="0.65">
      <c r="A24">
        <v>21</v>
      </c>
      <c r="B24">
        <f t="shared" si="0"/>
        <v>37.5</v>
      </c>
      <c r="C24">
        <v>9.8125</v>
      </c>
      <c r="D24">
        <v>21.5625</v>
      </c>
      <c r="E24">
        <f t="shared" si="1"/>
        <v>16.535433070866144</v>
      </c>
      <c r="F24">
        <v>4</v>
      </c>
      <c r="G24">
        <v>59.233899999999998</v>
      </c>
      <c r="H24">
        <f t="shared" si="2"/>
        <v>23.076923076923077</v>
      </c>
      <c r="I24">
        <v>11.659000000000001</v>
      </c>
      <c r="J24">
        <v>41.407299999999999</v>
      </c>
      <c r="K24">
        <f t="shared" si="3"/>
        <v>29.166666666666668</v>
      </c>
      <c r="L24">
        <v>4.5707000000000004</v>
      </c>
      <c r="M24">
        <v>103.60850000000001</v>
      </c>
      <c r="N24">
        <f t="shared" si="4"/>
        <v>30</v>
      </c>
      <c r="O24">
        <v>9.2100000000000009</v>
      </c>
      <c r="P24">
        <v>95.72</v>
      </c>
      <c r="Q24">
        <f t="shared" si="5"/>
        <v>31.818181818181817</v>
      </c>
      <c r="R24">
        <v>6.0132000000000003</v>
      </c>
      <c r="S24">
        <v>57.0379</v>
      </c>
      <c r="T24">
        <f t="shared" si="6"/>
        <v>29.166666666666668</v>
      </c>
      <c r="U24">
        <v>11.945600000000001</v>
      </c>
      <c r="V24">
        <v>80.949100000000001</v>
      </c>
      <c r="W24">
        <f t="shared" si="7"/>
        <v>32.8125</v>
      </c>
      <c r="X24">
        <v>17.005600000000001</v>
      </c>
      <c r="Y24">
        <v>68.052000000000007</v>
      </c>
      <c r="Z24">
        <f t="shared" si="8"/>
        <v>32.307692307692307</v>
      </c>
      <c r="AA24">
        <v>11.6129</v>
      </c>
      <c r="AB24">
        <v>74.984300000000005</v>
      </c>
      <c r="AC24">
        <f t="shared" si="9"/>
        <v>19.811320754716981</v>
      </c>
      <c r="AD24">
        <v>4.1064999999999996</v>
      </c>
      <c r="AE24">
        <v>42.952800000000003</v>
      </c>
      <c r="AF24">
        <f t="shared" si="10"/>
        <v>38.888888888888893</v>
      </c>
      <c r="AG24">
        <v>22.783899999999999</v>
      </c>
      <c r="AH24">
        <v>76.276499999999999</v>
      </c>
      <c r="AI24">
        <f t="shared" si="11"/>
        <v>19.090909090909093</v>
      </c>
      <c r="AJ24">
        <v>3</v>
      </c>
      <c r="AK24">
        <v>50.062100000000001</v>
      </c>
      <c r="AL24">
        <f t="shared" si="12"/>
        <v>26.25</v>
      </c>
      <c r="AM24">
        <v>4.7167000000000003</v>
      </c>
      <c r="AN24">
        <v>145.738</v>
      </c>
      <c r="AO24">
        <f t="shared" si="13"/>
        <v>19.811320754716981</v>
      </c>
      <c r="AP24">
        <v>5.9806999999999997</v>
      </c>
      <c r="AQ24">
        <v>19.810300000000002</v>
      </c>
    </row>
    <row r="25" spans="1:43" x14ac:dyDescent="0.65">
      <c r="A25">
        <v>22</v>
      </c>
      <c r="B25">
        <f t="shared" si="0"/>
        <v>39.285714285714285</v>
      </c>
      <c r="C25">
        <v>11.033200000000001</v>
      </c>
      <c r="D25">
        <v>20.714300000000001</v>
      </c>
      <c r="E25">
        <f t="shared" si="1"/>
        <v>17.322834645669293</v>
      </c>
      <c r="F25">
        <v>4</v>
      </c>
      <c r="G25">
        <v>62.559399999999997</v>
      </c>
      <c r="H25">
        <f t="shared" si="2"/>
        <v>24.175824175824175</v>
      </c>
      <c r="I25">
        <v>12.340400000000001</v>
      </c>
      <c r="J25">
        <v>39.101599999999998</v>
      </c>
      <c r="K25">
        <f t="shared" si="3"/>
        <v>30.555555555555557</v>
      </c>
      <c r="L25">
        <v>4.1630000000000003</v>
      </c>
      <c r="M25">
        <v>101.2633</v>
      </c>
      <c r="N25">
        <f t="shared" si="4"/>
        <v>31.428571428571427</v>
      </c>
      <c r="O25">
        <v>10.3104</v>
      </c>
      <c r="P25">
        <v>90.164900000000003</v>
      </c>
      <c r="Q25">
        <f t="shared" si="5"/>
        <v>33.333333333333329</v>
      </c>
      <c r="R25">
        <v>6.5921000000000003</v>
      </c>
      <c r="S25">
        <v>60.313200000000002</v>
      </c>
      <c r="T25">
        <f t="shared" si="6"/>
        <v>30.555555555555557</v>
      </c>
      <c r="U25">
        <v>11.170299999999999</v>
      </c>
      <c r="V25">
        <v>77.103399999999993</v>
      </c>
      <c r="W25">
        <f t="shared" si="7"/>
        <v>34.375</v>
      </c>
      <c r="X25">
        <v>22.122</v>
      </c>
      <c r="Y25">
        <v>60.563699999999997</v>
      </c>
      <c r="Z25">
        <f t="shared" si="8"/>
        <v>33.846153846153847</v>
      </c>
      <c r="AA25">
        <v>13.448499999999999</v>
      </c>
      <c r="AB25">
        <v>77.284499999999994</v>
      </c>
      <c r="AC25">
        <f t="shared" si="9"/>
        <v>20.754716981132077</v>
      </c>
      <c r="AD25">
        <v>4</v>
      </c>
      <c r="AE25">
        <v>43.817999999999998</v>
      </c>
      <c r="AF25">
        <f t="shared" si="10"/>
        <v>40.74074074074074</v>
      </c>
      <c r="AG25">
        <v>25.081900000000001</v>
      </c>
      <c r="AH25">
        <v>76.234399999999994</v>
      </c>
      <c r="AI25">
        <f t="shared" si="11"/>
        <v>20</v>
      </c>
      <c r="AJ25">
        <v>3</v>
      </c>
      <c r="AK25">
        <v>47.893900000000002</v>
      </c>
      <c r="AL25">
        <f t="shared" si="12"/>
        <v>27.500000000000004</v>
      </c>
      <c r="AM25">
        <v>5.4309000000000003</v>
      </c>
      <c r="AN25">
        <v>138.5729</v>
      </c>
      <c r="AO25">
        <f t="shared" si="13"/>
        <v>20.754716981132077</v>
      </c>
      <c r="AP25">
        <v>5.3731</v>
      </c>
      <c r="AQ25">
        <v>20.798200000000001</v>
      </c>
    </row>
    <row r="26" spans="1:43" x14ac:dyDescent="0.65">
      <c r="A26">
        <v>23</v>
      </c>
      <c r="B26">
        <f t="shared" si="0"/>
        <v>41.071428571428569</v>
      </c>
      <c r="C26">
        <v>11.912000000000001</v>
      </c>
      <c r="D26">
        <v>19.861000000000001</v>
      </c>
      <c r="E26">
        <f t="shared" si="1"/>
        <v>18.110236220472441</v>
      </c>
      <c r="F26">
        <v>4</v>
      </c>
      <c r="G26">
        <v>67.933199999999999</v>
      </c>
      <c r="H26">
        <f t="shared" si="2"/>
        <v>25.274725274725274</v>
      </c>
      <c r="I26">
        <v>14.3451</v>
      </c>
      <c r="J26">
        <v>39.955199999999998</v>
      </c>
      <c r="K26">
        <f t="shared" si="3"/>
        <v>31.944444444444443</v>
      </c>
      <c r="L26">
        <v>5.0278</v>
      </c>
      <c r="M26">
        <v>99.323999999999998</v>
      </c>
      <c r="N26">
        <f t="shared" si="4"/>
        <v>32.857142857142854</v>
      </c>
      <c r="O26">
        <v>10.864100000000001</v>
      </c>
      <c r="P26">
        <v>85.421199999999999</v>
      </c>
      <c r="Q26">
        <f t="shared" si="5"/>
        <v>34.848484848484851</v>
      </c>
      <c r="R26">
        <v>7.2594000000000003</v>
      </c>
      <c r="S26">
        <v>57.252600000000001</v>
      </c>
      <c r="T26">
        <f t="shared" si="6"/>
        <v>31.944444444444443</v>
      </c>
      <c r="U26">
        <v>12.5649</v>
      </c>
      <c r="V26">
        <v>76.935599999999994</v>
      </c>
      <c r="W26">
        <f t="shared" si="7"/>
        <v>35.9375</v>
      </c>
      <c r="X26">
        <v>24.446200000000001</v>
      </c>
      <c r="Y26">
        <v>53.384700000000002</v>
      </c>
      <c r="Z26">
        <f t="shared" si="8"/>
        <v>35.384615384615387</v>
      </c>
      <c r="AA26">
        <v>16.607199999999999</v>
      </c>
      <c r="AB26">
        <v>87.253200000000007</v>
      </c>
      <c r="AC26">
        <f t="shared" si="9"/>
        <v>21.69811320754717</v>
      </c>
      <c r="AD26">
        <v>4.4913999999999996</v>
      </c>
      <c r="AE26">
        <v>44.304200000000002</v>
      </c>
      <c r="AF26">
        <f t="shared" si="10"/>
        <v>42.592592592592595</v>
      </c>
      <c r="AG26">
        <v>29.364699999999999</v>
      </c>
      <c r="AH26">
        <v>75.205399999999997</v>
      </c>
      <c r="AI26">
        <f t="shared" si="11"/>
        <v>20.909090909090907</v>
      </c>
      <c r="AJ26">
        <v>3.5175000000000001</v>
      </c>
      <c r="AK26">
        <v>47.397199999999998</v>
      </c>
      <c r="AL26">
        <f t="shared" si="12"/>
        <v>28.749999999999996</v>
      </c>
      <c r="AM26">
        <v>5.2701000000000002</v>
      </c>
      <c r="AN26">
        <v>133.2792</v>
      </c>
      <c r="AO26">
        <f t="shared" si="13"/>
        <v>21.69811320754717</v>
      </c>
      <c r="AP26">
        <v>5.3388999999999998</v>
      </c>
      <c r="AQ26">
        <v>21.322299999999998</v>
      </c>
    </row>
    <row r="27" spans="1:43" x14ac:dyDescent="0.65">
      <c r="A27">
        <v>24</v>
      </c>
      <c r="B27">
        <f t="shared" si="0"/>
        <v>42.857142857142854</v>
      </c>
      <c r="C27">
        <v>13.908200000000001</v>
      </c>
      <c r="D27">
        <v>20.357099999999999</v>
      </c>
      <c r="E27">
        <f t="shared" si="1"/>
        <v>18.897637795275589</v>
      </c>
      <c r="F27">
        <v>4.3662000000000001</v>
      </c>
      <c r="G27">
        <v>71.225899999999996</v>
      </c>
      <c r="H27">
        <f t="shared" si="2"/>
        <v>26.373626373626376</v>
      </c>
      <c r="I27">
        <v>14.485900000000001</v>
      </c>
      <c r="J27">
        <v>39.046700000000001</v>
      </c>
      <c r="K27">
        <f t="shared" si="3"/>
        <v>33.333333333333329</v>
      </c>
      <c r="L27">
        <v>5.6666999999999996</v>
      </c>
      <c r="M27">
        <v>96.111099999999993</v>
      </c>
      <c r="N27">
        <f t="shared" si="4"/>
        <v>34.285714285714285</v>
      </c>
      <c r="O27">
        <v>12.4596</v>
      </c>
      <c r="P27">
        <v>84.399199999999993</v>
      </c>
      <c r="Q27">
        <f t="shared" si="5"/>
        <v>36.363636363636367</v>
      </c>
      <c r="R27">
        <v>7.2564000000000002</v>
      </c>
      <c r="S27">
        <v>54.553600000000003</v>
      </c>
      <c r="T27">
        <f t="shared" si="6"/>
        <v>33.333333333333329</v>
      </c>
      <c r="U27">
        <v>12.8148</v>
      </c>
      <c r="V27">
        <v>76.777799999999999</v>
      </c>
      <c r="W27">
        <f t="shared" si="7"/>
        <v>37.5</v>
      </c>
      <c r="X27">
        <v>29.29</v>
      </c>
      <c r="Y27">
        <v>51.178899999999999</v>
      </c>
      <c r="Z27">
        <f t="shared" si="8"/>
        <v>36.923076923076927</v>
      </c>
      <c r="AA27">
        <v>21.283100000000001</v>
      </c>
      <c r="AB27">
        <v>95.264799999999994</v>
      </c>
      <c r="AC27">
        <f t="shared" si="9"/>
        <v>22.641509433962266</v>
      </c>
      <c r="AD27">
        <v>4.3460000000000001</v>
      </c>
      <c r="AE27">
        <v>45.006100000000004</v>
      </c>
      <c r="AF27">
        <f t="shared" si="10"/>
        <v>44.444444444444443</v>
      </c>
      <c r="AG27">
        <v>33.672199999999997</v>
      </c>
      <c r="AH27">
        <v>75.3506</v>
      </c>
      <c r="AI27">
        <f t="shared" si="11"/>
        <v>21.818181818181817</v>
      </c>
      <c r="AJ27">
        <v>3.0230999999999999</v>
      </c>
      <c r="AK27">
        <v>47.066600000000001</v>
      </c>
      <c r="AL27">
        <f t="shared" si="12"/>
        <v>30</v>
      </c>
      <c r="AM27">
        <v>6.8056000000000001</v>
      </c>
      <c r="AN27">
        <v>123.8556</v>
      </c>
      <c r="AO27">
        <f t="shared" si="13"/>
        <v>22.641509433962266</v>
      </c>
      <c r="AP27">
        <v>5.5</v>
      </c>
      <c r="AQ27">
        <v>21.999300000000002</v>
      </c>
    </row>
    <row r="28" spans="1:43" x14ac:dyDescent="0.65">
      <c r="A28">
        <v>25</v>
      </c>
      <c r="B28">
        <f t="shared" si="0"/>
        <v>44.642857142857146</v>
      </c>
      <c r="C28">
        <v>15.3482</v>
      </c>
      <c r="D28">
        <v>21.6492</v>
      </c>
      <c r="E28">
        <f t="shared" si="1"/>
        <v>19.685039370078741</v>
      </c>
      <c r="F28">
        <v>4.1695000000000002</v>
      </c>
      <c r="G28">
        <v>74.879900000000006</v>
      </c>
      <c r="H28">
        <f t="shared" si="2"/>
        <v>27.472527472527474</v>
      </c>
      <c r="I28">
        <v>15.8283</v>
      </c>
      <c r="J28">
        <v>38.161799999999999</v>
      </c>
      <c r="K28">
        <f t="shared" si="3"/>
        <v>34.722222222222221</v>
      </c>
      <c r="L28">
        <v>5.4184999999999999</v>
      </c>
      <c r="M28">
        <v>94.799099999999996</v>
      </c>
      <c r="N28">
        <f t="shared" si="4"/>
        <v>35.714285714285715</v>
      </c>
      <c r="O28">
        <v>13.2653</v>
      </c>
      <c r="P28">
        <v>88.571399999999997</v>
      </c>
      <c r="Q28">
        <f t="shared" si="5"/>
        <v>37.878787878787875</v>
      </c>
      <c r="R28">
        <v>8.6206999999999994</v>
      </c>
      <c r="S28">
        <v>51.368200000000002</v>
      </c>
      <c r="T28">
        <f t="shared" si="6"/>
        <v>34.722222222222221</v>
      </c>
      <c r="U28">
        <v>15.7874</v>
      </c>
      <c r="V28">
        <v>78.359700000000004</v>
      </c>
      <c r="W28">
        <f t="shared" si="7"/>
        <v>39.0625</v>
      </c>
      <c r="X28">
        <v>51.761600000000001</v>
      </c>
      <c r="Y28">
        <v>50.797400000000003</v>
      </c>
      <c r="Z28">
        <f t="shared" si="8"/>
        <v>38.461538461538467</v>
      </c>
      <c r="AA28">
        <v>26.702000000000002</v>
      </c>
      <c r="AB28">
        <v>104.3236</v>
      </c>
      <c r="AC28">
        <f t="shared" si="9"/>
        <v>23.584905660377359</v>
      </c>
      <c r="AD28">
        <v>4.2503000000000002</v>
      </c>
      <c r="AE28">
        <v>44.653500000000001</v>
      </c>
      <c r="AF28">
        <f t="shared" si="10"/>
        <v>46.296296296296298</v>
      </c>
      <c r="AG28">
        <v>39.546300000000002</v>
      </c>
      <c r="AH28">
        <v>76.742699999999999</v>
      </c>
      <c r="AI28">
        <f t="shared" si="11"/>
        <v>22.727272727272727</v>
      </c>
      <c r="AJ28">
        <v>3</v>
      </c>
      <c r="AK28">
        <v>45.503900000000002</v>
      </c>
      <c r="AL28">
        <f t="shared" si="12"/>
        <v>31.25</v>
      </c>
      <c r="AM28">
        <v>6.4839000000000002</v>
      </c>
      <c r="AN28">
        <v>102.54949999999999</v>
      </c>
      <c r="AO28">
        <f t="shared" si="13"/>
        <v>23.584905660377359</v>
      </c>
      <c r="AP28">
        <v>5.3552999999999997</v>
      </c>
      <c r="AQ28">
        <v>21.356300000000001</v>
      </c>
    </row>
    <row r="29" spans="1:43" x14ac:dyDescent="0.65">
      <c r="A29">
        <v>26</v>
      </c>
      <c r="B29">
        <f t="shared" si="0"/>
        <v>46.428571428571431</v>
      </c>
      <c r="C29">
        <v>16.9209</v>
      </c>
      <c r="D29">
        <v>21.451499999999999</v>
      </c>
      <c r="E29">
        <f t="shared" si="1"/>
        <v>20.472440944881889</v>
      </c>
      <c r="F29">
        <v>4.5663</v>
      </c>
      <c r="G29">
        <v>75.564499999999995</v>
      </c>
      <c r="H29">
        <f t="shared" si="2"/>
        <v>28.571428571428569</v>
      </c>
      <c r="I29">
        <v>16.219000000000001</v>
      </c>
      <c r="J29">
        <v>38.243699999999997</v>
      </c>
      <c r="K29">
        <f t="shared" si="3"/>
        <v>36.111111111111107</v>
      </c>
      <c r="L29">
        <v>5.7232000000000003</v>
      </c>
      <c r="M29">
        <v>87.882099999999994</v>
      </c>
      <c r="N29">
        <f t="shared" si="4"/>
        <v>37.142857142857146</v>
      </c>
      <c r="O29">
        <v>13.043900000000001</v>
      </c>
      <c r="P29">
        <v>92.622699999999995</v>
      </c>
      <c r="Q29">
        <f t="shared" si="5"/>
        <v>39.393939393939391</v>
      </c>
      <c r="R29">
        <v>9.1478000000000002</v>
      </c>
      <c r="S29">
        <v>49.7318</v>
      </c>
      <c r="T29">
        <f t="shared" si="6"/>
        <v>36.111111111111107</v>
      </c>
      <c r="U29">
        <v>20.360099999999999</v>
      </c>
      <c r="V29">
        <v>79.036000000000001</v>
      </c>
      <c r="W29">
        <f t="shared" si="7"/>
        <v>40.625</v>
      </c>
      <c r="X29">
        <v>80.078299999999999</v>
      </c>
      <c r="Y29">
        <v>53.021099999999997</v>
      </c>
      <c r="Z29">
        <f t="shared" si="8"/>
        <v>40</v>
      </c>
      <c r="AA29">
        <v>32.9343</v>
      </c>
      <c r="AB29">
        <v>103.87820000000001</v>
      </c>
      <c r="AC29">
        <f t="shared" si="9"/>
        <v>24.528301886792452</v>
      </c>
      <c r="AD29">
        <v>4.9686000000000003</v>
      </c>
      <c r="AE29">
        <v>47.220300000000002</v>
      </c>
      <c r="AF29">
        <f t="shared" si="10"/>
        <v>48.148148148148145</v>
      </c>
      <c r="AG29">
        <v>52.258400000000002</v>
      </c>
      <c r="AH29">
        <v>76.821700000000007</v>
      </c>
      <c r="AI29">
        <f t="shared" si="11"/>
        <v>23.636363636363637</v>
      </c>
      <c r="AJ29">
        <v>3</v>
      </c>
      <c r="AK29">
        <v>48.195799999999998</v>
      </c>
      <c r="AL29">
        <f t="shared" si="12"/>
        <v>32.5</v>
      </c>
      <c r="AM29">
        <v>6.3677000000000001</v>
      </c>
      <c r="AN29">
        <v>90.294799999999995</v>
      </c>
      <c r="AO29">
        <f t="shared" si="13"/>
        <v>24.528301886792452</v>
      </c>
      <c r="AP29">
        <v>5.4969999999999999</v>
      </c>
      <c r="AQ29">
        <v>20.970500000000001</v>
      </c>
    </row>
    <row r="30" spans="1:43" x14ac:dyDescent="0.65">
      <c r="A30">
        <v>27</v>
      </c>
      <c r="B30">
        <f t="shared" si="0"/>
        <v>48.214285714285715</v>
      </c>
      <c r="C30">
        <v>20.178599999999999</v>
      </c>
      <c r="D30">
        <v>22.660699999999999</v>
      </c>
      <c r="E30">
        <f t="shared" si="1"/>
        <v>21.259842519685041</v>
      </c>
      <c r="F30">
        <v>4.9283000000000001</v>
      </c>
      <c r="G30">
        <v>72.200900000000004</v>
      </c>
      <c r="H30">
        <f t="shared" si="2"/>
        <v>29.670329670329672</v>
      </c>
      <c r="I30">
        <v>21.454599999999999</v>
      </c>
      <c r="J30">
        <v>38.019399999999997</v>
      </c>
      <c r="K30">
        <f t="shared" si="3"/>
        <v>37.5</v>
      </c>
      <c r="L30">
        <v>5.9180000000000001</v>
      </c>
      <c r="M30">
        <v>82.168000000000006</v>
      </c>
      <c r="N30">
        <f t="shared" si="4"/>
        <v>38.571428571428577</v>
      </c>
      <c r="O30">
        <v>12.308400000000001</v>
      </c>
      <c r="P30">
        <v>94.688400000000001</v>
      </c>
      <c r="Q30">
        <f t="shared" si="5"/>
        <v>40.909090909090914</v>
      </c>
      <c r="R30">
        <v>11.8718</v>
      </c>
      <c r="S30">
        <v>48.308199999999999</v>
      </c>
      <c r="T30">
        <f t="shared" si="6"/>
        <v>37.5</v>
      </c>
      <c r="U30">
        <v>29.677099999999999</v>
      </c>
      <c r="V30">
        <v>83.114599999999996</v>
      </c>
      <c r="W30">
        <f t="shared" si="7"/>
        <v>42.1875</v>
      </c>
      <c r="X30">
        <v>98.273700000000005</v>
      </c>
      <c r="Y30">
        <v>56.032400000000003</v>
      </c>
      <c r="Z30">
        <f t="shared" si="8"/>
        <v>41.53846153846154</v>
      </c>
      <c r="AA30">
        <v>39.425800000000002</v>
      </c>
      <c r="AB30">
        <v>103.2757</v>
      </c>
      <c r="AC30">
        <f t="shared" si="9"/>
        <v>25.471698113207548</v>
      </c>
      <c r="AD30">
        <v>4.1513999999999998</v>
      </c>
      <c r="AE30">
        <v>48</v>
      </c>
      <c r="AF30">
        <f t="shared" si="10"/>
        <v>50</v>
      </c>
      <c r="AG30">
        <v>79.639200000000002</v>
      </c>
      <c r="AH30">
        <v>74.962500000000006</v>
      </c>
      <c r="AI30">
        <f t="shared" si="11"/>
        <v>24.545454545454547</v>
      </c>
      <c r="AJ30">
        <v>3</v>
      </c>
      <c r="AK30">
        <v>48.688000000000002</v>
      </c>
      <c r="AL30">
        <f t="shared" si="12"/>
        <v>33.75</v>
      </c>
      <c r="AM30">
        <v>8.2545999999999999</v>
      </c>
      <c r="AN30">
        <v>82.140799999999999</v>
      </c>
      <c r="AO30">
        <f t="shared" si="13"/>
        <v>25.471698113207548</v>
      </c>
      <c r="AP30">
        <v>6.8616000000000001</v>
      </c>
      <c r="AQ30">
        <v>21.126300000000001</v>
      </c>
    </row>
    <row r="31" spans="1:43" x14ac:dyDescent="0.65">
      <c r="A31">
        <v>28</v>
      </c>
      <c r="B31">
        <f t="shared" si="0"/>
        <v>50</v>
      </c>
      <c r="C31">
        <v>24.75</v>
      </c>
      <c r="D31">
        <v>23.75</v>
      </c>
      <c r="E31">
        <f t="shared" si="1"/>
        <v>22.047244094488189</v>
      </c>
      <c r="F31">
        <v>4.8742999999999999</v>
      </c>
      <c r="G31">
        <v>69.551900000000003</v>
      </c>
      <c r="H31">
        <f t="shared" si="2"/>
        <v>30.76923076923077</v>
      </c>
      <c r="I31">
        <v>26.9404</v>
      </c>
      <c r="J31">
        <v>38</v>
      </c>
      <c r="K31">
        <f t="shared" si="3"/>
        <v>38.888888888888893</v>
      </c>
      <c r="L31">
        <v>6.1943999999999999</v>
      </c>
      <c r="M31">
        <v>77.308599999999998</v>
      </c>
      <c r="N31">
        <f t="shared" si="4"/>
        <v>40</v>
      </c>
      <c r="O31">
        <v>12.18</v>
      </c>
      <c r="P31">
        <v>93.16</v>
      </c>
      <c r="Q31">
        <f t="shared" si="5"/>
        <v>42.424242424242422</v>
      </c>
      <c r="R31">
        <v>13.6031</v>
      </c>
      <c r="S31">
        <v>45.989899999999999</v>
      </c>
      <c r="T31">
        <f t="shared" si="6"/>
        <v>38.888888888888893</v>
      </c>
      <c r="U31">
        <v>40.347700000000003</v>
      </c>
      <c r="V31">
        <v>83.010300000000001</v>
      </c>
      <c r="W31">
        <f t="shared" si="7"/>
        <v>43.75</v>
      </c>
      <c r="X31">
        <v>95.843900000000005</v>
      </c>
      <c r="Y31">
        <v>59.523299999999999</v>
      </c>
      <c r="Z31">
        <f t="shared" si="8"/>
        <v>43.07692307692308</v>
      </c>
      <c r="AA31">
        <v>47.398200000000003</v>
      </c>
      <c r="AB31">
        <v>96.075100000000006</v>
      </c>
      <c r="AC31">
        <f t="shared" si="9"/>
        <v>26.415094339622641</v>
      </c>
      <c r="AD31">
        <v>4</v>
      </c>
      <c r="AE31">
        <v>50.001300000000001</v>
      </c>
      <c r="AF31">
        <f t="shared" si="10"/>
        <v>51.851851851851848</v>
      </c>
      <c r="AG31">
        <v>131.4881</v>
      </c>
      <c r="AH31">
        <v>74.372200000000007</v>
      </c>
      <c r="AI31">
        <f t="shared" si="11"/>
        <v>25.454545454545453</v>
      </c>
      <c r="AJ31">
        <v>3</v>
      </c>
      <c r="AK31">
        <v>50.8748</v>
      </c>
      <c r="AL31">
        <f t="shared" si="12"/>
        <v>35</v>
      </c>
      <c r="AM31">
        <v>8.6333000000000002</v>
      </c>
      <c r="AN31">
        <v>83.573599999999999</v>
      </c>
      <c r="AO31">
        <f t="shared" si="13"/>
        <v>26.415094339622641</v>
      </c>
      <c r="AP31">
        <v>6</v>
      </c>
      <c r="AQ31">
        <v>21.778500000000001</v>
      </c>
    </row>
    <row r="32" spans="1:43" x14ac:dyDescent="0.65">
      <c r="A32">
        <v>29</v>
      </c>
      <c r="B32">
        <f t="shared" si="0"/>
        <v>51.785714285714292</v>
      </c>
      <c r="C32">
        <v>28.996200000000002</v>
      </c>
      <c r="D32">
        <v>24.635200000000001</v>
      </c>
      <c r="E32">
        <f t="shared" si="1"/>
        <v>22.834645669291341</v>
      </c>
      <c r="F32">
        <v>5.2527999999999997</v>
      </c>
      <c r="G32">
        <v>64.6999</v>
      </c>
      <c r="H32">
        <f t="shared" si="2"/>
        <v>31.868131868131865</v>
      </c>
      <c r="I32">
        <v>32.380400000000002</v>
      </c>
      <c r="J32">
        <v>38.9435</v>
      </c>
      <c r="K32">
        <f t="shared" si="3"/>
        <v>40.277777777777779</v>
      </c>
      <c r="L32">
        <v>6.6970000000000001</v>
      </c>
      <c r="M32">
        <v>75.314300000000003</v>
      </c>
      <c r="N32">
        <f t="shared" si="4"/>
        <v>41.428571428571431</v>
      </c>
      <c r="O32">
        <v>11.366099999999999</v>
      </c>
      <c r="P32">
        <v>87.580399999999997</v>
      </c>
      <c r="Q32">
        <f t="shared" si="5"/>
        <v>43.939393939393938</v>
      </c>
      <c r="R32">
        <v>15.5701</v>
      </c>
      <c r="S32">
        <v>44.527200000000001</v>
      </c>
      <c r="T32">
        <f t="shared" si="6"/>
        <v>40.277777777777779</v>
      </c>
      <c r="U32">
        <v>60.749699999999997</v>
      </c>
      <c r="V32">
        <v>77.088999999999999</v>
      </c>
      <c r="W32">
        <f t="shared" si="7"/>
        <v>45.3125</v>
      </c>
      <c r="X32">
        <v>76.311999999999998</v>
      </c>
      <c r="Y32">
        <v>60.305300000000003</v>
      </c>
      <c r="Z32">
        <f t="shared" si="8"/>
        <v>44.61538461538462</v>
      </c>
      <c r="AA32">
        <v>55.139400000000002</v>
      </c>
      <c r="AB32">
        <v>89.220799999999997</v>
      </c>
      <c r="AC32">
        <f t="shared" si="9"/>
        <v>27.358490566037734</v>
      </c>
      <c r="AD32">
        <v>4</v>
      </c>
      <c r="AE32">
        <v>51.153300000000002</v>
      </c>
      <c r="AF32">
        <f t="shared" si="10"/>
        <v>53.703703703703709</v>
      </c>
      <c r="AG32">
        <v>192.41849999999999</v>
      </c>
      <c r="AH32">
        <v>76.042100000000005</v>
      </c>
      <c r="AI32">
        <f t="shared" si="11"/>
        <v>26.36363636363636</v>
      </c>
      <c r="AJ32">
        <v>3</v>
      </c>
      <c r="AK32">
        <v>47.080100000000002</v>
      </c>
      <c r="AL32">
        <f t="shared" si="12"/>
        <v>36.25</v>
      </c>
      <c r="AM32">
        <v>10.1776</v>
      </c>
      <c r="AN32">
        <v>88.133300000000006</v>
      </c>
      <c r="AO32">
        <f t="shared" si="13"/>
        <v>27.358490566037734</v>
      </c>
      <c r="AP32">
        <v>6.2468000000000004</v>
      </c>
      <c r="AQ32">
        <v>20.118200000000002</v>
      </c>
    </row>
    <row r="33" spans="1:43" x14ac:dyDescent="0.65">
      <c r="A33">
        <v>30</v>
      </c>
      <c r="B33">
        <f t="shared" si="0"/>
        <v>53.571428571428569</v>
      </c>
      <c r="C33">
        <v>35.829099999999997</v>
      </c>
      <c r="D33">
        <v>25.237200000000001</v>
      </c>
      <c r="E33">
        <f t="shared" si="1"/>
        <v>23.622047244094489</v>
      </c>
      <c r="F33">
        <v>4.8379000000000003</v>
      </c>
      <c r="G33">
        <v>60.841200000000001</v>
      </c>
      <c r="H33">
        <f t="shared" si="2"/>
        <v>32.967032967032964</v>
      </c>
      <c r="I33">
        <v>36.260100000000001</v>
      </c>
      <c r="J33">
        <v>42.160600000000002</v>
      </c>
      <c r="K33">
        <f t="shared" si="3"/>
        <v>41.666666666666671</v>
      </c>
      <c r="L33">
        <v>7</v>
      </c>
      <c r="M33">
        <v>79.633700000000005</v>
      </c>
      <c r="N33">
        <f t="shared" si="4"/>
        <v>42.857142857142854</v>
      </c>
      <c r="O33">
        <v>10.8316</v>
      </c>
      <c r="P33">
        <v>80.494900000000001</v>
      </c>
      <c r="Q33">
        <f t="shared" si="5"/>
        <v>45.454545454545453</v>
      </c>
      <c r="R33">
        <v>16.534600000000001</v>
      </c>
      <c r="S33">
        <v>41.6967</v>
      </c>
      <c r="T33">
        <f t="shared" si="6"/>
        <v>41.666666666666671</v>
      </c>
      <c r="U33">
        <v>115.0463</v>
      </c>
      <c r="V33">
        <v>74.925899999999999</v>
      </c>
      <c r="W33">
        <f t="shared" si="7"/>
        <v>46.875</v>
      </c>
      <c r="X33">
        <v>54.584499999999998</v>
      </c>
      <c r="Y33">
        <v>60.152299999999997</v>
      </c>
      <c r="Z33">
        <f t="shared" si="8"/>
        <v>46.153846153846153</v>
      </c>
      <c r="AA33">
        <v>56.699800000000003</v>
      </c>
      <c r="AB33">
        <v>82.351900000000001</v>
      </c>
      <c r="AC33">
        <f t="shared" si="9"/>
        <v>28.30188679245283</v>
      </c>
      <c r="AD33">
        <v>4.0960999999999999</v>
      </c>
      <c r="AE33">
        <v>50.907400000000003</v>
      </c>
      <c r="AF33">
        <f t="shared" si="10"/>
        <v>55.555555555555557</v>
      </c>
      <c r="AG33">
        <v>238.83369999999999</v>
      </c>
      <c r="AH33">
        <v>80.740399999999994</v>
      </c>
      <c r="AI33">
        <f t="shared" si="11"/>
        <v>27.27272727272727</v>
      </c>
      <c r="AJ33">
        <v>2.1534</v>
      </c>
      <c r="AK33">
        <v>43.328299999999999</v>
      </c>
      <c r="AL33">
        <f t="shared" si="12"/>
        <v>37.5</v>
      </c>
      <c r="AM33">
        <v>11.708299999999999</v>
      </c>
      <c r="AN33">
        <v>90.557299999999998</v>
      </c>
      <c r="AO33">
        <f t="shared" si="13"/>
        <v>28.30188679245283</v>
      </c>
      <c r="AP33">
        <v>8.1832999999999991</v>
      </c>
      <c r="AQ33">
        <v>20.7699</v>
      </c>
    </row>
    <row r="34" spans="1:43" x14ac:dyDescent="0.65">
      <c r="A34">
        <v>31</v>
      </c>
      <c r="B34">
        <f t="shared" si="0"/>
        <v>55.357142857142861</v>
      </c>
      <c r="C34">
        <v>44.691299999999998</v>
      </c>
      <c r="D34">
        <v>26.072700000000001</v>
      </c>
      <c r="E34">
        <f t="shared" si="1"/>
        <v>24.409448818897637</v>
      </c>
      <c r="F34">
        <v>4.8316999999999997</v>
      </c>
      <c r="G34">
        <v>58.9741</v>
      </c>
      <c r="H34">
        <f t="shared" si="2"/>
        <v>34.065934065934066</v>
      </c>
      <c r="I34">
        <v>34.006700000000002</v>
      </c>
      <c r="J34">
        <v>41.162999999999997</v>
      </c>
      <c r="K34">
        <f t="shared" si="3"/>
        <v>43.055555555555557</v>
      </c>
      <c r="L34">
        <v>7.4272999999999998</v>
      </c>
      <c r="M34">
        <v>83.044899999999998</v>
      </c>
      <c r="N34">
        <f t="shared" si="4"/>
        <v>44.285714285714285</v>
      </c>
      <c r="O34">
        <v>10.25</v>
      </c>
      <c r="P34">
        <v>75.948400000000007</v>
      </c>
      <c r="Q34">
        <f t="shared" si="5"/>
        <v>46.969696969696969</v>
      </c>
      <c r="R34">
        <v>18.609200000000001</v>
      </c>
      <c r="S34">
        <v>39.980499999999999</v>
      </c>
      <c r="T34">
        <f t="shared" si="6"/>
        <v>43.055555555555557</v>
      </c>
      <c r="U34">
        <v>159.13839999999999</v>
      </c>
      <c r="V34">
        <v>75.415400000000005</v>
      </c>
      <c r="W34">
        <f t="shared" si="7"/>
        <v>48.4375</v>
      </c>
      <c r="X34">
        <v>51.996000000000002</v>
      </c>
      <c r="Y34">
        <v>61.409599999999998</v>
      </c>
      <c r="Z34">
        <f t="shared" si="8"/>
        <v>47.692307692307693</v>
      </c>
      <c r="AA34">
        <v>53.164200000000001</v>
      </c>
      <c r="AB34">
        <v>71.977999999999994</v>
      </c>
      <c r="AC34">
        <f t="shared" si="9"/>
        <v>29.245283018867923</v>
      </c>
      <c r="AD34">
        <v>4.1862000000000004</v>
      </c>
      <c r="AE34">
        <v>49.3245</v>
      </c>
      <c r="AF34">
        <f t="shared" si="10"/>
        <v>57.407407407407405</v>
      </c>
      <c r="AG34">
        <v>247.93389999999999</v>
      </c>
      <c r="AH34">
        <v>78.425700000000006</v>
      </c>
      <c r="AI34">
        <f t="shared" si="11"/>
        <v>28.18181818181818</v>
      </c>
      <c r="AJ34">
        <v>3.8441999999999998</v>
      </c>
      <c r="AK34">
        <v>41.093299999999999</v>
      </c>
      <c r="AL34">
        <f t="shared" si="12"/>
        <v>38.75</v>
      </c>
      <c r="AM34">
        <v>11.829800000000001</v>
      </c>
      <c r="AN34">
        <v>97.187399999999997</v>
      </c>
      <c r="AO34">
        <f t="shared" si="13"/>
        <v>29.245283018867923</v>
      </c>
      <c r="AP34">
        <v>10.0357</v>
      </c>
      <c r="AQ34">
        <v>19.765499999999999</v>
      </c>
    </row>
    <row r="35" spans="1:43" x14ac:dyDescent="0.65">
      <c r="A35">
        <v>32</v>
      </c>
      <c r="B35">
        <f t="shared" si="0"/>
        <v>57.142857142857139</v>
      </c>
      <c r="C35">
        <v>55.204099999999997</v>
      </c>
      <c r="D35">
        <v>26.4694</v>
      </c>
      <c r="E35">
        <f t="shared" si="1"/>
        <v>25.196850393700785</v>
      </c>
      <c r="F35">
        <v>5.4325000000000001</v>
      </c>
      <c r="G35">
        <v>57.827100000000002</v>
      </c>
      <c r="H35">
        <f t="shared" si="2"/>
        <v>35.164835164835168</v>
      </c>
      <c r="I35">
        <v>27.431799999999999</v>
      </c>
      <c r="J35">
        <v>39.132199999999997</v>
      </c>
      <c r="K35">
        <f t="shared" si="3"/>
        <v>44.444444444444443</v>
      </c>
      <c r="L35">
        <v>8.0401000000000007</v>
      </c>
      <c r="M35">
        <v>88.493799999999993</v>
      </c>
      <c r="N35">
        <f t="shared" si="4"/>
        <v>45.714285714285715</v>
      </c>
      <c r="O35">
        <v>11.485300000000001</v>
      </c>
      <c r="P35">
        <v>76.323700000000002</v>
      </c>
      <c r="Q35">
        <f t="shared" si="5"/>
        <v>48.484848484848484</v>
      </c>
      <c r="R35">
        <v>22.652000000000001</v>
      </c>
      <c r="S35">
        <v>38.010100000000001</v>
      </c>
      <c r="T35">
        <f t="shared" si="6"/>
        <v>44.444444444444443</v>
      </c>
      <c r="U35">
        <v>172.22219999999999</v>
      </c>
      <c r="V35">
        <v>82.493799999999993</v>
      </c>
      <c r="W35">
        <f t="shared" si="7"/>
        <v>50</v>
      </c>
      <c r="X35">
        <v>56.6708</v>
      </c>
      <c r="Y35">
        <v>59.639400000000002</v>
      </c>
      <c r="Z35">
        <f t="shared" si="8"/>
        <v>49.230769230769234</v>
      </c>
      <c r="AA35">
        <v>49.677199999999999</v>
      </c>
      <c r="AB35">
        <v>64.812100000000001</v>
      </c>
      <c r="AC35">
        <f t="shared" si="9"/>
        <v>30.188679245283019</v>
      </c>
      <c r="AD35">
        <v>4.6540999999999997</v>
      </c>
      <c r="AE35">
        <v>49.110799999999998</v>
      </c>
      <c r="AF35">
        <f t="shared" si="10"/>
        <v>59.259259259259252</v>
      </c>
      <c r="AG35">
        <v>222.6567</v>
      </c>
      <c r="AH35">
        <v>74.439599999999999</v>
      </c>
      <c r="AI35">
        <f t="shared" si="11"/>
        <v>29.09090909090909</v>
      </c>
      <c r="AJ35">
        <v>3.0625</v>
      </c>
      <c r="AK35">
        <v>39.185699999999997</v>
      </c>
      <c r="AL35">
        <f t="shared" si="12"/>
        <v>40</v>
      </c>
      <c r="AM35">
        <v>14.2</v>
      </c>
      <c r="AN35">
        <v>98.4</v>
      </c>
      <c r="AO35">
        <f t="shared" si="13"/>
        <v>30.188679245283019</v>
      </c>
      <c r="AP35">
        <v>8.4207000000000001</v>
      </c>
      <c r="AQ35">
        <v>18.3964</v>
      </c>
    </row>
    <row r="36" spans="1:43" x14ac:dyDescent="0.65">
      <c r="A36">
        <v>33</v>
      </c>
      <c r="B36">
        <f t="shared" si="0"/>
        <v>58.928571428571431</v>
      </c>
      <c r="C36">
        <v>72.931100000000001</v>
      </c>
      <c r="D36">
        <v>25.7819</v>
      </c>
      <c r="E36">
        <f t="shared" si="1"/>
        <v>25.984251968503933</v>
      </c>
      <c r="F36">
        <v>5.8013000000000003</v>
      </c>
      <c r="G36">
        <v>56.735599999999998</v>
      </c>
      <c r="H36">
        <f t="shared" si="2"/>
        <v>36.263736263736263</v>
      </c>
      <c r="I36">
        <v>23.606100000000001</v>
      </c>
      <c r="J36">
        <v>39.524000000000001</v>
      </c>
      <c r="K36">
        <f t="shared" si="3"/>
        <v>45.833333333333329</v>
      </c>
      <c r="L36">
        <v>9.1875</v>
      </c>
      <c r="M36">
        <v>91.463999999999999</v>
      </c>
      <c r="N36">
        <f t="shared" si="4"/>
        <v>47.142857142857139</v>
      </c>
      <c r="O36">
        <v>11.728400000000001</v>
      </c>
      <c r="P36">
        <v>76</v>
      </c>
      <c r="Q36">
        <f t="shared" si="5"/>
        <v>50</v>
      </c>
      <c r="R36">
        <v>27.052499999999998</v>
      </c>
      <c r="S36">
        <v>35.134500000000003</v>
      </c>
      <c r="T36">
        <f t="shared" si="6"/>
        <v>45.833333333333329</v>
      </c>
      <c r="U36">
        <v>135.0498</v>
      </c>
      <c r="V36">
        <v>90.721100000000007</v>
      </c>
      <c r="W36">
        <f t="shared" si="7"/>
        <v>51.5625</v>
      </c>
      <c r="X36">
        <v>59.889000000000003</v>
      </c>
      <c r="Y36">
        <v>55.924700000000001</v>
      </c>
      <c r="Z36">
        <f t="shared" si="8"/>
        <v>50.769230769230766</v>
      </c>
      <c r="AA36">
        <v>44.828200000000002</v>
      </c>
      <c r="AB36">
        <v>62.238999999999997</v>
      </c>
      <c r="AC36">
        <f t="shared" si="9"/>
        <v>31.132075471698112</v>
      </c>
      <c r="AD36">
        <v>4.5655000000000001</v>
      </c>
      <c r="AE36">
        <v>46.122900000000001</v>
      </c>
      <c r="AF36">
        <f t="shared" si="10"/>
        <v>61.111111111111114</v>
      </c>
      <c r="AG36">
        <v>172.78960000000001</v>
      </c>
      <c r="AH36">
        <v>71.609200000000001</v>
      </c>
      <c r="AI36">
        <f t="shared" si="11"/>
        <v>30</v>
      </c>
      <c r="AJ36">
        <v>3</v>
      </c>
      <c r="AK36">
        <v>39.860799999999998</v>
      </c>
      <c r="AL36">
        <f t="shared" si="12"/>
        <v>41.25</v>
      </c>
      <c r="AM36">
        <v>16.081499999999998</v>
      </c>
      <c r="AN36">
        <v>99.971000000000004</v>
      </c>
      <c r="AO36">
        <f t="shared" si="13"/>
        <v>31.132075471698112</v>
      </c>
      <c r="AP36">
        <v>9.8064</v>
      </c>
      <c r="AQ36">
        <v>19.634399999999999</v>
      </c>
    </row>
    <row r="37" spans="1:43" x14ac:dyDescent="0.65">
      <c r="A37">
        <v>34</v>
      </c>
      <c r="B37">
        <f t="shared" si="0"/>
        <v>60.714285714285708</v>
      </c>
      <c r="C37">
        <v>101.77549999999999</v>
      </c>
      <c r="D37">
        <v>23.892900000000001</v>
      </c>
      <c r="E37">
        <f t="shared" si="1"/>
        <v>26.771653543307089</v>
      </c>
      <c r="F37">
        <v>5.9808000000000003</v>
      </c>
      <c r="G37">
        <v>56.831800000000001</v>
      </c>
      <c r="H37">
        <f t="shared" si="2"/>
        <v>37.362637362637365</v>
      </c>
      <c r="I37">
        <v>16.796900000000001</v>
      </c>
      <c r="J37">
        <v>39.931800000000003</v>
      </c>
      <c r="K37">
        <f t="shared" si="3"/>
        <v>47.222222222222221</v>
      </c>
      <c r="L37">
        <v>10.411099999999999</v>
      </c>
      <c r="M37">
        <v>95.750200000000007</v>
      </c>
      <c r="N37">
        <f t="shared" si="4"/>
        <v>48.571428571428569</v>
      </c>
      <c r="O37">
        <v>12.1678</v>
      </c>
      <c r="P37">
        <v>76</v>
      </c>
      <c r="Q37">
        <f t="shared" si="5"/>
        <v>51.515151515151516</v>
      </c>
      <c r="R37">
        <v>27.889399999999998</v>
      </c>
      <c r="S37">
        <v>40.142600000000002</v>
      </c>
      <c r="T37">
        <f t="shared" si="6"/>
        <v>47.222222222222221</v>
      </c>
      <c r="U37">
        <v>75.133700000000005</v>
      </c>
      <c r="V37">
        <v>94.299400000000006</v>
      </c>
      <c r="W37">
        <f t="shared" si="7"/>
        <v>53.125</v>
      </c>
      <c r="X37">
        <v>59.684399999999997</v>
      </c>
      <c r="Y37">
        <v>54.054600000000001</v>
      </c>
      <c r="Z37">
        <f t="shared" si="8"/>
        <v>52.307692307692314</v>
      </c>
      <c r="AA37">
        <v>43.789299999999997</v>
      </c>
      <c r="AB37">
        <v>61.9574</v>
      </c>
      <c r="AC37">
        <f t="shared" si="9"/>
        <v>32.075471698113205</v>
      </c>
      <c r="AD37">
        <v>4.5670999999999999</v>
      </c>
      <c r="AE37">
        <v>44.020899999999997</v>
      </c>
      <c r="AF37">
        <f t="shared" si="10"/>
        <v>62.962962962962962</v>
      </c>
      <c r="AG37">
        <v>128.62299999999999</v>
      </c>
      <c r="AH37">
        <v>67.222499999999997</v>
      </c>
      <c r="AI37">
        <f t="shared" si="11"/>
        <v>30.909090909090907</v>
      </c>
      <c r="AJ37">
        <v>3.1438000000000001</v>
      </c>
      <c r="AK37">
        <v>40.420999999999999</v>
      </c>
      <c r="AL37">
        <f t="shared" si="12"/>
        <v>42.5</v>
      </c>
      <c r="AM37">
        <v>16.198599999999999</v>
      </c>
      <c r="AN37">
        <v>102.3642</v>
      </c>
      <c r="AO37">
        <f t="shared" si="13"/>
        <v>32.075471698113205</v>
      </c>
      <c r="AP37">
        <v>8.3759999999999994</v>
      </c>
      <c r="AQ37">
        <v>18.7348</v>
      </c>
    </row>
    <row r="38" spans="1:43" x14ac:dyDescent="0.65">
      <c r="A38">
        <v>35</v>
      </c>
      <c r="B38">
        <f t="shared" si="0"/>
        <v>62.5</v>
      </c>
      <c r="C38">
        <v>134.625</v>
      </c>
      <c r="D38">
        <v>21.625</v>
      </c>
      <c r="E38">
        <f t="shared" si="1"/>
        <v>27.559055118110237</v>
      </c>
      <c r="F38">
        <v>6.5670999999999999</v>
      </c>
      <c r="G38">
        <v>57.112099999999998</v>
      </c>
      <c r="H38">
        <f t="shared" si="2"/>
        <v>38.461538461538467</v>
      </c>
      <c r="I38">
        <v>16.623000000000001</v>
      </c>
      <c r="J38">
        <v>39.231900000000003</v>
      </c>
      <c r="K38">
        <f t="shared" si="3"/>
        <v>48.611111111111107</v>
      </c>
      <c r="L38">
        <v>11.604200000000001</v>
      </c>
      <c r="M38">
        <v>99.368700000000004</v>
      </c>
      <c r="N38">
        <f t="shared" si="4"/>
        <v>50</v>
      </c>
      <c r="O38">
        <v>15</v>
      </c>
      <c r="P38">
        <v>75.75</v>
      </c>
      <c r="Q38">
        <f t="shared" si="5"/>
        <v>53.030303030303031</v>
      </c>
      <c r="R38">
        <v>25.110199999999999</v>
      </c>
      <c r="S38">
        <v>41.701300000000003</v>
      </c>
      <c r="T38">
        <f t="shared" si="6"/>
        <v>48.611111111111107</v>
      </c>
      <c r="U38">
        <v>39.3108</v>
      </c>
      <c r="V38">
        <v>96.906499999999994</v>
      </c>
      <c r="W38">
        <f t="shared" si="7"/>
        <v>54.6875</v>
      </c>
      <c r="X38">
        <v>62.5518</v>
      </c>
      <c r="Y38">
        <v>53.774299999999997</v>
      </c>
      <c r="Z38">
        <f t="shared" si="8"/>
        <v>53.846153846153847</v>
      </c>
      <c r="AA38">
        <v>46.357199999999999</v>
      </c>
      <c r="AB38">
        <v>61.448099999999997</v>
      </c>
      <c r="AC38">
        <f t="shared" si="9"/>
        <v>33.018867924528301</v>
      </c>
      <c r="AD38">
        <v>4.0346000000000002</v>
      </c>
      <c r="AE38">
        <v>43.085599999999999</v>
      </c>
      <c r="AF38">
        <f t="shared" si="10"/>
        <v>64.81481481481481</v>
      </c>
      <c r="AG38">
        <v>104.1614</v>
      </c>
      <c r="AH38">
        <v>63.161799999999999</v>
      </c>
      <c r="AI38">
        <f t="shared" si="11"/>
        <v>31.818181818181817</v>
      </c>
      <c r="AJ38">
        <v>3.0152999999999999</v>
      </c>
      <c r="AK38">
        <v>41.582900000000002</v>
      </c>
      <c r="AL38">
        <f t="shared" si="12"/>
        <v>43.75</v>
      </c>
      <c r="AM38">
        <v>16.2669</v>
      </c>
      <c r="AN38">
        <v>107.20569999999999</v>
      </c>
      <c r="AO38">
        <f t="shared" si="13"/>
        <v>33.018867924528301</v>
      </c>
      <c r="AP38">
        <v>7.2667999999999999</v>
      </c>
      <c r="AQ38">
        <v>18.342500000000001</v>
      </c>
    </row>
    <row r="39" spans="1:43" x14ac:dyDescent="0.65">
      <c r="A39">
        <v>36</v>
      </c>
      <c r="B39">
        <f t="shared" si="0"/>
        <v>64.285714285714292</v>
      </c>
      <c r="C39">
        <v>148.05609999999999</v>
      </c>
      <c r="D39">
        <v>18.729600000000001</v>
      </c>
      <c r="E39">
        <f t="shared" si="1"/>
        <v>28.346456692913385</v>
      </c>
      <c r="F39">
        <v>7.5247999999999999</v>
      </c>
      <c r="G39">
        <v>58.526299999999999</v>
      </c>
      <c r="H39">
        <f t="shared" si="2"/>
        <v>39.560439560439562</v>
      </c>
      <c r="I39">
        <v>15.4015</v>
      </c>
      <c r="J39">
        <v>39.817</v>
      </c>
      <c r="K39">
        <f t="shared" si="3"/>
        <v>50</v>
      </c>
      <c r="L39">
        <v>11.5</v>
      </c>
      <c r="M39">
        <v>102.375</v>
      </c>
      <c r="N39">
        <f t="shared" si="4"/>
        <v>51.428571428571423</v>
      </c>
      <c r="O39">
        <v>16.476700000000001</v>
      </c>
      <c r="P39">
        <v>79.641199999999998</v>
      </c>
      <c r="Q39">
        <f t="shared" si="5"/>
        <v>54.54545454545454</v>
      </c>
      <c r="R39">
        <v>21.393599999999999</v>
      </c>
      <c r="S39">
        <v>41.410800000000002</v>
      </c>
      <c r="T39">
        <f t="shared" si="6"/>
        <v>50</v>
      </c>
      <c r="U39">
        <v>29.833300000000001</v>
      </c>
      <c r="V39">
        <v>98</v>
      </c>
      <c r="W39">
        <f t="shared" si="7"/>
        <v>56.25</v>
      </c>
      <c r="X39">
        <v>68.899500000000003</v>
      </c>
      <c r="Y39">
        <v>53.640500000000003</v>
      </c>
      <c r="Z39">
        <f t="shared" si="8"/>
        <v>55.384615384615387</v>
      </c>
      <c r="AA39">
        <v>49.095500000000001</v>
      </c>
      <c r="AB39">
        <v>60.3337</v>
      </c>
      <c r="AC39">
        <f t="shared" si="9"/>
        <v>33.962264150943398</v>
      </c>
      <c r="AD39">
        <v>4</v>
      </c>
      <c r="AE39">
        <v>43.499499999999998</v>
      </c>
      <c r="AF39">
        <f t="shared" si="10"/>
        <v>66.666666666666657</v>
      </c>
      <c r="AG39">
        <v>87.627300000000005</v>
      </c>
      <c r="AH39">
        <v>59.340899999999998</v>
      </c>
      <c r="AI39">
        <f t="shared" si="11"/>
        <v>32.727272727272727</v>
      </c>
      <c r="AJ39">
        <v>3</v>
      </c>
      <c r="AK39">
        <v>45.032400000000003</v>
      </c>
      <c r="AL39">
        <f t="shared" si="12"/>
        <v>45</v>
      </c>
      <c r="AM39">
        <v>18.570799999999998</v>
      </c>
      <c r="AN39">
        <v>105.73609999999999</v>
      </c>
      <c r="AO39">
        <f t="shared" si="13"/>
        <v>33.962264150943398</v>
      </c>
      <c r="AP39">
        <v>7.0423</v>
      </c>
      <c r="AQ39">
        <v>18.599699999999999</v>
      </c>
    </row>
    <row r="40" spans="1:43" x14ac:dyDescent="0.65">
      <c r="A40">
        <v>37</v>
      </c>
      <c r="B40">
        <f t="shared" si="0"/>
        <v>66.071428571428569</v>
      </c>
      <c r="C40">
        <v>136.65430000000001</v>
      </c>
      <c r="D40">
        <v>17.044599999999999</v>
      </c>
      <c r="E40">
        <f t="shared" si="1"/>
        <v>29.133858267716533</v>
      </c>
      <c r="F40">
        <v>8.3120999999999992</v>
      </c>
      <c r="G40">
        <v>60.355600000000003</v>
      </c>
      <c r="H40">
        <f t="shared" si="2"/>
        <v>40.659340659340657</v>
      </c>
      <c r="I40">
        <v>15.411799999999999</v>
      </c>
      <c r="J40">
        <v>38.156799999999997</v>
      </c>
      <c r="K40">
        <f t="shared" si="3"/>
        <v>51.388888888888886</v>
      </c>
      <c r="L40">
        <v>12.057600000000001</v>
      </c>
      <c r="M40">
        <v>105.7132</v>
      </c>
      <c r="N40">
        <f t="shared" si="4"/>
        <v>52.857142857142861</v>
      </c>
      <c r="O40">
        <v>20.342700000000001</v>
      </c>
      <c r="P40">
        <v>83.542000000000002</v>
      </c>
      <c r="Q40">
        <f t="shared" si="5"/>
        <v>56.060606060606055</v>
      </c>
      <c r="R40">
        <v>19.624199999999998</v>
      </c>
      <c r="S40">
        <v>41.601999999999997</v>
      </c>
      <c r="T40">
        <f t="shared" si="6"/>
        <v>51.388888888888886</v>
      </c>
      <c r="U40">
        <v>30.965</v>
      </c>
      <c r="V40">
        <v>100.78489999999999</v>
      </c>
      <c r="W40">
        <f t="shared" si="7"/>
        <v>57.8125</v>
      </c>
      <c r="X40">
        <v>83.811899999999994</v>
      </c>
      <c r="Y40">
        <v>50.455199999999998</v>
      </c>
      <c r="Z40">
        <f t="shared" si="8"/>
        <v>56.92307692307692</v>
      </c>
      <c r="AA40">
        <v>49.9786</v>
      </c>
      <c r="AB40">
        <v>60.256799999999998</v>
      </c>
      <c r="AC40">
        <f t="shared" si="9"/>
        <v>34.905660377358487</v>
      </c>
      <c r="AD40">
        <v>4.1925999999999997</v>
      </c>
      <c r="AE40">
        <v>44.231200000000001</v>
      </c>
      <c r="AF40">
        <f t="shared" si="10"/>
        <v>68.518518518518519</v>
      </c>
      <c r="AG40">
        <v>81.034099999999995</v>
      </c>
      <c r="AH40">
        <v>58.036900000000003</v>
      </c>
      <c r="AI40">
        <f t="shared" si="11"/>
        <v>33.636363636363633</v>
      </c>
      <c r="AJ40">
        <v>3.6067999999999998</v>
      </c>
      <c r="AK40">
        <v>48.440300000000001</v>
      </c>
      <c r="AL40">
        <f t="shared" si="12"/>
        <v>46.25</v>
      </c>
      <c r="AM40">
        <v>21.401700000000002</v>
      </c>
      <c r="AN40">
        <v>107.4687</v>
      </c>
      <c r="AO40">
        <f t="shared" si="13"/>
        <v>34.905660377358487</v>
      </c>
      <c r="AP40">
        <v>7.3330000000000002</v>
      </c>
      <c r="AQ40">
        <v>18.0762</v>
      </c>
    </row>
    <row r="41" spans="1:43" x14ac:dyDescent="0.65">
      <c r="A41">
        <v>38</v>
      </c>
      <c r="B41">
        <f t="shared" si="0"/>
        <v>67.857142857142861</v>
      </c>
      <c r="C41">
        <v>109.7628</v>
      </c>
      <c r="D41">
        <v>14.872400000000001</v>
      </c>
      <c r="E41">
        <f t="shared" si="1"/>
        <v>29.921259842519689</v>
      </c>
      <c r="F41">
        <v>9.3292999999999999</v>
      </c>
      <c r="G41">
        <v>62.550199999999997</v>
      </c>
      <c r="H41">
        <f t="shared" si="2"/>
        <v>41.758241758241759</v>
      </c>
      <c r="I41">
        <v>14.2173</v>
      </c>
      <c r="J41">
        <v>37.345199999999998</v>
      </c>
      <c r="K41">
        <f t="shared" si="3"/>
        <v>52.777777777777779</v>
      </c>
      <c r="L41">
        <v>13.0556</v>
      </c>
      <c r="M41">
        <v>108.1277</v>
      </c>
      <c r="N41">
        <f t="shared" si="4"/>
        <v>54.285714285714285</v>
      </c>
      <c r="O41">
        <v>22.726299999999998</v>
      </c>
      <c r="P41">
        <v>86.5398</v>
      </c>
      <c r="Q41">
        <f t="shared" si="5"/>
        <v>57.575757575757578</v>
      </c>
      <c r="R41">
        <v>19.188800000000001</v>
      </c>
      <c r="S41">
        <v>41.181600000000003</v>
      </c>
      <c r="T41">
        <f t="shared" si="6"/>
        <v>52.777777777777779</v>
      </c>
      <c r="U41">
        <v>27.495899999999999</v>
      </c>
      <c r="V41">
        <v>96.989199999999997</v>
      </c>
      <c r="W41">
        <f t="shared" si="7"/>
        <v>59.375</v>
      </c>
      <c r="X41">
        <v>100.79510000000001</v>
      </c>
      <c r="Y41">
        <v>46.444299999999998</v>
      </c>
      <c r="Z41">
        <f t="shared" si="8"/>
        <v>58.461538461538467</v>
      </c>
      <c r="AA41">
        <v>45.262300000000003</v>
      </c>
      <c r="AB41">
        <v>62.425400000000003</v>
      </c>
      <c r="AC41">
        <f t="shared" si="9"/>
        <v>35.849056603773583</v>
      </c>
      <c r="AD41">
        <v>4.2054</v>
      </c>
      <c r="AE41">
        <v>44.945300000000003</v>
      </c>
      <c r="AF41">
        <f t="shared" si="10"/>
        <v>70.370370370370367</v>
      </c>
      <c r="AG41">
        <v>84.9649</v>
      </c>
      <c r="AH41">
        <v>55.628100000000003</v>
      </c>
      <c r="AI41">
        <f t="shared" si="11"/>
        <v>34.545454545454547</v>
      </c>
      <c r="AJ41">
        <v>3.0451999999999999</v>
      </c>
      <c r="AK41">
        <v>51.963299999999997</v>
      </c>
      <c r="AL41">
        <f t="shared" si="12"/>
        <v>47.5</v>
      </c>
      <c r="AM41">
        <v>22.633299999999998</v>
      </c>
      <c r="AN41">
        <v>111.3</v>
      </c>
      <c r="AO41">
        <f t="shared" si="13"/>
        <v>35.849056603773583</v>
      </c>
      <c r="AP41">
        <v>7.1222000000000003</v>
      </c>
      <c r="AQ41">
        <v>18.460699999999999</v>
      </c>
    </row>
    <row r="42" spans="1:43" x14ac:dyDescent="0.65">
      <c r="A42">
        <v>39</v>
      </c>
      <c r="B42">
        <f t="shared" si="0"/>
        <v>69.642857142857139</v>
      </c>
      <c r="C42">
        <v>78.727000000000004</v>
      </c>
      <c r="D42">
        <v>14</v>
      </c>
      <c r="E42">
        <f t="shared" si="1"/>
        <v>30.708661417322837</v>
      </c>
      <c r="F42">
        <v>10.528700000000001</v>
      </c>
      <c r="G42">
        <v>63.909700000000001</v>
      </c>
      <c r="H42">
        <f t="shared" si="2"/>
        <v>42.857142857142854</v>
      </c>
      <c r="I42">
        <v>14.4558</v>
      </c>
      <c r="J42">
        <v>36.225999999999999</v>
      </c>
      <c r="K42">
        <f t="shared" si="3"/>
        <v>54.166666666666664</v>
      </c>
      <c r="L42">
        <v>14.898</v>
      </c>
      <c r="M42">
        <v>111.32899999999999</v>
      </c>
      <c r="N42">
        <f t="shared" si="4"/>
        <v>55.714285714285715</v>
      </c>
      <c r="O42">
        <v>25.9651</v>
      </c>
      <c r="P42">
        <v>83.190399999999997</v>
      </c>
      <c r="Q42">
        <f t="shared" si="5"/>
        <v>59.090909090909093</v>
      </c>
      <c r="R42">
        <v>19.493300000000001</v>
      </c>
      <c r="S42">
        <v>38.901499999999999</v>
      </c>
      <c r="T42">
        <f t="shared" si="6"/>
        <v>54.166666666666664</v>
      </c>
      <c r="U42">
        <v>26.931699999999999</v>
      </c>
      <c r="V42">
        <v>92.987300000000005</v>
      </c>
      <c r="W42">
        <f t="shared" si="7"/>
        <v>60.9375</v>
      </c>
      <c r="X42">
        <v>105.2557</v>
      </c>
      <c r="Y42">
        <v>40.904600000000002</v>
      </c>
      <c r="Z42">
        <f t="shared" si="8"/>
        <v>60</v>
      </c>
      <c r="AA42">
        <v>37.653700000000001</v>
      </c>
      <c r="AB42">
        <v>65.042199999999994</v>
      </c>
      <c r="AC42">
        <f t="shared" si="9"/>
        <v>36.79245283018868</v>
      </c>
      <c r="AD42">
        <v>4.0989000000000004</v>
      </c>
      <c r="AE42">
        <v>46.0045</v>
      </c>
      <c r="AF42">
        <f t="shared" si="10"/>
        <v>72.222222222222214</v>
      </c>
      <c r="AG42">
        <v>82.922899999999998</v>
      </c>
      <c r="AH42">
        <v>51.8675</v>
      </c>
      <c r="AI42">
        <f t="shared" si="11"/>
        <v>35.454545454545453</v>
      </c>
      <c r="AJ42">
        <v>3</v>
      </c>
      <c r="AK42">
        <v>52.360599999999998</v>
      </c>
      <c r="AL42">
        <f t="shared" si="12"/>
        <v>48.75</v>
      </c>
      <c r="AM42">
        <v>23.737500000000001</v>
      </c>
      <c r="AN42">
        <v>120.0475</v>
      </c>
      <c r="AO42">
        <f t="shared" si="13"/>
        <v>36.79245283018868</v>
      </c>
      <c r="AP42">
        <v>7.9337</v>
      </c>
      <c r="AQ42">
        <v>17.4681</v>
      </c>
    </row>
    <row r="43" spans="1:43" x14ac:dyDescent="0.65">
      <c r="A43">
        <v>40</v>
      </c>
      <c r="B43">
        <f t="shared" si="0"/>
        <v>71.428571428571431</v>
      </c>
      <c r="C43">
        <v>53.255099999999999</v>
      </c>
      <c r="D43">
        <v>14.459199999999999</v>
      </c>
      <c r="E43">
        <f t="shared" si="1"/>
        <v>31.496062992125985</v>
      </c>
      <c r="F43">
        <v>11.115500000000001</v>
      </c>
      <c r="G43">
        <v>64.535300000000007</v>
      </c>
      <c r="H43">
        <f t="shared" si="2"/>
        <v>43.956043956043956</v>
      </c>
      <c r="I43">
        <v>13.9955</v>
      </c>
      <c r="J43">
        <v>35.979799999999997</v>
      </c>
      <c r="K43">
        <f t="shared" si="3"/>
        <v>55.555555555555557</v>
      </c>
      <c r="L43">
        <v>16.777799999999999</v>
      </c>
      <c r="M43">
        <v>109.8519</v>
      </c>
      <c r="N43">
        <f t="shared" si="4"/>
        <v>57.142857142857139</v>
      </c>
      <c r="O43">
        <v>31.3367</v>
      </c>
      <c r="P43">
        <v>77.163300000000007</v>
      </c>
      <c r="Q43">
        <f t="shared" si="5"/>
        <v>60.606060606060609</v>
      </c>
      <c r="R43">
        <v>26.873999999999999</v>
      </c>
      <c r="S43">
        <v>37.515700000000002</v>
      </c>
      <c r="T43">
        <f t="shared" si="6"/>
        <v>55.555555555555557</v>
      </c>
      <c r="U43">
        <v>28.390899999999998</v>
      </c>
      <c r="V43">
        <v>86.078199999999995</v>
      </c>
      <c r="W43">
        <f t="shared" si="7"/>
        <v>62.5</v>
      </c>
      <c r="X43">
        <v>96.726600000000005</v>
      </c>
      <c r="Y43">
        <v>37.687100000000001</v>
      </c>
      <c r="Z43">
        <f t="shared" si="8"/>
        <v>61.53846153846154</v>
      </c>
      <c r="AA43">
        <v>32.978000000000002</v>
      </c>
      <c r="AB43">
        <v>69.325100000000006</v>
      </c>
      <c r="AC43">
        <f t="shared" si="9"/>
        <v>37.735849056603776</v>
      </c>
      <c r="AD43">
        <v>4</v>
      </c>
      <c r="AE43">
        <v>43.927700000000002</v>
      </c>
      <c r="AF43">
        <f t="shared" si="10"/>
        <v>74.074074074074076</v>
      </c>
      <c r="AG43">
        <v>87.032700000000006</v>
      </c>
      <c r="AH43">
        <v>48.888300000000001</v>
      </c>
      <c r="AI43">
        <f t="shared" si="11"/>
        <v>36.363636363636367</v>
      </c>
      <c r="AJ43">
        <v>3</v>
      </c>
      <c r="AK43">
        <v>49.422400000000003</v>
      </c>
      <c r="AL43">
        <f t="shared" si="12"/>
        <v>50</v>
      </c>
      <c r="AM43">
        <v>25.3889</v>
      </c>
      <c r="AN43">
        <v>131.25</v>
      </c>
      <c r="AO43">
        <f t="shared" si="13"/>
        <v>37.735849056603776</v>
      </c>
      <c r="AP43">
        <v>7.4325999999999999</v>
      </c>
      <c r="AQ43">
        <v>17.0473</v>
      </c>
    </row>
    <row r="44" spans="1:43" x14ac:dyDescent="0.65">
      <c r="A44">
        <v>41</v>
      </c>
      <c r="B44">
        <f t="shared" si="0"/>
        <v>73.214285714285708</v>
      </c>
      <c r="C44">
        <v>40.590600000000002</v>
      </c>
      <c r="D44">
        <v>15.6722</v>
      </c>
      <c r="E44">
        <f t="shared" si="1"/>
        <v>32.283464566929133</v>
      </c>
      <c r="F44">
        <v>11.706099999999999</v>
      </c>
      <c r="G44">
        <v>68.355900000000005</v>
      </c>
      <c r="H44">
        <f t="shared" si="2"/>
        <v>45.054945054945058</v>
      </c>
      <c r="I44">
        <v>14.074</v>
      </c>
      <c r="J44">
        <v>35.761600000000001</v>
      </c>
      <c r="K44">
        <f t="shared" si="3"/>
        <v>56.944444444444443</v>
      </c>
      <c r="L44">
        <v>18.847200000000001</v>
      </c>
      <c r="M44">
        <v>100.3098</v>
      </c>
      <c r="N44">
        <f t="shared" si="4"/>
        <v>58.571428571428577</v>
      </c>
      <c r="O44">
        <v>38.178600000000003</v>
      </c>
      <c r="P44">
        <v>69.526499999999999</v>
      </c>
      <c r="Q44">
        <f t="shared" si="5"/>
        <v>62.121212121212125</v>
      </c>
      <c r="R44">
        <v>40.7194</v>
      </c>
      <c r="S44">
        <v>36.911900000000003</v>
      </c>
      <c r="T44">
        <f t="shared" si="6"/>
        <v>56.944444444444443</v>
      </c>
      <c r="U44">
        <v>32.352499999999999</v>
      </c>
      <c r="V44">
        <v>82.477400000000003</v>
      </c>
      <c r="W44">
        <f t="shared" si="7"/>
        <v>64.0625</v>
      </c>
      <c r="X44">
        <v>80.479799999999997</v>
      </c>
      <c r="Y44">
        <v>37.093899999999998</v>
      </c>
      <c r="Z44">
        <f t="shared" si="8"/>
        <v>63.076923076923073</v>
      </c>
      <c r="AA44">
        <v>30.234999999999999</v>
      </c>
      <c r="AB44">
        <v>78.212699999999998</v>
      </c>
      <c r="AC44">
        <f t="shared" si="9"/>
        <v>38.679245283018872</v>
      </c>
      <c r="AD44">
        <v>4.5880999999999998</v>
      </c>
      <c r="AE44">
        <v>41.447499999999998</v>
      </c>
      <c r="AF44">
        <f t="shared" si="10"/>
        <v>75.925925925925924</v>
      </c>
      <c r="AG44">
        <v>102.5442</v>
      </c>
      <c r="AH44">
        <v>45.561</v>
      </c>
      <c r="AI44">
        <f t="shared" si="11"/>
        <v>37.272727272727273</v>
      </c>
      <c r="AJ44">
        <v>3.3689</v>
      </c>
      <c r="AK44">
        <v>46.6389</v>
      </c>
      <c r="AL44">
        <f t="shared" si="12"/>
        <v>51.249999999999993</v>
      </c>
      <c r="AM44">
        <v>26.796600000000002</v>
      </c>
      <c r="AN44">
        <v>137.71350000000001</v>
      </c>
      <c r="AO44">
        <f t="shared" si="13"/>
        <v>38.679245283018872</v>
      </c>
      <c r="AP44">
        <v>6.9435000000000002</v>
      </c>
      <c r="AQ44">
        <v>17.477599999999999</v>
      </c>
    </row>
    <row r="45" spans="1:43" x14ac:dyDescent="0.65">
      <c r="A45">
        <v>42</v>
      </c>
      <c r="B45">
        <f t="shared" si="0"/>
        <v>75</v>
      </c>
      <c r="C45">
        <v>32.375</v>
      </c>
      <c r="D45">
        <v>18.5</v>
      </c>
      <c r="E45">
        <f t="shared" si="1"/>
        <v>33.070866141732289</v>
      </c>
      <c r="F45">
        <v>9.8718000000000004</v>
      </c>
      <c r="G45">
        <v>70.139600000000002</v>
      </c>
      <c r="H45">
        <f t="shared" si="2"/>
        <v>46.153846153846153</v>
      </c>
      <c r="I45">
        <v>13.546799999999999</v>
      </c>
      <c r="J45">
        <v>35.192500000000003</v>
      </c>
      <c r="K45">
        <f t="shared" si="3"/>
        <v>58.333333333333336</v>
      </c>
      <c r="L45">
        <v>20.333300000000001</v>
      </c>
      <c r="M45">
        <v>87.932299999999998</v>
      </c>
      <c r="N45">
        <f t="shared" si="4"/>
        <v>60</v>
      </c>
      <c r="O45">
        <v>43.72</v>
      </c>
      <c r="P45">
        <v>67.42</v>
      </c>
      <c r="Q45">
        <f t="shared" si="5"/>
        <v>63.636363636363633</v>
      </c>
      <c r="R45">
        <v>47.624499999999998</v>
      </c>
      <c r="S45">
        <v>35.104799999999997</v>
      </c>
      <c r="T45">
        <f t="shared" si="6"/>
        <v>58.333333333333336</v>
      </c>
      <c r="U45">
        <v>37.416699999999999</v>
      </c>
      <c r="V45">
        <v>77.717600000000004</v>
      </c>
      <c r="W45">
        <f t="shared" si="7"/>
        <v>65.625</v>
      </c>
      <c r="X45">
        <v>63.203200000000002</v>
      </c>
      <c r="Y45">
        <v>36.552100000000003</v>
      </c>
      <c r="Z45">
        <f t="shared" si="8"/>
        <v>64.615384615384613</v>
      </c>
      <c r="AA45">
        <v>27.123699999999999</v>
      </c>
      <c r="AB45">
        <v>91.733800000000002</v>
      </c>
      <c r="AC45">
        <f t="shared" si="9"/>
        <v>39.622641509433961</v>
      </c>
      <c r="AD45">
        <v>4.6414999999999997</v>
      </c>
      <c r="AE45">
        <v>37.8491</v>
      </c>
      <c r="AF45">
        <f t="shared" si="10"/>
        <v>77.777777777777786</v>
      </c>
      <c r="AG45">
        <v>125.10639999999999</v>
      </c>
      <c r="AH45">
        <v>43.035400000000003</v>
      </c>
      <c r="AI45">
        <f t="shared" si="11"/>
        <v>38.181818181818187</v>
      </c>
      <c r="AJ45">
        <v>3.9441999999999999</v>
      </c>
      <c r="AK45">
        <v>41.476500000000001</v>
      </c>
      <c r="AL45">
        <f t="shared" si="12"/>
        <v>52.5</v>
      </c>
      <c r="AM45">
        <v>28.725000000000001</v>
      </c>
      <c r="AN45">
        <v>144.167</v>
      </c>
      <c r="AO45">
        <f t="shared" si="13"/>
        <v>39.622641509433961</v>
      </c>
      <c r="AP45">
        <v>6.6186999999999996</v>
      </c>
      <c r="AQ45">
        <v>17.6187</v>
      </c>
    </row>
    <row r="46" spans="1:43" x14ac:dyDescent="0.65">
      <c r="A46">
        <v>43</v>
      </c>
      <c r="B46">
        <f t="shared" si="0"/>
        <v>76.785714285714292</v>
      </c>
      <c r="C46">
        <v>27.316299999999998</v>
      </c>
      <c r="D46">
        <v>23.6084</v>
      </c>
      <c r="E46">
        <f t="shared" si="1"/>
        <v>33.858267716535437</v>
      </c>
      <c r="F46">
        <v>9.1968999999999994</v>
      </c>
      <c r="G46">
        <v>69.511899999999997</v>
      </c>
      <c r="H46">
        <f t="shared" si="2"/>
        <v>47.252747252747248</v>
      </c>
      <c r="I46">
        <v>14.5327</v>
      </c>
      <c r="J46">
        <v>34.845700000000001</v>
      </c>
      <c r="K46">
        <f t="shared" si="3"/>
        <v>59.722222222222221</v>
      </c>
      <c r="L46">
        <v>20.9697</v>
      </c>
      <c r="M46">
        <v>79.601600000000005</v>
      </c>
      <c r="N46">
        <f t="shared" si="4"/>
        <v>61.428571428571431</v>
      </c>
      <c r="O46">
        <v>57.550199999999997</v>
      </c>
      <c r="P46">
        <v>68.9071</v>
      </c>
      <c r="Q46">
        <f t="shared" si="5"/>
        <v>65.151515151515156</v>
      </c>
      <c r="R46">
        <v>44.265300000000003</v>
      </c>
      <c r="S46">
        <v>33.287599999999998</v>
      </c>
      <c r="T46">
        <f t="shared" si="6"/>
        <v>59.722222222222221</v>
      </c>
      <c r="U46">
        <v>45.244300000000003</v>
      </c>
      <c r="V46">
        <v>76.177700000000002</v>
      </c>
      <c r="W46">
        <f t="shared" si="7"/>
        <v>67.1875</v>
      </c>
      <c r="X46">
        <v>52.697600000000001</v>
      </c>
      <c r="Y46">
        <v>35.8797</v>
      </c>
      <c r="Z46">
        <f t="shared" si="8"/>
        <v>66.153846153846146</v>
      </c>
      <c r="AA46">
        <v>23.920200000000001</v>
      </c>
      <c r="AB46">
        <v>110.2629</v>
      </c>
      <c r="AC46">
        <f t="shared" si="9"/>
        <v>40.566037735849058</v>
      </c>
      <c r="AD46">
        <v>4</v>
      </c>
      <c r="AE46">
        <v>35.2166</v>
      </c>
      <c r="AF46">
        <f t="shared" si="10"/>
        <v>79.629629629629633</v>
      </c>
      <c r="AG46">
        <v>135.1885</v>
      </c>
      <c r="AH46">
        <v>41.514099999999999</v>
      </c>
      <c r="AI46">
        <f t="shared" si="11"/>
        <v>39.090909090909093</v>
      </c>
      <c r="AJ46">
        <v>4</v>
      </c>
      <c r="AK46">
        <v>36.021500000000003</v>
      </c>
      <c r="AL46">
        <f t="shared" si="12"/>
        <v>53.75</v>
      </c>
      <c r="AM46">
        <v>31.627700000000001</v>
      </c>
      <c r="AN46">
        <v>140.9409</v>
      </c>
      <c r="AO46">
        <f t="shared" si="13"/>
        <v>40.566037735849058</v>
      </c>
      <c r="AP46">
        <v>7.0716999999999999</v>
      </c>
      <c r="AQ46">
        <v>18</v>
      </c>
    </row>
    <row r="47" spans="1:43" x14ac:dyDescent="0.65">
      <c r="A47">
        <v>44</v>
      </c>
      <c r="B47">
        <f t="shared" si="0"/>
        <v>78.571428571428569</v>
      </c>
      <c r="C47">
        <v>23.918399999999998</v>
      </c>
      <c r="D47">
        <v>26.668399999999998</v>
      </c>
      <c r="E47">
        <f t="shared" si="1"/>
        <v>34.645669291338585</v>
      </c>
      <c r="F47">
        <v>8.3308</v>
      </c>
      <c r="G47">
        <v>68.669200000000004</v>
      </c>
      <c r="H47">
        <f t="shared" si="2"/>
        <v>48.35164835164835</v>
      </c>
      <c r="I47">
        <v>14.992900000000001</v>
      </c>
      <c r="J47">
        <v>35.001199999999997</v>
      </c>
      <c r="K47">
        <f t="shared" si="3"/>
        <v>61.111111111111114</v>
      </c>
      <c r="L47">
        <v>23.0015</v>
      </c>
      <c r="M47">
        <v>72.086399999999998</v>
      </c>
      <c r="N47">
        <f t="shared" si="4"/>
        <v>62.857142857142854</v>
      </c>
      <c r="O47">
        <v>79.905699999999996</v>
      </c>
      <c r="P47">
        <v>68.7273</v>
      </c>
      <c r="Q47">
        <f t="shared" si="5"/>
        <v>66.666666666666657</v>
      </c>
      <c r="R47">
        <v>33.517299999999999</v>
      </c>
      <c r="S47">
        <v>32.802300000000002</v>
      </c>
      <c r="T47">
        <f t="shared" si="6"/>
        <v>61.111111111111114</v>
      </c>
      <c r="U47">
        <v>48.796300000000002</v>
      </c>
      <c r="V47">
        <v>74.8416</v>
      </c>
      <c r="W47">
        <f t="shared" si="7"/>
        <v>68.75</v>
      </c>
      <c r="X47">
        <v>40.538499999999999</v>
      </c>
      <c r="Y47">
        <v>35.047899999999998</v>
      </c>
      <c r="Z47">
        <f t="shared" si="8"/>
        <v>67.692307692307693</v>
      </c>
      <c r="AA47">
        <v>21.107399999999998</v>
      </c>
      <c r="AB47">
        <v>132.36199999999999</v>
      </c>
      <c r="AC47">
        <f t="shared" si="9"/>
        <v>41.509433962264154</v>
      </c>
      <c r="AD47">
        <v>4.0880999999999998</v>
      </c>
      <c r="AE47">
        <v>35.6492</v>
      </c>
      <c r="AF47">
        <f t="shared" si="10"/>
        <v>81.481481481481481</v>
      </c>
      <c r="AG47">
        <v>120.60290000000001</v>
      </c>
      <c r="AH47">
        <v>42.355800000000002</v>
      </c>
      <c r="AI47">
        <f t="shared" si="11"/>
        <v>40</v>
      </c>
      <c r="AJ47">
        <v>4</v>
      </c>
      <c r="AK47">
        <v>32.496000000000002</v>
      </c>
      <c r="AL47">
        <f t="shared" si="12"/>
        <v>55.000000000000007</v>
      </c>
      <c r="AM47">
        <v>37.279200000000003</v>
      </c>
      <c r="AN47">
        <v>134.41669999999999</v>
      </c>
      <c r="AO47">
        <f t="shared" si="13"/>
        <v>41.509433962264154</v>
      </c>
      <c r="AP47">
        <v>7.6753999999999998</v>
      </c>
      <c r="AQ47">
        <v>18</v>
      </c>
    </row>
    <row r="48" spans="1:43" x14ac:dyDescent="0.65">
      <c r="A48">
        <v>45</v>
      </c>
      <c r="B48">
        <f t="shared" si="0"/>
        <v>80.357142857142861</v>
      </c>
      <c r="C48">
        <v>21.404299999999999</v>
      </c>
      <c r="D48">
        <v>28.283200000000001</v>
      </c>
      <c r="E48">
        <f t="shared" si="1"/>
        <v>35.433070866141733</v>
      </c>
      <c r="F48">
        <v>7.7077999999999998</v>
      </c>
      <c r="G48">
        <v>69.580399999999997</v>
      </c>
      <c r="H48">
        <f t="shared" si="2"/>
        <v>49.450549450549453</v>
      </c>
      <c r="I48">
        <v>15.527799999999999</v>
      </c>
      <c r="J48">
        <v>36.796700000000001</v>
      </c>
      <c r="K48">
        <f t="shared" si="3"/>
        <v>62.5</v>
      </c>
      <c r="L48">
        <v>25.9375</v>
      </c>
      <c r="M48">
        <v>59.4375</v>
      </c>
      <c r="N48">
        <f t="shared" si="4"/>
        <v>64.285714285714292</v>
      </c>
      <c r="O48">
        <v>96.653099999999995</v>
      </c>
      <c r="P48">
        <v>66.474500000000006</v>
      </c>
      <c r="Q48">
        <f t="shared" si="5"/>
        <v>68.181818181818173</v>
      </c>
      <c r="R48">
        <v>24.5685</v>
      </c>
      <c r="S48">
        <v>30.388000000000002</v>
      </c>
      <c r="T48">
        <f t="shared" si="6"/>
        <v>62.5</v>
      </c>
      <c r="U48">
        <v>48.3125</v>
      </c>
      <c r="V48">
        <v>75.9375</v>
      </c>
      <c r="W48">
        <f t="shared" si="7"/>
        <v>70.3125</v>
      </c>
      <c r="X48">
        <v>37.224400000000003</v>
      </c>
      <c r="Y48">
        <v>35.4251</v>
      </c>
      <c r="Z48">
        <f t="shared" si="8"/>
        <v>69.230769230769226</v>
      </c>
      <c r="AA48">
        <v>18.976099999999999</v>
      </c>
      <c r="AB48">
        <v>151.78800000000001</v>
      </c>
      <c r="AC48">
        <f t="shared" si="9"/>
        <v>42.452830188679243</v>
      </c>
      <c r="AD48">
        <v>4.9097</v>
      </c>
      <c r="AE48">
        <v>35.033700000000003</v>
      </c>
      <c r="AF48">
        <f t="shared" si="10"/>
        <v>83.333333333333343</v>
      </c>
      <c r="AG48">
        <v>93.953699999999998</v>
      </c>
      <c r="AH48">
        <v>43.412300000000002</v>
      </c>
      <c r="AI48">
        <f t="shared" si="11"/>
        <v>40.909090909090914</v>
      </c>
      <c r="AJ48">
        <v>4.9096000000000002</v>
      </c>
      <c r="AK48">
        <v>30.698399999999999</v>
      </c>
      <c r="AL48">
        <f t="shared" si="12"/>
        <v>56.25</v>
      </c>
      <c r="AM48">
        <v>43.366799999999998</v>
      </c>
      <c r="AN48">
        <v>116.98699999999999</v>
      </c>
      <c r="AO48">
        <f t="shared" si="13"/>
        <v>42.452830188679243</v>
      </c>
      <c r="AP48">
        <v>7.9961000000000002</v>
      </c>
      <c r="AQ48">
        <v>17.8827</v>
      </c>
    </row>
    <row r="49" spans="1:43" x14ac:dyDescent="0.65">
      <c r="A49">
        <v>46</v>
      </c>
      <c r="B49">
        <f t="shared" si="0"/>
        <v>82.142857142857139</v>
      </c>
      <c r="C49">
        <v>19.392900000000001</v>
      </c>
      <c r="D49">
        <v>30.658200000000001</v>
      </c>
      <c r="E49">
        <f t="shared" si="1"/>
        <v>36.220472440944881</v>
      </c>
      <c r="F49">
        <v>7</v>
      </c>
      <c r="G49">
        <v>70.114000000000004</v>
      </c>
      <c r="H49">
        <f t="shared" si="2"/>
        <v>50.549450549450547</v>
      </c>
      <c r="I49">
        <v>14.278499999999999</v>
      </c>
      <c r="J49">
        <v>37.743299999999998</v>
      </c>
      <c r="K49">
        <f t="shared" si="3"/>
        <v>63.888888888888886</v>
      </c>
      <c r="L49">
        <v>34.889899999999997</v>
      </c>
      <c r="M49">
        <v>50.969299999999997</v>
      </c>
      <c r="N49">
        <f t="shared" si="4"/>
        <v>65.714285714285708</v>
      </c>
      <c r="O49">
        <v>106.7773</v>
      </c>
      <c r="P49">
        <v>61.104700000000001</v>
      </c>
      <c r="Q49">
        <f t="shared" si="5"/>
        <v>69.696969696969703</v>
      </c>
      <c r="R49">
        <v>23.2883</v>
      </c>
      <c r="S49">
        <v>29.630099999999999</v>
      </c>
      <c r="T49">
        <f t="shared" si="6"/>
        <v>63.888888888888886</v>
      </c>
      <c r="U49">
        <v>44.254100000000001</v>
      </c>
      <c r="V49">
        <v>74.212999999999994</v>
      </c>
      <c r="W49">
        <f t="shared" si="7"/>
        <v>71.875</v>
      </c>
      <c r="X49">
        <v>32.463099999999997</v>
      </c>
      <c r="Y49">
        <v>35.867899999999999</v>
      </c>
      <c r="Z49">
        <f t="shared" si="8"/>
        <v>70.769230769230774</v>
      </c>
      <c r="AA49">
        <v>17.368300000000001</v>
      </c>
      <c r="AB49">
        <v>166.5822</v>
      </c>
      <c r="AC49">
        <f t="shared" si="9"/>
        <v>43.39622641509434</v>
      </c>
      <c r="AD49">
        <v>5</v>
      </c>
      <c r="AE49">
        <v>34.516199999999998</v>
      </c>
      <c r="AF49">
        <f t="shared" si="10"/>
        <v>85.18518518518519</v>
      </c>
      <c r="AG49">
        <v>74.310400000000001</v>
      </c>
      <c r="AH49">
        <v>44.4358</v>
      </c>
      <c r="AI49">
        <f t="shared" si="11"/>
        <v>41.818181818181813</v>
      </c>
      <c r="AJ49">
        <v>4.1698000000000004</v>
      </c>
      <c r="AK49">
        <v>27.423500000000001</v>
      </c>
      <c r="AL49">
        <f t="shared" si="12"/>
        <v>57.499999999999993</v>
      </c>
      <c r="AM49">
        <v>50.423999999999999</v>
      </c>
      <c r="AN49">
        <v>103.4417</v>
      </c>
      <c r="AO49">
        <f t="shared" si="13"/>
        <v>43.39622641509434</v>
      </c>
      <c r="AP49">
        <v>7.7499000000000002</v>
      </c>
      <c r="AQ49">
        <v>16.916399999999999</v>
      </c>
    </row>
    <row r="50" spans="1:43" x14ac:dyDescent="0.65">
      <c r="A50">
        <v>47</v>
      </c>
      <c r="B50">
        <f t="shared" si="0"/>
        <v>83.928571428571431</v>
      </c>
      <c r="C50">
        <v>17.7194</v>
      </c>
      <c r="D50">
        <v>32.640300000000003</v>
      </c>
      <c r="E50">
        <f t="shared" si="1"/>
        <v>37.00787401574803</v>
      </c>
      <c r="F50">
        <v>6.9763000000000002</v>
      </c>
      <c r="G50">
        <v>70.741200000000006</v>
      </c>
      <c r="H50">
        <f t="shared" si="2"/>
        <v>51.648351648351657</v>
      </c>
      <c r="I50">
        <v>12.465400000000001</v>
      </c>
      <c r="J50">
        <v>39.065899999999999</v>
      </c>
      <c r="K50">
        <f t="shared" si="3"/>
        <v>65.277777777777786</v>
      </c>
      <c r="L50">
        <v>45.183799999999998</v>
      </c>
      <c r="M50">
        <v>49.2759</v>
      </c>
      <c r="N50">
        <f t="shared" si="4"/>
        <v>67.142857142857139</v>
      </c>
      <c r="O50">
        <v>113.82470000000001</v>
      </c>
      <c r="P50">
        <v>55.200200000000002</v>
      </c>
      <c r="Q50">
        <f t="shared" si="5"/>
        <v>71.212121212121218</v>
      </c>
      <c r="R50">
        <v>23.136199999999999</v>
      </c>
      <c r="S50">
        <v>29.852499999999999</v>
      </c>
      <c r="T50">
        <f t="shared" si="6"/>
        <v>65.277777777777786</v>
      </c>
      <c r="U50">
        <v>41.733899999999998</v>
      </c>
      <c r="V50">
        <v>66.194100000000006</v>
      </c>
      <c r="W50">
        <f t="shared" si="7"/>
        <v>73.4375</v>
      </c>
      <c r="X50">
        <v>29.393999999999998</v>
      </c>
      <c r="Y50">
        <v>36.041899999999998</v>
      </c>
      <c r="Z50">
        <f t="shared" si="8"/>
        <v>72.307692307692307</v>
      </c>
      <c r="AA50">
        <v>16.5167</v>
      </c>
      <c r="AB50">
        <v>179.52959999999999</v>
      </c>
      <c r="AC50">
        <f t="shared" si="9"/>
        <v>44.339622641509436</v>
      </c>
      <c r="AD50">
        <v>4.7925000000000004</v>
      </c>
      <c r="AE50">
        <v>34.787999999999997</v>
      </c>
      <c r="AF50">
        <f t="shared" si="10"/>
        <v>87.037037037037038</v>
      </c>
      <c r="AG50">
        <v>72.956999999999994</v>
      </c>
      <c r="AH50">
        <v>44.976799999999997</v>
      </c>
      <c r="AI50">
        <f t="shared" si="11"/>
        <v>42.727272727272727</v>
      </c>
      <c r="AJ50">
        <v>4.9273999999999996</v>
      </c>
      <c r="AK50">
        <v>27.887799999999999</v>
      </c>
      <c r="AL50">
        <f t="shared" si="12"/>
        <v>58.75</v>
      </c>
      <c r="AM50">
        <v>69.760199999999998</v>
      </c>
      <c r="AN50">
        <v>89.654200000000003</v>
      </c>
      <c r="AO50">
        <f t="shared" si="13"/>
        <v>44.339622641509436</v>
      </c>
      <c r="AP50">
        <v>8.0284999999999993</v>
      </c>
      <c r="AQ50">
        <v>16.101299999999998</v>
      </c>
    </row>
    <row r="51" spans="1:43" x14ac:dyDescent="0.65">
      <c r="A51">
        <v>48</v>
      </c>
      <c r="B51">
        <f t="shared" si="0"/>
        <v>85.714285714285708</v>
      </c>
      <c r="C51">
        <v>16.428599999999999</v>
      </c>
      <c r="D51">
        <v>34.4694</v>
      </c>
      <c r="E51">
        <f t="shared" si="1"/>
        <v>37.795275590551178</v>
      </c>
      <c r="F51">
        <v>7.3083</v>
      </c>
      <c r="G51">
        <v>70.6464</v>
      </c>
      <c r="H51">
        <f t="shared" si="2"/>
        <v>52.747252747252752</v>
      </c>
      <c r="I51">
        <v>14.3018</v>
      </c>
      <c r="J51">
        <v>40.427199999999999</v>
      </c>
      <c r="K51">
        <f t="shared" si="3"/>
        <v>66.666666666666657</v>
      </c>
      <c r="L51">
        <v>57.722200000000001</v>
      </c>
      <c r="M51">
        <v>47.666699999999999</v>
      </c>
      <c r="N51">
        <f t="shared" si="4"/>
        <v>68.571428571428569</v>
      </c>
      <c r="O51">
        <v>113.29219999999999</v>
      </c>
      <c r="P51">
        <v>49.646099999999997</v>
      </c>
      <c r="Q51">
        <f t="shared" si="5"/>
        <v>72.727272727272734</v>
      </c>
      <c r="R51">
        <v>23.140999999999998</v>
      </c>
      <c r="S51">
        <v>30.6173</v>
      </c>
      <c r="T51">
        <f t="shared" si="6"/>
        <v>66.666666666666657</v>
      </c>
      <c r="U51">
        <v>43.703699999999998</v>
      </c>
      <c r="V51">
        <v>58.259300000000003</v>
      </c>
      <c r="W51">
        <f t="shared" si="7"/>
        <v>75</v>
      </c>
      <c r="X51">
        <v>27.265799999999999</v>
      </c>
      <c r="Y51">
        <v>38.287700000000001</v>
      </c>
      <c r="Z51">
        <f t="shared" si="8"/>
        <v>73.846153846153854</v>
      </c>
      <c r="AA51">
        <v>15.248799999999999</v>
      </c>
      <c r="AB51">
        <v>183.32329999999999</v>
      </c>
      <c r="AC51">
        <f t="shared" si="9"/>
        <v>45.283018867924532</v>
      </c>
      <c r="AD51">
        <v>4.6604000000000001</v>
      </c>
      <c r="AE51">
        <v>32.760100000000001</v>
      </c>
      <c r="AF51">
        <f t="shared" si="10"/>
        <v>88.888888888888886</v>
      </c>
      <c r="AG51">
        <v>82.482200000000006</v>
      </c>
      <c r="AH51">
        <v>44.650700000000001</v>
      </c>
      <c r="AI51">
        <f t="shared" si="11"/>
        <v>43.636363636363633</v>
      </c>
      <c r="AJ51">
        <v>5</v>
      </c>
      <c r="AK51">
        <v>28.907499999999999</v>
      </c>
      <c r="AL51">
        <f t="shared" si="12"/>
        <v>60</v>
      </c>
      <c r="AM51">
        <v>88.244399999999999</v>
      </c>
      <c r="AN51">
        <v>81.222200000000001</v>
      </c>
      <c r="AO51">
        <f t="shared" si="13"/>
        <v>45.283018867924532</v>
      </c>
      <c r="AP51">
        <v>8.2081999999999997</v>
      </c>
      <c r="AQ51">
        <v>15</v>
      </c>
    </row>
    <row r="52" spans="1:43" x14ac:dyDescent="0.65">
      <c r="A52">
        <v>49</v>
      </c>
      <c r="B52">
        <f t="shared" si="0"/>
        <v>87.5</v>
      </c>
      <c r="C52">
        <v>15.4375</v>
      </c>
      <c r="D52">
        <v>35.4375</v>
      </c>
      <c r="E52">
        <f t="shared" si="1"/>
        <v>38.582677165354326</v>
      </c>
      <c r="F52">
        <v>7.1489000000000003</v>
      </c>
      <c r="G52">
        <v>67.574299999999994</v>
      </c>
      <c r="H52">
        <f t="shared" si="2"/>
        <v>53.846153846153847</v>
      </c>
      <c r="I52">
        <v>15.2478</v>
      </c>
      <c r="J52">
        <v>41.863</v>
      </c>
      <c r="K52">
        <f t="shared" si="3"/>
        <v>68.055555555555557</v>
      </c>
      <c r="L52">
        <v>65.267600000000002</v>
      </c>
      <c r="M52">
        <v>47.243099999999998</v>
      </c>
      <c r="N52">
        <f t="shared" si="4"/>
        <v>70</v>
      </c>
      <c r="O52">
        <v>103.43</v>
      </c>
      <c r="P52">
        <v>43.83</v>
      </c>
      <c r="Q52">
        <f t="shared" si="5"/>
        <v>74.242424242424249</v>
      </c>
      <c r="R52">
        <v>23.9054</v>
      </c>
      <c r="S52">
        <v>30.468499999999999</v>
      </c>
      <c r="T52">
        <f t="shared" si="6"/>
        <v>68.055555555555557</v>
      </c>
      <c r="U52">
        <v>46.620199999999997</v>
      </c>
      <c r="V52">
        <v>49.884599999999999</v>
      </c>
      <c r="W52">
        <f t="shared" si="7"/>
        <v>76.5625</v>
      </c>
      <c r="X52">
        <v>25.996600000000001</v>
      </c>
      <c r="Y52">
        <v>45.5655</v>
      </c>
      <c r="Z52">
        <f t="shared" si="8"/>
        <v>75.384615384615387</v>
      </c>
      <c r="AA52">
        <v>13.7301</v>
      </c>
      <c r="AB52">
        <v>179.06180000000001</v>
      </c>
      <c r="AC52">
        <f t="shared" si="9"/>
        <v>46.226415094339622</v>
      </c>
      <c r="AD52">
        <v>5.5411999999999999</v>
      </c>
      <c r="AE52">
        <v>32.069499999999998</v>
      </c>
      <c r="AF52">
        <f t="shared" si="10"/>
        <v>90.740740740740748</v>
      </c>
      <c r="AG52">
        <v>87.071299999999994</v>
      </c>
      <c r="AH52">
        <v>43.941099999999999</v>
      </c>
      <c r="AI52">
        <f t="shared" si="11"/>
        <v>44.545454545454547</v>
      </c>
      <c r="AJ52">
        <v>5</v>
      </c>
      <c r="AK52">
        <v>27.385999999999999</v>
      </c>
      <c r="AL52">
        <f t="shared" si="12"/>
        <v>61.250000000000007</v>
      </c>
      <c r="AM52">
        <v>93.120099999999994</v>
      </c>
      <c r="AN52">
        <v>71.756</v>
      </c>
      <c r="AO52">
        <f t="shared" si="13"/>
        <v>46.226415094339622</v>
      </c>
      <c r="AP52">
        <v>8.3995999999999995</v>
      </c>
      <c r="AQ52">
        <v>14.656599999999999</v>
      </c>
    </row>
    <row r="53" spans="1:43" x14ac:dyDescent="0.65">
      <c r="A53">
        <v>50</v>
      </c>
      <c r="B53">
        <f t="shared" si="0"/>
        <v>89.285714285714292</v>
      </c>
      <c r="C53">
        <v>14.574</v>
      </c>
      <c r="D53">
        <v>36.028100000000002</v>
      </c>
      <c r="E53">
        <f t="shared" si="1"/>
        <v>39.370078740157481</v>
      </c>
      <c r="F53">
        <v>7</v>
      </c>
      <c r="G53">
        <v>65.513099999999994</v>
      </c>
      <c r="H53">
        <f t="shared" si="2"/>
        <v>54.945054945054949</v>
      </c>
      <c r="I53">
        <v>14.6212</v>
      </c>
      <c r="J53">
        <v>44.109900000000003</v>
      </c>
      <c r="K53">
        <f t="shared" si="3"/>
        <v>69.444444444444443</v>
      </c>
      <c r="L53">
        <v>59.434199999999997</v>
      </c>
      <c r="M53">
        <v>48.2288</v>
      </c>
      <c r="N53">
        <f t="shared" si="4"/>
        <v>71.428571428571431</v>
      </c>
      <c r="O53">
        <v>86.897999999999996</v>
      </c>
      <c r="P53">
        <v>39.056100000000001</v>
      </c>
      <c r="Q53">
        <f t="shared" si="5"/>
        <v>75.757575757575751</v>
      </c>
      <c r="R53">
        <v>23.198</v>
      </c>
      <c r="S53">
        <v>29.4953</v>
      </c>
      <c r="T53">
        <f t="shared" si="6"/>
        <v>69.444444444444443</v>
      </c>
      <c r="U53">
        <v>52.326599999999999</v>
      </c>
      <c r="V53">
        <v>45.2819</v>
      </c>
      <c r="W53">
        <f t="shared" si="7"/>
        <v>78.125</v>
      </c>
      <c r="X53">
        <v>23.0077</v>
      </c>
      <c r="Y53">
        <v>50.417400000000001</v>
      </c>
      <c r="Z53">
        <f t="shared" si="8"/>
        <v>76.923076923076934</v>
      </c>
      <c r="AA53">
        <v>12.5716</v>
      </c>
      <c r="AB53">
        <v>176.3896</v>
      </c>
      <c r="AC53">
        <f t="shared" si="9"/>
        <v>47.169811320754718</v>
      </c>
      <c r="AD53">
        <v>5.5610999999999997</v>
      </c>
      <c r="AE53">
        <v>30.956</v>
      </c>
      <c r="AF53">
        <f t="shared" si="10"/>
        <v>92.592592592592595</v>
      </c>
      <c r="AG53">
        <v>76.877899999999997</v>
      </c>
      <c r="AH53">
        <v>42.581099999999999</v>
      </c>
      <c r="AI53">
        <f t="shared" si="11"/>
        <v>45.454545454545453</v>
      </c>
      <c r="AJ53">
        <v>5.7481999999999998</v>
      </c>
      <c r="AK53">
        <v>29.732399999999998</v>
      </c>
      <c r="AL53">
        <f t="shared" si="12"/>
        <v>62.5</v>
      </c>
      <c r="AM53">
        <v>78.796899999999994</v>
      </c>
      <c r="AN53">
        <v>64.927099999999996</v>
      </c>
      <c r="AO53">
        <f t="shared" si="13"/>
        <v>47.169811320754718</v>
      </c>
      <c r="AP53">
        <v>10.626200000000001</v>
      </c>
      <c r="AQ53">
        <v>11.9848</v>
      </c>
    </row>
    <row r="54" spans="1:43" x14ac:dyDescent="0.65">
      <c r="A54">
        <v>51</v>
      </c>
      <c r="B54">
        <f t="shared" si="0"/>
        <v>91.071428571428569</v>
      </c>
      <c r="C54">
        <v>14</v>
      </c>
      <c r="D54">
        <v>37.025500000000001</v>
      </c>
      <c r="E54">
        <f t="shared" si="1"/>
        <v>40.15748031496063</v>
      </c>
      <c r="F54">
        <v>7.4558999999999997</v>
      </c>
      <c r="G54">
        <v>62.844000000000001</v>
      </c>
      <c r="H54">
        <f t="shared" si="2"/>
        <v>56.043956043956044</v>
      </c>
      <c r="I54">
        <v>15.8362</v>
      </c>
      <c r="J54">
        <v>46.918399999999998</v>
      </c>
      <c r="K54">
        <f t="shared" si="3"/>
        <v>70.833333333333343</v>
      </c>
      <c r="L54">
        <v>49.6875</v>
      </c>
      <c r="M54">
        <v>49.224800000000002</v>
      </c>
      <c r="N54">
        <f t="shared" si="4"/>
        <v>72.857142857142847</v>
      </c>
      <c r="O54">
        <v>70.321200000000005</v>
      </c>
      <c r="P54">
        <v>35.5</v>
      </c>
      <c r="Q54">
        <f t="shared" si="5"/>
        <v>77.272727272727266</v>
      </c>
      <c r="R54">
        <v>20.673400000000001</v>
      </c>
      <c r="S54">
        <v>30.118300000000001</v>
      </c>
      <c r="T54">
        <f t="shared" si="6"/>
        <v>70.833333333333343</v>
      </c>
      <c r="U54">
        <v>68.817099999999996</v>
      </c>
      <c r="V54">
        <v>45.200200000000002</v>
      </c>
      <c r="W54">
        <f t="shared" si="7"/>
        <v>79.6875</v>
      </c>
      <c r="X54">
        <v>23.555199999999999</v>
      </c>
      <c r="Y54">
        <v>53.785800000000002</v>
      </c>
      <c r="Z54">
        <f t="shared" si="8"/>
        <v>78.461538461538467</v>
      </c>
      <c r="AA54">
        <v>12.641500000000001</v>
      </c>
      <c r="AB54">
        <v>170.6593</v>
      </c>
      <c r="AC54">
        <f t="shared" si="9"/>
        <v>48.113207547169814</v>
      </c>
      <c r="AD54">
        <v>6.4268999999999998</v>
      </c>
      <c r="AE54">
        <v>29.903400000000001</v>
      </c>
      <c r="AF54">
        <f t="shared" si="10"/>
        <v>94.444444444444443</v>
      </c>
      <c r="AG54">
        <v>59.5837</v>
      </c>
      <c r="AH54">
        <v>41.201700000000002</v>
      </c>
      <c r="AI54">
        <f t="shared" si="11"/>
        <v>46.36363636363636</v>
      </c>
      <c r="AJ54">
        <v>6.6658999999999997</v>
      </c>
      <c r="AK54">
        <v>29.5182</v>
      </c>
      <c r="AL54">
        <f t="shared" si="12"/>
        <v>63.749999999999993</v>
      </c>
      <c r="AM54">
        <v>56.557400000000001</v>
      </c>
      <c r="AN54">
        <v>60.653799999999997</v>
      </c>
      <c r="AO54">
        <f t="shared" si="13"/>
        <v>48.113207547169814</v>
      </c>
      <c r="AP54">
        <v>14.671099999999999</v>
      </c>
      <c r="AQ54">
        <v>11.6998</v>
      </c>
    </row>
    <row r="55" spans="1:43" x14ac:dyDescent="0.65">
      <c r="A55">
        <v>52</v>
      </c>
      <c r="B55">
        <f t="shared" si="0"/>
        <v>92.857142857142861</v>
      </c>
      <c r="C55">
        <v>13.3878</v>
      </c>
      <c r="D55">
        <v>37.351999999999997</v>
      </c>
      <c r="E55">
        <f t="shared" si="1"/>
        <v>40.944881889763778</v>
      </c>
      <c r="F55">
        <v>7.2257999999999996</v>
      </c>
      <c r="G55">
        <v>60.323099999999997</v>
      </c>
      <c r="H55">
        <f t="shared" si="2"/>
        <v>57.142857142857139</v>
      </c>
      <c r="I55">
        <v>21.274100000000001</v>
      </c>
      <c r="J55">
        <v>47.0199</v>
      </c>
      <c r="K55">
        <f t="shared" si="3"/>
        <v>72.222222222222214</v>
      </c>
      <c r="L55">
        <v>39.3611</v>
      </c>
      <c r="M55">
        <v>55.650500000000001</v>
      </c>
      <c r="N55">
        <f t="shared" si="4"/>
        <v>74.285714285714292</v>
      </c>
      <c r="O55">
        <v>60.089799999999997</v>
      </c>
      <c r="P55">
        <v>35.751800000000003</v>
      </c>
      <c r="Q55">
        <f t="shared" si="5"/>
        <v>78.787878787878782</v>
      </c>
      <c r="R55">
        <v>20.0579</v>
      </c>
      <c r="S55">
        <v>32.026499999999999</v>
      </c>
      <c r="T55">
        <f t="shared" si="6"/>
        <v>72.222222222222214</v>
      </c>
      <c r="U55">
        <v>93.987700000000004</v>
      </c>
      <c r="V55">
        <v>43.713999999999999</v>
      </c>
      <c r="W55">
        <f t="shared" si="7"/>
        <v>81.25</v>
      </c>
      <c r="X55">
        <v>21.3718</v>
      </c>
      <c r="Y55">
        <v>55.485799999999998</v>
      </c>
      <c r="Z55">
        <f t="shared" si="8"/>
        <v>80</v>
      </c>
      <c r="AA55">
        <v>12.3147</v>
      </c>
      <c r="AB55">
        <v>162.74930000000001</v>
      </c>
      <c r="AC55">
        <f t="shared" si="9"/>
        <v>49.056603773584904</v>
      </c>
      <c r="AD55">
        <v>7.1321000000000003</v>
      </c>
      <c r="AE55">
        <v>30.622299999999999</v>
      </c>
      <c r="AF55">
        <f t="shared" si="10"/>
        <v>96.296296296296291</v>
      </c>
      <c r="AG55">
        <v>46.453899999999997</v>
      </c>
      <c r="AH55">
        <v>40.918599999999998</v>
      </c>
      <c r="AI55">
        <f t="shared" si="11"/>
        <v>47.272727272727273</v>
      </c>
      <c r="AJ55">
        <v>6.0736999999999997</v>
      </c>
      <c r="AK55">
        <v>30.852599999999999</v>
      </c>
      <c r="AL55">
        <f t="shared" si="12"/>
        <v>65</v>
      </c>
      <c r="AM55">
        <v>49.720799999999997</v>
      </c>
      <c r="AN55">
        <v>57.666699999999999</v>
      </c>
      <c r="AO55">
        <f t="shared" si="13"/>
        <v>49.056603773584904</v>
      </c>
      <c r="AP55">
        <v>15.177199999999999</v>
      </c>
      <c r="AQ55">
        <v>10.045199999999999</v>
      </c>
    </row>
    <row r="56" spans="1:43" x14ac:dyDescent="0.65">
      <c r="A56">
        <v>53</v>
      </c>
      <c r="B56">
        <f t="shared" si="0"/>
        <v>94.642857142857139</v>
      </c>
      <c r="C56">
        <v>12.315099999999999</v>
      </c>
      <c r="D56">
        <v>37.639000000000003</v>
      </c>
      <c r="E56">
        <f t="shared" si="1"/>
        <v>41.732283464566926</v>
      </c>
      <c r="F56">
        <v>7.7861000000000002</v>
      </c>
      <c r="G56">
        <v>60.697099999999999</v>
      </c>
      <c r="H56">
        <f t="shared" si="2"/>
        <v>58.241758241758248</v>
      </c>
      <c r="I56">
        <v>21.785699999999999</v>
      </c>
      <c r="J56">
        <v>47.553600000000003</v>
      </c>
      <c r="K56">
        <f t="shared" si="3"/>
        <v>73.611111111111114</v>
      </c>
      <c r="L56">
        <v>35.1723</v>
      </c>
      <c r="M56">
        <v>62.667999999999999</v>
      </c>
      <c r="N56">
        <f t="shared" si="4"/>
        <v>75.714285714285708</v>
      </c>
      <c r="O56">
        <v>52.606099999999998</v>
      </c>
      <c r="P56">
        <v>39.271799999999999</v>
      </c>
      <c r="Q56">
        <f t="shared" si="5"/>
        <v>80.303030303030297</v>
      </c>
      <c r="R56">
        <v>18.807300000000001</v>
      </c>
      <c r="S56">
        <v>36.140300000000003</v>
      </c>
      <c r="T56">
        <f t="shared" si="6"/>
        <v>73.611111111111114</v>
      </c>
      <c r="U56">
        <v>104.1091</v>
      </c>
      <c r="V56">
        <v>45.600999999999999</v>
      </c>
      <c r="W56">
        <f t="shared" si="7"/>
        <v>82.8125</v>
      </c>
      <c r="X56">
        <v>18.953600000000002</v>
      </c>
      <c r="Y56">
        <v>55.5779</v>
      </c>
      <c r="Z56">
        <f t="shared" si="8"/>
        <v>81.538461538461533</v>
      </c>
      <c r="AA56">
        <v>12.695399999999999</v>
      </c>
      <c r="AB56">
        <v>155.53919999999999</v>
      </c>
      <c r="AC56">
        <f t="shared" si="9"/>
        <v>50</v>
      </c>
      <c r="AD56">
        <v>7</v>
      </c>
      <c r="AE56">
        <v>30.027799999999999</v>
      </c>
      <c r="AF56">
        <f t="shared" si="10"/>
        <v>98.148148148148152</v>
      </c>
      <c r="AG56">
        <v>36.860599999999998</v>
      </c>
      <c r="AH56">
        <v>40.383699999999997</v>
      </c>
      <c r="AI56">
        <f t="shared" si="11"/>
        <v>48.18181818181818</v>
      </c>
      <c r="AJ56">
        <v>7.5338000000000003</v>
      </c>
      <c r="AK56">
        <v>31.3202</v>
      </c>
      <c r="AL56">
        <f t="shared" si="12"/>
        <v>66.25</v>
      </c>
      <c r="AM56">
        <v>48.701599999999999</v>
      </c>
      <c r="AN56">
        <v>55.515099999999997</v>
      </c>
      <c r="AO56">
        <f t="shared" si="13"/>
        <v>50</v>
      </c>
      <c r="AP56">
        <v>16.5929</v>
      </c>
      <c r="AQ56">
        <v>9.8698999999999995</v>
      </c>
    </row>
    <row r="57" spans="1:43" x14ac:dyDescent="0.65">
      <c r="A57">
        <v>54</v>
      </c>
      <c r="B57">
        <f t="shared" si="0"/>
        <v>96.428571428571431</v>
      </c>
      <c r="C57">
        <v>10.678599999999999</v>
      </c>
      <c r="D57">
        <v>37.3444</v>
      </c>
      <c r="E57">
        <f t="shared" si="1"/>
        <v>42.519685039370081</v>
      </c>
      <c r="F57">
        <v>9.7169000000000008</v>
      </c>
      <c r="G57">
        <v>58.994</v>
      </c>
      <c r="H57">
        <f t="shared" si="2"/>
        <v>59.340659340659343</v>
      </c>
      <c r="I57">
        <v>22.473400000000002</v>
      </c>
      <c r="J57">
        <v>48.023200000000003</v>
      </c>
      <c r="K57">
        <f t="shared" si="3"/>
        <v>75</v>
      </c>
      <c r="L57">
        <v>35.8125</v>
      </c>
      <c r="M57">
        <v>73.125</v>
      </c>
      <c r="N57">
        <f t="shared" si="4"/>
        <v>77.142857142857153</v>
      </c>
      <c r="O57">
        <v>46.814300000000003</v>
      </c>
      <c r="P57">
        <v>45.742899999999999</v>
      </c>
      <c r="Q57">
        <f t="shared" si="5"/>
        <v>81.818181818181827</v>
      </c>
      <c r="R57">
        <v>16.980899999999998</v>
      </c>
      <c r="S57">
        <v>42.146999999999998</v>
      </c>
      <c r="T57">
        <f t="shared" si="6"/>
        <v>75</v>
      </c>
      <c r="U57">
        <v>98.166700000000006</v>
      </c>
      <c r="V57">
        <v>45.541699999999999</v>
      </c>
      <c r="W57">
        <f t="shared" si="7"/>
        <v>84.375</v>
      </c>
      <c r="X57">
        <v>17.814399999999999</v>
      </c>
      <c r="Y57">
        <v>58.428699999999999</v>
      </c>
      <c r="Z57">
        <f t="shared" si="8"/>
        <v>83.07692307692308</v>
      </c>
      <c r="AA57">
        <v>11.8985</v>
      </c>
      <c r="AB57">
        <v>151.79179999999999</v>
      </c>
      <c r="AC57">
        <f t="shared" si="9"/>
        <v>50.943396226415096</v>
      </c>
      <c r="AD57">
        <v>6.8678999999999997</v>
      </c>
      <c r="AE57">
        <v>32.052999999999997</v>
      </c>
      <c r="AF57">
        <f t="shared" si="10"/>
        <v>100</v>
      </c>
      <c r="AG57">
        <v>32.939500000000002</v>
      </c>
      <c r="AH57">
        <v>41.555900000000001</v>
      </c>
      <c r="AI57">
        <f t="shared" si="11"/>
        <v>49.090909090909093</v>
      </c>
      <c r="AJ57">
        <v>7.9829999999999997</v>
      </c>
      <c r="AK57">
        <v>31.937200000000001</v>
      </c>
      <c r="AL57">
        <f t="shared" si="12"/>
        <v>67.5</v>
      </c>
      <c r="AM57">
        <v>45.782299999999999</v>
      </c>
      <c r="AN57">
        <v>52.942399999999999</v>
      </c>
      <c r="AO57">
        <f t="shared" si="13"/>
        <v>50.943396226415096</v>
      </c>
      <c r="AP57">
        <v>21.162800000000001</v>
      </c>
      <c r="AQ57">
        <v>9.0147999999999993</v>
      </c>
    </row>
    <row r="58" spans="1:43" x14ac:dyDescent="0.65">
      <c r="A58">
        <v>55</v>
      </c>
      <c r="B58">
        <f t="shared" si="0"/>
        <v>98.214285714285708</v>
      </c>
      <c r="C58">
        <v>8.9847000000000001</v>
      </c>
      <c r="D58">
        <v>36.491100000000003</v>
      </c>
      <c r="E58">
        <f t="shared" si="1"/>
        <v>43.30708661417323</v>
      </c>
      <c r="F58">
        <v>10.062799999999999</v>
      </c>
      <c r="G58">
        <v>57.259399999999999</v>
      </c>
      <c r="H58">
        <f t="shared" si="2"/>
        <v>60.439560439560438</v>
      </c>
      <c r="I58">
        <v>23.264399999999998</v>
      </c>
      <c r="J58">
        <v>47.775300000000001</v>
      </c>
      <c r="K58">
        <f t="shared" si="3"/>
        <v>76.388888888888886</v>
      </c>
      <c r="L58">
        <v>35.381999999999998</v>
      </c>
      <c r="M58">
        <v>86.0458</v>
      </c>
      <c r="N58">
        <f t="shared" si="4"/>
        <v>78.571428571428569</v>
      </c>
      <c r="O58">
        <v>41.015300000000003</v>
      </c>
      <c r="P58">
        <v>53.454099999999997</v>
      </c>
      <c r="Q58">
        <f t="shared" si="5"/>
        <v>83.333333333333343</v>
      </c>
      <c r="R58">
        <v>14.1904</v>
      </c>
      <c r="S58">
        <v>45.683799999999998</v>
      </c>
      <c r="T58">
        <f t="shared" si="6"/>
        <v>76.388888888888886</v>
      </c>
      <c r="U58">
        <v>78.326599999999999</v>
      </c>
      <c r="V58">
        <v>51.501300000000001</v>
      </c>
      <c r="W58">
        <f t="shared" si="7"/>
        <v>85.9375</v>
      </c>
      <c r="X58">
        <v>14.9276</v>
      </c>
      <c r="Y58">
        <v>64.122100000000003</v>
      </c>
      <c r="Z58">
        <f t="shared" si="8"/>
        <v>84.615384615384613</v>
      </c>
      <c r="AA58">
        <v>11.6714</v>
      </c>
      <c r="AB58">
        <v>145.15549999999999</v>
      </c>
      <c r="AC58">
        <f t="shared" si="9"/>
        <v>51.886792452830186</v>
      </c>
      <c r="AD58">
        <v>7.1101000000000001</v>
      </c>
      <c r="AE58">
        <v>33.663200000000003</v>
      </c>
      <c r="AI58">
        <f t="shared" si="11"/>
        <v>50</v>
      </c>
      <c r="AJ58">
        <v>9.3475000000000001</v>
      </c>
      <c r="AK58">
        <v>31.542000000000002</v>
      </c>
      <c r="AL58">
        <f t="shared" si="12"/>
        <v>68.75</v>
      </c>
      <c r="AM58">
        <v>45.020800000000001</v>
      </c>
      <c r="AN58">
        <v>50.391100000000002</v>
      </c>
      <c r="AO58">
        <f t="shared" si="13"/>
        <v>51.886792452830186</v>
      </c>
      <c r="AP58">
        <v>22.7498</v>
      </c>
      <c r="AQ58">
        <v>9</v>
      </c>
    </row>
    <row r="59" spans="1:43" x14ac:dyDescent="0.65">
      <c r="A59">
        <v>56</v>
      </c>
      <c r="B59">
        <f t="shared" si="0"/>
        <v>100</v>
      </c>
      <c r="C59">
        <v>7.5</v>
      </c>
      <c r="D59">
        <v>34</v>
      </c>
      <c r="E59">
        <f t="shared" si="1"/>
        <v>44.094488188976378</v>
      </c>
      <c r="F59">
        <v>11.500999999999999</v>
      </c>
      <c r="G59">
        <v>60.5473</v>
      </c>
      <c r="H59">
        <f t="shared" si="2"/>
        <v>61.53846153846154</v>
      </c>
      <c r="I59">
        <v>27.2194</v>
      </c>
      <c r="J59">
        <v>48.017499999999998</v>
      </c>
      <c r="K59">
        <f t="shared" si="3"/>
        <v>77.777777777777786</v>
      </c>
      <c r="L59">
        <v>31.691400000000002</v>
      </c>
      <c r="M59">
        <v>97.851900000000001</v>
      </c>
      <c r="N59">
        <f t="shared" si="4"/>
        <v>80</v>
      </c>
      <c r="O59">
        <v>36.520000000000003</v>
      </c>
      <c r="P59">
        <v>65.02</v>
      </c>
      <c r="Q59">
        <f t="shared" si="5"/>
        <v>84.848484848484844</v>
      </c>
      <c r="R59">
        <v>12.597300000000001</v>
      </c>
      <c r="S59">
        <v>47.650700000000001</v>
      </c>
      <c r="T59">
        <f t="shared" si="6"/>
        <v>77.777777777777786</v>
      </c>
      <c r="U59">
        <v>73.855999999999995</v>
      </c>
      <c r="V59">
        <v>61.629600000000003</v>
      </c>
      <c r="W59">
        <f t="shared" si="7"/>
        <v>87.5</v>
      </c>
      <c r="X59">
        <v>14.079499999999999</v>
      </c>
      <c r="Y59">
        <v>68.738600000000005</v>
      </c>
      <c r="Z59">
        <f t="shared" si="8"/>
        <v>86.15384615384616</v>
      </c>
      <c r="AA59">
        <v>11.1069</v>
      </c>
      <c r="AB59">
        <v>142.726</v>
      </c>
      <c r="AC59">
        <f t="shared" si="9"/>
        <v>52.830188679245282</v>
      </c>
      <c r="AD59">
        <v>7.4954999999999998</v>
      </c>
      <c r="AE59">
        <v>35.424999999999997</v>
      </c>
      <c r="AI59">
        <f t="shared" si="11"/>
        <v>50.909090909090907</v>
      </c>
      <c r="AJ59">
        <v>9.8523999999999994</v>
      </c>
      <c r="AK59">
        <v>31.147600000000001</v>
      </c>
      <c r="AL59">
        <f t="shared" si="12"/>
        <v>70</v>
      </c>
      <c r="AM59">
        <v>45.466700000000003</v>
      </c>
      <c r="AN59">
        <v>48.816699999999997</v>
      </c>
      <c r="AO59">
        <f t="shared" si="13"/>
        <v>52.830188679245282</v>
      </c>
      <c r="AP59">
        <v>27.7087</v>
      </c>
      <c r="AQ59">
        <v>9</v>
      </c>
    </row>
    <row r="60" spans="1:43" x14ac:dyDescent="0.65">
      <c r="A60">
        <v>57</v>
      </c>
      <c r="E60">
        <f t="shared" si="1"/>
        <v>44.881889763779526</v>
      </c>
      <c r="F60">
        <v>9.9330999999999996</v>
      </c>
      <c r="G60">
        <v>63.709400000000002</v>
      </c>
      <c r="H60">
        <f t="shared" si="2"/>
        <v>62.637362637362635</v>
      </c>
      <c r="I60">
        <v>35.585299999999997</v>
      </c>
      <c r="J60">
        <v>46.411700000000003</v>
      </c>
      <c r="K60">
        <f t="shared" si="3"/>
        <v>79.166666666666657</v>
      </c>
      <c r="L60">
        <v>29.4023</v>
      </c>
      <c r="M60">
        <v>106.5538</v>
      </c>
      <c r="N60">
        <f t="shared" si="4"/>
        <v>81.428571428571431</v>
      </c>
      <c r="O60">
        <v>32.25</v>
      </c>
      <c r="P60">
        <v>85.186300000000003</v>
      </c>
      <c r="Q60">
        <f t="shared" si="5"/>
        <v>86.36363636363636</v>
      </c>
      <c r="R60">
        <v>12.491400000000001</v>
      </c>
      <c r="S60">
        <v>47.81</v>
      </c>
      <c r="T60">
        <f t="shared" si="6"/>
        <v>79.166666666666657</v>
      </c>
      <c r="U60">
        <v>70.756900000000002</v>
      </c>
      <c r="V60">
        <v>71.262699999999995</v>
      </c>
      <c r="W60">
        <f t="shared" si="7"/>
        <v>89.0625</v>
      </c>
      <c r="X60">
        <v>13.824299999999999</v>
      </c>
      <c r="Y60">
        <v>69.705600000000004</v>
      </c>
      <c r="Z60">
        <f t="shared" si="8"/>
        <v>87.692307692307693</v>
      </c>
      <c r="AA60">
        <v>11.114599999999999</v>
      </c>
      <c r="AB60">
        <v>143.17269999999999</v>
      </c>
      <c r="AC60">
        <f t="shared" si="9"/>
        <v>53.773584905660378</v>
      </c>
      <c r="AD60">
        <v>6.1698000000000004</v>
      </c>
      <c r="AE60">
        <v>35.825600000000001</v>
      </c>
      <c r="AI60">
        <f t="shared" si="11"/>
        <v>51.81818181818182</v>
      </c>
      <c r="AJ60">
        <v>10.318099999999999</v>
      </c>
      <c r="AK60">
        <v>32.109000000000002</v>
      </c>
      <c r="AL60">
        <f t="shared" si="12"/>
        <v>71.25</v>
      </c>
      <c r="AM60">
        <v>52.326599999999999</v>
      </c>
      <c r="AN60">
        <v>47.36</v>
      </c>
      <c r="AO60">
        <f t="shared" si="13"/>
        <v>53.773584905660378</v>
      </c>
      <c r="AP60">
        <v>33.455399999999997</v>
      </c>
      <c r="AQ60">
        <v>9.0807000000000002</v>
      </c>
    </row>
    <row r="61" spans="1:43" x14ac:dyDescent="0.65">
      <c r="A61">
        <v>58</v>
      </c>
      <c r="E61">
        <f t="shared" si="1"/>
        <v>45.669291338582681</v>
      </c>
      <c r="F61">
        <v>9.3741000000000003</v>
      </c>
      <c r="G61">
        <v>67.345100000000002</v>
      </c>
      <c r="H61">
        <f t="shared" si="2"/>
        <v>63.73626373626373</v>
      </c>
      <c r="I61">
        <v>42.7425</v>
      </c>
      <c r="J61">
        <v>43.4026</v>
      </c>
      <c r="K61">
        <f t="shared" si="3"/>
        <v>80.555555555555557</v>
      </c>
      <c r="L61">
        <v>25.892600000000002</v>
      </c>
      <c r="M61">
        <v>114.7647</v>
      </c>
      <c r="N61">
        <f t="shared" si="4"/>
        <v>82.857142857142861</v>
      </c>
      <c r="O61">
        <v>26.0427</v>
      </c>
      <c r="P61">
        <v>105.0727</v>
      </c>
      <c r="Q61">
        <f t="shared" si="5"/>
        <v>87.878787878787875</v>
      </c>
      <c r="R61">
        <v>11.959</v>
      </c>
      <c r="S61">
        <v>46.918500000000002</v>
      </c>
      <c r="T61">
        <f t="shared" si="6"/>
        <v>80.555555555555557</v>
      </c>
      <c r="U61">
        <v>61.064300000000003</v>
      </c>
      <c r="V61">
        <v>88.686199999999999</v>
      </c>
      <c r="W61">
        <f t="shared" si="7"/>
        <v>90.625</v>
      </c>
      <c r="X61">
        <v>12.249599999999999</v>
      </c>
      <c r="Y61">
        <v>67.149000000000001</v>
      </c>
      <c r="Z61">
        <f t="shared" si="8"/>
        <v>89.230769230769241</v>
      </c>
      <c r="AA61">
        <v>10.492599999999999</v>
      </c>
      <c r="AB61">
        <v>150.113</v>
      </c>
      <c r="AC61">
        <f t="shared" si="9"/>
        <v>54.716981132075468</v>
      </c>
      <c r="AD61">
        <v>6.0423999999999998</v>
      </c>
      <c r="AE61">
        <v>36.339599999999997</v>
      </c>
      <c r="AI61">
        <f t="shared" si="11"/>
        <v>52.72727272727272</v>
      </c>
      <c r="AJ61">
        <v>12.091799999999999</v>
      </c>
      <c r="AK61">
        <v>31.753799999999998</v>
      </c>
      <c r="AL61">
        <f t="shared" si="12"/>
        <v>72.5</v>
      </c>
      <c r="AM61">
        <v>68.653800000000004</v>
      </c>
      <c r="AN61">
        <v>47.787199999999999</v>
      </c>
      <c r="AO61">
        <f t="shared" si="13"/>
        <v>54.716981132075468</v>
      </c>
      <c r="AP61">
        <v>40.5276</v>
      </c>
      <c r="AQ61">
        <v>9.5947999999999993</v>
      </c>
    </row>
    <row r="62" spans="1:43" x14ac:dyDescent="0.65">
      <c r="A62">
        <v>59</v>
      </c>
      <c r="E62">
        <f t="shared" si="1"/>
        <v>46.45669291338583</v>
      </c>
      <c r="F62">
        <v>7.9775999999999998</v>
      </c>
      <c r="G62">
        <v>72.9392</v>
      </c>
      <c r="H62">
        <f t="shared" si="2"/>
        <v>64.835164835164832</v>
      </c>
      <c r="I62">
        <v>50.356499999999997</v>
      </c>
      <c r="J62">
        <v>41.212400000000002</v>
      </c>
      <c r="K62">
        <f t="shared" si="3"/>
        <v>81.944444444444443</v>
      </c>
      <c r="L62">
        <v>20.055299999999999</v>
      </c>
      <c r="M62">
        <v>126.1681</v>
      </c>
      <c r="N62">
        <f t="shared" si="4"/>
        <v>84.285714285714292</v>
      </c>
      <c r="O62">
        <v>23.507999999999999</v>
      </c>
      <c r="P62">
        <v>114.4516</v>
      </c>
      <c r="Q62">
        <f t="shared" si="5"/>
        <v>89.393939393939391</v>
      </c>
      <c r="R62">
        <v>14.5909</v>
      </c>
      <c r="S62">
        <v>44.1083</v>
      </c>
      <c r="T62">
        <f t="shared" si="6"/>
        <v>81.944444444444443</v>
      </c>
      <c r="U62">
        <v>46.749699999999997</v>
      </c>
      <c r="V62">
        <v>105.5265</v>
      </c>
      <c r="W62">
        <f t="shared" si="7"/>
        <v>92.1875</v>
      </c>
      <c r="X62">
        <v>11.7568</v>
      </c>
      <c r="Y62">
        <v>63.757199999999997</v>
      </c>
      <c r="Z62">
        <f t="shared" si="8"/>
        <v>90.769230769230774</v>
      </c>
      <c r="AA62">
        <v>10.7378</v>
      </c>
      <c r="AB62">
        <v>154.916</v>
      </c>
      <c r="AC62">
        <f t="shared" si="9"/>
        <v>55.660377358490564</v>
      </c>
      <c r="AD62">
        <v>7.1779000000000002</v>
      </c>
      <c r="AE62">
        <v>35.905000000000001</v>
      </c>
      <c r="AI62">
        <f t="shared" si="11"/>
        <v>53.63636363636364</v>
      </c>
      <c r="AJ62">
        <v>14.6753</v>
      </c>
      <c r="AK62">
        <v>32.619900000000001</v>
      </c>
      <c r="AL62">
        <f t="shared" si="12"/>
        <v>73.75</v>
      </c>
      <c r="AM62">
        <v>89.787800000000004</v>
      </c>
      <c r="AN62">
        <v>44.181800000000003</v>
      </c>
      <c r="AO62">
        <f t="shared" si="13"/>
        <v>55.660377358490564</v>
      </c>
      <c r="AP62">
        <v>43.879100000000001</v>
      </c>
      <c r="AQ62">
        <v>8.9780999999999995</v>
      </c>
    </row>
    <row r="63" spans="1:43" x14ac:dyDescent="0.65">
      <c r="A63">
        <v>60</v>
      </c>
      <c r="E63">
        <f t="shared" si="1"/>
        <v>47.244094488188978</v>
      </c>
      <c r="F63">
        <v>7.6696</v>
      </c>
      <c r="G63">
        <v>78.626800000000003</v>
      </c>
      <c r="H63">
        <f t="shared" si="2"/>
        <v>65.934065934065927</v>
      </c>
      <c r="I63">
        <v>65.863699999999994</v>
      </c>
      <c r="J63">
        <v>38.974899999999998</v>
      </c>
      <c r="K63">
        <f t="shared" si="3"/>
        <v>83.333333333333343</v>
      </c>
      <c r="L63">
        <v>18.2014</v>
      </c>
      <c r="M63">
        <v>135.90969999999999</v>
      </c>
      <c r="N63">
        <f t="shared" si="4"/>
        <v>85.714285714285708</v>
      </c>
      <c r="O63">
        <v>22.193899999999999</v>
      </c>
      <c r="P63">
        <v>116.551</v>
      </c>
      <c r="Q63">
        <f t="shared" si="5"/>
        <v>90.909090909090907</v>
      </c>
      <c r="R63">
        <v>20.3566</v>
      </c>
      <c r="S63">
        <v>39.735799999999998</v>
      </c>
      <c r="T63">
        <f t="shared" si="6"/>
        <v>83.333333333333343</v>
      </c>
      <c r="U63">
        <v>41.148099999999999</v>
      </c>
      <c r="V63">
        <v>126.5185</v>
      </c>
      <c r="W63">
        <f t="shared" si="7"/>
        <v>93.75</v>
      </c>
      <c r="X63">
        <v>10.6593</v>
      </c>
      <c r="Y63">
        <v>58.987400000000001</v>
      </c>
      <c r="Z63">
        <f t="shared" si="8"/>
        <v>92.307692307692307</v>
      </c>
      <c r="AA63">
        <v>10.4519</v>
      </c>
      <c r="AB63">
        <v>159.57390000000001</v>
      </c>
      <c r="AC63">
        <f t="shared" si="9"/>
        <v>56.60377358490566</v>
      </c>
      <c r="AD63">
        <v>7.3701999999999996</v>
      </c>
      <c r="AE63">
        <v>35.068399999999997</v>
      </c>
      <c r="AI63">
        <f t="shared" si="11"/>
        <v>54.54545454545454</v>
      </c>
      <c r="AJ63">
        <v>15.8794</v>
      </c>
      <c r="AK63">
        <v>35.091700000000003</v>
      </c>
      <c r="AL63">
        <f t="shared" si="12"/>
        <v>75</v>
      </c>
      <c r="AM63">
        <v>101.4306</v>
      </c>
      <c r="AN63">
        <v>46.381900000000002</v>
      </c>
      <c r="AO63">
        <f t="shared" si="13"/>
        <v>56.60377358490566</v>
      </c>
      <c r="AP63">
        <v>49.575800000000001</v>
      </c>
      <c r="AQ63">
        <v>8.7584999999999997</v>
      </c>
    </row>
    <row r="64" spans="1:43" x14ac:dyDescent="0.65">
      <c r="A64">
        <v>61</v>
      </c>
      <c r="E64">
        <f t="shared" si="1"/>
        <v>48.031496062992126</v>
      </c>
      <c r="F64">
        <v>7.7159000000000004</v>
      </c>
      <c r="G64">
        <v>84.602500000000006</v>
      </c>
      <c r="H64">
        <f t="shared" si="2"/>
        <v>67.032967032967022</v>
      </c>
      <c r="I64">
        <v>76.675899999999999</v>
      </c>
      <c r="J64">
        <v>36.732999999999997</v>
      </c>
      <c r="K64">
        <f t="shared" si="3"/>
        <v>84.722222222222214</v>
      </c>
      <c r="L64">
        <v>15.648400000000001</v>
      </c>
      <c r="M64">
        <v>139.0607</v>
      </c>
      <c r="N64">
        <f t="shared" si="4"/>
        <v>87.142857142857139</v>
      </c>
      <c r="O64">
        <v>20.438199999999998</v>
      </c>
      <c r="P64">
        <v>116.94750000000001</v>
      </c>
      <c r="Q64">
        <f t="shared" si="5"/>
        <v>92.424242424242422</v>
      </c>
      <c r="R64">
        <v>21.957899999999999</v>
      </c>
      <c r="S64">
        <v>36.490400000000001</v>
      </c>
      <c r="T64">
        <f t="shared" si="6"/>
        <v>84.722222222222214</v>
      </c>
      <c r="U64">
        <v>39.384300000000003</v>
      </c>
      <c r="V64">
        <v>141.2867</v>
      </c>
      <c r="W64">
        <f t="shared" si="7"/>
        <v>95.3125</v>
      </c>
      <c r="X64">
        <v>9.5031999999999996</v>
      </c>
      <c r="Y64">
        <v>57.878399999999999</v>
      </c>
      <c r="Z64">
        <f t="shared" si="8"/>
        <v>93.84615384615384</v>
      </c>
      <c r="AA64">
        <v>11.646000000000001</v>
      </c>
      <c r="AB64">
        <v>166.51230000000001</v>
      </c>
      <c r="AC64">
        <f t="shared" si="9"/>
        <v>57.547169811320757</v>
      </c>
      <c r="AD64">
        <v>8.8774999999999995</v>
      </c>
      <c r="AE64">
        <v>35.9373</v>
      </c>
      <c r="AI64">
        <f t="shared" si="11"/>
        <v>55.454545454545453</v>
      </c>
      <c r="AJ64">
        <v>18.750499999999999</v>
      </c>
      <c r="AK64">
        <v>34.077399999999997</v>
      </c>
      <c r="AL64">
        <f t="shared" si="12"/>
        <v>76.25</v>
      </c>
      <c r="AM64">
        <v>86.285799999999995</v>
      </c>
      <c r="AN64">
        <v>55.722999999999999</v>
      </c>
      <c r="AO64">
        <f t="shared" si="13"/>
        <v>57.547169811320757</v>
      </c>
      <c r="AP64">
        <v>66.530199999999994</v>
      </c>
      <c r="AQ64">
        <v>8.7506000000000004</v>
      </c>
    </row>
    <row r="65" spans="1:43" x14ac:dyDescent="0.65">
      <c r="A65">
        <v>62</v>
      </c>
      <c r="E65">
        <f t="shared" si="1"/>
        <v>48.818897637795274</v>
      </c>
      <c r="F65">
        <v>7.0025000000000004</v>
      </c>
      <c r="G65">
        <v>83.116799999999998</v>
      </c>
      <c r="H65">
        <f t="shared" si="2"/>
        <v>68.131868131868131</v>
      </c>
      <c r="I65">
        <v>79.974199999999996</v>
      </c>
      <c r="J65">
        <v>34.517400000000002</v>
      </c>
      <c r="K65">
        <f t="shared" si="3"/>
        <v>86.111111111111114</v>
      </c>
      <c r="L65">
        <v>14.278700000000001</v>
      </c>
      <c r="M65">
        <v>140.9315</v>
      </c>
      <c r="N65">
        <f t="shared" si="4"/>
        <v>88.571428571428569</v>
      </c>
      <c r="O65">
        <v>20.239000000000001</v>
      </c>
      <c r="P65">
        <v>118.94159999999999</v>
      </c>
      <c r="Q65">
        <f t="shared" si="5"/>
        <v>93.939393939393938</v>
      </c>
      <c r="R65">
        <v>18.462800000000001</v>
      </c>
      <c r="S65">
        <v>36.111699999999999</v>
      </c>
      <c r="T65">
        <f t="shared" si="6"/>
        <v>86.111111111111114</v>
      </c>
      <c r="U65">
        <v>33.693399999999997</v>
      </c>
      <c r="V65">
        <v>160.9254</v>
      </c>
      <c r="W65">
        <f t="shared" si="7"/>
        <v>96.875</v>
      </c>
      <c r="X65">
        <v>9.2393999999999998</v>
      </c>
      <c r="Y65">
        <v>61.6021</v>
      </c>
      <c r="Z65">
        <f t="shared" si="8"/>
        <v>95.384615384615387</v>
      </c>
      <c r="AA65">
        <v>11.309200000000001</v>
      </c>
      <c r="AB65">
        <v>173.50239999999999</v>
      </c>
      <c r="AC65">
        <f t="shared" si="9"/>
        <v>58.490566037735846</v>
      </c>
      <c r="AD65">
        <v>8.8653999999999993</v>
      </c>
      <c r="AE65">
        <v>35.098100000000002</v>
      </c>
      <c r="AI65">
        <f t="shared" si="11"/>
        <v>56.36363636363636</v>
      </c>
      <c r="AJ65">
        <v>23.510999999999999</v>
      </c>
      <c r="AK65">
        <v>35.491900000000001</v>
      </c>
      <c r="AL65">
        <f t="shared" si="12"/>
        <v>77.5</v>
      </c>
      <c r="AM65">
        <v>61.469799999999999</v>
      </c>
      <c r="AN65">
        <v>70.534400000000005</v>
      </c>
      <c r="AO65">
        <f t="shared" si="13"/>
        <v>58.490566037735846</v>
      </c>
      <c r="AP65">
        <v>77.3566</v>
      </c>
      <c r="AQ65">
        <v>8.8947000000000003</v>
      </c>
    </row>
    <row r="66" spans="1:43" x14ac:dyDescent="0.65">
      <c r="A66">
        <v>63</v>
      </c>
      <c r="E66">
        <f t="shared" si="1"/>
        <v>49.606299212598429</v>
      </c>
      <c r="F66">
        <v>8</v>
      </c>
      <c r="G66">
        <v>84</v>
      </c>
      <c r="H66">
        <f t="shared" si="2"/>
        <v>69.230769230769226</v>
      </c>
      <c r="I66">
        <v>76.340299999999999</v>
      </c>
      <c r="J66">
        <v>34.011499999999998</v>
      </c>
      <c r="K66">
        <f t="shared" si="3"/>
        <v>87.5</v>
      </c>
      <c r="L66">
        <v>13.3125</v>
      </c>
      <c r="M66">
        <v>140.83590000000001</v>
      </c>
      <c r="N66">
        <f t="shared" si="4"/>
        <v>90</v>
      </c>
      <c r="O66">
        <v>18.68</v>
      </c>
      <c r="P66">
        <v>119.17</v>
      </c>
      <c r="Q66">
        <f t="shared" si="5"/>
        <v>95.454545454545453</v>
      </c>
      <c r="R66">
        <v>13.754</v>
      </c>
      <c r="S66">
        <v>35.701000000000001</v>
      </c>
      <c r="T66">
        <f t="shared" si="6"/>
        <v>87.5</v>
      </c>
      <c r="U66">
        <v>30.75</v>
      </c>
      <c r="V66">
        <v>160.25</v>
      </c>
      <c r="W66">
        <f t="shared" si="7"/>
        <v>98.4375</v>
      </c>
      <c r="X66">
        <v>10.7081</v>
      </c>
      <c r="Y66">
        <v>64.573700000000002</v>
      </c>
      <c r="Z66">
        <f t="shared" si="8"/>
        <v>96.92307692307692</v>
      </c>
      <c r="AA66">
        <v>10.7636</v>
      </c>
      <c r="AB66">
        <v>176.7021</v>
      </c>
      <c r="AC66">
        <f t="shared" si="9"/>
        <v>59.433962264150942</v>
      </c>
      <c r="AD66">
        <v>9</v>
      </c>
      <c r="AE66">
        <v>35.871400000000001</v>
      </c>
      <c r="AI66">
        <f t="shared" si="11"/>
        <v>57.272727272727273</v>
      </c>
      <c r="AJ66">
        <v>34.56</v>
      </c>
      <c r="AK66">
        <v>38.588000000000001</v>
      </c>
      <c r="AL66">
        <f t="shared" si="12"/>
        <v>78.75</v>
      </c>
      <c r="AM66">
        <v>39.011600000000001</v>
      </c>
      <c r="AN66">
        <v>87.6828</v>
      </c>
      <c r="AO66">
        <f t="shared" si="13"/>
        <v>59.433962264150942</v>
      </c>
      <c r="AP66">
        <v>83.802700000000002</v>
      </c>
      <c r="AQ66">
        <v>8.0676000000000005</v>
      </c>
    </row>
    <row r="67" spans="1:43" x14ac:dyDescent="0.65">
      <c r="A67">
        <v>64</v>
      </c>
      <c r="E67">
        <f t="shared" si="1"/>
        <v>50.393700787401571</v>
      </c>
      <c r="F67">
        <v>8</v>
      </c>
      <c r="G67">
        <v>78.953199999999995</v>
      </c>
      <c r="H67">
        <f t="shared" si="2"/>
        <v>70.329670329670336</v>
      </c>
      <c r="I67">
        <v>70.892600000000002</v>
      </c>
      <c r="J67">
        <v>32.157299999999999</v>
      </c>
      <c r="K67">
        <f t="shared" si="3"/>
        <v>88.888888888888886</v>
      </c>
      <c r="L67">
        <v>12.354900000000001</v>
      </c>
      <c r="M67">
        <v>142.28700000000001</v>
      </c>
      <c r="N67">
        <f t="shared" si="4"/>
        <v>91.428571428571431</v>
      </c>
      <c r="O67">
        <v>16.180399999999999</v>
      </c>
      <c r="P67">
        <v>120.3963</v>
      </c>
      <c r="Q67">
        <f t="shared" si="5"/>
        <v>96.969696969696969</v>
      </c>
      <c r="R67">
        <v>10.1693</v>
      </c>
      <c r="S67">
        <v>33.788200000000003</v>
      </c>
      <c r="T67">
        <f t="shared" si="6"/>
        <v>88.888888888888886</v>
      </c>
      <c r="U67">
        <v>30.563800000000001</v>
      </c>
      <c r="V67">
        <v>156.55969999999999</v>
      </c>
      <c r="W67">
        <f t="shared" si="7"/>
        <v>100</v>
      </c>
      <c r="X67">
        <v>10.1501</v>
      </c>
      <c r="Y67">
        <v>66.668800000000005</v>
      </c>
      <c r="Z67">
        <f t="shared" si="8"/>
        <v>98.461538461538467</v>
      </c>
      <c r="AA67">
        <v>11.1579</v>
      </c>
      <c r="AB67">
        <v>180.24610000000001</v>
      </c>
      <c r="AC67">
        <f t="shared" si="9"/>
        <v>60.377358490566039</v>
      </c>
      <c r="AD67">
        <v>9</v>
      </c>
      <c r="AE67">
        <v>38.107999999999997</v>
      </c>
      <c r="AI67">
        <f t="shared" si="11"/>
        <v>58.18181818181818</v>
      </c>
      <c r="AJ67">
        <v>50.110999999999997</v>
      </c>
      <c r="AK67">
        <v>41.176000000000002</v>
      </c>
      <c r="AL67">
        <f t="shared" si="12"/>
        <v>80</v>
      </c>
      <c r="AM67">
        <v>28.711099999999998</v>
      </c>
      <c r="AN67">
        <v>108.7556</v>
      </c>
      <c r="AO67">
        <f t="shared" si="13"/>
        <v>60.377358490566039</v>
      </c>
      <c r="AP67">
        <v>76.184399999999997</v>
      </c>
      <c r="AQ67">
        <v>8.5454000000000008</v>
      </c>
    </row>
    <row r="68" spans="1:43" x14ac:dyDescent="0.65">
      <c r="A68">
        <v>65</v>
      </c>
      <c r="E68">
        <f t="shared" ref="E68:E130" si="14">($A68/127)*100</f>
        <v>51.181102362204726</v>
      </c>
      <c r="F68">
        <v>9.4506999999999994</v>
      </c>
      <c r="G68">
        <v>73.296599999999998</v>
      </c>
      <c r="H68">
        <f t="shared" ref="H68:H94" si="15">($A68/91)*100</f>
        <v>71.428571428571431</v>
      </c>
      <c r="I68">
        <v>69.657600000000002</v>
      </c>
      <c r="J68">
        <v>30.024999999999999</v>
      </c>
      <c r="K68">
        <f t="shared" ref="K68:K75" si="16">($A68/72)*100</f>
        <v>90.277777777777786</v>
      </c>
      <c r="L68">
        <v>10.778700000000001</v>
      </c>
      <c r="M68">
        <v>149.4726</v>
      </c>
      <c r="N68">
        <f t="shared" ref="N68:N73" si="17">($A68/70)*100</f>
        <v>92.857142857142861</v>
      </c>
      <c r="O68">
        <v>14.260199999999999</v>
      </c>
      <c r="P68">
        <v>122.83669999999999</v>
      </c>
      <c r="Q68">
        <f t="shared" ref="Q68:Q69" si="18">($A68/66)*100</f>
        <v>98.484848484848484</v>
      </c>
      <c r="R68">
        <v>8.9082000000000008</v>
      </c>
      <c r="S68">
        <v>34.391399999999997</v>
      </c>
      <c r="T68">
        <f t="shared" ref="T68:T75" si="19">($A68/72)*100</f>
        <v>90.277777777777786</v>
      </c>
      <c r="U68">
        <v>28.583300000000001</v>
      </c>
      <c r="V68">
        <v>146.49600000000001</v>
      </c>
      <c r="Z68">
        <f t="shared" ref="Z68" si="20">($A68/65)*100</f>
        <v>100</v>
      </c>
      <c r="AA68">
        <v>10.7423</v>
      </c>
      <c r="AB68">
        <v>178.8468</v>
      </c>
      <c r="AC68">
        <f t="shared" ref="AC68:AC109" si="21">($A68/106)*100</f>
        <v>61.320754716981128</v>
      </c>
      <c r="AD68">
        <v>10.067</v>
      </c>
      <c r="AE68">
        <v>39.234900000000003</v>
      </c>
      <c r="AI68">
        <f t="shared" ref="AI68:AI113" si="22">($A68/110)*100</f>
        <v>59.090909090909093</v>
      </c>
      <c r="AJ68">
        <v>70.017099999999999</v>
      </c>
      <c r="AK68">
        <v>44.859200000000001</v>
      </c>
      <c r="AL68">
        <f t="shared" ref="AL68:AL83" si="23">($A68/80)*100</f>
        <v>81.25</v>
      </c>
      <c r="AM68">
        <v>25.3385</v>
      </c>
      <c r="AN68">
        <v>124.9701</v>
      </c>
      <c r="AO68">
        <f t="shared" ref="AO68:AO109" si="24">(A68/106)*100</f>
        <v>61.320754716981128</v>
      </c>
      <c r="AP68">
        <v>68.834999999999994</v>
      </c>
      <c r="AQ68">
        <v>7.9557000000000002</v>
      </c>
    </row>
    <row r="69" spans="1:43" x14ac:dyDescent="0.65">
      <c r="A69">
        <v>66</v>
      </c>
      <c r="E69">
        <f t="shared" si="14"/>
        <v>51.968503937007867</v>
      </c>
      <c r="F69">
        <v>11.165800000000001</v>
      </c>
      <c r="G69">
        <v>65.586299999999994</v>
      </c>
      <c r="H69">
        <f t="shared" si="15"/>
        <v>72.527472527472526</v>
      </c>
      <c r="I69">
        <v>70.898899999999998</v>
      </c>
      <c r="J69">
        <v>30.788599999999999</v>
      </c>
      <c r="K69">
        <f t="shared" si="16"/>
        <v>91.666666666666657</v>
      </c>
      <c r="L69">
        <v>9.5417000000000005</v>
      </c>
      <c r="M69">
        <v>160.875</v>
      </c>
      <c r="N69">
        <f t="shared" si="17"/>
        <v>94.285714285714278</v>
      </c>
      <c r="O69">
        <v>14.3429</v>
      </c>
      <c r="P69">
        <v>127.64449999999999</v>
      </c>
      <c r="Q69">
        <f t="shared" si="18"/>
        <v>100</v>
      </c>
      <c r="R69">
        <v>7.5891000000000002</v>
      </c>
      <c r="S69">
        <v>35.148600000000002</v>
      </c>
      <c r="T69">
        <f t="shared" si="19"/>
        <v>91.666666666666657</v>
      </c>
      <c r="U69">
        <v>26.847200000000001</v>
      </c>
      <c r="V69">
        <v>138.0231</v>
      </c>
      <c r="AC69">
        <f t="shared" si="21"/>
        <v>62.264150943396224</v>
      </c>
      <c r="AD69">
        <v>11.1121</v>
      </c>
      <c r="AE69">
        <v>42.059800000000003</v>
      </c>
      <c r="AI69">
        <f t="shared" si="22"/>
        <v>60</v>
      </c>
      <c r="AJ69">
        <v>76.772900000000007</v>
      </c>
      <c r="AK69">
        <v>48.303699999999999</v>
      </c>
      <c r="AL69">
        <f t="shared" si="23"/>
        <v>82.5</v>
      </c>
      <c r="AM69">
        <v>21.782299999999999</v>
      </c>
      <c r="AN69">
        <v>146.77600000000001</v>
      </c>
      <c r="AO69">
        <f t="shared" si="24"/>
        <v>62.264150943396224</v>
      </c>
      <c r="AP69">
        <v>62.618899999999996</v>
      </c>
      <c r="AQ69">
        <v>7.5815000000000001</v>
      </c>
    </row>
    <row r="70" spans="1:43" x14ac:dyDescent="0.65">
      <c r="A70">
        <v>67</v>
      </c>
      <c r="E70">
        <f t="shared" si="14"/>
        <v>52.755905511811022</v>
      </c>
      <c r="F70">
        <v>13.438700000000001</v>
      </c>
      <c r="G70">
        <v>61.6524</v>
      </c>
      <c r="H70">
        <f t="shared" si="15"/>
        <v>73.626373626373635</v>
      </c>
      <c r="I70">
        <v>68.280600000000007</v>
      </c>
      <c r="J70">
        <v>30.172899999999998</v>
      </c>
      <c r="K70">
        <f t="shared" si="16"/>
        <v>93.055555555555557</v>
      </c>
      <c r="L70">
        <v>9.0557999999999996</v>
      </c>
      <c r="M70">
        <v>171.15280000000001</v>
      </c>
      <c r="N70">
        <f t="shared" si="17"/>
        <v>95.714285714285722</v>
      </c>
      <c r="O70">
        <v>13.902699999999999</v>
      </c>
      <c r="P70">
        <v>135.78649999999999</v>
      </c>
      <c r="T70">
        <f t="shared" si="19"/>
        <v>93.055555555555557</v>
      </c>
      <c r="U70">
        <v>23.810099999999998</v>
      </c>
      <c r="V70">
        <v>133.6951</v>
      </c>
      <c r="AC70">
        <f t="shared" si="21"/>
        <v>63.20754716981132</v>
      </c>
      <c r="AD70">
        <v>11.912699999999999</v>
      </c>
      <c r="AE70">
        <v>42.405000000000001</v>
      </c>
      <c r="AI70">
        <f t="shared" si="22"/>
        <v>60.909090909090914</v>
      </c>
      <c r="AJ70">
        <v>69.823999999999998</v>
      </c>
      <c r="AK70">
        <v>50.094900000000003</v>
      </c>
      <c r="AL70">
        <f t="shared" si="23"/>
        <v>83.75</v>
      </c>
      <c r="AM70">
        <v>18.977699999999999</v>
      </c>
      <c r="AN70">
        <v>168.54849999999999</v>
      </c>
      <c r="AO70">
        <f t="shared" si="24"/>
        <v>63.20754716981132</v>
      </c>
      <c r="AP70">
        <v>55.913600000000002</v>
      </c>
      <c r="AQ70">
        <v>8</v>
      </c>
    </row>
    <row r="71" spans="1:43" x14ac:dyDescent="0.65">
      <c r="A71">
        <v>68</v>
      </c>
      <c r="E71">
        <f t="shared" si="14"/>
        <v>53.543307086614178</v>
      </c>
      <c r="F71">
        <v>16.579799999999999</v>
      </c>
      <c r="G71">
        <v>59.198900000000002</v>
      </c>
      <c r="H71">
        <f t="shared" si="15"/>
        <v>74.72527472527473</v>
      </c>
      <c r="I71">
        <v>68.791499999999999</v>
      </c>
      <c r="J71">
        <v>29.2058</v>
      </c>
      <c r="K71">
        <f t="shared" si="16"/>
        <v>94.444444444444443</v>
      </c>
      <c r="L71">
        <v>8.6943999999999999</v>
      </c>
      <c r="M71">
        <v>178.86189999999999</v>
      </c>
      <c r="N71">
        <f t="shared" si="17"/>
        <v>97.142857142857139</v>
      </c>
      <c r="O71">
        <v>13.3788</v>
      </c>
      <c r="P71">
        <v>145.3004</v>
      </c>
      <c r="T71">
        <f t="shared" si="19"/>
        <v>94.444444444444443</v>
      </c>
      <c r="U71">
        <v>21.8416</v>
      </c>
      <c r="V71">
        <v>132.4177</v>
      </c>
      <c r="AC71">
        <f t="shared" si="21"/>
        <v>64.15094339622641</v>
      </c>
      <c r="AD71">
        <v>13.098699999999999</v>
      </c>
      <c r="AE71">
        <v>43.601599999999998</v>
      </c>
      <c r="AI71">
        <f t="shared" si="22"/>
        <v>61.818181818181813</v>
      </c>
      <c r="AJ71">
        <v>55.200800000000001</v>
      </c>
      <c r="AK71">
        <v>49.845199999999998</v>
      </c>
      <c r="AL71">
        <f t="shared" si="23"/>
        <v>85</v>
      </c>
      <c r="AM71">
        <v>16.291699999999999</v>
      </c>
      <c r="AN71">
        <v>184.50829999999999</v>
      </c>
      <c r="AO71">
        <f t="shared" si="24"/>
        <v>64.15094339622641</v>
      </c>
      <c r="AP71">
        <v>55.405799999999999</v>
      </c>
      <c r="AQ71">
        <v>7.9535999999999998</v>
      </c>
    </row>
    <row r="72" spans="1:43" x14ac:dyDescent="0.65">
      <c r="A72">
        <v>69</v>
      </c>
      <c r="E72">
        <f t="shared" si="14"/>
        <v>54.330708661417326</v>
      </c>
      <c r="F72">
        <v>20.282399999999999</v>
      </c>
      <c r="G72">
        <v>57.408799999999999</v>
      </c>
      <c r="H72">
        <f t="shared" si="15"/>
        <v>75.824175824175825</v>
      </c>
      <c r="I72">
        <v>65.330399999999997</v>
      </c>
      <c r="J72">
        <v>28.617000000000001</v>
      </c>
      <c r="K72">
        <f t="shared" si="16"/>
        <v>95.833333333333343</v>
      </c>
      <c r="L72">
        <v>7.7708000000000004</v>
      </c>
      <c r="M72">
        <v>177.28729999999999</v>
      </c>
      <c r="N72">
        <f t="shared" si="17"/>
        <v>98.571428571428584</v>
      </c>
      <c r="O72">
        <v>12.810600000000001</v>
      </c>
      <c r="P72">
        <v>148.42529999999999</v>
      </c>
      <c r="T72">
        <f t="shared" si="19"/>
        <v>95.833333333333343</v>
      </c>
      <c r="U72">
        <v>20.376200000000001</v>
      </c>
      <c r="V72">
        <v>133.7731</v>
      </c>
      <c r="AC72">
        <f t="shared" si="21"/>
        <v>65.094339622641513</v>
      </c>
      <c r="AD72">
        <v>16.407499999999999</v>
      </c>
      <c r="AE72">
        <v>44.033999999999999</v>
      </c>
      <c r="AI72">
        <f t="shared" si="22"/>
        <v>62.727272727272734</v>
      </c>
      <c r="AJ72">
        <v>52.918100000000003</v>
      </c>
      <c r="AK72">
        <v>47.403799999999997</v>
      </c>
      <c r="AL72">
        <f t="shared" si="23"/>
        <v>86.25</v>
      </c>
      <c r="AM72">
        <v>15.9915</v>
      </c>
      <c r="AN72">
        <v>198.65039999999999</v>
      </c>
      <c r="AO72">
        <f t="shared" si="24"/>
        <v>65.094339622641513</v>
      </c>
      <c r="AP72">
        <v>55.6023</v>
      </c>
      <c r="AQ72">
        <v>7.5629</v>
      </c>
    </row>
    <row r="73" spans="1:43" x14ac:dyDescent="0.65">
      <c r="A73">
        <v>70</v>
      </c>
      <c r="E73">
        <f t="shared" si="14"/>
        <v>55.118110236220474</v>
      </c>
      <c r="F73">
        <v>24.018599999999999</v>
      </c>
      <c r="G73">
        <v>56.993600000000001</v>
      </c>
      <c r="H73">
        <f t="shared" si="15"/>
        <v>76.923076923076934</v>
      </c>
      <c r="I73">
        <v>60.344900000000003</v>
      </c>
      <c r="J73">
        <v>28.635000000000002</v>
      </c>
      <c r="K73">
        <f t="shared" si="16"/>
        <v>97.222222222222214</v>
      </c>
      <c r="L73">
        <v>6.8472</v>
      </c>
      <c r="M73">
        <v>163.7191</v>
      </c>
      <c r="N73">
        <f t="shared" si="17"/>
        <v>100</v>
      </c>
      <c r="O73">
        <v>12.5</v>
      </c>
      <c r="P73">
        <v>144.5</v>
      </c>
      <c r="T73">
        <f t="shared" si="19"/>
        <v>97.222222222222214</v>
      </c>
      <c r="U73">
        <v>19.09</v>
      </c>
      <c r="V73">
        <v>141.4846</v>
      </c>
      <c r="AC73">
        <f t="shared" si="21"/>
        <v>66.037735849056602</v>
      </c>
      <c r="AD73">
        <v>18.5946</v>
      </c>
      <c r="AE73">
        <v>44.150399999999998</v>
      </c>
      <c r="AI73">
        <f t="shared" si="22"/>
        <v>63.636363636363633</v>
      </c>
      <c r="AJ73">
        <v>61.2027</v>
      </c>
      <c r="AK73">
        <v>44.178600000000003</v>
      </c>
      <c r="AL73">
        <f t="shared" si="23"/>
        <v>87.5</v>
      </c>
      <c r="AM73">
        <v>14.416700000000001</v>
      </c>
      <c r="AN73">
        <v>197.0538</v>
      </c>
      <c r="AO73">
        <f t="shared" si="24"/>
        <v>66.037735849056602</v>
      </c>
      <c r="AP73">
        <v>56.936799999999998</v>
      </c>
      <c r="AQ73">
        <v>7.4451999999999998</v>
      </c>
    </row>
    <row r="74" spans="1:43" x14ac:dyDescent="0.65">
      <c r="A74">
        <v>71</v>
      </c>
      <c r="E74">
        <f t="shared" si="14"/>
        <v>55.905511811023622</v>
      </c>
      <c r="F74">
        <v>34.143999999999998</v>
      </c>
      <c r="G74">
        <v>52.1877</v>
      </c>
      <c r="H74">
        <f t="shared" si="15"/>
        <v>78.021978021978029</v>
      </c>
      <c r="I74">
        <v>53.127499999999998</v>
      </c>
      <c r="J74">
        <v>28.1</v>
      </c>
      <c r="K74">
        <f t="shared" si="16"/>
        <v>98.611111111111114</v>
      </c>
      <c r="L74">
        <v>6</v>
      </c>
      <c r="M74">
        <v>140.05840000000001</v>
      </c>
      <c r="T74">
        <f t="shared" si="19"/>
        <v>98.611111111111114</v>
      </c>
      <c r="U74">
        <v>17.411999999999999</v>
      </c>
      <c r="V74">
        <v>142.97130000000001</v>
      </c>
      <c r="AC74">
        <f t="shared" si="21"/>
        <v>66.981132075471692</v>
      </c>
      <c r="AD74">
        <v>24.536799999999999</v>
      </c>
      <c r="AE74">
        <v>43.255400000000002</v>
      </c>
      <c r="AI74">
        <f t="shared" si="22"/>
        <v>64.545454545454547</v>
      </c>
      <c r="AJ74">
        <v>78.565399999999997</v>
      </c>
      <c r="AK74">
        <v>39.192900000000002</v>
      </c>
      <c r="AL74">
        <f t="shared" si="23"/>
        <v>88.75</v>
      </c>
      <c r="AM74">
        <v>13.2216</v>
      </c>
      <c r="AN74">
        <v>192.09530000000001</v>
      </c>
      <c r="AO74">
        <f t="shared" si="24"/>
        <v>66.981132075471692</v>
      </c>
      <c r="AP74">
        <v>50.993000000000002</v>
      </c>
      <c r="AQ74">
        <v>8.0990000000000002</v>
      </c>
    </row>
    <row r="75" spans="1:43" x14ac:dyDescent="0.65">
      <c r="A75">
        <v>72</v>
      </c>
      <c r="E75">
        <f t="shared" si="14"/>
        <v>56.69291338582677</v>
      </c>
      <c r="F75">
        <v>48.4011</v>
      </c>
      <c r="G75">
        <v>50.195599999999999</v>
      </c>
      <c r="H75">
        <f t="shared" si="15"/>
        <v>79.120879120879124</v>
      </c>
      <c r="I75">
        <v>53.6708</v>
      </c>
      <c r="J75">
        <v>28.668099999999999</v>
      </c>
      <c r="K75">
        <f t="shared" si="16"/>
        <v>100</v>
      </c>
      <c r="L75">
        <v>6</v>
      </c>
      <c r="M75">
        <v>111</v>
      </c>
      <c r="T75">
        <f t="shared" si="19"/>
        <v>100</v>
      </c>
      <c r="U75">
        <v>16</v>
      </c>
      <c r="V75">
        <v>135</v>
      </c>
      <c r="AC75">
        <f t="shared" si="21"/>
        <v>67.924528301886795</v>
      </c>
      <c r="AD75">
        <v>34.074399999999997</v>
      </c>
      <c r="AE75">
        <v>42.511600000000001</v>
      </c>
      <c r="AI75">
        <f t="shared" si="22"/>
        <v>65.454545454545453</v>
      </c>
      <c r="AJ75">
        <v>92.566299999999998</v>
      </c>
      <c r="AK75">
        <v>34.918300000000002</v>
      </c>
      <c r="AL75">
        <f t="shared" si="23"/>
        <v>90</v>
      </c>
      <c r="AM75">
        <v>12.166700000000001</v>
      </c>
      <c r="AN75">
        <v>192.7833</v>
      </c>
      <c r="AO75">
        <f t="shared" si="24"/>
        <v>67.924528301886795</v>
      </c>
      <c r="AP75">
        <v>47.517299999999999</v>
      </c>
      <c r="AQ75">
        <v>9.0678999999999998</v>
      </c>
    </row>
    <row r="76" spans="1:43" x14ac:dyDescent="0.65">
      <c r="A76">
        <v>73</v>
      </c>
      <c r="E76">
        <f t="shared" si="14"/>
        <v>57.480314960629919</v>
      </c>
      <c r="F76">
        <v>52.656799999999997</v>
      </c>
      <c r="G76">
        <v>49.934800000000003</v>
      </c>
      <c r="H76">
        <f t="shared" si="15"/>
        <v>80.219780219780219</v>
      </c>
      <c r="I76">
        <v>45.165799999999997</v>
      </c>
      <c r="J76">
        <v>29.0913</v>
      </c>
      <c r="AC76">
        <f t="shared" si="21"/>
        <v>68.867924528301884</v>
      </c>
      <c r="AD76">
        <v>44.153300000000002</v>
      </c>
      <c r="AE76">
        <v>40.713799999999999</v>
      </c>
      <c r="AI76">
        <f t="shared" si="22"/>
        <v>66.363636363636374</v>
      </c>
      <c r="AJ76">
        <v>93.529600000000002</v>
      </c>
      <c r="AK76">
        <v>31.0808</v>
      </c>
      <c r="AL76">
        <f t="shared" si="23"/>
        <v>91.25</v>
      </c>
      <c r="AM76">
        <v>10.901199999999999</v>
      </c>
      <c r="AN76">
        <v>198.92269999999999</v>
      </c>
      <c r="AO76">
        <f t="shared" si="24"/>
        <v>68.867924528301884</v>
      </c>
      <c r="AP76">
        <v>50.743200000000002</v>
      </c>
      <c r="AQ76">
        <v>9.7997999999999994</v>
      </c>
    </row>
    <row r="77" spans="1:43" x14ac:dyDescent="0.65">
      <c r="A77">
        <v>74</v>
      </c>
      <c r="E77">
        <f t="shared" si="14"/>
        <v>58.267716535433067</v>
      </c>
      <c r="F77">
        <v>45.375599999999999</v>
      </c>
      <c r="G77">
        <v>47.579900000000002</v>
      </c>
      <c r="H77">
        <f t="shared" si="15"/>
        <v>81.318681318681314</v>
      </c>
      <c r="I77">
        <v>39.088999999999999</v>
      </c>
      <c r="J77">
        <v>29</v>
      </c>
      <c r="AC77">
        <f t="shared" si="21"/>
        <v>69.811320754716974</v>
      </c>
      <c r="AD77">
        <v>59.4039</v>
      </c>
      <c r="AE77">
        <v>37.509399999999999</v>
      </c>
      <c r="AI77">
        <f t="shared" si="22"/>
        <v>67.272727272727266</v>
      </c>
      <c r="AJ77">
        <v>81.284599999999998</v>
      </c>
      <c r="AK77">
        <v>28.751000000000001</v>
      </c>
      <c r="AL77">
        <f t="shared" si="23"/>
        <v>92.5</v>
      </c>
      <c r="AM77">
        <v>10</v>
      </c>
      <c r="AN77">
        <v>206.1635</v>
      </c>
      <c r="AO77">
        <f t="shared" si="24"/>
        <v>69.811320754716974</v>
      </c>
      <c r="AP77">
        <v>55.350900000000003</v>
      </c>
      <c r="AQ77">
        <v>10.503399999999999</v>
      </c>
    </row>
    <row r="78" spans="1:43" x14ac:dyDescent="0.65">
      <c r="A78">
        <v>75</v>
      </c>
      <c r="E78">
        <f t="shared" si="14"/>
        <v>59.055118110236215</v>
      </c>
      <c r="F78">
        <v>34.363</v>
      </c>
      <c r="G78">
        <v>45.847900000000003</v>
      </c>
      <c r="H78">
        <f t="shared" si="15"/>
        <v>82.417582417582409</v>
      </c>
      <c r="I78">
        <v>37.040500000000002</v>
      </c>
      <c r="J78">
        <v>30.002199999999998</v>
      </c>
      <c r="AC78">
        <f t="shared" si="21"/>
        <v>70.754716981132077</v>
      </c>
      <c r="AD78">
        <v>87.894300000000001</v>
      </c>
      <c r="AE78">
        <v>35.462299999999999</v>
      </c>
      <c r="AI78">
        <f t="shared" si="22"/>
        <v>68.181818181818173</v>
      </c>
      <c r="AJ78">
        <v>58.410600000000002</v>
      </c>
      <c r="AK78">
        <v>27.653700000000001</v>
      </c>
      <c r="AL78">
        <f t="shared" si="23"/>
        <v>93.75</v>
      </c>
      <c r="AM78">
        <v>9.4792000000000005</v>
      </c>
      <c r="AN78">
        <v>216.2457</v>
      </c>
      <c r="AO78">
        <f t="shared" si="24"/>
        <v>70.754716981132077</v>
      </c>
      <c r="AP78">
        <v>79.551100000000005</v>
      </c>
      <c r="AQ78">
        <v>10.369899999999999</v>
      </c>
    </row>
    <row r="79" spans="1:43" x14ac:dyDescent="0.65">
      <c r="A79">
        <v>76</v>
      </c>
      <c r="E79">
        <f t="shared" si="14"/>
        <v>59.842519685039377</v>
      </c>
      <c r="F79">
        <v>26.082100000000001</v>
      </c>
      <c r="G79">
        <v>42.734400000000001</v>
      </c>
      <c r="H79">
        <f t="shared" si="15"/>
        <v>83.516483516483518</v>
      </c>
      <c r="I79">
        <v>35.390300000000003</v>
      </c>
      <c r="J79">
        <v>31.539400000000001</v>
      </c>
      <c r="AC79">
        <f t="shared" si="21"/>
        <v>71.698113207547166</v>
      </c>
      <c r="AD79">
        <v>101.0979</v>
      </c>
      <c r="AE79">
        <v>31.218699999999998</v>
      </c>
      <c r="AI79">
        <f t="shared" si="22"/>
        <v>69.090909090909093</v>
      </c>
      <c r="AJ79">
        <v>42.214100000000002</v>
      </c>
      <c r="AK79">
        <v>26.241599999999998</v>
      </c>
      <c r="AL79">
        <f t="shared" si="23"/>
        <v>95</v>
      </c>
      <c r="AM79">
        <v>8.1763999999999992</v>
      </c>
      <c r="AN79">
        <v>216.5778</v>
      </c>
      <c r="AO79">
        <f t="shared" si="24"/>
        <v>71.698113207547166</v>
      </c>
      <c r="AP79">
        <v>119.26909999999999</v>
      </c>
      <c r="AQ79">
        <v>12.095499999999999</v>
      </c>
    </row>
    <row r="80" spans="1:43" x14ac:dyDescent="0.65">
      <c r="A80">
        <v>77</v>
      </c>
      <c r="E80">
        <f t="shared" si="14"/>
        <v>60.629921259842526</v>
      </c>
      <c r="F80">
        <v>25.401900000000001</v>
      </c>
      <c r="G80">
        <v>42.779400000000003</v>
      </c>
      <c r="H80">
        <f t="shared" si="15"/>
        <v>84.615384615384613</v>
      </c>
      <c r="I80">
        <v>32.590000000000003</v>
      </c>
      <c r="J80">
        <v>32.384599999999999</v>
      </c>
      <c r="AC80">
        <f t="shared" si="21"/>
        <v>72.641509433962256</v>
      </c>
      <c r="AD80">
        <v>90.766900000000007</v>
      </c>
      <c r="AE80">
        <v>27.495999999999999</v>
      </c>
      <c r="AI80">
        <f t="shared" si="22"/>
        <v>70</v>
      </c>
      <c r="AJ80">
        <v>37.080599999999997</v>
      </c>
      <c r="AK80">
        <v>25.039300000000001</v>
      </c>
      <c r="AL80">
        <f t="shared" si="23"/>
        <v>96.25</v>
      </c>
      <c r="AM80">
        <v>7.7012999999999998</v>
      </c>
      <c r="AN80">
        <v>201.9401</v>
      </c>
      <c r="AO80">
        <f t="shared" si="24"/>
        <v>72.641509433962256</v>
      </c>
      <c r="AP80">
        <v>153.15199999999999</v>
      </c>
      <c r="AQ80">
        <v>12.9885</v>
      </c>
    </row>
    <row r="81" spans="1:43" x14ac:dyDescent="0.65">
      <c r="A81">
        <v>78</v>
      </c>
      <c r="E81">
        <f t="shared" si="14"/>
        <v>61.417322834645674</v>
      </c>
      <c r="F81">
        <v>23.96</v>
      </c>
      <c r="G81">
        <v>37.839199999999998</v>
      </c>
      <c r="H81">
        <f t="shared" si="15"/>
        <v>85.714285714285708</v>
      </c>
      <c r="I81">
        <v>30.258099999999999</v>
      </c>
      <c r="J81">
        <v>33.237099999999998</v>
      </c>
      <c r="AC81">
        <f t="shared" si="21"/>
        <v>73.584905660377359</v>
      </c>
      <c r="AD81">
        <v>78.070499999999996</v>
      </c>
      <c r="AE81">
        <v>24.811299999999999</v>
      </c>
      <c r="AI81">
        <f t="shared" si="22"/>
        <v>70.909090909090907</v>
      </c>
      <c r="AJ81">
        <v>35.229799999999997</v>
      </c>
      <c r="AK81">
        <v>23.944900000000001</v>
      </c>
      <c r="AL81">
        <f t="shared" si="23"/>
        <v>97.5</v>
      </c>
      <c r="AM81">
        <v>7.5670000000000002</v>
      </c>
      <c r="AN81">
        <v>180.70490000000001</v>
      </c>
      <c r="AO81">
        <f t="shared" si="24"/>
        <v>73.584905660377359</v>
      </c>
      <c r="AP81">
        <v>156.79060000000001</v>
      </c>
      <c r="AQ81">
        <v>13.018000000000001</v>
      </c>
    </row>
    <row r="82" spans="1:43" x14ac:dyDescent="0.65">
      <c r="A82">
        <v>79</v>
      </c>
      <c r="E82">
        <f t="shared" si="14"/>
        <v>62.204724409448822</v>
      </c>
      <c r="F82">
        <v>27.644200000000001</v>
      </c>
      <c r="G82">
        <v>35.925899999999999</v>
      </c>
      <c r="H82">
        <f t="shared" si="15"/>
        <v>86.813186813186817</v>
      </c>
      <c r="I82">
        <v>27.104299999999999</v>
      </c>
      <c r="J82">
        <v>34.246499999999997</v>
      </c>
      <c r="AC82">
        <f t="shared" si="21"/>
        <v>74.528301886792448</v>
      </c>
      <c r="AD82">
        <v>58.476500000000001</v>
      </c>
      <c r="AE82">
        <v>22.781400000000001</v>
      </c>
      <c r="AI82">
        <f t="shared" si="22"/>
        <v>71.818181818181813</v>
      </c>
      <c r="AJ82">
        <v>32.676000000000002</v>
      </c>
      <c r="AK82">
        <v>23.009</v>
      </c>
      <c r="AL82">
        <f t="shared" si="23"/>
        <v>98.75</v>
      </c>
      <c r="AM82">
        <v>6.2291999999999996</v>
      </c>
      <c r="AN82">
        <v>158.74639999999999</v>
      </c>
      <c r="AO82">
        <f t="shared" si="24"/>
        <v>74.528301886792448</v>
      </c>
      <c r="AP82">
        <v>130.64179999999999</v>
      </c>
      <c r="AQ82">
        <v>13.911</v>
      </c>
    </row>
    <row r="83" spans="1:43" x14ac:dyDescent="0.65">
      <c r="A83">
        <v>80</v>
      </c>
      <c r="E83">
        <f t="shared" si="14"/>
        <v>62.99212598425197</v>
      </c>
      <c r="F83">
        <v>29.284600000000001</v>
      </c>
      <c r="G83">
        <v>34.214300000000001</v>
      </c>
      <c r="H83">
        <f t="shared" si="15"/>
        <v>87.912087912087912</v>
      </c>
      <c r="I83">
        <v>24.5932</v>
      </c>
      <c r="J83">
        <v>36.240900000000003</v>
      </c>
      <c r="AC83">
        <f t="shared" si="21"/>
        <v>75.471698113207552</v>
      </c>
      <c r="AD83">
        <v>41.584099999999999</v>
      </c>
      <c r="AE83">
        <v>21.364799999999999</v>
      </c>
      <c r="AI83">
        <f t="shared" si="22"/>
        <v>72.727272727272734</v>
      </c>
      <c r="AJ83">
        <v>29.614799999999999</v>
      </c>
      <c r="AK83">
        <v>23.816199999999998</v>
      </c>
      <c r="AL83">
        <f t="shared" si="23"/>
        <v>100</v>
      </c>
      <c r="AM83">
        <v>6.3333000000000004</v>
      </c>
      <c r="AN83">
        <v>144.33330000000001</v>
      </c>
      <c r="AO83">
        <f t="shared" si="24"/>
        <v>75.471698113207552</v>
      </c>
      <c r="AP83">
        <v>88.147099999999995</v>
      </c>
      <c r="AQ83">
        <v>13.1936</v>
      </c>
    </row>
    <row r="84" spans="1:43" x14ac:dyDescent="0.65">
      <c r="A84">
        <v>81</v>
      </c>
      <c r="E84">
        <f t="shared" si="14"/>
        <v>63.779527559055119</v>
      </c>
      <c r="F84">
        <v>34.677599999999998</v>
      </c>
      <c r="G84">
        <v>33.016800000000003</v>
      </c>
      <c r="H84">
        <f t="shared" si="15"/>
        <v>89.010989010989007</v>
      </c>
      <c r="I84">
        <v>23.7089</v>
      </c>
      <c r="J84">
        <v>38.665500000000002</v>
      </c>
      <c r="AC84">
        <f t="shared" si="21"/>
        <v>76.415094339622641</v>
      </c>
      <c r="AD84">
        <v>35.713000000000001</v>
      </c>
      <c r="AE84">
        <v>21</v>
      </c>
      <c r="AI84">
        <f t="shared" si="22"/>
        <v>73.636363636363626</v>
      </c>
      <c r="AJ84">
        <v>29.099299999999999</v>
      </c>
      <c r="AK84">
        <v>25.463100000000001</v>
      </c>
      <c r="AO84">
        <f t="shared" si="24"/>
        <v>76.415094339622641</v>
      </c>
      <c r="AP84">
        <v>55.511699999999998</v>
      </c>
      <c r="AQ84">
        <v>14.9716</v>
      </c>
    </row>
    <row r="85" spans="1:43" x14ac:dyDescent="0.65">
      <c r="A85">
        <v>82</v>
      </c>
      <c r="E85">
        <f t="shared" si="14"/>
        <v>64.566929133858267</v>
      </c>
      <c r="F85">
        <v>41.008499999999998</v>
      </c>
      <c r="G85">
        <v>30.574200000000001</v>
      </c>
      <c r="H85">
        <f t="shared" si="15"/>
        <v>90.109890109890117</v>
      </c>
      <c r="I85">
        <v>21.821100000000001</v>
      </c>
      <c r="J85">
        <v>40.194400000000002</v>
      </c>
      <c r="AC85">
        <f t="shared" si="21"/>
        <v>77.358490566037744</v>
      </c>
      <c r="AD85">
        <v>35.122199999999999</v>
      </c>
      <c r="AE85">
        <v>21.5763</v>
      </c>
      <c r="AI85">
        <f t="shared" si="22"/>
        <v>74.545454545454547</v>
      </c>
      <c r="AJ85">
        <v>28.6386</v>
      </c>
      <c r="AK85">
        <v>27.511099999999999</v>
      </c>
      <c r="AO85">
        <f t="shared" si="24"/>
        <v>77.358490566037744</v>
      </c>
      <c r="AP85">
        <v>41.326500000000003</v>
      </c>
      <c r="AQ85">
        <v>14.940099999999999</v>
      </c>
    </row>
    <row r="86" spans="1:43" x14ac:dyDescent="0.65">
      <c r="A86">
        <v>83</v>
      </c>
      <c r="E86">
        <f t="shared" si="14"/>
        <v>65.354330708661408</v>
      </c>
      <c r="F86">
        <v>50.9634</v>
      </c>
      <c r="G86">
        <v>28.734000000000002</v>
      </c>
      <c r="H86">
        <f t="shared" si="15"/>
        <v>91.208791208791212</v>
      </c>
      <c r="I86">
        <v>20.029499999999999</v>
      </c>
      <c r="J86">
        <v>42.437199999999997</v>
      </c>
      <c r="AC86">
        <f t="shared" si="21"/>
        <v>78.301886792452834</v>
      </c>
      <c r="AD86">
        <v>37.802900000000001</v>
      </c>
      <c r="AE86">
        <v>22.013999999999999</v>
      </c>
      <c r="AI86">
        <f t="shared" si="22"/>
        <v>75.454545454545453</v>
      </c>
      <c r="AJ86">
        <v>27.7469</v>
      </c>
      <c r="AK86">
        <v>30.719200000000001</v>
      </c>
      <c r="AO86">
        <f t="shared" si="24"/>
        <v>78.301886792452834</v>
      </c>
      <c r="AP86">
        <v>35.200099999999999</v>
      </c>
      <c r="AQ86">
        <v>14.9094</v>
      </c>
    </row>
    <row r="87" spans="1:43" x14ac:dyDescent="0.65">
      <c r="A87">
        <v>84</v>
      </c>
      <c r="E87">
        <f t="shared" si="14"/>
        <v>66.141732283464577</v>
      </c>
      <c r="F87">
        <v>60.802799999999998</v>
      </c>
      <c r="G87">
        <v>30.401399999999999</v>
      </c>
      <c r="H87">
        <f t="shared" si="15"/>
        <v>92.307692307692307</v>
      </c>
      <c r="I87">
        <v>18.7103</v>
      </c>
      <c r="J87">
        <v>44.987400000000001</v>
      </c>
      <c r="AC87">
        <f t="shared" si="21"/>
        <v>79.245283018867923</v>
      </c>
      <c r="AD87">
        <v>46.591000000000001</v>
      </c>
      <c r="AE87">
        <v>24.9498</v>
      </c>
      <c r="AI87">
        <f t="shared" si="22"/>
        <v>76.363636363636374</v>
      </c>
      <c r="AJ87">
        <v>25.99</v>
      </c>
      <c r="AK87">
        <v>35.765900000000002</v>
      </c>
      <c r="AO87">
        <f t="shared" si="24"/>
        <v>79.245283018867923</v>
      </c>
      <c r="AP87">
        <v>27.871600000000001</v>
      </c>
      <c r="AQ87">
        <v>14.102499999999999</v>
      </c>
    </row>
    <row r="88" spans="1:43" x14ac:dyDescent="0.65">
      <c r="A88">
        <v>85</v>
      </c>
      <c r="E88">
        <f t="shared" si="14"/>
        <v>66.929133858267718</v>
      </c>
      <c r="F88">
        <v>58.307899999999997</v>
      </c>
      <c r="G88">
        <v>29.416799999999999</v>
      </c>
      <c r="H88">
        <f t="shared" si="15"/>
        <v>93.406593406593402</v>
      </c>
      <c r="I88">
        <v>16.602599999999999</v>
      </c>
      <c r="J88">
        <v>44.6158</v>
      </c>
      <c r="AC88">
        <f t="shared" si="21"/>
        <v>80.188679245283026</v>
      </c>
      <c r="AD88">
        <v>58.712699999999998</v>
      </c>
      <c r="AE88">
        <v>27.624099999999999</v>
      </c>
      <c r="AI88">
        <f t="shared" si="22"/>
        <v>77.272727272727266</v>
      </c>
      <c r="AJ88">
        <v>23.497299999999999</v>
      </c>
      <c r="AK88">
        <v>41.009500000000003</v>
      </c>
      <c r="AO88">
        <f t="shared" si="24"/>
        <v>80.188679245283026</v>
      </c>
      <c r="AP88">
        <v>23.4968</v>
      </c>
      <c r="AQ88">
        <v>15.2516</v>
      </c>
    </row>
    <row r="89" spans="1:43" x14ac:dyDescent="0.65">
      <c r="A89">
        <v>86</v>
      </c>
      <c r="E89">
        <f t="shared" si="14"/>
        <v>67.716535433070874</v>
      </c>
      <c r="F89">
        <v>49.220599999999997</v>
      </c>
      <c r="G89">
        <v>28.0274</v>
      </c>
      <c r="H89">
        <f t="shared" si="15"/>
        <v>94.505494505494497</v>
      </c>
      <c r="I89">
        <v>14.8309</v>
      </c>
      <c r="J89">
        <v>45.545000000000002</v>
      </c>
      <c r="AC89">
        <f t="shared" si="21"/>
        <v>81.132075471698116</v>
      </c>
      <c r="AD89">
        <v>66.025899999999993</v>
      </c>
      <c r="AE89">
        <v>31.961500000000001</v>
      </c>
      <c r="AI89">
        <f t="shared" si="22"/>
        <v>78.181818181818187</v>
      </c>
      <c r="AJ89">
        <v>20.776399999999999</v>
      </c>
      <c r="AK89">
        <v>48.459299999999999</v>
      </c>
      <c r="AO89">
        <f t="shared" si="24"/>
        <v>81.132075471698116</v>
      </c>
      <c r="AP89">
        <v>21.626999999999999</v>
      </c>
      <c r="AQ89">
        <v>16.246300000000002</v>
      </c>
    </row>
    <row r="90" spans="1:43" x14ac:dyDescent="0.65">
      <c r="A90">
        <v>87</v>
      </c>
      <c r="E90">
        <f t="shared" si="14"/>
        <v>68.503937007874015</v>
      </c>
      <c r="F90">
        <v>34.7346</v>
      </c>
      <c r="G90">
        <v>28.305800000000001</v>
      </c>
      <c r="H90">
        <f t="shared" si="15"/>
        <v>95.604395604395606</v>
      </c>
      <c r="I90">
        <v>16.085699999999999</v>
      </c>
      <c r="J90">
        <v>43.395200000000003</v>
      </c>
      <c r="AC90">
        <f t="shared" si="21"/>
        <v>82.075471698113205</v>
      </c>
      <c r="AD90">
        <v>60.217599999999997</v>
      </c>
      <c r="AE90">
        <v>37.162500000000001</v>
      </c>
      <c r="AI90">
        <f t="shared" si="22"/>
        <v>79.090909090909093</v>
      </c>
      <c r="AJ90">
        <v>16.779800000000002</v>
      </c>
      <c r="AK90">
        <v>56.764899999999997</v>
      </c>
      <c r="AO90">
        <f t="shared" si="24"/>
        <v>82.075471698113205</v>
      </c>
      <c r="AP90">
        <v>17.395600000000002</v>
      </c>
      <c r="AQ90">
        <v>18.746700000000001</v>
      </c>
    </row>
    <row r="91" spans="1:43" x14ac:dyDescent="0.65">
      <c r="A91">
        <v>88</v>
      </c>
      <c r="E91">
        <f t="shared" si="14"/>
        <v>69.29133858267717</v>
      </c>
      <c r="F91">
        <v>24.0334</v>
      </c>
      <c r="G91">
        <v>29.934799999999999</v>
      </c>
      <c r="H91">
        <f t="shared" si="15"/>
        <v>96.703296703296701</v>
      </c>
      <c r="I91">
        <v>14.6945</v>
      </c>
      <c r="J91">
        <v>43.152700000000003</v>
      </c>
      <c r="AC91">
        <f t="shared" si="21"/>
        <v>83.018867924528308</v>
      </c>
      <c r="AD91">
        <v>45.323</v>
      </c>
      <c r="AE91">
        <v>41.406500000000001</v>
      </c>
      <c r="AI91">
        <f t="shared" si="22"/>
        <v>80</v>
      </c>
      <c r="AJ91">
        <v>13.2851</v>
      </c>
      <c r="AK91">
        <v>63.9467</v>
      </c>
      <c r="AO91">
        <f t="shared" si="24"/>
        <v>83.018867924528308</v>
      </c>
      <c r="AP91">
        <v>13.4734</v>
      </c>
      <c r="AQ91">
        <v>18.759899999999998</v>
      </c>
    </row>
    <row r="92" spans="1:43" x14ac:dyDescent="0.65">
      <c r="A92">
        <v>89</v>
      </c>
      <c r="E92">
        <f t="shared" si="14"/>
        <v>70.078740157480311</v>
      </c>
      <c r="F92">
        <v>18.9849</v>
      </c>
      <c r="G92">
        <v>31.555599999999998</v>
      </c>
      <c r="H92">
        <f t="shared" si="15"/>
        <v>97.802197802197796</v>
      </c>
      <c r="I92">
        <v>13.0649</v>
      </c>
      <c r="J92">
        <v>44.032400000000003</v>
      </c>
      <c r="AC92">
        <f t="shared" si="21"/>
        <v>83.962264150943398</v>
      </c>
      <c r="AD92">
        <v>33.462600000000002</v>
      </c>
      <c r="AE92">
        <v>44.416400000000003</v>
      </c>
      <c r="AI92">
        <f t="shared" si="22"/>
        <v>80.909090909090907</v>
      </c>
      <c r="AJ92">
        <v>11.3179</v>
      </c>
      <c r="AK92">
        <v>70.456199999999995</v>
      </c>
      <c r="AO92">
        <f t="shared" si="24"/>
        <v>83.962264150943398</v>
      </c>
      <c r="AP92">
        <v>10.942</v>
      </c>
      <c r="AQ92">
        <v>19.329599999999999</v>
      </c>
    </row>
    <row r="93" spans="1:43" x14ac:dyDescent="0.65">
      <c r="A93">
        <v>90</v>
      </c>
      <c r="E93">
        <f t="shared" si="14"/>
        <v>70.866141732283467</v>
      </c>
      <c r="F93">
        <v>15.157</v>
      </c>
      <c r="G93">
        <v>35.354199999999999</v>
      </c>
      <c r="H93">
        <f t="shared" si="15"/>
        <v>98.901098901098905</v>
      </c>
      <c r="I93">
        <v>14.245699999999999</v>
      </c>
      <c r="J93">
        <v>44.697400000000002</v>
      </c>
      <c r="AC93">
        <f t="shared" si="21"/>
        <v>84.905660377358487</v>
      </c>
      <c r="AD93">
        <v>26.097200000000001</v>
      </c>
      <c r="AE93">
        <v>47.390500000000003</v>
      </c>
      <c r="AI93">
        <f t="shared" si="22"/>
        <v>81.818181818181827</v>
      </c>
      <c r="AJ93">
        <v>9.6095000000000006</v>
      </c>
      <c r="AK93">
        <v>77.711399999999998</v>
      </c>
      <c r="AO93">
        <f t="shared" si="24"/>
        <v>84.905660377358487</v>
      </c>
      <c r="AP93">
        <v>10.271699999999999</v>
      </c>
      <c r="AQ93">
        <v>19.331199999999999</v>
      </c>
    </row>
    <row r="94" spans="1:43" x14ac:dyDescent="0.65">
      <c r="A94">
        <v>91</v>
      </c>
      <c r="E94">
        <f t="shared" si="14"/>
        <v>71.653543307086608</v>
      </c>
      <c r="F94">
        <v>13.584300000000001</v>
      </c>
      <c r="G94">
        <v>37.464399999999998</v>
      </c>
      <c r="H94">
        <f t="shared" si="15"/>
        <v>100</v>
      </c>
      <c r="I94">
        <v>15.104100000000001</v>
      </c>
      <c r="J94">
        <v>47.428199999999997</v>
      </c>
      <c r="AC94">
        <f t="shared" si="21"/>
        <v>85.84905660377359</v>
      </c>
      <c r="AD94">
        <v>21.206199999999999</v>
      </c>
      <c r="AE94">
        <v>49.510199999999998</v>
      </c>
      <c r="AI94">
        <f t="shared" si="22"/>
        <v>82.727272727272734</v>
      </c>
      <c r="AJ94">
        <v>8.6273</v>
      </c>
      <c r="AK94">
        <v>82.245800000000003</v>
      </c>
      <c r="AO94">
        <f t="shared" si="24"/>
        <v>85.84905660377359</v>
      </c>
      <c r="AP94">
        <v>9.0922000000000001</v>
      </c>
      <c r="AQ94">
        <v>19.949300000000001</v>
      </c>
    </row>
    <row r="95" spans="1:43" x14ac:dyDescent="0.65">
      <c r="A95">
        <v>92</v>
      </c>
      <c r="E95">
        <f t="shared" si="14"/>
        <v>72.440944881889763</v>
      </c>
      <c r="F95">
        <v>12.212300000000001</v>
      </c>
      <c r="G95">
        <v>40.8675</v>
      </c>
      <c r="AC95">
        <f t="shared" si="21"/>
        <v>86.79245283018868</v>
      </c>
      <c r="AD95">
        <v>17.335899999999999</v>
      </c>
      <c r="AE95">
        <v>50.832999999999998</v>
      </c>
      <c r="AI95">
        <f t="shared" si="22"/>
        <v>83.636363636363626</v>
      </c>
      <c r="AJ95">
        <v>7.8475999999999999</v>
      </c>
      <c r="AK95">
        <v>86.222300000000004</v>
      </c>
      <c r="AO95">
        <f t="shared" si="24"/>
        <v>86.79245283018868</v>
      </c>
      <c r="AP95">
        <v>8.01</v>
      </c>
      <c r="AQ95">
        <v>19.582000000000001</v>
      </c>
    </row>
    <row r="96" spans="1:43" x14ac:dyDescent="0.65">
      <c r="A96">
        <v>93</v>
      </c>
      <c r="E96">
        <f t="shared" si="14"/>
        <v>73.228346456692918</v>
      </c>
      <c r="F96">
        <v>11.2499</v>
      </c>
      <c r="G96">
        <v>48.070900000000002</v>
      </c>
      <c r="AC96">
        <f t="shared" si="21"/>
        <v>87.735849056603783</v>
      </c>
      <c r="AD96">
        <v>15.6808</v>
      </c>
      <c r="AE96">
        <v>53.100099999999998</v>
      </c>
      <c r="AI96">
        <f t="shared" si="22"/>
        <v>84.545454545454547</v>
      </c>
      <c r="AJ96">
        <v>7.2534999999999998</v>
      </c>
      <c r="AK96">
        <v>88.693399999999997</v>
      </c>
      <c r="AO96">
        <f t="shared" si="24"/>
        <v>87.735849056603783</v>
      </c>
      <c r="AP96">
        <v>8.0436999999999994</v>
      </c>
      <c r="AQ96">
        <v>20.916599999999999</v>
      </c>
    </row>
    <row r="97" spans="1:43" x14ac:dyDescent="0.65">
      <c r="A97">
        <v>94</v>
      </c>
      <c r="E97">
        <f t="shared" si="14"/>
        <v>74.015748031496059</v>
      </c>
      <c r="F97">
        <v>10.1013</v>
      </c>
      <c r="G97">
        <v>54.401200000000003</v>
      </c>
      <c r="AC97">
        <f t="shared" si="21"/>
        <v>88.679245283018872</v>
      </c>
      <c r="AD97">
        <v>14.304500000000001</v>
      </c>
      <c r="AE97">
        <v>54.1374</v>
      </c>
      <c r="AI97">
        <f t="shared" si="22"/>
        <v>85.454545454545453</v>
      </c>
      <c r="AJ97">
        <v>6.7427999999999999</v>
      </c>
      <c r="AK97">
        <v>90.599199999999996</v>
      </c>
      <c r="AO97">
        <f t="shared" si="24"/>
        <v>88.679245283018872</v>
      </c>
      <c r="AP97">
        <v>7.9687999999999999</v>
      </c>
      <c r="AQ97">
        <v>19.4818</v>
      </c>
    </row>
    <row r="98" spans="1:43" x14ac:dyDescent="0.65">
      <c r="A98">
        <v>95</v>
      </c>
      <c r="E98">
        <f t="shared" si="14"/>
        <v>74.803149606299215</v>
      </c>
      <c r="F98">
        <v>10.148099999999999</v>
      </c>
      <c r="G98">
        <v>64.453599999999994</v>
      </c>
      <c r="AC98">
        <f t="shared" si="21"/>
        <v>89.622641509433961</v>
      </c>
      <c r="AD98">
        <v>11.218999999999999</v>
      </c>
      <c r="AE98">
        <v>51.834400000000002</v>
      </c>
      <c r="AI98">
        <f t="shared" si="22"/>
        <v>86.36363636363636</v>
      </c>
      <c r="AJ98">
        <v>6.3018999999999998</v>
      </c>
      <c r="AK98">
        <v>92.642300000000006</v>
      </c>
      <c r="AO98">
        <f t="shared" si="24"/>
        <v>89.622641509433961</v>
      </c>
      <c r="AP98">
        <v>7.8483999999999998</v>
      </c>
      <c r="AQ98">
        <v>19.522500000000001</v>
      </c>
    </row>
    <row r="99" spans="1:43" x14ac:dyDescent="0.65">
      <c r="A99">
        <v>96</v>
      </c>
      <c r="E99">
        <f t="shared" si="14"/>
        <v>75.590551181102356</v>
      </c>
      <c r="F99">
        <v>11.6723</v>
      </c>
      <c r="G99">
        <v>71.981399999999994</v>
      </c>
      <c r="AC99">
        <f t="shared" si="21"/>
        <v>90.566037735849065</v>
      </c>
      <c r="AD99">
        <v>10.7277</v>
      </c>
      <c r="AE99">
        <v>51.940899999999999</v>
      </c>
      <c r="AI99">
        <f t="shared" si="22"/>
        <v>87.272727272727266</v>
      </c>
      <c r="AJ99">
        <v>6.0709</v>
      </c>
      <c r="AK99">
        <v>92.519800000000004</v>
      </c>
      <c r="AO99">
        <f t="shared" si="24"/>
        <v>90.566037735849065</v>
      </c>
      <c r="AP99">
        <v>7.2431000000000001</v>
      </c>
      <c r="AQ99">
        <v>21.590599999999998</v>
      </c>
    </row>
    <row r="100" spans="1:43" x14ac:dyDescent="0.65">
      <c r="A100">
        <v>97</v>
      </c>
      <c r="E100">
        <f t="shared" si="14"/>
        <v>76.377952755905511</v>
      </c>
      <c r="F100">
        <v>9.4406999999999996</v>
      </c>
      <c r="G100">
        <v>84.028400000000005</v>
      </c>
      <c r="AC100">
        <f t="shared" si="21"/>
        <v>91.509433962264154</v>
      </c>
      <c r="AD100">
        <v>8.5556000000000001</v>
      </c>
      <c r="AE100">
        <v>53.407800000000002</v>
      </c>
      <c r="AI100">
        <f t="shared" si="22"/>
        <v>88.181818181818187</v>
      </c>
      <c r="AJ100">
        <v>4.2717000000000001</v>
      </c>
      <c r="AK100">
        <v>91.4863</v>
      </c>
      <c r="AO100">
        <f t="shared" si="24"/>
        <v>91.509433962264154</v>
      </c>
      <c r="AP100">
        <v>7.3513000000000002</v>
      </c>
      <c r="AQ100">
        <v>21.748200000000001</v>
      </c>
    </row>
    <row r="101" spans="1:43" x14ac:dyDescent="0.65">
      <c r="A101">
        <v>98</v>
      </c>
      <c r="E101">
        <f t="shared" si="14"/>
        <v>77.165354330708652</v>
      </c>
      <c r="F101">
        <v>8.9844000000000008</v>
      </c>
      <c r="G101">
        <v>93.014300000000006</v>
      </c>
      <c r="AC101">
        <f t="shared" si="21"/>
        <v>92.452830188679243</v>
      </c>
      <c r="AD101">
        <v>8</v>
      </c>
      <c r="AE101">
        <v>53.326999999999998</v>
      </c>
      <c r="AI101">
        <f t="shared" si="22"/>
        <v>89.090909090909093</v>
      </c>
      <c r="AJ101">
        <v>4.1094999999999997</v>
      </c>
      <c r="AK101">
        <v>88.737499999999997</v>
      </c>
      <c r="AO101">
        <f t="shared" si="24"/>
        <v>92.452830188679243</v>
      </c>
      <c r="AP101">
        <v>7.0564999999999998</v>
      </c>
      <c r="AQ101">
        <v>23.03</v>
      </c>
    </row>
    <row r="102" spans="1:43" x14ac:dyDescent="0.65">
      <c r="A102">
        <v>99</v>
      </c>
      <c r="E102">
        <f t="shared" si="14"/>
        <v>77.952755905511808</v>
      </c>
      <c r="F102">
        <v>7.7175000000000002</v>
      </c>
      <c r="G102">
        <v>94.145099999999999</v>
      </c>
      <c r="AC102">
        <f t="shared" si="21"/>
        <v>93.396226415094347</v>
      </c>
      <c r="AD102">
        <v>7.5282999999999998</v>
      </c>
      <c r="AE102">
        <v>53.535499999999999</v>
      </c>
      <c r="AI102">
        <f t="shared" si="22"/>
        <v>90</v>
      </c>
      <c r="AJ102">
        <v>4.1371000000000002</v>
      </c>
      <c r="AK102">
        <v>81.867800000000003</v>
      </c>
      <c r="AO102">
        <f t="shared" si="24"/>
        <v>93.396226415094347</v>
      </c>
      <c r="AP102">
        <v>7.6235999999999997</v>
      </c>
      <c r="AQ102">
        <v>23.273499999999999</v>
      </c>
    </row>
    <row r="103" spans="1:43" x14ac:dyDescent="0.65">
      <c r="A103">
        <v>100</v>
      </c>
      <c r="E103">
        <f t="shared" si="14"/>
        <v>78.740157480314963</v>
      </c>
      <c r="F103">
        <v>7.7366000000000001</v>
      </c>
      <c r="G103">
        <v>95.045000000000002</v>
      </c>
      <c r="AC103">
        <f t="shared" si="21"/>
        <v>94.339622641509436</v>
      </c>
      <c r="AD103">
        <v>6.1195000000000004</v>
      </c>
      <c r="AE103">
        <v>52.927300000000002</v>
      </c>
      <c r="AI103">
        <f t="shared" si="22"/>
        <v>90.909090909090907</v>
      </c>
      <c r="AJ103">
        <v>3.7501000000000002</v>
      </c>
      <c r="AK103">
        <v>79.224400000000003</v>
      </c>
      <c r="AO103">
        <f t="shared" si="24"/>
        <v>94.339622641509436</v>
      </c>
      <c r="AP103">
        <v>6.6618000000000004</v>
      </c>
      <c r="AQ103">
        <v>23.078600000000002</v>
      </c>
    </row>
    <row r="104" spans="1:43" x14ac:dyDescent="0.65">
      <c r="A104">
        <v>101</v>
      </c>
      <c r="E104">
        <f t="shared" si="14"/>
        <v>79.527559055118118</v>
      </c>
      <c r="F104">
        <v>7.0212000000000003</v>
      </c>
      <c r="G104">
        <v>98.132000000000005</v>
      </c>
      <c r="AC104">
        <f t="shared" si="21"/>
        <v>95.283018867924525</v>
      </c>
      <c r="AD104">
        <v>5.5723000000000003</v>
      </c>
      <c r="AE104">
        <v>50.305</v>
      </c>
      <c r="AI104">
        <f t="shared" si="22"/>
        <v>91.818181818181827</v>
      </c>
      <c r="AJ104">
        <v>3</v>
      </c>
      <c r="AK104">
        <v>78.218599999999995</v>
      </c>
      <c r="AO104">
        <f t="shared" si="24"/>
        <v>95.283018867924525</v>
      </c>
      <c r="AP104">
        <v>5.6740000000000004</v>
      </c>
      <c r="AQ104">
        <v>24.043299999999999</v>
      </c>
    </row>
    <row r="105" spans="1:43" x14ac:dyDescent="0.65">
      <c r="A105">
        <v>102</v>
      </c>
      <c r="E105">
        <f t="shared" si="14"/>
        <v>80.314960629921259</v>
      </c>
      <c r="F105">
        <v>6.5872000000000002</v>
      </c>
      <c r="G105">
        <v>100.2183</v>
      </c>
      <c r="AC105">
        <f t="shared" si="21"/>
        <v>96.226415094339629</v>
      </c>
      <c r="AD105">
        <v>5.9337999999999997</v>
      </c>
      <c r="AE105">
        <v>48.009300000000003</v>
      </c>
      <c r="AI105">
        <f t="shared" si="22"/>
        <v>92.72727272727272</v>
      </c>
      <c r="AJ105">
        <v>3</v>
      </c>
      <c r="AK105">
        <v>80.412999999999997</v>
      </c>
      <c r="AO105">
        <f t="shared" si="24"/>
        <v>96.226415094339629</v>
      </c>
      <c r="AP105">
        <v>4.4321999999999999</v>
      </c>
      <c r="AQ105">
        <v>24.630800000000001</v>
      </c>
    </row>
    <row r="106" spans="1:43" x14ac:dyDescent="0.65">
      <c r="A106">
        <v>103</v>
      </c>
      <c r="E106">
        <f t="shared" si="14"/>
        <v>81.102362204724415</v>
      </c>
      <c r="F106">
        <v>6.3441000000000001</v>
      </c>
      <c r="G106">
        <v>99.868799999999993</v>
      </c>
      <c r="AC106">
        <f t="shared" si="21"/>
        <v>97.169811320754718</v>
      </c>
      <c r="AD106">
        <v>5.1601999999999997</v>
      </c>
      <c r="AE106">
        <v>45.983800000000002</v>
      </c>
      <c r="AI106">
        <f t="shared" si="22"/>
        <v>93.63636363636364</v>
      </c>
      <c r="AJ106">
        <v>3</v>
      </c>
      <c r="AK106">
        <v>87.928799999999995</v>
      </c>
      <c r="AO106">
        <f t="shared" si="24"/>
        <v>97.169811320754718</v>
      </c>
      <c r="AP106">
        <v>5.2011000000000003</v>
      </c>
      <c r="AQ106">
        <v>24.7057</v>
      </c>
    </row>
    <row r="107" spans="1:43" x14ac:dyDescent="0.65">
      <c r="A107">
        <v>104</v>
      </c>
      <c r="E107">
        <f t="shared" si="14"/>
        <v>81.889763779527556</v>
      </c>
      <c r="F107">
        <v>5.9287000000000001</v>
      </c>
      <c r="G107">
        <v>98.434399999999997</v>
      </c>
      <c r="AC107">
        <f t="shared" si="21"/>
        <v>98.113207547169807</v>
      </c>
      <c r="AD107">
        <v>5.3898999999999999</v>
      </c>
      <c r="AE107">
        <v>43.950899999999997</v>
      </c>
      <c r="AI107">
        <f t="shared" si="22"/>
        <v>94.545454545454547</v>
      </c>
      <c r="AJ107">
        <v>3</v>
      </c>
      <c r="AK107">
        <v>95.257599999999996</v>
      </c>
      <c r="AO107">
        <f t="shared" si="24"/>
        <v>98.113207547169807</v>
      </c>
      <c r="AP107">
        <v>5.8902999999999999</v>
      </c>
      <c r="AQ107">
        <v>24.7807</v>
      </c>
    </row>
    <row r="108" spans="1:43" x14ac:dyDescent="0.65">
      <c r="A108">
        <v>105</v>
      </c>
      <c r="E108">
        <f t="shared" si="14"/>
        <v>82.677165354330711</v>
      </c>
      <c r="F108">
        <v>6</v>
      </c>
      <c r="G108">
        <v>92.947199999999995</v>
      </c>
      <c r="AC108">
        <f t="shared" si="21"/>
        <v>99.056603773584911</v>
      </c>
      <c r="AD108">
        <v>5.9745999999999997</v>
      </c>
      <c r="AE108">
        <v>41.4711</v>
      </c>
      <c r="AI108">
        <f t="shared" si="22"/>
        <v>95.454545454545453</v>
      </c>
      <c r="AJ108">
        <v>2.6315</v>
      </c>
      <c r="AK108">
        <v>96.108199999999997</v>
      </c>
      <c r="AO108">
        <f t="shared" si="24"/>
        <v>99.056603773584911</v>
      </c>
      <c r="AP108">
        <v>6.0671999999999997</v>
      </c>
      <c r="AQ108">
        <v>24.716200000000001</v>
      </c>
    </row>
    <row r="109" spans="1:43" x14ac:dyDescent="0.65">
      <c r="A109">
        <v>106</v>
      </c>
      <c r="E109">
        <f t="shared" si="14"/>
        <v>83.464566929133852</v>
      </c>
      <c r="F109">
        <v>5.6565000000000003</v>
      </c>
      <c r="G109">
        <v>93.066000000000003</v>
      </c>
      <c r="AC109">
        <f t="shared" si="21"/>
        <v>100</v>
      </c>
      <c r="AD109">
        <v>5.3333000000000004</v>
      </c>
      <c r="AE109">
        <v>38.444400000000002</v>
      </c>
      <c r="AI109">
        <f t="shared" si="22"/>
        <v>96.36363636363636</v>
      </c>
      <c r="AJ109">
        <v>0</v>
      </c>
      <c r="AK109">
        <v>96.406899999999993</v>
      </c>
      <c r="AO109">
        <f t="shared" si="24"/>
        <v>100</v>
      </c>
      <c r="AP109">
        <v>7.6778000000000004</v>
      </c>
      <c r="AQ109">
        <v>23.0718</v>
      </c>
    </row>
    <row r="110" spans="1:43" x14ac:dyDescent="0.65">
      <c r="A110">
        <v>107</v>
      </c>
      <c r="E110">
        <f t="shared" si="14"/>
        <v>84.251968503937007</v>
      </c>
      <c r="F110">
        <v>5.0225</v>
      </c>
      <c r="G110">
        <v>92.887600000000006</v>
      </c>
      <c r="AI110">
        <f t="shared" si="22"/>
        <v>97.27272727272728</v>
      </c>
      <c r="AJ110">
        <v>0</v>
      </c>
      <c r="AK110">
        <v>93.907399999999996</v>
      </c>
    </row>
    <row r="111" spans="1:43" x14ac:dyDescent="0.65">
      <c r="A111">
        <v>108</v>
      </c>
      <c r="E111">
        <f t="shared" si="14"/>
        <v>85.039370078740163</v>
      </c>
      <c r="F111">
        <v>4.5556999999999999</v>
      </c>
      <c r="G111">
        <v>89.017899999999997</v>
      </c>
      <c r="AI111">
        <f t="shared" si="22"/>
        <v>98.181818181818187</v>
      </c>
      <c r="AJ111">
        <v>0</v>
      </c>
      <c r="AK111">
        <v>86.281999999999996</v>
      </c>
    </row>
    <row r="112" spans="1:43" x14ac:dyDescent="0.65">
      <c r="A112">
        <v>109</v>
      </c>
      <c r="E112">
        <f t="shared" si="14"/>
        <v>85.826771653543304</v>
      </c>
      <c r="F112">
        <v>4.5048000000000004</v>
      </c>
      <c r="G112">
        <v>85.526399999999995</v>
      </c>
      <c r="AI112">
        <f t="shared" si="22"/>
        <v>99.090909090909093</v>
      </c>
      <c r="AJ112">
        <v>0</v>
      </c>
      <c r="AK112">
        <v>78.293599999999998</v>
      </c>
    </row>
    <row r="113" spans="1:37" x14ac:dyDescent="0.65">
      <c r="A113">
        <v>110</v>
      </c>
      <c r="E113">
        <f t="shared" si="14"/>
        <v>86.614173228346459</v>
      </c>
      <c r="F113">
        <v>4.8160999999999996</v>
      </c>
      <c r="G113">
        <v>81.988500000000002</v>
      </c>
      <c r="AI113">
        <f t="shared" si="22"/>
        <v>100</v>
      </c>
      <c r="AJ113">
        <v>0</v>
      </c>
      <c r="AK113">
        <v>74.562200000000004</v>
      </c>
    </row>
    <row r="114" spans="1:37" x14ac:dyDescent="0.65">
      <c r="A114">
        <v>111</v>
      </c>
      <c r="E114">
        <f t="shared" si="14"/>
        <v>87.4015748031496</v>
      </c>
      <c r="F114">
        <v>4.6140999999999996</v>
      </c>
      <c r="G114">
        <v>77.785899999999998</v>
      </c>
    </row>
    <row r="115" spans="1:37" x14ac:dyDescent="0.65">
      <c r="A115">
        <v>112</v>
      </c>
      <c r="E115">
        <f t="shared" si="14"/>
        <v>88.188976377952756</v>
      </c>
      <c r="F115">
        <v>4.3379000000000003</v>
      </c>
      <c r="G115">
        <v>78.103899999999996</v>
      </c>
    </row>
    <row r="116" spans="1:37" x14ac:dyDescent="0.65">
      <c r="A116">
        <v>113</v>
      </c>
      <c r="E116">
        <f t="shared" si="14"/>
        <v>88.976377952755897</v>
      </c>
      <c r="F116">
        <v>4.8819999999999997</v>
      </c>
      <c r="G116">
        <v>78.2393</v>
      </c>
    </row>
    <row r="117" spans="1:37" x14ac:dyDescent="0.65">
      <c r="A117">
        <v>114</v>
      </c>
      <c r="E117">
        <f t="shared" si="14"/>
        <v>89.763779527559052</v>
      </c>
      <c r="F117">
        <v>4.7060000000000004</v>
      </c>
      <c r="G117">
        <v>79.806700000000006</v>
      </c>
    </row>
    <row r="118" spans="1:37" x14ac:dyDescent="0.65">
      <c r="A118">
        <v>115</v>
      </c>
      <c r="E118">
        <f t="shared" si="14"/>
        <v>90.551181102362193</v>
      </c>
      <c r="F118">
        <v>4</v>
      </c>
      <c r="G118">
        <v>84.529899999999998</v>
      </c>
    </row>
    <row r="119" spans="1:37" x14ac:dyDescent="0.65">
      <c r="A119">
        <v>116</v>
      </c>
      <c r="E119">
        <f t="shared" si="14"/>
        <v>91.338582677165363</v>
      </c>
      <c r="F119">
        <v>4.0713999999999997</v>
      </c>
      <c r="G119">
        <v>86.851500000000001</v>
      </c>
    </row>
    <row r="120" spans="1:37" x14ac:dyDescent="0.65">
      <c r="A120">
        <v>117</v>
      </c>
      <c r="E120">
        <f t="shared" si="14"/>
        <v>92.125984251968504</v>
      </c>
      <c r="F120">
        <v>4.2450000000000001</v>
      </c>
      <c r="G120">
        <v>90.462299999999999</v>
      </c>
    </row>
    <row r="121" spans="1:37" x14ac:dyDescent="0.65">
      <c r="A121">
        <v>118</v>
      </c>
      <c r="E121">
        <f t="shared" si="14"/>
        <v>92.913385826771659</v>
      </c>
      <c r="F121">
        <v>4.9499000000000004</v>
      </c>
      <c r="G121">
        <v>89.757999999999996</v>
      </c>
    </row>
    <row r="122" spans="1:37" x14ac:dyDescent="0.65">
      <c r="A122">
        <v>119</v>
      </c>
      <c r="E122">
        <f t="shared" si="14"/>
        <v>93.7007874015748</v>
      </c>
      <c r="F122">
        <v>4</v>
      </c>
      <c r="G122">
        <v>92.856300000000005</v>
      </c>
    </row>
    <row r="123" spans="1:37" x14ac:dyDescent="0.65">
      <c r="A123">
        <v>120</v>
      </c>
      <c r="E123">
        <f t="shared" si="14"/>
        <v>94.488188976377955</v>
      </c>
      <c r="F123">
        <v>4</v>
      </c>
      <c r="G123">
        <v>91.604399999999998</v>
      </c>
    </row>
    <row r="124" spans="1:37" x14ac:dyDescent="0.65">
      <c r="A124">
        <v>121</v>
      </c>
      <c r="E124">
        <f t="shared" si="14"/>
        <v>95.275590551181097</v>
      </c>
      <c r="F124">
        <v>4.91</v>
      </c>
      <c r="G124">
        <v>91.480400000000003</v>
      </c>
    </row>
    <row r="125" spans="1:37" x14ac:dyDescent="0.65">
      <c r="A125">
        <v>122</v>
      </c>
      <c r="E125">
        <f t="shared" si="14"/>
        <v>96.062992125984252</v>
      </c>
      <c r="F125">
        <v>4.702</v>
      </c>
      <c r="G125">
        <v>91.118499999999997</v>
      </c>
    </row>
    <row r="126" spans="1:37" x14ac:dyDescent="0.65">
      <c r="A126">
        <v>123</v>
      </c>
      <c r="E126">
        <f t="shared" si="14"/>
        <v>96.850393700787393</v>
      </c>
      <c r="F126">
        <v>4.8760000000000003</v>
      </c>
      <c r="G126">
        <v>87.686000000000007</v>
      </c>
    </row>
    <row r="127" spans="1:37" x14ac:dyDescent="0.65">
      <c r="A127">
        <v>124</v>
      </c>
      <c r="E127">
        <f t="shared" si="14"/>
        <v>97.637795275590548</v>
      </c>
      <c r="F127">
        <v>5</v>
      </c>
      <c r="G127">
        <v>83.356700000000004</v>
      </c>
    </row>
    <row r="128" spans="1:37" x14ac:dyDescent="0.65">
      <c r="A128">
        <v>125</v>
      </c>
      <c r="E128">
        <f t="shared" si="14"/>
        <v>98.425196850393704</v>
      </c>
      <c r="F128">
        <v>4.8105000000000002</v>
      </c>
      <c r="G128">
        <v>79.370199999999997</v>
      </c>
    </row>
    <row r="129" spans="1:7" x14ac:dyDescent="0.65">
      <c r="A129">
        <v>126</v>
      </c>
      <c r="E129">
        <f t="shared" si="14"/>
        <v>99.212598425196859</v>
      </c>
      <c r="F129">
        <v>4.8094000000000001</v>
      </c>
      <c r="G129">
        <v>76.001000000000005</v>
      </c>
    </row>
    <row r="130" spans="1:7" x14ac:dyDescent="0.65">
      <c r="A130">
        <v>127</v>
      </c>
      <c r="E130">
        <f t="shared" si="14"/>
        <v>100</v>
      </c>
      <c r="F130">
        <v>4.3817000000000004</v>
      </c>
      <c r="G130">
        <v>71.365799999999993</v>
      </c>
    </row>
    <row r="131" spans="1:7" x14ac:dyDescent="0.65">
      <c r="A131">
        <v>128</v>
      </c>
    </row>
    <row r="132" spans="1:7" x14ac:dyDescent="0.65">
      <c r="A132">
        <v>129</v>
      </c>
    </row>
    <row r="133" spans="1:7" x14ac:dyDescent="0.65">
      <c r="A133">
        <v>130</v>
      </c>
    </row>
    <row r="134" spans="1:7" x14ac:dyDescent="0.65">
      <c r="A134">
        <v>131</v>
      </c>
    </row>
    <row r="135" spans="1:7" x14ac:dyDescent="0.65">
      <c r="A135">
        <v>132</v>
      </c>
    </row>
    <row r="136" spans="1:7" x14ac:dyDescent="0.65">
      <c r="A136">
        <v>133</v>
      </c>
    </row>
    <row r="137" spans="1:7" x14ac:dyDescent="0.65">
      <c r="A137">
        <v>134</v>
      </c>
    </row>
    <row r="138" spans="1:7" x14ac:dyDescent="0.65">
      <c r="A138">
        <v>135</v>
      </c>
    </row>
    <row r="139" spans="1:7" x14ac:dyDescent="0.65">
      <c r="A139">
        <v>136</v>
      </c>
    </row>
    <row r="140" spans="1:7" x14ac:dyDescent="0.65">
      <c r="A140">
        <v>137</v>
      </c>
    </row>
    <row r="141" spans="1:7" x14ac:dyDescent="0.65">
      <c r="A141">
        <v>138</v>
      </c>
    </row>
    <row r="142" spans="1:7" x14ac:dyDescent="0.65">
      <c r="A142">
        <v>139</v>
      </c>
    </row>
    <row r="143" spans="1:7" x14ac:dyDescent="0.65">
      <c r="A143">
        <v>140</v>
      </c>
    </row>
    <row r="144" spans="1:7" x14ac:dyDescent="0.65">
      <c r="A144">
        <v>141</v>
      </c>
    </row>
    <row r="145" spans="1:1" x14ac:dyDescent="0.65">
      <c r="A145">
        <v>142</v>
      </c>
    </row>
    <row r="146" spans="1:1" x14ac:dyDescent="0.65">
      <c r="A146">
        <v>143</v>
      </c>
    </row>
    <row r="147" spans="1:1" x14ac:dyDescent="0.65">
      <c r="A147">
        <v>144</v>
      </c>
    </row>
    <row r="148" spans="1:1" x14ac:dyDescent="0.65">
      <c r="A148">
        <v>145</v>
      </c>
    </row>
    <row r="149" spans="1:1" x14ac:dyDescent="0.65">
      <c r="A149">
        <v>146</v>
      </c>
    </row>
    <row r="150" spans="1:1" x14ac:dyDescent="0.65">
      <c r="A150">
        <v>147</v>
      </c>
    </row>
    <row r="151" spans="1:1" x14ac:dyDescent="0.65">
      <c r="A151">
        <v>148</v>
      </c>
    </row>
    <row r="152" spans="1:1" x14ac:dyDescent="0.65">
      <c r="A152">
        <v>149</v>
      </c>
    </row>
    <row r="153" spans="1:1" x14ac:dyDescent="0.65">
      <c r="A153">
        <v>150</v>
      </c>
    </row>
    <row r="154" spans="1:1" x14ac:dyDescent="0.65">
      <c r="A154">
        <v>151</v>
      </c>
    </row>
    <row r="155" spans="1:1" x14ac:dyDescent="0.65">
      <c r="A155">
        <v>152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70"/>
  <sheetViews>
    <sheetView workbookViewId="0">
      <selection activeCell="B7" sqref="B7"/>
    </sheetView>
  </sheetViews>
  <sheetFormatPr defaultRowHeight="14.25" x14ac:dyDescent="0.65"/>
  <cols>
    <col min="1" max="1" width="12.58984375" customWidth="1"/>
  </cols>
  <sheetData>
    <row r="1" spans="1:49" x14ac:dyDescent="0.65">
      <c r="A1" s="1" t="s">
        <v>29</v>
      </c>
      <c r="C1">
        <v>2</v>
      </c>
      <c r="D1" t="s">
        <v>3</v>
      </c>
      <c r="E1" t="s">
        <v>2</v>
      </c>
      <c r="F1">
        <v>4</v>
      </c>
      <c r="G1" t="s">
        <v>3</v>
      </c>
      <c r="H1" t="s">
        <v>2</v>
      </c>
      <c r="I1">
        <v>8</v>
      </c>
      <c r="J1" t="s">
        <v>3</v>
      </c>
      <c r="K1" t="s">
        <v>2</v>
      </c>
      <c r="L1">
        <v>9</v>
      </c>
      <c r="M1" t="s">
        <v>3</v>
      </c>
      <c r="N1" t="s">
        <v>2</v>
      </c>
      <c r="O1">
        <v>12</v>
      </c>
      <c r="P1" t="s">
        <v>3</v>
      </c>
      <c r="Q1" t="s">
        <v>2</v>
      </c>
      <c r="R1">
        <v>13</v>
      </c>
      <c r="S1" t="s">
        <v>3</v>
      </c>
      <c r="T1" t="s">
        <v>2</v>
      </c>
      <c r="U1">
        <v>14</v>
      </c>
      <c r="V1" t="s">
        <v>3</v>
      </c>
      <c r="W1" t="s">
        <v>2</v>
      </c>
      <c r="X1">
        <v>15</v>
      </c>
      <c r="Y1" t="s">
        <v>3</v>
      </c>
      <c r="Z1" t="s">
        <v>2</v>
      </c>
      <c r="AA1">
        <v>16</v>
      </c>
      <c r="AB1" t="s">
        <v>3</v>
      </c>
      <c r="AC1" t="s">
        <v>2</v>
      </c>
      <c r="AD1">
        <v>17</v>
      </c>
      <c r="AE1" t="s">
        <v>3</v>
      </c>
      <c r="AF1" t="s">
        <v>2</v>
      </c>
      <c r="AG1">
        <v>19</v>
      </c>
      <c r="AH1" t="s">
        <v>3</v>
      </c>
      <c r="AI1" t="s">
        <v>2</v>
      </c>
      <c r="AJ1">
        <v>20</v>
      </c>
      <c r="AK1" t="s">
        <v>3</v>
      </c>
      <c r="AL1" t="s">
        <v>2</v>
      </c>
      <c r="AM1">
        <v>22</v>
      </c>
      <c r="AN1" t="s">
        <v>3</v>
      </c>
      <c r="AO1" t="s">
        <v>2</v>
      </c>
      <c r="AP1">
        <v>23</v>
      </c>
      <c r="AQ1" t="s">
        <v>3</v>
      </c>
      <c r="AR1" t="s">
        <v>2</v>
      </c>
    </row>
    <row r="2" spans="1:49" x14ac:dyDescent="0.65">
      <c r="C2" t="s">
        <v>0</v>
      </c>
      <c r="D2" t="s">
        <v>1</v>
      </c>
      <c r="E2" t="s">
        <v>1</v>
      </c>
      <c r="F2" t="s">
        <v>0</v>
      </c>
      <c r="G2" t="s">
        <v>1</v>
      </c>
      <c r="H2" t="s">
        <v>1</v>
      </c>
      <c r="I2" t="s">
        <v>0</v>
      </c>
      <c r="J2" t="s">
        <v>1</v>
      </c>
      <c r="K2" t="s">
        <v>1</v>
      </c>
      <c r="L2" t="s">
        <v>0</v>
      </c>
      <c r="M2" t="s">
        <v>1</v>
      </c>
      <c r="N2" t="s">
        <v>1</v>
      </c>
      <c r="O2" t="s">
        <v>0</v>
      </c>
      <c r="P2" t="s">
        <v>1</v>
      </c>
      <c r="Q2" t="s">
        <v>1</v>
      </c>
      <c r="R2" t="s">
        <v>0</v>
      </c>
      <c r="S2" t="s">
        <v>1</v>
      </c>
      <c r="T2" t="s">
        <v>1</v>
      </c>
      <c r="U2" t="s">
        <v>0</v>
      </c>
      <c r="V2" t="s">
        <v>1</v>
      </c>
      <c r="W2" t="s">
        <v>1</v>
      </c>
      <c r="X2" t="s">
        <v>0</v>
      </c>
      <c r="Y2" t="s">
        <v>1</v>
      </c>
      <c r="Z2" t="s">
        <v>1</v>
      </c>
      <c r="AA2" t="s">
        <v>0</v>
      </c>
      <c r="AB2" t="s">
        <v>1</v>
      </c>
      <c r="AC2" t="s">
        <v>1</v>
      </c>
      <c r="AD2" t="s">
        <v>0</v>
      </c>
      <c r="AE2" t="s">
        <v>1</v>
      </c>
      <c r="AF2" t="s">
        <v>1</v>
      </c>
      <c r="AG2" t="s">
        <v>0</v>
      </c>
      <c r="AH2" t="s">
        <v>1</v>
      </c>
      <c r="AI2" t="s">
        <v>1</v>
      </c>
      <c r="AJ2" t="s">
        <v>0</v>
      </c>
      <c r="AK2" t="s">
        <v>1</v>
      </c>
      <c r="AL2" t="s">
        <v>1</v>
      </c>
      <c r="AM2" t="s">
        <v>0</v>
      </c>
      <c r="AN2" t="s">
        <v>1</v>
      </c>
      <c r="AO2" t="s">
        <v>1</v>
      </c>
      <c r="AP2" t="s">
        <v>0</v>
      </c>
      <c r="AQ2" t="s">
        <v>1</v>
      </c>
      <c r="AR2" t="s">
        <v>1</v>
      </c>
    </row>
    <row r="3" spans="1:49" x14ac:dyDescent="0.65">
      <c r="A3" t="s">
        <v>4</v>
      </c>
      <c r="C3">
        <v>0</v>
      </c>
      <c r="D3">
        <v>4</v>
      </c>
      <c r="E3">
        <v>10</v>
      </c>
      <c r="F3">
        <v>0</v>
      </c>
      <c r="G3">
        <v>3</v>
      </c>
      <c r="H3">
        <v>21</v>
      </c>
      <c r="I3">
        <v>0</v>
      </c>
      <c r="J3">
        <v>13</v>
      </c>
      <c r="K3">
        <v>22</v>
      </c>
      <c r="L3">
        <v>0</v>
      </c>
      <c r="M3">
        <v>3</v>
      </c>
      <c r="N3">
        <v>32</v>
      </c>
      <c r="O3">
        <v>0</v>
      </c>
      <c r="P3">
        <v>10.5</v>
      </c>
      <c r="Q3">
        <v>21</v>
      </c>
      <c r="R3">
        <v>0</v>
      </c>
      <c r="S3">
        <v>6</v>
      </c>
      <c r="T3">
        <v>53</v>
      </c>
      <c r="U3">
        <v>0</v>
      </c>
      <c r="V3">
        <v>11.333299999999999</v>
      </c>
      <c r="W3">
        <v>69.666700000000006</v>
      </c>
      <c r="X3">
        <v>0</v>
      </c>
      <c r="Y3">
        <v>8</v>
      </c>
      <c r="Z3">
        <v>34</v>
      </c>
      <c r="AA3">
        <v>0</v>
      </c>
      <c r="AB3">
        <v>15</v>
      </c>
      <c r="AC3">
        <v>121</v>
      </c>
      <c r="AD3">
        <v>0</v>
      </c>
      <c r="AE3">
        <v>3</v>
      </c>
      <c r="AF3">
        <v>9</v>
      </c>
      <c r="AG3">
        <v>0</v>
      </c>
      <c r="AH3">
        <v>9</v>
      </c>
      <c r="AI3">
        <v>30</v>
      </c>
      <c r="AJ3">
        <v>0</v>
      </c>
      <c r="AK3">
        <v>4</v>
      </c>
      <c r="AL3">
        <v>18</v>
      </c>
      <c r="AM3">
        <v>0</v>
      </c>
      <c r="AN3">
        <v>5.4443999999999999</v>
      </c>
      <c r="AO3">
        <v>46.222200000000001</v>
      </c>
      <c r="AP3">
        <v>0</v>
      </c>
      <c r="AQ3">
        <v>5</v>
      </c>
      <c r="AR3">
        <v>20</v>
      </c>
    </row>
    <row r="4" spans="1:49" x14ac:dyDescent="0.65">
      <c r="C4">
        <v>1.7857142857142856</v>
      </c>
      <c r="D4">
        <v>3.0076999999999998</v>
      </c>
      <c r="E4">
        <v>12.123699999999999</v>
      </c>
      <c r="F4">
        <v>0.78740157480314954</v>
      </c>
      <c r="G4">
        <v>4.1364000000000001</v>
      </c>
      <c r="H4">
        <v>22.134899999999998</v>
      </c>
      <c r="I4">
        <v>1.098901098901099</v>
      </c>
      <c r="J4">
        <v>9.9436</v>
      </c>
      <c r="K4">
        <v>21.9998</v>
      </c>
      <c r="L4">
        <v>1.3888888888888888</v>
      </c>
      <c r="M4">
        <v>2.4916999999999998</v>
      </c>
      <c r="N4">
        <v>37.155500000000004</v>
      </c>
      <c r="O4">
        <v>1.4285714285714286</v>
      </c>
      <c r="P4">
        <v>10.1463</v>
      </c>
      <c r="Q4">
        <v>21.707100000000001</v>
      </c>
      <c r="R4">
        <v>1.5151515151515151</v>
      </c>
      <c r="S4">
        <v>5.2137000000000002</v>
      </c>
      <c r="T4">
        <v>50.244999999999997</v>
      </c>
      <c r="U4">
        <v>1.3888888888888888</v>
      </c>
      <c r="V4">
        <v>9.3763000000000005</v>
      </c>
      <c r="W4">
        <v>62.430199999999999</v>
      </c>
      <c r="X4">
        <v>1.5625</v>
      </c>
      <c r="Y4">
        <v>7.0667999999999997</v>
      </c>
      <c r="Z4">
        <v>40.890599999999999</v>
      </c>
      <c r="AA4">
        <v>1.5384615384615385</v>
      </c>
      <c r="AB4">
        <v>16.814299999999999</v>
      </c>
      <c r="AC4">
        <v>118.80249999999999</v>
      </c>
      <c r="AD4">
        <v>0.94339622641509435</v>
      </c>
      <c r="AE4">
        <v>3.4918</v>
      </c>
      <c r="AF4">
        <v>9.7704000000000004</v>
      </c>
      <c r="AG4">
        <v>1.8518518518518516</v>
      </c>
      <c r="AH4">
        <v>9.0435999999999996</v>
      </c>
      <c r="AI4">
        <v>36.6691</v>
      </c>
      <c r="AJ4">
        <v>0.90909090909090906</v>
      </c>
      <c r="AK4">
        <v>4.9348000000000001</v>
      </c>
      <c r="AL4">
        <v>17.065200000000001</v>
      </c>
      <c r="AM4">
        <v>1.25</v>
      </c>
      <c r="AN4">
        <v>5.0880999999999998</v>
      </c>
      <c r="AO4">
        <v>49.509500000000003</v>
      </c>
      <c r="AP4">
        <v>0.94339622641509435</v>
      </c>
      <c r="AQ4">
        <v>4.2215999999999996</v>
      </c>
      <c r="AR4">
        <v>19.514099999999999</v>
      </c>
    </row>
    <row r="5" spans="1:49" x14ac:dyDescent="0.65">
      <c r="C5">
        <v>3.5714285714285712</v>
      </c>
      <c r="D5">
        <v>3</v>
      </c>
      <c r="E5">
        <v>12.2857</v>
      </c>
      <c r="F5">
        <v>1.5748031496062991</v>
      </c>
      <c r="G5">
        <v>4.7000999999999999</v>
      </c>
      <c r="H5">
        <v>22.291</v>
      </c>
      <c r="I5">
        <v>2.197802197802198</v>
      </c>
      <c r="J5">
        <v>13.7354</v>
      </c>
      <c r="K5">
        <v>22.2485</v>
      </c>
      <c r="L5">
        <v>2.7777777777777777</v>
      </c>
      <c r="M5">
        <v>3</v>
      </c>
      <c r="N5">
        <v>44.75</v>
      </c>
      <c r="O5">
        <v>2.8571428571428572</v>
      </c>
      <c r="P5">
        <v>8.4140999999999995</v>
      </c>
      <c r="Q5">
        <v>21.828600000000002</v>
      </c>
      <c r="R5">
        <v>3.0303030303030303</v>
      </c>
      <c r="S5">
        <v>5.2355999999999998</v>
      </c>
      <c r="T5">
        <v>48.451300000000003</v>
      </c>
      <c r="U5">
        <v>2.7777777777777777</v>
      </c>
      <c r="V5">
        <v>10.119300000000001</v>
      </c>
      <c r="W5">
        <v>52.1492</v>
      </c>
      <c r="X5">
        <v>3.125</v>
      </c>
      <c r="Y5">
        <v>7.7337999999999996</v>
      </c>
      <c r="Z5">
        <v>48.6477</v>
      </c>
      <c r="AA5">
        <v>3.0769230769230771</v>
      </c>
      <c r="AB5">
        <v>19.959199999999999</v>
      </c>
      <c r="AC5">
        <v>114.1037</v>
      </c>
      <c r="AD5">
        <v>1.8867924528301887</v>
      </c>
      <c r="AE5">
        <v>3.6088</v>
      </c>
      <c r="AF5">
        <v>10.1271</v>
      </c>
      <c r="AG5">
        <v>3.7037037037037033</v>
      </c>
      <c r="AH5">
        <v>9.6091999999999995</v>
      </c>
      <c r="AI5">
        <v>45.4315</v>
      </c>
      <c r="AJ5">
        <v>1.8181818181818181</v>
      </c>
      <c r="AK5">
        <v>4.1296999999999997</v>
      </c>
      <c r="AL5">
        <v>18.9925</v>
      </c>
      <c r="AM5">
        <v>2.5</v>
      </c>
      <c r="AN5">
        <v>4.9885000000000002</v>
      </c>
      <c r="AO5">
        <v>55.973999999999997</v>
      </c>
      <c r="AP5">
        <v>1.8867924528301887</v>
      </c>
      <c r="AQ5">
        <v>4.72</v>
      </c>
      <c r="AR5">
        <v>21.400200000000002</v>
      </c>
    </row>
    <row r="6" spans="1:49" x14ac:dyDescent="0.65">
      <c r="F6">
        <v>2.3622047244094486</v>
      </c>
      <c r="G6">
        <v>4.0179999999999998</v>
      </c>
      <c r="H6">
        <v>22.981999999999999</v>
      </c>
      <c r="I6">
        <v>3.296703296703297</v>
      </c>
      <c r="J6">
        <v>13.4397</v>
      </c>
      <c r="K6">
        <v>23.990500000000001</v>
      </c>
      <c r="L6">
        <v>4.1666666666666661</v>
      </c>
      <c r="M6">
        <v>3</v>
      </c>
      <c r="N6">
        <v>55.082900000000002</v>
      </c>
      <c r="O6">
        <v>4.2857142857142856</v>
      </c>
      <c r="P6">
        <v>8.4307999999999996</v>
      </c>
      <c r="Q6">
        <v>21.4237</v>
      </c>
      <c r="R6">
        <v>4.5454545454545459</v>
      </c>
      <c r="S6">
        <v>5.8535000000000004</v>
      </c>
      <c r="T6">
        <v>47.936399999999999</v>
      </c>
      <c r="U6">
        <v>4.1666666666666661</v>
      </c>
      <c r="V6">
        <v>9.0832999999999995</v>
      </c>
      <c r="W6">
        <v>45.9572</v>
      </c>
      <c r="X6">
        <v>4.6875</v>
      </c>
      <c r="Y6">
        <v>7.8947000000000003</v>
      </c>
      <c r="Z6">
        <v>60.063000000000002</v>
      </c>
      <c r="AA6">
        <v>4.6153846153846159</v>
      </c>
      <c r="AB6">
        <v>19.4923</v>
      </c>
      <c r="AC6">
        <v>106.7739</v>
      </c>
      <c r="AD6">
        <v>2.8301886792452833</v>
      </c>
      <c r="AE6">
        <v>3.6301999999999999</v>
      </c>
      <c r="AF6">
        <v>10.2849</v>
      </c>
      <c r="AG6">
        <v>5.5555555555555554</v>
      </c>
      <c r="AH6">
        <v>9.9722000000000008</v>
      </c>
      <c r="AI6">
        <v>55.686399999999999</v>
      </c>
      <c r="AJ6">
        <v>2.7272727272727271</v>
      </c>
      <c r="AK6">
        <v>4.1901000000000002</v>
      </c>
      <c r="AL6">
        <v>19.1889</v>
      </c>
      <c r="AM6">
        <v>3.75</v>
      </c>
      <c r="AN6">
        <v>4.9791999999999996</v>
      </c>
      <c r="AO6">
        <v>59.558100000000003</v>
      </c>
      <c r="AP6">
        <v>2.8301886792452833</v>
      </c>
      <c r="AQ6">
        <v>5.3150000000000004</v>
      </c>
      <c r="AR6">
        <v>20.944900000000001</v>
      </c>
    </row>
    <row r="7" spans="1:49" x14ac:dyDescent="0.65">
      <c r="F7">
        <v>3.1496062992125982</v>
      </c>
      <c r="G7">
        <v>4</v>
      </c>
      <c r="H7">
        <v>25.158100000000001</v>
      </c>
      <c r="I7">
        <v>4.395604395604396</v>
      </c>
      <c r="J7">
        <v>10.5205</v>
      </c>
      <c r="K7">
        <v>24.9922</v>
      </c>
      <c r="AD7">
        <v>3.7735849056603774</v>
      </c>
      <c r="AE7">
        <v>3.0365000000000002</v>
      </c>
      <c r="AF7">
        <v>10.9635</v>
      </c>
      <c r="AJ7">
        <v>3.6363636363636362</v>
      </c>
      <c r="AK7">
        <v>4.9939999999999998</v>
      </c>
      <c r="AL7">
        <v>20.2454</v>
      </c>
      <c r="AP7">
        <v>3.7735849056603774</v>
      </c>
      <c r="AQ7">
        <v>5.3460000000000001</v>
      </c>
      <c r="AR7">
        <v>21.733799999999999</v>
      </c>
    </row>
    <row r="8" spans="1:49" x14ac:dyDescent="0.65">
      <c r="A8" s="1"/>
      <c r="F8">
        <v>3.9370078740157481</v>
      </c>
      <c r="G8">
        <v>4.9467999999999996</v>
      </c>
      <c r="H8">
        <v>26.367799999999999</v>
      </c>
      <c r="AD8">
        <v>4.716981132075472</v>
      </c>
      <c r="AE8">
        <v>3.1918000000000002</v>
      </c>
      <c r="AF8">
        <v>11.163500000000001</v>
      </c>
      <c r="AJ8">
        <v>4.5454545454545459</v>
      </c>
      <c r="AK8">
        <v>4.6863999999999999</v>
      </c>
      <c r="AL8">
        <v>23.963000000000001</v>
      </c>
      <c r="AP8">
        <v>4.716981132075472</v>
      </c>
      <c r="AQ8">
        <v>6.0739000000000001</v>
      </c>
      <c r="AR8">
        <v>21.254899999999999</v>
      </c>
    </row>
    <row r="9" spans="1:49" x14ac:dyDescent="0.65">
      <c r="A9" s="1"/>
      <c r="F9">
        <v>4.7244094488188972</v>
      </c>
      <c r="G9">
        <v>4.0637999999999996</v>
      </c>
      <c r="H9">
        <v>28.038900000000002</v>
      </c>
      <c r="AU9" t="s">
        <v>25</v>
      </c>
      <c r="AV9" t="s">
        <v>26</v>
      </c>
      <c r="AW9" t="s">
        <v>27</v>
      </c>
    </row>
    <row r="10" spans="1:49" s="3" customFormat="1" x14ac:dyDescent="0.65">
      <c r="A10" s="2" t="s">
        <v>24</v>
      </c>
      <c r="D10" s="3">
        <f>(D3+D4+D5)/3</f>
        <v>3.3359000000000001</v>
      </c>
      <c r="E10" s="3">
        <f>(E3+E4+E5)/3</f>
        <v>11.469799999999999</v>
      </c>
      <c r="G10" s="3">
        <f>(G3+G4+G5+G6+G7+G8+G9)/7</f>
        <v>4.1235857142857144</v>
      </c>
      <c r="H10" s="3">
        <f>(H3+H4+H5+H6+H7+H8+H9)/7</f>
        <v>23.996100000000002</v>
      </c>
      <c r="J10" s="3">
        <f>(J3+J4+J5+J6+J7)/5</f>
        <v>12.127840000000001</v>
      </c>
      <c r="K10" s="3">
        <f>(K3+K4+K5+K6+K7)/5</f>
        <v>23.046199999999999</v>
      </c>
      <c r="M10" s="3">
        <f>(M3+M4+M5+M6)/4</f>
        <v>2.872925</v>
      </c>
      <c r="N10" s="3">
        <f>(N3+N4+N5+N6)/4</f>
        <v>42.247100000000003</v>
      </c>
      <c r="P10" s="3">
        <f>(P3+P4+P5+P6)/4</f>
        <v>9.3727999999999998</v>
      </c>
      <c r="Q10" s="3">
        <f>(Q3+Q4+Q5+Q6)/4</f>
        <v>21.489849999999997</v>
      </c>
      <c r="S10" s="3">
        <f>(S3+S4+S5+S6)/4</f>
        <v>5.5757000000000003</v>
      </c>
      <c r="T10" s="3">
        <f>(T3+T4+T5+T6)/4</f>
        <v>49.908175</v>
      </c>
      <c r="V10" s="3">
        <f>(V3+V4+V5+V6)/4</f>
        <v>9.9780500000000014</v>
      </c>
      <c r="W10" s="3">
        <f>(W3+W4+W5+W6)/4</f>
        <v>57.550825000000003</v>
      </c>
      <c r="Y10" s="3">
        <f>(Y3+Y4+Y5+Y6)/4</f>
        <v>7.6738249999999999</v>
      </c>
      <c r="Z10" s="3">
        <f>(Z3+Z4+Z5+Z6)/4</f>
        <v>45.900325000000002</v>
      </c>
      <c r="AB10" s="3">
        <f>(AB3+AB4+AB5+AB6)/4</f>
        <v>17.81645</v>
      </c>
      <c r="AC10" s="3">
        <f>(AC3+AC4+AC5+AC6)/4</f>
        <v>115.17002500000001</v>
      </c>
      <c r="AE10" s="3">
        <f>(AE3+AE4+AE5+AE6+AE7+AE8)/6</f>
        <v>3.3265166666666666</v>
      </c>
      <c r="AF10" s="3">
        <f>(AF3+AF4+AF5+AF6+AF7+AF8)/6</f>
        <v>10.218233333333332</v>
      </c>
      <c r="AH10" s="3">
        <f>(AH3+AH4+AH5+AH6)/4</f>
        <v>9.40625</v>
      </c>
      <c r="AI10" s="3">
        <f>(AI3+AI4+AI5+AI6)/4</f>
        <v>41.946750000000002</v>
      </c>
      <c r="AK10" s="3">
        <f>(AK3+AK4+AK5+AK6+AK7+AK8)/6</f>
        <v>4.4891666666666667</v>
      </c>
      <c r="AL10" s="3">
        <f>(AL3+AL4+AL5+AL6+AL7+AL8)/6</f>
        <v>19.575833333333335</v>
      </c>
      <c r="AN10" s="3">
        <f>(AN3+AN4+AN5+AN6)/4</f>
        <v>5.1250499999999999</v>
      </c>
      <c r="AO10" s="3">
        <f>(AO3+AO4+AO5+AO6)/4</f>
        <v>52.815950000000001</v>
      </c>
      <c r="AQ10" s="3">
        <f>(AQ3+AQ4+AQ5+AQ6+AQ7+AQ8)/6</f>
        <v>5.1127499999999992</v>
      </c>
      <c r="AR10" s="3">
        <f>(AR3+AR4+AR5+AR6+AR7+AR8)/6</f>
        <v>20.807983333333336</v>
      </c>
      <c r="AT10" s="3" t="s">
        <v>3</v>
      </c>
      <c r="AU10" s="3">
        <f>(D10+G10+J10+M10+P10+S10+V10+Y10+AB10+AE10+AH10+AK10+AN10+AQ10)/14</f>
        <v>7.1669149319727889</v>
      </c>
      <c r="AV10" s="3">
        <f>_xlfn.STDEV.P(D10,G10,J10,M10,P10,S10,V10,Y10,AB10,AE10,AH10,AK10,AN10,AQ10)</f>
        <v>4.0644803443301871</v>
      </c>
      <c r="AW10" s="3">
        <f>AV10/(SQRT(14))</f>
        <v>1.0862780645543242</v>
      </c>
    </row>
    <row r="11" spans="1:49" x14ac:dyDescent="0.65">
      <c r="A11" s="1"/>
      <c r="AT11" s="3" t="s">
        <v>2</v>
      </c>
      <c r="AU11" s="3">
        <f>(E10+H10+K10+N10+Q10+T10+W10+Z10+AC10+AF10+AI10+AL10+AO10+AR10)/14</f>
        <v>38.29593928571429</v>
      </c>
      <c r="AV11" s="3">
        <f>_xlfn.STDEV.P(E10,H10,K10,N10,Q10,T10,W10,Z10,AC10,AF10,AI10,AL10,AO10,AR10)</f>
        <v>26.181471173608028</v>
      </c>
      <c r="AW11" s="3">
        <f>AV11/(SQRT(14))</f>
        <v>6.9972925009528204</v>
      </c>
    </row>
    <row r="12" spans="1:49" x14ac:dyDescent="0.65">
      <c r="A12" s="1" t="s">
        <v>5</v>
      </c>
      <c r="C12">
        <v>5.3571428571428568</v>
      </c>
      <c r="D12">
        <v>3.9731999999999998</v>
      </c>
      <c r="E12">
        <v>14.375</v>
      </c>
      <c r="F12">
        <v>5.5118110236220472</v>
      </c>
      <c r="G12">
        <v>4</v>
      </c>
      <c r="H12">
        <v>30.7622</v>
      </c>
      <c r="I12">
        <v>5.4945054945054945</v>
      </c>
      <c r="J12">
        <v>12.0503</v>
      </c>
      <c r="K12">
        <v>25.617699999999999</v>
      </c>
      <c r="L12">
        <v>5.5555555555555554</v>
      </c>
      <c r="M12">
        <v>3</v>
      </c>
      <c r="N12">
        <v>73.294799999999995</v>
      </c>
      <c r="O12">
        <v>5.7142857142857144</v>
      </c>
      <c r="P12">
        <v>7.8285999999999998</v>
      </c>
      <c r="Q12">
        <v>20.6571</v>
      </c>
      <c r="R12">
        <v>6.0606060606060606</v>
      </c>
      <c r="S12">
        <v>5.6656000000000004</v>
      </c>
      <c r="T12">
        <v>47.429900000000004</v>
      </c>
      <c r="U12">
        <v>5.5555555555555554</v>
      </c>
      <c r="V12">
        <v>9.5740999999999996</v>
      </c>
      <c r="W12">
        <v>46.4527</v>
      </c>
      <c r="X12">
        <v>6.25</v>
      </c>
      <c r="Y12">
        <v>7.5263</v>
      </c>
      <c r="Z12">
        <v>70.288799999999995</v>
      </c>
      <c r="AA12">
        <v>6.1538461538461542</v>
      </c>
      <c r="AB12">
        <v>19.405799999999999</v>
      </c>
      <c r="AC12">
        <v>100.61409999999999</v>
      </c>
      <c r="AD12">
        <v>5.6603773584905666</v>
      </c>
      <c r="AE12">
        <v>3.9359000000000002</v>
      </c>
      <c r="AF12">
        <v>11.9359</v>
      </c>
      <c r="AG12">
        <v>7.4074074074074066</v>
      </c>
      <c r="AH12">
        <v>9.1519999999999992</v>
      </c>
      <c r="AI12">
        <v>72.690799999999996</v>
      </c>
      <c r="AJ12">
        <v>5.4545454545454541</v>
      </c>
      <c r="AK12">
        <v>4.6197999999999997</v>
      </c>
      <c r="AL12">
        <v>26.963799999999999</v>
      </c>
      <c r="AM12">
        <v>5</v>
      </c>
      <c r="AN12">
        <v>4.7763999999999998</v>
      </c>
      <c r="AO12">
        <v>64.905600000000007</v>
      </c>
      <c r="AP12">
        <v>5.6603773584905666</v>
      </c>
      <c r="AQ12">
        <v>5.7701000000000002</v>
      </c>
      <c r="AR12">
        <v>21.2149</v>
      </c>
    </row>
    <row r="13" spans="1:49" x14ac:dyDescent="0.65">
      <c r="A13" s="1"/>
      <c r="C13">
        <v>7.1428571428571423</v>
      </c>
      <c r="D13">
        <v>3.0356999999999998</v>
      </c>
      <c r="E13">
        <v>16.362200000000001</v>
      </c>
      <c r="F13">
        <v>6.2992125984251963</v>
      </c>
      <c r="G13">
        <v>4.1500000000000004</v>
      </c>
      <c r="H13">
        <v>34.4955</v>
      </c>
      <c r="I13">
        <v>6.593406593406594</v>
      </c>
      <c r="J13">
        <v>11.9986</v>
      </c>
      <c r="K13">
        <v>26.736899999999999</v>
      </c>
      <c r="L13">
        <v>6.9444444444444446</v>
      </c>
      <c r="M13">
        <v>3</v>
      </c>
      <c r="N13">
        <v>94.159499999999994</v>
      </c>
      <c r="O13">
        <v>7.1428571428571423</v>
      </c>
      <c r="P13">
        <v>7.3826999999999998</v>
      </c>
      <c r="Q13">
        <v>22.571400000000001</v>
      </c>
      <c r="R13">
        <v>7.5757575757575761</v>
      </c>
      <c r="S13">
        <v>6.8693</v>
      </c>
      <c r="T13">
        <v>46.650799999999997</v>
      </c>
      <c r="U13">
        <v>6.9444444444444446</v>
      </c>
      <c r="V13">
        <v>8.1714000000000002</v>
      </c>
      <c r="W13">
        <v>47.221699999999998</v>
      </c>
      <c r="X13">
        <v>7.8125</v>
      </c>
      <c r="Y13">
        <v>7.8269000000000002</v>
      </c>
      <c r="Z13">
        <v>79.781599999999997</v>
      </c>
      <c r="AA13">
        <v>7.6923076923076925</v>
      </c>
      <c r="AB13">
        <v>19.389500000000002</v>
      </c>
      <c r="AC13">
        <v>90.032399999999996</v>
      </c>
      <c r="AD13">
        <v>6.6037735849056602</v>
      </c>
      <c r="AE13">
        <v>4.2596999999999996</v>
      </c>
      <c r="AF13">
        <v>11.5067</v>
      </c>
      <c r="AG13">
        <v>9.2592592592592595</v>
      </c>
      <c r="AH13">
        <v>8.8219999999999992</v>
      </c>
      <c r="AI13">
        <v>86.922899999999998</v>
      </c>
      <c r="AJ13">
        <v>6.3636363636363633</v>
      </c>
      <c r="AK13">
        <v>5.4310999999999998</v>
      </c>
      <c r="AL13">
        <v>29.846499999999999</v>
      </c>
      <c r="AM13">
        <v>6.25</v>
      </c>
      <c r="AN13">
        <v>4.9180000000000001</v>
      </c>
      <c r="AO13">
        <v>73.566400000000002</v>
      </c>
      <c r="AP13">
        <v>6.6037735849056602</v>
      </c>
      <c r="AQ13">
        <v>5.0073999999999996</v>
      </c>
      <c r="AR13">
        <v>21.366099999999999</v>
      </c>
    </row>
    <row r="14" spans="1:49" x14ac:dyDescent="0.65">
      <c r="A14" s="1"/>
      <c r="C14">
        <v>8.9285714285714288</v>
      </c>
      <c r="D14">
        <v>3</v>
      </c>
      <c r="E14">
        <v>20.243600000000001</v>
      </c>
      <c r="F14">
        <v>7.0866141732283463</v>
      </c>
      <c r="G14">
        <v>4.0296000000000003</v>
      </c>
      <c r="H14">
        <v>39.146900000000002</v>
      </c>
      <c r="I14">
        <v>7.6923076923076925</v>
      </c>
      <c r="J14">
        <v>10.5829</v>
      </c>
      <c r="K14">
        <v>28.971</v>
      </c>
      <c r="L14">
        <v>8.3333333333333321</v>
      </c>
      <c r="M14">
        <v>3</v>
      </c>
      <c r="N14">
        <v>110.2865</v>
      </c>
      <c r="O14">
        <v>8.5714285714285712</v>
      </c>
      <c r="P14">
        <v>6.8160999999999996</v>
      </c>
      <c r="Q14">
        <v>24.4267</v>
      </c>
      <c r="R14">
        <v>9.0909090909090917</v>
      </c>
      <c r="S14">
        <v>8.2254000000000005</v>
      </c>
      <c r="T14">
        <v>48.940399999999997</v>
      </c>
      <c r="U14">
        <v>8.3333333333333321</v>
      </c>
      <c r="V14">
        <v>8.0184999999999995</v>
      </c>
      <c r="W14">
        <v>52.018500000000003</v>
      </c>
      <c r="X14">
        <v>9.375</v>
      </c>
      <c r="Y14">
        <v>8.7874999999999996</v>
      </c>
      <c r="Z14">
        <v>91.494399999999999</v>
      </c>
      <c r="AA14">
        <v>9.2307692307692317</v>
      </c>
      <c r="AB14">
        <v>19.032299999999999</v>
      </c>
      <c r="AC14">
        <v>82.485100000000003</v>
      </c>
      <c r="AD14">
        <v>7.5471698113207548</v>
      </c>
      <c r="AE14">
        <v>4.7469999999999999</v>
      </c>
      <c r="AF14">
        <v>12.0175</v>
      </c>
      <c r="AJ14">
        <v>7.2727272727272725</v>
      </c>
      <c r="AK14">
        <v>4.5229999999999997</v>
      </c>
      <c r="AL14">
        <v>36.4161</v>
      </c>
      <c r="AM14">
        <v>7.5</v>
      </c>
      <c r="AN14">
        <v>5</v>
      </c>
      <c r="AO14">
        <v>86.905600000000007</v>
      </c>
      <c r="AP14">
        <v>7.5471698113207548</v>
      </c>
      <c r="AQ14">
        <v>5.0266000000000002</v>
      </c>
      <c r="AR14">
        <v>22.534199999999998</v>
      </c>
    </row>
    <row r="15" spans="1:49" x14ac:dyDescent="0.65">
      <c r="A15" s="1"/>
      <c r="F15">
        <v>7.8740157480314963</v>
      </c>
      <c r="G15">
        <v>4</v>
      </c>
      <c r="H15">
        <v>44.864899999999999</v>
      </c>
      <c r="I15">
        <v>8.791208791208792</v>
      </c>
      <c r="J15">
        <v>11.9747</v>
      </c>
      <c r="K15">
        <v>31.9513</v>
      </c>
      <c r="L15">
        <v>9.7222222222222232</v>
      </c>
      <c r="M15">
        <v>3.1676000000000002</v>
      </c>
      <c r="N15">
        <v>125.78619999999999</v>
      </c>
      <c r="U15">
        <v>9.7222222222222232</v>
      </c>
      <c r="V15">
        <v>9.7119</v>
      </c>
      <c r="W15">
        <v>58.355499999999999</v>
      </c>
      <c r="AD15">
        <v>8.4905660377358494</v>
      </c>
      <c r="AE15">
        <v>4.0167999999999999</v>
      </c>
      <c r="AF15">
        <v>12.696099999999999</v>
      </c>
      <c r="AJ15">
        <v>8.1818181818181817</v>
      </c>
      <c r="AK15">
        <v>4.5702999999999996</v>
      </c>
      <c r="AL15">
        <v>42.180399999999999</v>
      </c>
      <c r="AM15">
        <v>8.75</v>
      </c>
      <c r="AN15">
        <v>4.7506000000000004</v>
      </c>
      <c r="AO15">
        <v>106.20659999999999</v>
      </c>
      <c r="AP15">
        <v>8.4905660377358494</v>
      </c>
      <c r="AQ15">
        <v>5</v>
      </c>
      <c r="AR15">
        <v>21.412299999999998</v>
      </c>
    </row>
    <row r="16" spans="1:49" x14ac:dyDescent="0.65">
      <c r="A16" s="1"/>
      <c r="F16">
        <v>8.6614173228346463</v>
      </c>
      <c r="G16">
        <v>4.5301999999999998</v>
      </c>
      <c r="H16">
        <v>53.194200000000002</v>
      </c>
      <c r="I16">
        <v>9.8901098901098905</v>
      </c>
      <c r="J16">
        <v>11.4506</v>
      </c>
      <c r="K16">
        <v>30.899000000000001</v>
      </c>
      <c r="AD16">
        <v>9.433962264150944</v>
      </c>
      <c r="AE16">
        <v>4.1134000000000004</v>
      </c>
      <c r="AF16">
        <v>14.408799999999999</v>
      </c>
      <c r="AJ16">
        <v>9.0909090909090917</v>
      </c>
      <c r="AK16">
        <v>4.9926000000000004</v>
      </c>
      <c r="AL16">
        <v>51.353700000000003</v>
      </c>
      <c r="AP16">
        <v>9.433962264150944</v>
      </c>
      <c r="AQ16">
        <v>5.4339000000000004</v>
      </c>
      <c r="AR16">
        <v>21.776399999999999</v>
      </c>
    </row>
    <row r="17" spans="1:49" x14ac:dyDescent="0.65">
      <c r="A17" s="1"/>
      <c r="F17">
        <v>9.4488188976377945</v>
      </c>
      <c r="G17">
        <v>4.0952000000000002</v>
      </c>
      <c r="H17">
        <v>59.282499999999999</v>
      </c>
      <c r="AU17" t="s">
        <v>25</v>
      </c>
      <c r="AV17" t="s">
        <v>26</v>
      </c>
      <c r="AW17" t="s">
        <v>27</v>
      </c>
    </row>
    <row r="18" spans="1:49" s="3" customFormat="1" x14ac:dyDescent="0.65">
      <c r="A18" s="2" t="s">
        <v>24</v>
      </c>
      <c r="D18" s="3">
        <f>(D12+D13+D14)/3</f>
        <v>3.3363</v>
      </c>
      <c r="E18" s="3">
        <f>(E12+E13+E14)/3</f>
        <v>16.993600000000001</v>
      </c>
      <c r="G18" s="3">
        <f>(G12+G13+G14+G15+G16+G17)/6</f>
        <v>4.1341666666666663</v>
      </c>
      <c r="H18" s="3">
        <f>(H12+H13+H14+H15+H16+H17)/6</f>
        <v>43.624366666666667</v>
      </c>
      <c r="J18" s="3">
        <f>(J12+J13+J14+J15+J16)/5</f>
        <v>11.611419999999999</v>
      </c>
      <c r="K18" s="3">
        <f>(K12+K13+K14+K15+K16)/5</f>
        <v>28.835180000000001</v>
      </c>
      <c r="M18" s="3">
        <f>(M12+M13+M14+M15)/4</f>
        <v>3.0419</v>
      </c>
      <c r="N18" s="3">
        <f>(N12+N13+N14+N15)/4</f>
        <v>100.88175</v>
      </c>
      <c r="P18" s="3">
        <f>(P12+P13+P14+P15)/3</f>
        <v>7.3424666666666667</v>
      </c>
      <c r="Q18" s="3">
        <f>(Q12+Q13+Q14+Q15)/3</f>
        <v>22.551733333333331</v>
      </c>
      <c r="S18" s="3">
        <f>(S12+S13+S14+S15)/3</f>
        <v>6.9201000000000006</v>
      </c>
      <c r="T18" s="3">
        <f>(T12+T13+T14+T15)/3</f>
        <v>47.673699999999997</v>
      </c>
      <c r="V18" s="3">
        <f>(V12+V13+V14+V15)/4</f>
        <v>8.8689749999999989</v>
      </c>
      <c r="W18" s="3">
        <f>(W12+W13+W14+W15)/4</f>
        <v>51.012100000000004</v>
      </c>
      <c r="Y18" s="3">
        <f>(Y12+Y13+Y14+Y15)/3</f>
        <v>8.0469000000000008</v>
      </c>
      <c r="Z18" s="3">
        <f>(Z12+Z13+Z14+Z15)/3</f>
        <v>80.521599999999992</v>
      </c>
      <c r="AB18" s="3">
        <f>(AB12+AB13+AB14+AB15)/3</f>
        <v>19.275866666666666</v>
      </c>
      <c r="AC18" s="3">
        <f>(AC12+AC13+AC14+AC15)/3</f>
        <v>91.043866666666659</v>
      </c>
      <c r="AE18" s="3">
        <f>(AE12+AE13+AE14+AE15+AE16)/5</f>
        <v>4.2145600000000005</v>
      </c>
      <c r="AF18" s="3">
        <f>(AF12+AF13+AF14+AF15+AF16)/5</f>
        <v>12.513</v>
      </c>
      <c r="AH18" s="3">
        <f>(AH12+AH13)/2</f>
        <v>8.9869999999999983</v>
      </c>
      <c r="AI18" s="3">
        <f>(AI12+AI13)/2</f>
        <v>79.806849999999997</v>
      </c>
      <c r="AK18" s="3">
        <f>(AK12+AK13+AK14+AK15+AK16)/5</f>
        <v>4.8273599999999997</v>
      </c>
      <c r="AL18" s="3">
        <f>(AL12+AL13+AL14+AL15+AL16)/5</f>
        <v>37.3521</v>
      </c>
      <c r="AN18" s="3">
        <f>(AN12+AN13+AN14+AN15)/4</f>
        <v>4.8612500000000001</v>
      </c>
      <c r="AO18" s="3">
        <f>(AO12+AO13+AO14+AO15)/4</f>
        <v>82.896050000000002</v>
      </c>
      <c r="AQ18" s="3">
        <f>(AQ12+AQ13+AQ14+AQ15+AQ16)/5</f>
        <v>5.2476000000000003</v>
      </c>
      <c r="AR18" s="3">
        <f>(AR12+AR13+AR14+AR15+AR16)/5</f>
        <v>21.660779999999999</v>
      </c>
      <c r="AT18" s="3" t="s">
        <v>3</v>
      </c>
      <c r="AU18" s="3">
        <f>(D18+G18+J18+M18+P18+S18+V18+Y18+AB18+AE18+AH18+AK18+AN18+AQ18)/14</f>
        <v>7.193990357142857</v>
      </c>
      <c r="AV18" s="3">
        <f>_xlfn.STDEV.P(D18,G18,J18,M18,P18,S18,V18,Y18,AB18,AE18,AH18,AK18,AN18,AQ18)</f>
        <v>4.1189683233393639</v>
      </c>
      <c r="AW18" s="3">
        <f>AV18/(SQRT(14))</f>
        <v>1.1008405894936149</v>
      </c>
    </row>
    <row r="19" spans="1:49" x14ac:dyDescent="0.65">
      <c r="A19" s="1"/>
      <c r="AT19" s="3" t="s">
        <v>2</v>
      </c>
      <c r="AU19" s="3">
        <f>(E18+H18+K18+N18+Q18+T18+W18+Z18+AC18+AF18+AI18+AL18+AO18+AR18)/14</f>
        <v>51.240476904761906</v>
      </c>
      <c r="AV19" s="3">
        <f>_xlfn.STDEV.P(E18,H18,K18,N18,Q18,T18,W18,Z18,AC18,AF18,AI18,AL18,AO18,AR18)</f>
        <v>29.106203356350864</v>
      </c>
      <c r="AW19" s="3">
        <f>AV19/(SQRT(14))</f>
        <v>7.778960056373907</v>
      </c>
    </row>
    <row r="20" spans="1:49" x14ac:dyDescent="0.65">
      <c r="A20" s="1" t="s">
        <v>6</v>
      </c>
      <c r="C20">
        <v>10.714285714285714</v>
      </c>
      <c r="D20">
        <v>3.8111999999999999</v>
      </c>
      <c r="E20">
        <v>24.635200000000001</v>
      </c>
      <c r="F20">
        <v>10.236220472440944</v>
      </c>
      <c r="G20">
        <v>3.9064000000000001</v>
      </c>
      <c r="H20">
        <v>61.333799999999997</v>
      </c>
      <c r="I20">
        <v>10.989010989010989</v>
      </c>
      <c r="J20">
        <v>13.6966</v>
      </c>
      <c r="K20">
        <v>33.936799999999998</v>
      </c>
      <c r="L20">
        <v>11.111111111111111</v>
      </c>
      <c r="M20">
        <v>3.9506000000000001</v>
      </c>
      <c r="N20">
        <v>134.16050000000001</v>
      </c>
      <c r="O20">
        <v>10</v>
      </c>
      <c r="P20">
        <v>6.04</v>
      </c>
      <c r="Q20">
        <v>27.74</v>
      </c>
      <c r="R20">
        <v>10.606060606060606</v>
      </c>
      <c r="S20">
        <v>9.6837</v>
      </c>
      <c r="T20">
        <v>52.081000000000003</v>
      </c>
      <c r="U20">
        <v>11.111111111111111</v>
      </c>
      <c r="V20">
        <v>8.1069999999999993</v>
      </c>
      <c r="W20">
        <v>63.563800000000001</v>
      </c>
      <c r="X20">
        <v>10.9375</v>
      </c>
      <c r="Y20">
        <v>7.5776000000000003</v>
      </c>
      <c r="Z20">
        <v>92.344700000000003</v>
      </c>
      <c r="AA20">
        <v>10.76923076923077</v>
      </c>
      <c r="AB20">
        <v>16.206700000000001</v>
      </c>
      <c r="AC20">
        <v>79.412000000000006</v>
      </c>
      <c r="AD20">
        <v>10.377358490566039</v>
      </c>
      <c r="AE20">
        <v>4.4748000000000001</v>
      </c>
      <c r="AF20">
        <v>15.982200000000001</v>
      </c>
      <c r="AG20">
        <v>11.111111111111111</v>
      </c>
      <c r="AH20">
        <v>9.0669000000000004</v>
      </c>
      <c r="AI20">
        <v>98.211299999999994</v>
      </c>
      <c r="AJ20">
        <v>10</v>
      </c>
      <c r="AK20">
        <v>5</v>
      </c>
      <c r="AL20">
        <v>60.885399999999997</v>
      </c>
      <c r="AM20">
        <v>10</v>
      </c>
      <c r="AN20">
        <v>4.9166999999999996</v>
      </c>
      <c r="AO20">
        <v>124.9</v>
      </c>
      <c r="AP20">
        <v>10.377358490566039</v>
      </c>
      <c r="AQ20">
        <v>5.2805999999999997</v>
      </c>
      <c r="AR20">
        <v>21.623899999999999</v>
      </c>
    </row>
    <row r="21" spans="1:49" x14ac:dyDescent="0.65">
      <c r="A21" s="1"/>
      <c r="C21">
        <v>12.5</v>
      </c>
      <c r="D21">
        <v>4</v>
      </c>
      <c r="E21">
        <v>29.6875</v>
      </c>
      <c r="F21">
        <v>11.023622047244094</v>
      </c>
      <c r="G21">
        <v>3.1804000000000001</v>
      </c>
      <c r="H21">
        <v>65.462999999999994</v>
      </c>
      <c r="I21">
        <v>12.087912087912088</v>
      </c>
      <c r="J21">
        <v>12.352499999999999</v>
      </c>
      <c r="K21">
        <v>35.9572</v>
      </c>
      <c r="L21">
        <v>12.5</v>
      </c>
      <c r="M21">
        <v>3.2383000000000002</v>
      </c>
      <c r="N21">
        <v>144.0898</v>
      </c>
      <c r="O21">
        <v>11.428571428571429</v>
      </c>
      <c r="P21">
        <v>6.1570999999999998</v>
      </c>
      <c r="Q21">
        <v>36.311</v>
      </c>
      <c r="R21">
        <v>12.121212121212121</v>
      </c>
      <c r="S21">
        <v>10.364699999999999</v>
      </c>
      <c r="T21">
        <v>56.042900000000003</v>
      </c>
      <c r="U21">
        <v>12.5</v>
      </c>
      <c r="V21">
        <v>8.8437999999999999</v>
      </c>
      <c r="W21">
        <v>67.291700000000006</v>
      </c>
      <c r="X21">
        <v>12.5</v>
      </c>
      <c r="Y21">
        <v>8.8598999999999997</v>
      </c>
      <c r="Z21">
        <v>93.079800000000006</v>
      </c>
      <c r="AA21">
        <v>12.307692307692308</v>
      </c>
      <c r="AB21">
        <v>15.807700000000001</v>
      </c>
      <c r="AC21">
        <v>78.877099999999999</v>
      </c>
      <c r="AD21">
        <v>11.320754716981133</v>
      </c>
      <c r="AE21">
        <v>4.9166999999999996</v>
      </c>
      <c r="AF21">
        <v>19.0566</v>
      </c>
      <c r="AG21">
        <v>12.962962962962962</v>
      </c>
      <c r="AH21">
        <v>10.1944</v>
      </c>
      <c r="AI21">
        <v>103.8515</v>
      </c>
      <c r="AJ21">
        <v>10.909090909090908</v>
      </c>
      <c r="AK21">
        <v>5</v>
      </c>
      <c r="AL21">
        <v>71.5077</v>
      </c>
      <c r="AM21">
        <v>11.25</v>
      </c>
      <c r="AN21">
        <v>4.8895</v>
      </c>
      <c r="AO21">
        <v>140.5625</v>
      </c>
      <c r="AP21">
        <v>11.320754716981133</v>
      </c>
      <c r="AQ21">
        <v>4.8094999999999999</v>
      </c>
      <c r="AR21">
        <v>21.630099999999999</v>
      </c>
    </row>
    <row r="22" spans="1:49" x14ac:dyDescent="0.65">
      <c r="A22" s="1"/>
      <c r="C22">
        <v>14.285714285714285</v>
      </c>
      <c r="D22">
        <v>3.0611999999999999</v>
      </c>
      <c r="E22">
        <v>32.785699999999999</v>
      </c>
      <c r="F22">
        <v>11.811023622047244</v>
      </c>
      <c r="G22">
        <v>3.1823999999999999</v>
      </c>
      <c r="H22">
        <v>62.746899999999997</v>
      </c>
      <c r="I22">
        <v>13.186813186813188</v>
      </c>
      <c r="J22">
        <v>11.760300000000001</v>
      </c>
      <c r="K22">
        <v>39.906500000000001</v>
      </c>
      <c r="L22">
        <v>13.888888888888889</v>
      </c>
      <c r="M22">
        <v>3.2351000000000001</v>
      </c>
      <c r="N22">
        <v>155.4522</v>
      </c>
      <c r="O22">
        <v>12.857142857142856</v>
      </c>
      <c r="P22">
        <v>6.8441000000000001</v>
      </c>
      <c r="Q22">
        <v>46.9251</v>
      </c>
      <c r="R22">
        <v>13.636363636363635</v>
      </c>
      <c r="S22">
        <v>9.3187999999999995</v>
      </c>
      <c r="T22">
        <v>57.386000000000003</v>
      </c>
      <c r="U22">
        <v>13.888888888888889</v>
      </c>
      <c r="V22">
        <v>8.0098000000000003</v>
      </c>
      <c r="W22">
        <v>68.837400000000002</v>
      </c>
      <c r="X22">
        <v>14.0625</v>
      </c>
      <c r="Y22">
        <v>7.8078000000000003</v>
      </c>
      <c r="Z22">
        <v>94.772000000000006</v>
      </c>
      <c r="AA22">
        <v>13.846153846153847</v>
      </c>
      <c r="AB22">
        <v>15.007</v>
      </c>
      <c r="AC22">
        <v>80.771500000000003</v>
      </c>
      <c r="AD22">
        <v>12.264150943396226</v>
      </c>
      <c r="AE22">
        <v>4.4009</v>
      </c>
      <c r="AF22">
        <v>23.5519</v>
      </c>
      <c r="AG22">
        <v>14.814814814814813</v>
      </c>
      <c r="AH22">
        <v>10.7142</v>
      </c>
      <c r="AI22">
        <v>103.03579999999999</v>
      </c>
      <c r="AJ22">
        <v>11.818181818181818</v>
      </c>
      <c r="AK22">
        <v>5</v>
      </c>
      <c r="AL22">
        <v>75.375900000000001</v>
      </c>
      <c r="AM22">
        <v>12.5</v>
      </c>
      <c r="AN22">
        <v>5</v>
      </c>
      <c r="AO22">
        <v>153.875</v>
      </c>
      <c r="AP22">
        <v>12.264150943396226</v>
      </c>
      <c r="AQ22">
        <v>4.9432999999999998</v>
      </c>
      <c r="AR22">
        <v>21.889099999999999</v>
      </c>
    </row>
    <row r="23" spans="1:49" x14ac:dyDescent="0.65">
      <c r="A23" s="1"/>
      <c r="F23">
        <v>12.598425196850393</v>
      </c>
      <c r="G23">
        <v>3.6135000000000002</v>
      </c>
      <c r="H23">
        <v>63.253</v>
      </c>
      <c r="I23">
        <v>14.285714285714285</v>
      </c>
      <c r="J23">
        <v>12.969900000000001</v>
      </c>
      <c r="K23">
        <v>42.739800000000002</v>
      </c>
      <c r="O23">
        <v>14.285714285714285</v>
      </c>
      <c r="P23">
        <v>5.9337</v>
      </c>
      <c r="Q23">
        <v>57.071399999999997</v>
      </c>
      <c r="AD23">
        <v>13.20754716981132</v>
      </c>
      <c r="AE23">
        <v>4.5498000000000003</v>
      </c>
      <c r="AF23">
        <v>29.093499999999999</v>
      </c>
      <c r="AJ23">
        <v>12.727272727272727</v>
      </c>
      <c r="AK23">
        <v>4.8902999999999999</v>
      </c>
      <c r="AL23">
        <v>75.990499999999997</v>
      </c>
      <c r="AM23">
        <v>13.750000000000002</v>
      </c>
      <c r="AN23">
        <v>4.4791999999999996</v>
      </c>
      <c r="AO23">
        <v>162.55959999999999</v>
      </c>
      <c r="AP23">
        <v>13.20754716981132</v>
      </c>
      <c r="AQ23">
        <v>6.3936000000000002</v>
      </c>
      <c r="AR23">
        <v>22.143999999999998</v>
      </c>
    </row>
    <row r="24" spans="1:49" x14ac:dyDescent="0.65">
      <c r="A24" s="1"/>
      <c r="F24">
        <v>13.385826771653544</v>
      </c>
      <c r="G24">
        <v>3.4830000000000001</v>
      </c>
      <c r="H24">
        <v>60.617199999999997</v>
      </c>
      <c r="AD24">
        <v>14.150943396226415</v>
      </c>
      <c r="AE24">
        <v>4.4245000000000001</v>
      </c>
      <c r="AF24">
        <v>34.528300000000002</v>
      </c>
      <c r="AJ24">
        <v>13.636363636363635</v>
      </c>
      <c r="AK24">
        <v>4.0286999999999997</v>
      </c>
      <c r="AL24">
        <v>79.687299999999993</v>
      </c>
      <c r="AP24">
        <v>14.150943396226415</v>
      </c>
      <c r="AQ24">
        <v>5.7248000000000001</v>
      </c>
      <c r="AR24">
        <v>20.4391</v>
      </c>
    </row>
    <row r="25" spans="1:49" x14ac:dyDescent="0.65">
      <c r="A25" s="1"/>
      <c r="F25">
        <v>14.173228346456693</v>
      </c>
      <c r="G25">
        <v>3.927</v>
      </c>
      <c r="H25">
        <v>60.4756</v>
      </c>
      <c r="AJ25">
        <v>14.545454545454545</v>
      </c>
      <c r="AK25">
        <v>3.9866000000000001</v>
      </c>
      <c r="AL25">
        <v>71.316599999999994</v>
      </c>
    </row>
    <row r="26" spans="1:49" x14ac:dyDescent="0.65">
      <c r="A26" s="1"/>
      <c r="F26">
        <v>14.960629921259844</v>
      </c>
      <c r="G26">
        <v>3.3902000000000001</v>
      </c>
      <c r="H26">
        <v>59.228000000000002</v>
      </c>
      <c r="AU26" t="s">
        <v>25</v>
      </c>
      <c r="AV26" t="s">
        <v>26</v>
      </c>
      <c r="AW26" t="s">
        <v>27</v>
      </c>
    </row>
    <row r="27" spans="1:49" s="3" customFormat="1" x14ac:dyDescent="0.65">
      <c r="A27" s="2" t="s">
        <v>24</v>
      </c>
      <c r="D27" s="3">
        <f>(D20+D21+D22)/3</f>
        <v>3.624133333333333</v>
      </c>
      <c r="E27" s="3">
        <f>(E20+E21+E22)/3</f>
        <v>29.036133333333328</v>
      </c>
      <c r="G27" s="3">
        <f>(G20+G21+G22+G23+G24+G25+G26)/7</f>
        <v>3.5261285714285715</v>
      </c>
      <c r="H27" s="3">
        <f>(H20+H21+H22+H23+H24+H25+H26)/7</f>
        <v>61.873928571428571</v>
      </c>
      <c r="J27" s="3">
        <f>(J20+J21+J22+J23)/4</f>
        <v>12.694825</v>
      </c>
      <c r="K27" s="3">
        <f>(K20+K21+K22+K23)/4</f>
        <v>38.135075000000001</v>
      </c>
      <c r="M27" s="3">
        <f>(M20+M21+M22)/3</f>
        <v>3.4746666666666663</v>
      </c>
      <c r="N27" s="3">
        <f>(N20+N21+N22)/3</f>
        <v>144.56750000000002</v>
      </c>
      <c r="P27" s="3">
        <f>(P20+P21+P22+P23)/4</f>
        <v>6.2437249999999995</v>
      </c>
      <c r="Q27" s="3">
        <f>(Q20+Q21+Q22+Q23)/4</f>
        <v>42.011875000000003</v>
      </c>
      <c r="S27" s="3">
        <f>(S20+S21+S22)/3</f>
        <v>9.7890666666666668</v>
      </c>
      <c r="T27" s="3">
        <f>(T20+T21+T22)/3</f>
        <v>55.169966666666674</v>
      </c>
      <c r="V27" s="3">
        <f>(V20+V21+V22)/3</f>
        <v>8.3201999999999998</v>
      </c>
      <c r="W27" s="3">
        <f>(W20+W21+W22)/3</f>
        <v>66.564300000000003</v>
      </c>
      <c r="Y27" s="3">
        <f>(Y20+Y21+Y22)/3</f>
        <v>8.0817666666666668</v>
      </c>
      <c r="Z27" s="3">
        <f>(Z20+Z21+Z22)/3</f>
        <v>93.398833333333343</v>
      </c>
      <c r="AB27" s="3">
        <f>(AB20+AB21+AB22)/3</f>
        <v>15.6738</v>
      </c>
      <c r="AC27" s="3">
        <f>(AC20+AC21+AC22)/3</f>
        <v>79.686866666666674</v>
      </c>
      <c r="AE27" s="3">
        <f>(AE20+AE21+AE22+AE23+AE24)/5</f>
        <v>4.5533400000000004</v>
      </c>
      <c r="AF27" s="3">
        <f>(AF20+AF21+AF22+AF23+AF24)/5</f>
        <v>24.442500000000003</v>
      </c>
      <c r="AH27" s="3">
        <f>(AH20+AH21+AH22)/3</f>
        <v>9.9918333333333322</v>
      </c>
      <c r="AI27" s="3">
        <f>(AI20+AI21+AI22)/3</f>
        <v>101.69953333333332</v>
      </c>
      <c r="AK27" s="3">
        <f>(AK20+AK21+AK22+AK23+AK24+AK25)/6</f>
        <v>4.6509333333333336</v>
      </c>
      <c r="AL27" s="3">
        <f>(AL20+AL21+AL22+AL23+AL24+AL25)/6</f>
        <v>72.460566666666665</v>
      </c>
      <c r="AN27" s="3">
        <f>(AN20+AN21+AN22+AN23)/4</f>
        <v>4.8213499999999998</v>
      </c>
      <c r="AO27" s="3">
        <f>(AO20+AO21+AO22+AO23)/4</f>
        <v>145.47427499999998</v>
      </c>
      <c r="AQ27" s="3">
        <f>(AQ20+AQ21+AQ22+AQ23+AQ24)/5</f>
        <v>5.4303600000000003</v>
      </c>
      <c r="AR27" s="3">
        <f>(AR20+AR21+AR22+AR23+AR24)/5</f>
        <v>21.54524</v>
      </c>
      <c r="AT27" s="3" t="s">
        <v>3</v>
      </c>
      <c r="AU27" s="3">
        <f>(D27+G27+J27+M27+P27+S27+V27+Y27+AB27+AE27+AH27+AK27+AN27+AQ27)/14</f>
        <v>7.2054377551020412</v>
      </c>
      <c r="AV27" s="3">
        <f>_xlfn.STDEV.P(D27,G27,J27,M27,P27,S27,V27,Y27,AB27,AE27,AH27,AK27,AN27,AQ27)</f>
        <v>3.6045289954090984</v>
      </c>
      <c r="AW27" s="3">
        <f>AV27/(SQRT(14))</f>
        <v>0.96335089582237909</v>
      </c>
    </row>
    <row r="28" spans="1:49" x14ac:dyDescent="0.65">
      <c r="A28" s="1"/>
      <c r="AT28" s="3" t="s">
        <v>2</v>
      </c>
      <c r="AU28" s="3">
        <f>(E27+H27+K27+N27+Q27+T27+W27+Z27+AC27+AF27+AI27+AL27+AO27+AR27)/14</f>
        <v>69.719042397959186</v>
      </c>
      <c r="AV28" s="3">
        <f>_xlfn.STDEV.P(E27,H27,K27,N27,Q27,T27,W27,Z27,AC27,AF27,AI27,AL27,AO27,AR27)</f>
        <v>38.827174029024363</v>
      </c>
      <c r="AW28" s="3">
        <f>AV28/(SQRT(14))</f>
        <v>10.376998750946882</v>
      </c>
    </row>
    <row r="29" spans="1:49" x14ac:dyDescent="0.65">
      <c r="A29" s="1" t="s">
        <v>7</v>
      </c>
      <c r="C29">
        <v>16.071428571428573</v>
      </c>
      <c r="D29">
        <v>3.9196</v>
      </c>
      <c r="E29">
        <v>34.970700000000001</v>
      </c>
      <c r="F29">
        <v>15.748031496062993</v>
      </c>
      <c r="G29">
        <v>3.8064</v>
      </c>
      <c r="H29">
        <v>59.0518</v>
      </c>
      <c r="I29">
        <v>15.384615384615385</v>
      </c>
      <c r="J29">
        <v>11.1778</v>
      </c>
      <c r="K29">
        <v>46.764200000000002</v>
      </c>
      <c r="L29">
        <v>15.277777777777779</v>
      </c>
      <c r="M29">
        <v>3.8984000000000001</v>
      </c>
      <c r="N29">
        <v>158.73910000000001</v>
      </c>
      <c r="O29">
        <v>15.714285714285714</v>
      </c>
      <c r="P29">
        <v>6</v>
      </c>
      <c r="Q29">
        <v>64.620599999999996</v>
      </c>
      <c r="R29">
        <v>15.151515151515152</v>
      </c>
      <c r="S29">
        <v>7.8217999999999996</v>
      </c>
      <c r="T29">
        <v>59.272199999999998</v>
      </c>
      <c r="U29">
        <v>15.277777777777779</v>
      </c>
      <c r="V29">
        <v>8.2777999999999992</v>
      </c>
      <c r="W29">
        <v>68.330100000000002</v>
      </c>
      <c r="X29">
        <v>15.625</v>
      </c>
      <c r="Y29">
        <v>7.6536999999999997</v>
      </c>
      <c r="Z29">
        <v>97.198400000000007</v>
      </c>
      <c r="AA29">
        <v>15.384615384615385</v>
      </c>
      <c r="AB29">
        <v>15</v>
      </c>
      <c r="AC29">
        <v>78.8279</v>
      </c>
      <c r="AD29">
        <v>15.09433962264151</v>
      </c>
      <c r="AE29">
        <v>3.8561000000000001</v>
      </c>
      <c r="AF29">
        <v>38.7547</v>
      </c>
      <c r="AG29">
        <v>16.666666666666664</v>
      </c>
      <c r="AH29">
        <v>11.058400000000001</v>
      </c>
      <c r="AI29">
        <v>104.3274</v>
      </c>
      <c r="AJ29">
        <v>15.454545454545453</v>
      </c>
      <c r="AK29">
        <v>3.1061000000000001</v>
      </c>
      <c r="AL29">
        <v>63.651400000000002</v>
      </c>
      <c r="AM29">
        <v>15</v>
      </c>
      <c r="AN29">
        <v>4.2514000000000003</v>
      </c>
      <c r="AO29">
        <v>168.34299999999999</v>
      </c>
      <c r="AP29">
        <v>15.09433962264151</v>
      </c>
      <c r="AQ29">
        <v>6.1067</v>
      </c>
      <c r="AR29">
        <v>20.106200000000001</v>
      </c>
    </row>
    <row r="30" spans="1:49" x14ac:dyDescent="0.65">
      <c r="A30" s="1"/>
      <c r="C30">
        <v>17.857142857142858</v>
      </c>
      <c r="D30">
        <v>3.4796</v>
      </c>
      <c r="E30">
        <v>32.762799999999999</v>
      </c>
      <c r="F30">
        <v>16.535433070866144</v>
      </c>
      <c r="G30">
        <v>4</v>
      </c>
      <c r="H30">
        <v>59.233899999999998</v>
      </c>
      <c r="I30">
        <v>16.483516483516482</v>
      </c>
      <c r="J30">
        <v>12.8186</v>
      </c>
      <c r="K30">
        <v>48.939700000000002</v>
      </c>
      <c r="L30">
        <v>16.666666666666664</v>
      </c>
      <c r="M30">
        <v>4.0138999999999996</v>
      </c>
      <c r="N30">
        <v>168.54859999999999</v>
      </c>
      <c r="O30">
        <v>17.142857142857142</v>
      </c>
      <c r="P30">
        <v>6</v>
      </c>
      <c r="Q30">
        <v>71.449799999999996</v>
      </c>
      <c r="R30">
        <v>16.666666666666664</v>
      </c>
      <c r="S30">
        <v>7.0715000000000003</v>
      </c>
      <c r="T30">
        <v>56.286000000000001</v>
      </c>
      <c r="U30">
        <v>16.666666666666664</v>
      </c>
      <c r="V30">
        <v>8.6667000000000005</v>
      </c>
      <c r="W30">
        <v>74.074100000000001</v>
      </c>
      <c r="X30">
        <v>17.1875</v>
      </c>
      <c r="Y30">
        <v>8.2769999999999992</v>
      </c>
      <c r="Z30">
        <v>99.946899999999999</v>
      </c>
      <c r="AA30">
        <v>16.923076923076923</v>
      </c>
      <c r="AB30">
        <v>12.8538</v>
      </c>
      <c r="AC30">
        <v>79.016000000000005</v>
      </c>
      <c r="AD30">
        <v>16.037735849056602</v>
      </c>
      <c r="AE30">
        <v>4</v>
      </c>
      <c r="AF30">
        <v>40.523800000000001</v>
      </c>
      <c r="AG30">
        <v>18.518518518518519</v>
      </c>
      <c r="AH30">
        <v>11.4954</v>
      </c>
      <c r="AI30">
        <v>105.5317</v>
      </c>
      <c r="AJ30">
        <v>16.363636363636363</v>
      </c>
      <c r="AK30">
        <v>3.0051000000000001</v>
      </c>
      <c r="AL30">
        <v>59.019100000000002</v>
      </c>
      <c r="AM30">
        <v>16.25</v>
      </c>
      <c r="AN30">
        <v>5</v>
      </c>
      <c r="AO30">
        <v>170.81319999999999</v>
      </c>
      <c r="AP30">
        <v>16.037735849056602</v>
      </c>
      <c r="AQ30">
        <v>6.3177000000000003</v>
      </c>
      <c r="AR30">
        <v>19.9161</v>
      </c>
    </row>
    <row r="31" spans="1:49" x14ac:dyDescent="0.65">
      <c r="C31">
        <v>19.642857142857142</v>
      </c>
      <c r="D31">
        <v>3.9579</v>
      </c>
      <c r="E31">
        <v>30.496200000000002</v>
      </c>
      <c r="F31">
        <v>17.322834645669293</v>
      </c>
      <c r="G31">
        <v>4</v>
      </c>
      <c r="H31">
        <v>62.559399999999997</v>
      </c>
      <c r="I31">
        <v>17.582417582417584</v>
      </c>
      <c r="J31">
        <v>11.0641</v>
      </c>
      <c r="K31">
        <v>49.968800000000002</v>
      </c>
      <c r="L31">
        <v>18.055555555555554</v>
      </c>
      <c r="M31">
        <v>4.2294</v>
      </c>
      <c r="N31">
        <v>170.93559999999999</v>
      </c>
      <c r="O31">
        <v>18.571428571428573</v>
      </c>
      <c r="P31">
        <v>6.9428999999999998</v>
      </c>
      <c r="Q31">
        <v>76.953900000000004</v>
      </c>
      <c r="R31">
        <v>18.181818181818183</v>
      </c>
      <c r="S31">
        <v>6.1502999999999997</v>
      </c>
      <c r="T31">
        <v>55.767499999999998</v>
      </c>
      <c r="U31">
        <v>18.055555555555554</v>
      </c>
      <c r="V31">
        <v>7.9905999999999997</v>
      </c>
      <c r="W31">
        <v>79.843400000000003</v>
      </c>
      <c r="X31">
        <v>18.75</v>
      </c>
      <c r="Y31">
        <v>8.0036000000000005</v>
      </c>
      <c r="Z31">
        <v>102.99979999999999</v>
      </c>
      <c r="AA31">
        <v>18.461538461538463</v>
      </c>
      <c r="AB31">
        <v>12.1876</v>
      </c>
      <c r="AC31">
        <v>76.290599999999998</v>
      </c>
      <c r="AD31">
        <v>16.981132075471699</v>
      </c>
      <c r="AE31">
        <v>4.4257999999999997</v>
      </c>
      <c r="AF31">
        <v>39.625100000000003</v>
      </c>
      <c r="AJ31">
        <v>17.272727272727273</v>
      </c>
      <c r="AK31">
        <v>3.1960999999999999</v>
      </c>
      <c r="AL31">
        <v>54.218299999999999</v>
      </c>
      <c r="AM31">
        <v>17.5</v>
      </c>
      <c r="AN31">
        <v>5</v>
      </c>
      <c r="AO31">
        <v>176.2302</v>
      </c>
      <c r="AP31">
        <v>16.981132075471699</v>
      </c>
      <c r="AQ31">
        <v>5.4001999999999999</v>
      </c>
      <c r="AR31">
        <v>20.122399999999999</v>
      </c>
    </row>
    <row r="32" spans="1:49" x14ac:dyDescent="0.65">
      <c r="F32">
        <v>18.110236220472441</v>
      </c>
      <c r="G32">
        <v>4</v>
      </c>
      <c r="H32">
        <v>67.933199999999999</v>
      </c>
      <c r="I32">
        <v>18.681318681318682</v>
      </c>
      <c r="J32">
        <v>12.8734</v>
      </c>
      <c r="K32">
        <v>46.978499999999997</v>
      </c>
      <c r="L32">
        <v>19.444444444444446</v>
      </c>
      <c r="M32">
        <v>3.9342000000000001</v>
      </c>
      <c r="N32">
        <v>168.75579999999999</v>
      </c>
      <c r="R32">
        <v>19.696969696969695</v>
      </c>
      <c r="S32">
        <v>5.2468000000000004</v>
      </c>
      <c r="T32">
        <v>51.467700000000001</v>
      </c>
      <c r="U32">
        <v>19.444444444444446</v>
      </c>
      <c r="V32">
        <v>8.1054999999999993</v>
      </c>
      <c r="W32">
        <v>86.551400000000001</v>
      </c>
      <c r="AD32">
        <v>17.924528301886792</v>
      </c>
      <c r="AE32">
        <v>4.3506999999999998</v>
      </c>
      <c r="AF32">
        <v>40.082299999999996</v>
      </c>
      <c r="AJ32">
        <v>18.181818181818183</v>
      </c>
      <c r="AK32">
        <v>3.0106999999999999</v>
      </c>
      <c r="AL32">
        <v>51.457000000000001</v>
      </c>
      <c r="AM32">
        <v>18.75</v>
      </c>
      <c r="AN32">
        <v>5.9957000000000003</v>
      </c>
      <c r="AO32">
        <v>169.0265</v>
      </c>
      <c r="AP32">
        <v>17.924528301886792</v>
      </c>
      <c r="AQ32">
        <v>5.2298</v>
      </c>
      <c r="AR32">
        <v>19.537199999999999</v>
      </c>
    </row>
    <row r="33" spans="1:49" x14ac:dyDescent="0.65">
      <c r="F33">
        <v>18.897637795275589</v>
      </c>
      <c r="G33">
        <v>4.3662000000000001</v>
      </c>
      <c r="H33">
        <v>71.225899999999996</v>
      </c>
      <c r="I33">
        <v>19.780219780219781</v>
      </c>
      <c r="J33">
        <v>12.8772</v>
      </c>
      <c r="K33">
        <v>44.942999999999998</v>
      </c>
      <c r="AD33">
        <v>18.867924528301888</v>
      </c>
      <c r="AE33">
        <v>4.4535999999999998</v>
      </c>
      <c r="AF33">
        <v>41.68</v>
      </c>
      <c r="AJ33">
        <v>19.090909090909093</v>
      </c>
      <c r="AK33">
        <v>3</v>
      </c>
      <c r="AL33">
        <v>50.062100000000001</v>
      </c>
      <c r="AP33">
        <v>18.867924528301888</v>
      </c>
      <c r="AQ33">
        <v>6.3150000000000004</v>
      </c>
      <c r="AR33">
        <v>19.218599999999999</v>
      </c>
    </row>
    <row r="34" spans="1:49" x14ac:dyDescent="0.65">
      <c r="F34">
        <v>19.685039370078741</v>
      </c>
      <c r="G34">
        <v>4.1695000000000002</v>
      </c>
      <c r="H34">
        <v>74.879900000000006</v>
      </c>
      <c r="AD34">
        <v>19.811320754716981</v>
      </c>
      <c r="AE34">
        <v>4.1064999999999996</v>
      </c>
      <c r="AF34">
        <v>42.952800000000003</v>
      </c>
      <c r="AP34">
        <v>19.811320754716981</v>
      </c>
      <c r="AQ34">
        <v>5.9806999999999997</v>
      </c>
      <c r="AR34">
        <v>19.810300000000002</v>
      </c>
      <c r="AU34" t="s">
        <v>25</v>
      </c>
      <c r="AV34" t="s">
        <v>26</v>
      </c>
      <c r="AW34" t="s">
        <v>27</v>
      </c>
    </row>
    <row r="35" spans="1:49" s="3" customFormat="1" x14ac:dyDescent="0.65">
      <c r="A35" s="2" t="s">
        <v>24</v>
      </c>
      <c r="D35" s="3">
        <f>(D29+D30+D31)/3</f>
        <v>3.7857000000000003</v>
      </c>
      <c r="E35" s="3">
        <f>(E29+E30+E31)/3</f>
        <v>32.743233333333329</v>
      </c>
      <c r="G35" s="3">
        <f>(G29+G30+G31+G32+G33+G34)/6</f>
        <v>4.0570166666666667</v>
      </c>
      <c r="H35" s="3">
        <f>(H29+H30+H31+H32+H33+H34)/6</f>
        <v>65.81401666666666</v>
      </c>
      <c r="J35" s="3">
        <f>(J29+J30+J31+J32+J33)/5</f>
        <v>12.162220000000001</v>
      </c>
      <c r="K35" s="3">
        <f>(K29+K30+K31+K32+K33)/5</f>
        <v>47.518839999999997</v>
      </c>
      <c r="M35" s="3">
        <f>(M29+M30+M31+M32)/4</f>
        <v>4.0189750000000002</v>
      </c>
      <c r="N35" s="3">
        <f>(N29+N30+N31+N32)/4</f>
        <v>166.744775</v>
      </c>
      <c r="P35" s="3">
        <f>(P29+P30+P31+P32)/3</f>
        <v>6.3143000000000002</v>
      </c>
      <c r="Q35" s="3">
        <f>(Q29+Q30+Q31+Q32)/3</f>
        <v>71.008099999999999</v>
      </c>
      <c r="S35" s="3">
        <f>(S29+S30+S31+S32)/4</f>
        <v>6.5725999999999996</v>
      </c>
      <c r="T35" s="3">
        <f>(T29+T30+T31+T32)/4</f>
        <v>55.698349999999998</v>
      </c>
      <c r="V35" s="3">
        <f>(V29+V30+V31+V32)/4</f>
        <v>8.2601499999999994</v>
      </c>
      <c r="W35" s="3">
        <f>(W29+W30+W31+W32)/4</f>
        <v>77.199749999999995</v>
      </c>
      <c r="Y35" s="3">
        <f>(Y29+Y30+Y31+Y32)/3</f>
        <v>7.9781000000000004</v>
      </c>
      <c r="Z35" s="3">
        <f>(Z29+Z30+Z31+Z32)/3</f>
        <v>100.04836666666667</v>
      </c>
      <c r="AB35" s="3">
        <f>(AB29+AB30+AB31+AB32)/3</f>
        <v>13.347133333333332</v>
      </c>
      <c r="AC35" s="3">
        <f>(AC29+AC30+AC31+AC32)/3</f>
        <v>78.04483333333333</v>
      </c>
      <c r="AE35" s="3">
        <f>(AE29+AE30+AE31+AE32+AE33+AE34)/6</f>
        <v>4.1987833333333331</v>
      </c>
      <c r="AF35" s="3">
        <f>(AF29+AF30+AF31+AF32+AF33+AF34)/6</f>
        <v>40.603116666666672</v>
      </c>
      <c r="AH35" s="3">
        <f>(AH29+AH30)/2</f>
        <v>11.276900000000001</v>
      </c>
      <c r="AI35" s="3">
        <f>(AI29+AI30)/2</f>
        <v>104.92955000000001</v>
      </c>
      <c r="AK35" s="3">
        <f>(AK29+AK30+AK31+AK32+AK33)/5</f>
        <v>3.0636000000000001</v>
      </c>
      <c r="AL35" s="3">
        <f>(AL29+AL30+AL31+AL32+AL33)/5</f>
        <v>55.681579999999997</v>
      </c>
      <c r="AN35" s="3">
        <f>(AN29+AN30+AN31+AN32)/4</f>
        <v>5.0617749999999999</v>
      </c>
      <c r="AO35" s="3">
        <f>(AO29+AO30+AO31+AO32)/4</f>
        <v>171.10322500000001</v>
      </c>
      <c r="AQ35" s="3">
        <f>(AQ29+AQ30+AQ31+AQ32+AQ33+AQ34)/6</f>
        <v>5.8916833333333338</v>
      </c>
      <c r="AR35" s="3">
        <f>(AR29+AR30+AR31+AR32+AR33+AR34)/6</f>
        <v>19.785133333333331</v>
      </c>
      <c r="AT35" s="3" t="s">
        <v>3</v>
      </c>
      <c r="AU35" s="3">
        <f>(D35+G35+J35+M35+P35+S35+V35+Y35+AB35+AE35+AH35+AK35+AN35+AQ35)/14</f>
        <v>6.8563526190476187</v>
      </c>
      <c r="AV35" s="3">
        <f>_xlfn.STDEV.P(D35,G35,J35,M35,P35,S35,V35,Y35,AB35,AE35,AH35,AK35,AN35,AQ35)</f>
        <v>3.2109371861765412</v>
      </c>
      <c r="AW35" s="3">
        <f>AV35/(SQRT(14))</f>
        <v>0.85815906008032783</v>
      </c>
    </row>
    <row r="36" spans="1:49" x14ac:dyDescent="0.65">
      <c r="AT36" s="3" t="s">
        <v>2</v>
      </c>
      <c r="AU36" s="3">
        <f>(E35+H35+K35+N35+Q35+T35+W35+Z35+AC35+AF35+AI35+AL35+AO35+AR35)/14</f>
        <v>77.637347857142871</v>
      </c>
      <c r="AV36" s="3">
        <f>_xlfn.STDEV.P(E35,H35,K35,N35,Q35,T35,W35,Z35,AC35,AF35,AI35,AL35,AO35,AR35)</f>
        <v>43.680341979829791</v>
      </c>
      <c r="AW36" s="3">
        <f>AV36/(SQRT(14))</f>
        <v>11.674062444688715</v>
      </c>
    </row>
    <row r="37" spans="1:49" x14ac:dyDescent="0.65">
      <c r="A37" t="s">
        <v>8</v>
      </c>
      <c r="C37">
        <v>21.428571428571427</v>
      </c>
      <c r="D37">
        <v>4.6378000000000004</v>
      </c>
      <c r="E37">
        <v>28.581600000000002</v>
      </c>
      <c r="F37">
        <v>20.472440944881889</v>
      </c>
      <c r="G37">
        <v>4.5663</v>
      </c>
      <c r="H37">
        <v>75.564499999999995</v>
      </c>
      <c r="I37">
        <v>20.87912087912088</v>
      </c>
      <c r="J37">
        <v>11.7805</v>
      </c>
      <c r="K37">
        <v>46.027500000000003</v>
      </c>
      <c r="L37">
        <v>20.833333333333336</v>
      </c>
      <c r="M37">
        <v>4.2291999999999996</v>
      </c>
      <c r="N37">
        <v>158.7313</v>
      </c>
      <c r="O37">
        <v>20</v>
      </c>
      <c r="P37">
        <v>6.18</v>
      </c>
      <c r="Q37">
        <v>81.75</v>
      </c>
      <c r="R37">
        <v>21.212121212121211</v>
      </c>
      <c r="S37">
        <v>5.9945000000000004</v>
      </c>
      <c r="T37">
        <v>48.695099999999996</v>
      </c>
      <c r="U37">
        <v>20.833333333333336</v>
      </c>
      <c r="V37">
        <v>8.4733999999999998</v>
      </c>
      <c r="W37">
        <v>91.841399999999993</v>
      </c>
      <c r="X37">
        <v>20.3125</v>
      </c>
      <c r="Y37">
        <v>8.7499000000000002</v>
      </c>
      <c r="Z37">
        <v>102.9602</v>
      </c>
      <c r="AA37">
        <v>20</v>
      </c>
      <c r="AB37">
        <v>12.682</v>
      </c>
      <c r="AC37">
        <v>71.450199999999995</v>
      </c>
      <c r="AD37">
        <v>20.754716981132077</v>
      </c>
      <c r="AE37">
        <v>4</v>
      </c>
      <c r="AF37">
        <v>43.817999999999998</v>
      </c>
      <c r="AG37">
        <v>20.37037037037037</v>
      </c>
      <c r="AH37">
        <v>11.534599999999999</v>
      </c>
      <c r="AI37">
        <v>105.1271</v>
      </c>
      <c r="AJ37">
        <v>20</v>
      </c>
      <c r="AK37">
        <v>3</v>
      </c>
      <c r="AL37">
        <v>47.893900000000002</v>
      </c>
      <c r="AM37">
        <v>20</v>
      </c>
      <c r="AN37">
        <v>6.3555999999999999</v>
      </c>
      <c r="AO37">
        <v>162.9111</v>
      </c>
      <c r="AP37">
        <v>20.754716981132077</v>
      </c>
      <c r="AQ37">
        <v>5.3731</v>
      </c>
      <c r="AR37">
        <v>20.798200000000001</v>
      </c>
    </row>
    <row r="38" spans="1:49" x14ac:dyDescent="0.65">
      <c r="C38">
        <v>23.214285714285715</v>
      </c>
      <c r="D38">
        <v>4.9833999999999996</v>
      </c>
      <c r="E38">
        <v>27.588000000000001</v>
      </c>
      <c r="F38">
        <v>21.259842519685041</v>
      </c>
      <c r="G38">
        <v>4.9283000000000001</v>
      </c>
      <c r="H38">
        <v>72.200900000000004</v>
      </c>
      <c r="I38">
        <v>21.978021978021978</v>
      </c>
      <c r="J38">
        <v>10.7913</v>
      </c>
      <c r="K38">
        <v>43.8307</v>
      </c>
      <c r="L38">
        <v>22.222222222222221</v>
      </c>
      <c r="M38">
        <v>4.4413999999999998</v>
      </c>
      <c r="N38">
        <v>142.4599</v>
      </c>
      <c r="O38">
        <v>21.428571428571427</v>
      </c>
      <c r="P38">
        <v>6.9132999999999996</v>
      </c>
      <c r="Q38">
        <v>88.785700000000006</v>
      </c>
      <c r="R38">
        <v>22.727272727272727</v>
      </c>
      <c r="S38">
        <v>5.5753000000000004</v>
      </c>
      <c r="T38">
        <v>48.6922</v>
      </c>
      <c r="U38">
        <v>22.222222222222221</v>
      </c>
      <c r="V38">
        <v>9.0411999999999999</v>
      </c>
      <c r="W38">
        <v>94.469099999999997</v>
      </c>
      <c r="X38">
        <v>21.875</v>
      </c>
      <c r="Y38">
        <v>9.8419000000000008</v>
      </c>
      <c r="Z38">
        <v>103.9722</v>
      </c>
      <c r="AA38">
        <v>21.53846153846154</v>
      </c>
      <c r="AB38">
        <v>11.5921</v>
      </c>
      <c r="AC38">
        <v>71.622299999999996</v>
      </c>
      <c r="AD38">
        <v>21.69811320754717</v>
      </c>
      <c r="AE38">
        <v>4.4913999999999996</v>
      </c>
      <c r="AF38">
        <v>44.304200000000002</v>
      </c>
      <c r="AG38">
        <v>22.222222222222221</v>
      </c>
      <c r="AH38">
        <v>12.7029</v>
      </c>
      <c r="AI38">
        <v>106.5985</v>
      </c>
      <c r="AJ38">
        <v>20.909090909090907</v>
      </c>
      <c r="AK38">
        <v>3.5175000000000001</v>
      </c>
      <c r="AL38">
        <v>47.397199999999998</v>
      </c>
      <c r="AM38">
        <v>21.25</v>
      </c>
      <c r="AN38">
        <v>6</v>
      </c>
      <c r="AO38">
        <v>161.06120000000001</v>
      </c>
      <c r="AP38">
        <v>21.69811320754717</v>
      </c>
      <c r="AQ38">
        <v>5.3388999999999998</v>
      </c>
      <c r="AR38">
        <v>21.322299999999998</v>
      </c>
    </row>
    <row r="39" spans="1:49" x14ac:dyDescent="0.65">
      <c r="F39">
        <v>22.047244094488189</v>
      </c>
      <c r="G39">
        <v>4.8742999999999999</v>
      </c>
      <c r="H39">
        <v>69.551900000000003</v>
      </c>
      <c r="I39">
        <v>23.076923076923077</v>
      </c>
      <c r="J39">
        <v>11.659000000000001</v>
      </c>
      <c r="K39">
        <v>41.407299999999999</v>
      </c>
      <c r="L39">
        <v>23.611111111111111</v>
      </c>
      <c r="M39">
        <v>4</v>
      </c>
      <c r="N39">
        <v>126.2833</v>
      </c>
      <c r="O39">
        <v>22.857142857142858</v>
      </c>
      <c r="P39">
        <v>6.4416000000000002</v>
      </c>
      <c r="Q39">
        <v>96.8857</v>
      </c>
      <c r="R39">
        <v>24.242424242424242</v>
      </c>
      <c r="S39">
        <v>5.8083</v>
      </c>
      <c r="T39">
        <v>50.788899999999998</v>
      </c>
      <c r="U39">
        <v>23.611111111111111</v>
      </c>
      <c r="V39">
        <v>9.4289000000000005</v>
      </c>
      <c r="W39">
        <v>94.128299999999996</v>
      </c>
      <c r="X39">
        <v>23.4375</v>
      </c>
      <c r="Y39">
        <v>9.4771999999999998</v>
      </c>
      <c r="Z39">
        <v>104.48309999999999</v>
      </c>
      <c r="AA39">
        <v>23.076923076923077</v>
      </c>
      <c r="AB39">
        <v>11.3348</v>
      </c>
      <c r="AC39">
        <v>70.398399999999995</v>
      </c>
      <c r="AD39">
        <v>22.641509433962266</v>
      </c>
      <c r="AE39">
        <v>4.3460000000000001</v>
      </c>
      <c r="AF39">
        <v>45.006100000000004</v>
      </c>
      <c r="AG39">
        <v>24.074074074074073</v>
      </c>
      <c r="AH39">
        <v>14.4834</v>
      </c>
      <c r="AI39">
        <v>106.7153</v>
      </c>
      <c r="AJ39">
        <v>21.818181818181817</v>
      </c>
      <c r="AK39">
        <v>3.0230999999999999</v>
      </c>
      <c r="AL39">
        <v>47.066600000000001</v>
      </c>
      <c r="AM39">
        <v>22.5</v>
      </c>
      <c r="AN39">
        <v>5.5416999999999996</v>
      </c>
      <c r="AO39">
        <v>158.37360000000001</v>
      </c>
      <c r="AP39">
        <v>22.641509433962266</v>
      </c>
      <c r="AQ39">
        <v>5.5</v>
      </c>
      <c r="AR39">
        <v>21.999300000000002</v>
      </c>
    </row>
    <row r="40" spans="1:49" x14ac:dyDescent="0.65">
      <c r="F40">
        <v>22.834645669291341</v>
      </c>
      <c r="G40">
        <v>5.2527999999999997</v>
      </c>
      <c r="H40">
        <v>64.6999</v>
      </c>
      <c r="I40">
        <v>24.175824175824175</v>
      </c>
      <c r="J40">
        <v>12.340400000000001</v>
      </c>
      <c r="K40">
        <v>39.101599999999998</v>
      </c>
      <c r="O40">
        <v>24.285714285714285</v>
      </c>
      <c r="P40">
        <v>6.7763</v>
      </c>
      <c r="Q40">
        <v>104.34059999999999</v>
      </c>
      <c r="AA40">
        <v>24.615384615384617</v>
      </c>
      <c r="AB40">
        <v>11.646699999999999</v>
      </c>
      <c r="AC40">
        <v>73.138000000000005</v>
      </c>
      <c r="AD40">
        <v>23.584905660377359</v>
      </c>
      <c r="AE40">
        <v>4.2503000000000002</v>
      </c>
      <c r="AF40">
        <v>44.653500000000001</v>
      </c>
      <c r="AJ40">
        <v>22.727272727272727</v>
      </c>
      <c r="AK40">
        <v>3</v>
      </c>
      <c r="AL40">
        <v>45.503900000000002</v>
      </c>
      <c r="AM40">
        <v>23.75</v>
      </c>
      <c r="AN40">
        <v>5.0194000000000001</v>
      </c>
      <c r="AO40">
        <v>152.69409999999999</v>
      </c>
      <c r="AP40">
        <v>23.584905660377359</v>
      </c>
      <c r="AQ40">
        <v>5.3552999999999997</v>
      </c>
      <c r="AR40">
        <v>21.356300000000001</v>
      </c>
    </row>
    <row r="41" spans="1:49" x14ac:dyDescent="0.65">
      <c r="F41">
        <v>23.622047244094489</v>
      </c>
      <c r="G41">
        <v>4.8379000000000003</v>
      </c>
      <c r="H41">
        <v>60.841200000000001</v>
      </c>
      <c r="AD41">
        <v>24.528301886792452</v>
      </c>
      <c r="AE41">
        <v>4.9686000000000003</v>
      </c>
      <c r="AF41">
        <v>47.220300000000002</v>
      </c>
      <c r="AJ41">
        <v>23.636363636363637</v>
      </c>
      <c r="AK41">
        <v>3</v>
      </c>
      <c r="AL41">
        <v>48.195799999999998</v>
      </c>
      <c r="AP41">
        <v>24.528301886792452</v>
      </c>
      <c r="AQ41">
        <v>5.4969999999999999</v>
      </c>
      <c r="AR41">
        <v>20.970500000000001</v>
      </c>
    </row>
    <row r="42" spans="1:49" x14ac:dyDescent="0.65">
      <c r="F42">
        <v>24.409448818897637</v>
      </c>
      <c r="G42">
        <v>4.8316999999999997</v>
      </c>
      <c r="H42">
        <v>58.9741</v>
      </c>
      <c r="AJ42">
        <v>24.545454545454547</v>
      </c>
      <c r="AK42">
        <v>3</v>
      </c>
      <c r="AL42">
        <v>48.688000000000002</v>
      </c>
      <c r="AU42" t="s">
        <v>25</v>
      </c>
      <c r="AV42" t="s">
        <v>26</v>
      </c>
      <c r="AW42" t="s">
        <v>27</v>
      </c>
    </row>
    <row r="43" spans="1:49" s="3" customFormat="1" x14ac:dyDescent="0.65">
      <c r="A43" s="2" t="s">
        <v>24</v>
      </c>
      <c r="D43" s="3">
        <f>(D37+D38)/2</f>
        <v>4.8106</v>
      </c>
      <c r="E43" s="3">
        <f>(E37+E38)/2</f>
        <v>28.084800000000001</v>
      </c>
      <c r="G43" s="3">
        <f>(G37+G38+G39+G40+G41+G42)/6</f>
        <v>4.8818833333333336</v>
      </c>
      <c r="H43" s="3">
        <f>(H37+H38+H39+H40+H41+H42)/6</f>
        <v>66.972083333333345</v>
      </c>
      <c r="J43" s="3">
        <f>(J37+J38+J39+J40)/4</f>
        <v>11.642800000000001</v>
      </c>
      <c r="K43" s="3">
        <f>(K37+K38+K39+K40)/4</f>
        <v>42.591774999999998</v>
      </c>
      <c r="M43" s="3">
        <f>(M37+M38+M39)/3</f>
        <v>4.2235333333333331</v>
      </c>
      <c r="N43" s="3">
        <f>(N37+N38+N39)/3</f>
        <v>142.4915</v>
      </c>
      <c r="P43" s="3">
        <f>(P37+P38+P39+P40)/4</f>
        <v>6.5777999999999999</v>
      </c>
      <c r="Q43" s="3">
        <f>(Q37+Q38+Q39+Q40)/4</f>
        <v>92.9405</v>
      </c>
      <c r="S43" s="3">
        <f>(S37+S38+S39+S40)/3</f>
        <v>5.7927</v>
      </c>
      <c r="T43" s="3">
        <f>(T37+T38+T39+T40)/3</f>
        <v>49.392066666666665</v>
      </c>
      <c r="V43" s="3">
        <f>(V37+V38+V39+V40)/3</f>
        <v>8.9811666666666667</v>
      </c>
      <c r="W43" s="3">
        <f>(W37+W38+W39+W40)/3</f>
        <v>93.479600000000005</v>
      </c>
      <c r="Y43" s="3">
        <f>(Y37+Y38+Y39+Y40)/3</f>
        <v>9.3563333333333336</v>
      </c>
      <c r="Z43" s="3">
        <f>(Z37+Z38+Z39+Z40)/3</f>
        <v>103.80516666666666</v>
      </c>
      <c r="AB43" s="3">
        <f>(AB37+AB38+AB39+AB40)/4</f>
        <v>11.8139</v>
      </c>
      <c r="AC43" s="3">
        <f>(AC37+AC38+AC39+AC40)/4</f>
        <v>71.652224999999987</v>
      </c>
      <c r="AE43" s="3">
        <f>(AE37+AE38+AE39+AE40+AE41)/5</f>
        <v>4.4112600000000004</v>
      </c>
      <c r="AF43" s="3">
        <f>(AF37+AF38+AF39+AF40+AF41)/5</f>
        <v>45.000420000000005</v>
      </c>
      <c r="AH43" s="3">
        <f>(AH37+AH38+AH39+AH40)/3</f>
        <v>12.906966666666667</v>
      </c>
      <c r="AI43" s="3">
        <f>(AI37+AI38+AI39+AI40)/3</f>
        <v>106.14696666666667</v>
      </c>
      <c r="AK43" s="3">
        <f>(AK37+AK38+AK39+AK40+AK41+AK42)/6</f>
        <v>3.0900999999999996</v>
      </c>
      <c r="AL43" s="3">
        <f>(AL37+AL38+AL39+AL40+AL41+AL42)/6</f>
        <v>47.457566666666672</v>
      </c>
      <c r="AN43" s="3">
        <f>(AN37+AN38+AN39+AN40)/4</f>
        <v>5.7291749999999997</v>
      </c>
      <c r="AO43" s="3">
        <f>(AO37+AO38+AO39+AO40)/4</f>
        <v>158.76</v>
      </c>
      <c r="AQ43" s="3">
        <f>(AQ37+AQ38+AQ39+AQ40+AQ41)/5</f>
        <v>5.4128600000000002</v>
      </c>
      <c r="AR43" s="3">
        <f>(AR37+AR38+AR39+AR40+AR41)/5</f>
        <v>21.28932</v>
      </c>
      <c r="AT43" s="3" t="s">
        <v>3</v>
      </c>
      <c r="AU43" s="3">
        <f>(D43+G43+J43+M43+P43+S43+V43+Y43+AB43+AE43+AH43+AK43+AN43+AQ43)/14</f>
        <v>7.1165055952380936</v>
      </c>
      <c r="AV43" s="3">
        <f>_xlfn.STDEV.P(D43,G43,J43,M43,P43,S43,V43,Y43,AB43,AE43,AH43,AK43,AN43,AQ43)</f>
        <v>3.0898007893533781</v>
      </c>
      <c r="AW43" s="3">
        <f>AV43/(SQRT(14))</f>
        <v>0.82578399622457299</v>
      </c>
    </row>
    <row r="44" spans="1:49" x14ac:dyDescent="0.65">
      <c r="AT44" s="3" t="s">
        <v>2</v>
      </c>
      <c r="AU44" s="3">
        <f>(E43+H43+K43+N43+Q43+T43+W43+Z43+AC43+AF43+AI43+AL43+AO43+AR43)/14</f>
        <v>76.433142142857136</v>
      </c>
      <c r="AV44" s="3">
        <f>_xlfn.STDEV.P(E43,H43,K43,N43,Q43,T43,W43,Z43,AC43,AF43,AI43,AL43,AO43,AR43)</f>
        <v>40.117204939472217</v>
      </c>
      <c r="AW44" s="3">
        <f>AV44/(SQRT(14))</f>
        <v>10.721774014178591</v>
      </c>
    </row>
    <row r="45" spans="1:49" x14ac:dyDescent="0.65">
      <c r="A45" t="s">
        <v>9</v>
      </c>
      <c r="C45">
        <v>25</v>
      </c>
      <c r="D45">
        <v>5</v>
      </c>
      <c r="E45">
        <v>26.125</v>
      </c>
      <c r="F45">
        <v>25.196850393700785</v>
      </c>
      <c r="G45">
        <v>5.4325000000000001</v>
      </c>
      <c r="H45">
        <v>57.827100000000002</v>
      </c>
      <c r="I45">
        <v>25.274725274725274</v>
      </c>
      <c r="J45">
        <v>14.3451</v>
      </c>
      <c r="K45">
        <v>39.955199999999998</v>
      </c>
      <c r="L45">
        <v>25</v>
      </c>
      <c r="M45">
        <v>4.3281000000000001</v>
      </c>
      <c r="N45">
        <v>113.89060000000001</v>
      </c>
      <c r="O45">
        <v>25.714285714285712</v>
      </c>
      <c r="P45">
        <v>8.4571000000000005</v>
      </c>
      <c r="Q45">
        <v>109.28570000000001</v>
      </c>
      <c r="R45">
        <v>25.757575757575758</v>
      </c>
      <c r="S45">
        <v>5.6856</v>
      </c>
      <c r="T45">
        <v>53.192300000000003</v>
      </c>
      <c r="U45">
        <v>25</v>
      </c>
      <c r="V45">
        <v>11.125</v>
      </c>
      <c r="W45">
        <v>93.625</v>
      </c>
      <c r="X45">
        <v>25</v>
      </c>
      <c r="Y45">
        <v>9.1476000000000006</v>
      </c>
      <c r="Z45">
        <v>96.104799999999997</v>
      </c>
      <c r="AA45">
        <v>26.153846153846157</v>
      </c>
      <c r="AB45">
        <v>11.097099999999999</v>
      </c>
      <c r="AC45">
        <v>70.703299999999999</v>
      </c>
      <c r="AD45">
        <v>25.471698113207548</v>
      </c>
      <c r="AE45">
        <v>4.1513999999999998</v>
      </c>
      <c r="AF45">
        <v>48</v>
      </c>
      <c r="AG45">
        <v>25.925925925925924</v>
      </c>
      <c r="AH45">
        <v>14.8902</v>
      </c>
      <c r="AI45">
        <v>104.9704</v>
      </c>
      <c r="AJ45">
        <v>25.454545454545453</v>
      </c>
      <c r="AK45">
        <v>3</v>
      </c>
      <c r="AL45">
        <v>50.8748</v>
      </c>
      <c r="AM45">
        <v>25</v>
      </c>
      <c r="AN45">
        <v>4.7083000000000004</v>
      </c>
      <c r="AO45">
        <v>149.45830000000001</v>
      </c>
      <c r="AP45">
        <v>25.471698113207548</v>
      </c>
      <c r="AQ45">
        <v>6.8616000000000001</v>
      </c>
      <c r="AR45">
        <v>21.126300000000001</v>
      </c>
    </row>
    <row r="46" spans="1:49" x14ac:dyDescent="0.65">
      <c r="C46">
        <v>26.785714285714285</v>
      </c>
      <c r="D46">
        <v>5</v>
      </c>
      <c r="E46">
        <v>27.0944</v>
      </c>
      <c r="F46">
        <v>25.984251968503933</v>
      </c>
      <c r="G46">
        <v>5.8013000000000003</v>
      </c>
      <c r="H46">
        <v>56.735599999999998</v>
      </c>
      <c r="I46">
        <v>26.373626373626376</v>
      </c>
      <c r="J46">
        <v>14.485900000000001</v>
      </c>
      <c r="K46">
        <v>39.046700000000001</v>
      </c>
      <c r="L46">
        <v>26.388888888888889</v>
      </c>
      <c r="M46">
        <v>4.0368000000000004</v>
      </c>
      <c r="N46">
        <v>108.4701</v>
      </c>
      <c r="O46">
        <v>27.142857142857142</v>
      </c>
      <c r="P46">
        <v>8.6130999999999993</v>
      </c>
      <c r="Q46">
        <v>108.75839999999999</v>
      </c>
      <c r="R46">
        <v>27.27272727272727</v>
      </c>
      <c r="S46">
        <v>6</v>
      </c>
      <c r="T46">
        <v>54.423200000000001</v>
      </c>
      <c r="U46">
        <v>26.388888888888889</v>
      </c>
      <c r="V46">
        <v>11.2079</v>
      </c>
      <c r="W46">
        <v>88.671300000000002</v>
      </c>
      <c r="X46">
        <v>26.5625</v>
      </c>
      <c r="Y46">
        <v>10.3742</v>
      </c>
      <c r="Z46">
        <v>87.128</v>
      </c>
      <c r="AA46">
        <v>27.692307692307693</v>
      </c>
      <c r="AB46">
        <v>10.5032</v>
      </c>
      <c r="AC46">
        <v>72.468699999999998</v>
      </c>
      <c r="AD46">
        <v>26.415094339622641</v>
      </c>
      <c r="AE46">
        <v>4</v>
      </c>
      <c r="AF46">
        <v>50.001300000000001</v>
      </c>
      <c r="AG46">
        <v>27.777777777777779</v>
      </c>
      <c r="AH46">
        <v>15.4796</v>
      </c>
      <c r="AI46">
        <v>102.2132</v>
      </c>
      <c r="AJ46">
        <v>26.36363636363636</v>
      </c>
      <c r="AK46">
        <v>3</v>
      </c>
      <c r="AL46">
        <v>47.080100000000002</v>
      </c>
      <c r="AM46">
        <v>26.25</v>
      </c>
      <c r="AN46">
        <v>4.7167000000000003</v>
      </c>
      <c r="AO46">
        <v>145.738</v>
      </c>
      <c r="AP46">
        <v>26.415094339622641</v>
      </c>
      <c r="AQ46">
        <v>6</v>
      </c>
      <c r="AR46">
        <v>21.778500000000001</v>
      </c>
    </row>
    <row r="47" spans="1:49" x14ac:dyDescent="0.65">
      <c r="C47">
        <v>28.571428571428569</v>
      </c>
      <c r="D47">
        <v>5.8571</v>
      </c>
      <c r="E47">
        <v>26.2041</v>
      </c>
      <c r="F47">
        <v>26.771653543307089</v>
      </c>
      <c r="G47">
        <v>5.9808000000000003</v>
      </c>
      <c r="H47">
        <v>56.831800000000001</v>
      </c>
      <c r="I47">
        <v>27.472527472527474</v>
      </c>
      <c r="J47">
        <v>15.8283</v>
      </c>
      <c r="K47">
        <v>38.161799999999999</v>
      </c>
      <c r="L47">
        <v>27.777777777777779</v>
      </c>
      <c r="M47">
        <v>4.9722</v>
      </c>
      <c r="N47">
        <v>107.2616</v>
      </c>
      <c r="O47">
        <v>28.571428571428569</v>
      </c>
      <c r="P47">
        <v>8.6938999999999993</v>
      </c>
      <c r="Q47">
        <v>102.1939</v>
      </c>
      <c r="R47">
        <v>28.787878787878789</v>
      </c>
      <c r="S47">
        <v>6</v>
      </c>
      <c r="T47">
        <v>53.684199999999997</v>
      </c>
      <c r="U47">
        <v>27.777777777777779</v>
      </c>
      <c r="V47">
        <v>12.0412</v>
      </c>
      <c r="W47">
        <v>84.462999999999994</v>
      </c>
      <c r="X47">
        <v>28.125</v>
      </c>
      <c r="Y47">
        <v>11.773899999999999</v>
      </c>
      <c r="Z47">
        <v>81.357500000000002</v>
      </c>
      <c r="AA47">
        <v>29.230769230769234</v>
      </c>
      <c r="AB47">
        <v>11.3561</v>
      </c>
      <c r="AC47">
        <v>73.585800000000006</v>
      </c>
      <c r="AD47">
        <v>27.358490566037734</v>
      </c>
      <c r="AE47">
        <v>4</v>
      </c>
      <c r="AF47">
        <v>51.153300000000002</v>
      </c>
      <c r="AG47">
        <v>29.629629629629626</v>
      </c>
      <c r="AH47">
        <v>16.0002</v>
      </c>
      <c r="AI47">
        <v>94.294600000000003</v>
      </c>
      <c r="AJ47">
        <v>27.27272727272727</v>
      </c>
      <c r="AK47">
        <v>2.1534</v>
      </c>
      <c r="AL47">
        <v>43.328299999999999</v>
      </c>
      <c r="AM47">
        <v>27.500000000000004</v>
      </c>
      <c r="AN47">
        <v>5.4309000000000003</v>
      </c>
      <c r="AO47">
        <v>138.5729</v>
      </c>
      <c r="AP47">
        <v>27.358490566037734</v>
      </c>
      <c r="AQ47">
        <v>6.2468000000000004</v>
      </c>
      <c r="AR47">
        <v>20.118200000000002</v>
      </c>
    </row>
    <row r="48" spans="1:49" x14ac:dyDescent="0.65">
      <c r="F48">
        <v>27.559055118110237</v>
      </c>
      <c r="G48">
        <v>6.5670999999999999</v>
      </c>
      <c r="H48">
        <v>57.112099999999998</v>
      </c>
      <c r="I48">
        <v>28.571428571428569</v>
      </c>
      <c r="J48">
        <v>16.219000000000001</v>
      </c>
      <c r="K48">
        <v>38.243699999999997</v>
      </c>
      <c r="L48">
        <v>29.166666666666668</v>
      </c>
      <c r="M48">
        <v>4.5707000000000004</v>
      </c>
      <c r="N48">
        <v>103.60850000000001</v>
      </c>
      <c r="U48">
        <v>29.166666666666668</v>
      </c>
      <c r="V48">
        <v>11.945600000000001</v>
      </c>
      <c r="W48">
        <v>80.949100000000001</v>
      </c>
      <c r="X48">
        <v>29.6875</v>
      </c>
      <c r="Y48">
        <v>12.0307</v>
      </c>
      <c r="Z48">
        <v>76.394300000000001</v>
      </c>
      <c r="AD48">
        <v>28.30188679245283</v>
      </c>
      <c r="AE48">
        <v>4.0960999999999999</v>
      </c>
      <c r="AF48">
        <v>50.907400000000003</v>
      </c>
      <c r="AJ48">
        <v>28.18181818181818</v>
      </c>
      <c r="AK48">
        <v>3.8441999999999998</v>
      </c>
      <c r="AL48">
        <v>41.093299999999999</v>
      </c>
      <c r="AM48">
        <v>28.749999999999996</v>
      </c>
      <c r="AN48">
        <v>5.2701000000000002</v>
      </c>
      <c r="AO48">
        <v>133.2792</v>
      </c>
      <c r="AP48">
        <v>28.30188679245283</v>
      </c>
      <c r="AQ48">
        <v>8.1832999999999991</v>
      </c>
      <c r="AR48">
        <v>20.7699</v>
      </c>
    </row>
    <row r="49" spans="1:49" x14ac:dyDescent="0.65">
      <c r="F49">
        <v>28.346456692913385</v>
      </c>
      <c r="G49">
        <v>7.5247999999999999</v>
      </c>
      <c r="H49">
        <v>58.526299999999999</v>
      </c>
      <c r="I49">
        <v>29.670329670329672</v>
      </c>
      <c r="J49">
        <v>21.454599999999999</v>
      </c>
      <c r="K49">
        <v>38.019399999999997</v>
      </c>
      <c r="AD49">
        <v>29.245283018867923</v>
      </c>
      <c r="AE49">
        <v>4.1862000000000004</v>
      </c>
      <c r="AF49">
        <v>49.3245</v>
      </c>
      <c r="AJ49">
        <v>29.09090909090909</v>
      </c>
      <c r="AK49">
        <v>3.0625</v>
      </c>
      <c r="AL49">
        <v>39.185699999999997</v>
      </c>
      <c r="AP49">
        <v>29.245283018867923</v>
      </c>
      <c r="AQ49">
        <v>10.0357</v>
      </c>
      <c r="AR49">
        <v>19.765499999999999</v>
      </c>
    </row>
    <row r="50" spans="1:49" x14ac:dyDescent="0.65">
      <c r="F50">
        <v>29.133858267716533</v>
      </c>
      <c r="G50">
        <v>8.3120999999999992</v>
      </c>
      <c r="H50">
        <v>60.355600000000003</v>
      </c>
    </row>
    <row r="51" spans="1:49" x14ac:dyDescent="0.65">
      <c r="F51">
        <v>29.921259842519689</v>
      </c>
      <c r="G51">
        <v>9.3292999999999999</v>
      </c>
      <c r="H51">
        <v>62.550199999999997</v>
      </c>
      <c r="AU51" t="s">
        <v>25</v>
      </c>
      <c r="AV51" t="s">
        <v>26</v>
      </c>
      <c r="AW51" t="s">
        <v>27</v>
      </c>
    </row>
    <row r="52" spans="1:49" s="3" customFormat="1" x14ac:dyDescent="0.65">
      <c r="A52" s="2" t="s">
        <v>24</v>
      </c>
      <c r="D52" s="3">
        <f>(D45+D46+D47)/3</f>
        <v>5.2856999999999994</v>
      </c>
      <c r="E52" s="3">
        <f>(E45+E46+E47)/3</f>
        <v>26.474500000000003</v>
      </c>
      <c r="G52" s="3">
        <f>(G45+G46+G47+G48+G49+G50+G51)/7</f>
        <v>6.9925571428571436</v>
      </c>
      <c r="H52" s="3">
        <f>(H45+H46+H47+H48+H49+H50+H51)/7</f>
        <v>58.562671428571427</v>
      </c>
      <c r="J52" s="3">
        <f>(J45+J46+J47+J48+J49)/5</f>
        <v>16.46658</v>
      </c>
      <c r="K52" s="3">
        <f>(K45+K46+K47+K48+K49)/5</f>
        <v>38.685359999999996</v>
      </c>
      <c r="M52" s="3">
        <f>(M45+M46+M47+M48)/4</f>
        <v>4.4769500000000004</v>
      </c>
      <c r="N52" s="3">
        <f>(N45+N46+N47+N48)/4</f>
        <v>108.3077</v>
      </c>
      <c r="P52" s="3">
        <f>(P45+P46+P47)/3</f>
        <v>8.5880333333333336</v>
      </c>
      <c r="Q52" s="3">
        <f>(Q45+Q46+Q47)/3</f>
        <v>106.746</v>
      </c>
      <c r="S52" s="3">
        <f>(S45+S46+S47)/3</f>
        <v>5.8952</v>
      </c>
      <c r="T52" s="3">
        <f>(T45+T46+T47)/3</f>
        <v>53.76656666666667</v>
      </c>
      <c r="V52" s="3">
        <f>(V45+V46+V47+V48)/4</f>
        <v>11.579924999999999</v>
      </c>
      <c r="W52" s="3">
        <f>(W45+W46+W47+W48)/4</f>
        <v>86.927099999999996</v>
      </c>
      <c r="Y52" s="3">
        <f>(Y45+Y46+Y47+Y48)/4</f>
        <v>10.831599999999998</v>
      </c>
      <c r="Z52" s="3">
        <f>(Z45+Z46+Z47+Z48)/4</f>
        <v>85.24615</v>
      </c>
      <c r="AB52" s="3">
        <f>(AB45+AB46+AB47)/3</f>
        <v>10.985466666666666</v>
      </c>
      <c r="AC52" s="3">
        <f>(AC45+AC46+AC47)/3</f>
        <v>72.252600000000001</v>
      </c>
      <c r="AE52" s="3">
        <f>(AE45+AE46+AE47+AE48+AE49)/5</f>
        <v>4.0867399999999998</v>
      </c>
      <c r="AF52" s="3">
        <f>(AF45+AF46+AF47+AF48+AF49)/5</f>
        <v>49.877300000000005</v>
      </c>
      <c r="AH52" s="3">
        <f>(AH45+AH46+AH47)/3</f>
        <v>15.456666666666665</v>
      </c>
      <c r="AI52" s="3">
        <f>(AI45+AI46+AI47)/3</f>
        <v>100.49273333333333</v>
      </c>
      <c r="AK52" s="3">
        <f>(AK45+AK46+AK47+AK48+AK49)/5</f>
        <v>3.0120199999999997</v>
      </c>
      <c r="AL52" s="3">
        <f>(AL45+AL46+AL47+AL48+AL49)/5</f>
        <v>44.312440000000002</v>
      </c>
      <c r="AN52" s="3">
        <f>(AN45+AN46+AN47+AN48)/4</f>
        <v>5.0315000000000003</v>
      </c>
      <c r="AO52" s="3">
        <f>(AO45+AO46+AO47+AO48)/4</f>
        <v>141.7621</v>
      </c>
      <c r="AQ52" s="3">
        <f>(AQ45+AQ46+AQ47+AQ48+AQ49)/5</f>
        <v>7.4654799999999994</v>
      </c>
      <c r="AR52" s="3">
        <f>(AR45+AR46+AR47+AR48+AR49)/5</f>
        <v>20.711680000000001</v>
      </c>
      <c r="AT52" s="3" t="s">
        <v>3</v>
      </c>
      <c r="AU52" s="3">
        <f>(D52+G52+J52+M52+P52+S52+V52+Y52+AB52+AE52+AH52+AK52+AN52+AQ52)/14</f>
        <v>8.2967442006802727</v>
      </c>
      <c r="AV52" s="3">
        <f>_xlfn.STDEV.P(D52,G52,J52,M52,P52,S52,V52,Y52,AB52,AE52,AH52,AK52,AN52,AQ52)</f>
        <v>4.0590318435828667</v>
      </c>
      <c r="AW52" s="3">
        <f>AV52/(SQRT(14))</f>
        <v>1.0848218914780345</v>
      </c>
    </row>
    <row r="53" spans="1:49" x14ac:dyDescent="0.65">
      <c r="AT53" s="3" t="s">
        <v>2</v>
      </c>
      <c r="AU53" s="3">
        <f>(E52+H52+K52+N52+Q52+T52+W52+Z52+AC52+AF52+AI52+AL52+AO52+AR52)/14</f>
        <v>71.008921530612255</v>
      </c>
      <c r="AV53" s="3">
        <f>_xlfn.STDEV.P(E52,H52,K52,N52,Q52,T52,W52,Z52,AC52,AF52,AI52,AL52,AO52,AR52)</f>
        <v>33.985999454970319</v>
      </c>
      <c r="AW53" s="3">
        <f>AV53/(SQRT(14))</f>
        <v>9.0831404219703451</v>
      </c>
    </row>
    <row r="54" spans="1:49" x14ac:dyDescent="0.65">
      <c r="A54" t="s">
        <v>10</v>
      </c>
      <c r="C54">
        <v>30.357142857142854</v>
      </c>
      <c r="D54">
        <v>6.3635000000000002</v>
      </c>
      <c r="E54">
        <v>25.229600000000001</v>
      </c>
      <c r="F54">
        <v>30.708661417322837</v>
      </c>
      <c r="G54">
        <v>10.528700000000001</v>
      </c>
      <c r="H54">
        <v>63.909700000000001</v>
      </c>
      <c r="I54">
        <v>30.76923076923077</v>
      </c>
      <c r="J54">
        <v>26.9404</v>
      </c>
      <c r="K54">
        <v>38</v>
      </c>
      <c r="L54">
        <v>30.555555555555557</v>
      </c>
      <c r="M54">
        <v>4.1630000000000003</v>
      </c>
      <c r="N54">
        <v>101.2633</v>
      </c>
      <c r="O54">
        <v>30</v>
      </c>
      <c r="P54">
        <v>9.2100000000000009</v>
      </c>
      <c r="Q54">
        <v>95.72</v>
      </c>
      <c r="R54">
        <v>30.303030303030305</v>
      </c>
      <c r="S54">
        <v>6.0975000000000001</v>
      </c>
      <c r="T54">
        <v>55.8416</v>
      </c>
      <c r="U54">
        <v>30.555555555555557</v>
      </c>
      <c r="V54">
        <v>11.170299999999999</v>
      </c>
      <c r="W54">
        <v>77.103399999999993</v>
      </c>
      <c r="X54">
        <v>31.25</v>
      </c>
      <c r="Y54">
        <v>13.004</v>
      </c>
      <c r="Z54">
        <v>72.945099999999996</v>
      </c>
      <c r="AA54">
        <v>30.76923076923077</v>
      </c>
      <c r="AB54">
        <v>11.744899999999999</v>
      </c>
      <c r="AC54">
        <v>73.55</v>
      </c>
      <c r="AD54">
        <v>30.188679245283019</v>
      </c>
      <c r="AE54">
        <v>4.6540999999999997</v>
      </c>
      <c r="AF54">
        <v>49.110799999999998</v>
      </c>
      <c r="AG54">
        <v>31.481481481481481</v>
      </c>
      <c r="AH54">
        <v>16.860600000000002</v>
      </c>
      <c r="AI54">
        <v>88.788399999999996</v>
      </c>
      <c r="AJ54">
        <v>30</v>
      </c>
      <c r="AK54">
        <v>3</v>
      </c>
      <c r="AL54">
        <v>39.860799999999998</v>
      </c>
      <c r="AM54">
        <v>30</v>
      </c>
      <c r="AN54">
        <v>6.8056000000000001</v>
      </c>
      <c r="AO54">
        <v>123.8556</v>
      </c>
      <c r="AP54">
        <v>30.188679245283019</v>
      </c>
      <c r="AQ54">
        <v>8.4207000000000001</v>
      </c>
      <c r="AR54">
        <v>18.3964</v>
      </c>
    </row>
    <row r="55" spans="1:49" x14ac:dyDescent="0.65">
      <c r="C55">
        <v>32.142857142857146</v>
      </c>
      <c r="D55">
        <v>6.9310999999999998</v>
      </c>
      <c r="E55">
        <v>25.216799999999999</v>
      </c>
      <c r="F55">
        <v>31.496062992125985</v>
      </c>
      <c r="G55">
        <v>11.115500000000001</v>
      </c>
      <c r="H55">
        <v>64.535300000000007</v>
      </c>
      <c r="I55">
        <v>31.868131868131865</v>
      </c>
      <c r="J55">
        <v>32.380400000000002</v>
      </c>
      <c r="K55">
        <v>38.9435</v>
      </c>
      <c r="L55">
        <v>31.944444444444443</v>
      </c>
      <c r="M55">
        <v>5.0278</v>
      </c>
      <c r="N55">
        <v>99.323999999999998</v>
      </c>
      <c r="O55">
        <v>31.428571428571427</v>
      </c>
      <c r="P55">
        <v>10.3104</v>
      </c>
      <c r="Q55">
        <v>90.164900000000003</v>
      </c>
      <c r="R55">
        <v>31.818181818181817</v>
      </c>
      <c r="S55">
        <v>6.0132000000000003</v>
      </c>
      <c r="T55">
        <v>57.0379</v>
      </c>
      <c r="U55">
        <v>31.944444444444443</v>
      </c>
      <c r="V55">
        <v>12.5649</v>
      </c>
      <c r="W55">
        <v>76.935599999999994</v>
      </c>
      <c r="X55">
        <v>32.8125</v>
      </c>
      <c r="Y55">
        <v>17.005600000000001</v>
      </c>
      <c r="Z55">
        <v>68.052000000000007</v>
      </c>
      <c r="AA55">
        <v>32.307692307692307</v>
      </c>
      <c r="AB55">
        <v>11.6129</v>
      </c>
      <c r="AC55">
        <v>74.984300000000005</v>
      </c>
      <c r="AD55">
        <v>31.132075471698112</v>
      </c>
      <c r="AE55">
        <v>4.5655000000000001</v>
      </c>
      <c r="AF55">
        <v>46.122900000000001</v>
      </c>
      <c r="AG55">
        <v>33.333333333333329</v>
      </c>
      <c r="AH55">
        <v>20.328600000000002</v>
      </c>
      <c r="AI55">
        <v>86.263599999999997</v>
      </c>
      <c r="AJ55">
        <v>30.909090909090907</v>
      </c>
      <c r="AK55">
        <v>3.1438000000000001</v>
      </c>
      <c r="AL55">
        <v>40.420999999999999</v>
      </c>
      <c r="AM55">
        <v>31.25</v>
      </c>
      <c r="AN55">
        <v>6.4839000000000002</v>
      </c>
      <c r="AO55">
        <v>102.54949999999999</v>
      </c>
      <c r="AP55">
        <v>31.132075471698112</v>
      </c>
      <c r="AQ55">
        <v>9.8064</v>
      </c>
      <c r="AR55">
        <v>19.634399999999999</v>
      </c>
    </row>
    <row r="56" spans="1:49" x14ac:dyDescent="0.65">
      <c r="C56">
        <v>33.928571428571431</v>
      </c>
      <c r="D56">
        <v>7.8304</v>
      </c>
      <c r="E56">
        <v>25.213000000000001</v>
      </c>
      <c r="F56">
        <v>32.283464566929133</v>
      </c>
      <c r="G56">
        <v>11.706099999999999</v>
      </c>
      <c r="H56">
        <v>68.355900000000005</v>
      </c>
      <c r="I56">
        <v>32.967032967032964</v>
      </c>
      <c r="J56">
        <v>36.260100000000001</v>
      </c>
      <c r="K56">
        <v>42.160600000000002</v>
      </c>
      <c r="L56">
        <v>33.333333333333329</v>
      </c>
      <c r="M56">
        <v>5.6666999999999996</v>
      </c>
      <c r="N56">
        <v>96.111099999999993</v>
      </c>
      <c r="O56">
        <v>32.857142857142854</v>
      </c>
      <c r="P56">
        <v>10.864100000000001</v>
      </c>
      <c r="Q56">
        <v>85.421199999999999</v>
      </c>
      <c r="R56">
        <v>33.333333333333329</v>
      </c>
      <c r="S56">
        <v>6.5921000000000003</v>
      </c>
      <c r="T56">
        <v>60.313200000000002</v>
      </c>
      <c r="U56">
        <v>33.333333333333329</v>
      </c>
      <c r="V56">
        <v>12.8148</v>
      </c>
      <c r="W56">
        <v>76.777799999999999</v>
      </c>
      <c r="X56">
        <v>34.375</v>
      </c>
      <c r="Y56">
        <v>22.122</v>
      </c>
      <c r="Z56">
        <v>60.563699999999997</v>
      </c>
      <c r="AA56">
        <v>33.846153846153847</v>
      </c>
      <c r="AB56">
        <v>13.448499999999999</v>
      </c>
      <c r="AC56">
        <v>77.284499999999994</v>
      </c>
      <c r="AD56">
        <v>32.075471698113205</v>
      </c>
      <c r="AE56">
        <v>4.5670999999999999</v>
      </c>
      <c r="AF56">
        <v>44.020899999999997</v>
      </c>
      <c r="AJ56">
        <v>31.818181818181817</v>
      </c>
      <c r="AK56">
        <v>3.0152999999999999</v>
      </c>
      <c r="AL56">
        <v>41.582900000000002</v>
      </c>
      <c r="AM56">
        <v>32.5</v>
      </c>
      <c r="AN56">
        <v>6.3677000000000001</v>
      </c>
      <c r="AO56">
        <v>90.294799999999995</v>
      </c>
      <c r="AP56">
        <v>32.075471698113205</v>
      </c>
      <c r="AQ56">
        <v>8.3759999999999994</v>
      </c>
      <c r="AR56">
        <v>18.7348</v>
      </c>
    </row>
    <row r="57" spans="1:49" x14ac:dyDescent="0.65">
      <c r="F57">
        <v>33.070866141732289</v>
      </c>
      <c r="G57">
        <v>9.8718000000000004</v>
      </c>
      <c r="H57">
        <v>70.139600000000002</v>
      </c>
      <c r="I57">
        <v>34.065934065934066</v>
      </c>
      <c r="J57">
        <v>34.006700000000002</v>
      </c>
      <c r="K57">
        <v>41.162999999999997</v>
      </c>
      <c r="L57">
        <v>34.722222222222221</v>
      </c>
      <c r="M57">
        <v>5.4184999999999999</v>
      </c>
      <c r="N57">
        <v>94.799099999999996</v>
      </c>
      <c r="O57">
        <v>34.285714285714285</v>
      </c>
      <c r="P57">
        <v>12.4596</v>
      </c>
      <c r="Q57">
        <v>84.399199999999993</v>
      </c>
      <c r="R57">
        <v>34.848484848484851</v>
      </c>
      <c r="S57">
        <v>7.2594000000000003</v>
      </c>
      <c r="T57">
        <v>57.252600000000001</v>
      </c>
      <c r="U57">
        <v>34.722222222222221</v>
      </c>
      <c r="V57">
        <v>15.7874</v>
      </c>
      <c r="W57">
        <v>78.359700000000004</v>
      </c>
      <c r="AD57">
        <v>33.018867924528301</v>
      </c>
      <c r="AE57">
        <v>4.0346000000000002</v>
      </c>
      <c r="AF57">
        <v>43.085599999999999</v>
      </c>
      <c r="AJ57">
        <v>32.727272727272727</v>
      </c>
      <c r="AK57">
        <v>3</v>
      </c>
      <c r="AL57">
        <v>45.032400000000003</v>
      </c>
      <c r="AM57">
        <v>33.75</v>
      </c>
      <c r="AN57">
        <v>8.2545999999999999</v>
      </c>
      <c r="AO57">
        <v>82.140799999999999</v>
      </c>
      <c r="AP57">
        <v>33.018867924528301</v>
      </c>
      <c r="AQ57">
        <v>7.2667999999999999</v>
      </c>
      <c r="AR57">
        <v>18.342500000000001</v>
      </c>
    </row>
    <row r="58" spans="1:49" x14ac:dyDescent="0.65">
      <c r="F58">
        <v>33.858267716535437</v>
      </c>
      <c r="G58">
        <v>9.1968999999999994</v>
      </c>
      <c r="H58">
        <v>69.511899999999997</v>
      </c>
      <c r="AD58">
        <v>33.962264150943398</v>
      </c>
      <c r="AE58">
        <v>4</v>
      </c>
      <c r="AF58">
        <v>43.499499999999998</v>
      </c>
      <c r="AJ58">
        <v>33.636363636363633</v>
      </c>
      <c r="AK58">
        <v>3.6067999999999998</v>
      </c>
      <c r="AL58">
        <v>48.440300000000001</v>
      </c>
      <c r="AP58">
        <v>33.962264150943398</v>
      </c>
      <c r="AQ58">
        <v>7.0423</v>
      </c>
      <c r="AR58">
        <v>18.599699999999999</v>
      </c>
    </row>
    <row r="59" spans="1:49" x14ac:dyDescent="0.65">
      <c r="F59">
        <v>34.645669291338585</v>
      </c>
      <c r="G59">
        <v>8.3308</v>
      </c>
      <c r="H59">
        <v>68.669200000000004</v>
      </c>
      <c r="AD59">
        <v>34.905660377358487</v>
      </c>
      <c r="AE59">
        <v>4.1925999999999997</v>
      </c>
      <c r="AF59">
        <v>44.231200000000001</v>
      </c>
      <c r="AJ59">
        <v>34.545454545454547</v>
      </c>
      <c r="AK59">
        <v>3.0451999999999999</v>
      </c>
      <c r="AL59">
        <v>51.963299999999997</v>
      </c>
      <c r="AP59">
        <v>34.905660377358487</v>
      </c>
      <c r="AQ59">
        <v>7.3330000000000002</v>
      </c>
      <c r="AR59">
        <v>18.0762</v>
      </c>
      <c r="AU59" t="s">
        <v>25</v>
      </c>
      <c r="AV59" t="s">
        <v>26</v>
      </c>
      <c r="AW59" t="s">
        <v>27</v>
      </c>
    </row>
    <row r="60" spans="1:49" s="3" customFormat="1" x14ac:dyDescent="0.65">
      <c r="A60" s="2" t="s">
        <v>24</v>
      </c>
      <c r="D60" s="3">
        <f>(D54+D55+D56)/3</f>
        <v>7.041666666666667</v>
      </c>
      <c r="E60" s="3">
        <f>(E54+E55+E56)/3</f>
        <v>25.219800000000003</v>
      </c>
      <c r="G60" s="3">
        <f>(G54+G55+G56+G57+G58+G59)/6</f>
        <v>10.124966666666667</v>
      </c>
      <c r="H60" s="3">
        <f>(H54+H55+H56+H57+H58+H59)/6</f>
        <v>67.520266666666672</v>
      </c>
      <c r="J60" s="3">
        <f>(J54+J55+J56+J57)/4</f>
        <v>32.396900000000002</v>
      </c>
      <c r="K60" s="3">
        <f>(K54+K55+K56+K57)/4</f>
        <v>40.066775</v>
      </c>
      <c r="M60" s="3">
        <f>(M54+M55+M56+M57)/4</f>
        <v>5.0689999999999991</v>
      </c>
      <c r="N60" s="3">
        <f>(N54+N55+N56+N57)/4</f>
        <v>97.874375000000001</v>
      </c>
      <c r="P60" s="3">
        <f>(P54+P55+P56+P57)/4</f>
        <v>10.711025000000001</v>
      </c>
      <c r="Q60" s="3">
        <f>(Q54+Q55+Q56+Q57)/4</f>
        <v>88.926325000000006</v>
      </c>
      <c r="S60" s="3">
        <f>(S54+S55+S56+S57)/4</f>
        <v>6.4905500000000007</v>
      </c>
      <c r="T60" s="3">
        <f>(T54+T55+T56+T57)/4</f>
        <v>57.611325000000001</v>
      </c>
      <c r="V60" s="3">
        <f>(V54+V55+V56+V57)/4</f>
        <v>13.084349999999999</v>
      </c>
      <c r="W60" s="3">
        <f>(W54+W55+W56+W57)/4</f>
        <v>77.294125000000008</v>
      </c>
      <c r="Y60" s="3">
        <f>(Y54+Y55+Y56+Y57)/4</f>
        <v>13.0329</v>
      </c>
      <c r="Z60" s="3">
        <f>(Z54+Z55+Z56+Z57)/4</f>
        <v>50.390199999999993</v>
      </c>
      <c r="AB60" s="3">
        <f>(AB54+AB55+AB56+AB57)/4</f>
        <v>9.2015749999999983</v>
      </c>
      <c r="AC60" s="3">
        <f>(AC54+AC55+AC56+AC57)/4</f>
        <v>56.454700000000003</v>
      </c>
      <c r="AE60" s="3">
        <f>(AE54+AE55+AE56+AE57+AE58+AE59)/6</f>
        <v>4.3356500000000002</v>
      </c>
      <c r="AF60" s="3">
        <f>(AF54+AF55+AF56+AF57+AF58+AF59)/6</f>
        <v>45.011816666666668</v>
      </c>
      <c r="AH60" s="3">
        <f>(AH54+AH55)/2</f>
        <v>18.5946</v>
      </c>
      <c r="AI60" s="3">
        <f>(AI54+AI55)/2</f>
        <v>87.525999999999996</v>
      </c>
      <c r="AK60" s="3">
        <f>(AK54+AK55+AK56+AK57+AK58+AK59)/6</f>
        <v>3.1351833333333334</v>
      </c>
      <c r="AL60" s="3">
        <f>(AL54+AL55+AL56+AL57+AL58+AL59)/6</f>
        <v>44.550116666666668</v>
      </c>
      <c r="AN60" s="3">
        <f>(AN54+AN55+AN56+AN57)/4</f>
        <v>6.9779499999999999</v>
      </c>
      <c r="AO60" s="3">
        <f>(AO54+AO55+AO56+AO57)/4</f>
        <v>99.710175000000007</v>
      </c>
      <c r="AQ60" s="3">
        <f>(AQ54+AQ55+AQ56+AQ57+AQ58+AQ59)/6</f>
        <v>8.0408666666666662</v>
      </c>
      <c r="AR60" s="3">
        <f>(AR54+AR55+AR56+AR57+AR58+AR59)/6</f>
        <v>18.630666666666666</v>
      </c>
      <c r="AT60" s="3" t="s">
        <v>3</v>
      </c>
      <c r="AU60" s="3">
        <f>(D60+G60+J60+M60+P60+S60+V60+Y60+AB60+AE60+AH60+AK60+AN60+AQ60)/14</f>
        <v>10.588370238095239</v>
      </c>
      <c r="AV60" s="3">
        <f>_xlfn.STDEV.P(D60,G60,J60,M60,P60,S60,V60,Y60,AB60,AE60,AH60,AK60,AN60,AQ60)</f>
        <v>7.2114809906832047</v>
      </c>
      <c r="AW60" s="3">
        <f>AV60/(SQRT(14))</f>
        <v>1.9273493655978338</v>
      </c>
    </row>
    <row r="61" spans="1:49" x14ac:dyDescent="0.65">
      <c r="AT61" s="3" t="s">
        <v>2</v>
      </c>
      <c r="AU61" s="3">
        <f>(E60+H60+K60+N60+Q60+T60+W60+Z60+AC60+AF60+AI60+AL60+AO60+AR60)/14</f>
        <v>61.199047619047626</v>
      </c>
      <c r="AV61" s="3">
        <f>_xlfn.STDEV.P(E60,H60,K60,N60,Q60,T60,W60,Z60,AC60,AF60,AI60,AL60,AO60,AR60)</f>
        <v>25.119255013619917</v>
      </c>
      <c r="AW61" s="3">
        <f>AV61/(SQRT(14))</f>
        <v>6.7134032908549521</v>
      </c>
    </row>
    <row r="62" spans="1:49" x14ac:dyDescent="0.65">
      <c r="A62" t="s">
        <v>11</v>
      </c>
      <c r="C62">
        <v>35.714285714285715</v>
      </c>
      <c r="D62">
        <v>8.8214000000000006</v>
      </c>
      <c r="E62">
        <v>24.321400000000001</v>
      </c>
      <c r="F62">
        <v>35.433070866141733</v>
      </c>
      <c r="G62">
        <v>7.7077999999999998</v>
      </c>
      <c r="H62">
        <v>69.580399999999997</v>
      </c>
      <c r="I62">
        <v>35.164835164835168</v>
      </c>
      <c r="J62">
        <v>27.431799999999999</v>
      </c>
      <c r="K62">
        <v>39.132199999999997</v>
      </c>
      <c r="L62">
        <v>36.111111111111107</v>
      </c>
      <c r="M62">
        <v>5.7232000000000003</v>
      </c>
      <c r="N62">
        <v>87.882099999999994</v>
      </c>
      <c r="O62">
        <v>35.714285714285715</v>
      </c>
      <c r="P62">
        <v>13.2653</v>
      </c>
      <c r="Q62">
        <v>88.571399999999997</v>
      </c>
      <c r="R62">
        <v>36.363636363636367</v>
      </c>
      <c r="S62">
        <v>7.2564000000000002</v>
      </c>
      <c r="T62">
        <v>54.553600000000003</v>
      </c>
      <c r="U62">
        <v>36.111111111111107</v>
      </c>
      <c r="V62">
        <v>20.360099999999999</v>
      </c>
      <c r="W62">
        <v>79.036000000000001</v>
      </c>
      <c r="X62">
        <v>35.9375</v>
      </c>
      <c r="Y62">
        <v>24.446200000000001</v>
      </c>
      <c r="Z62">
        <v>53.384700000000002</v>
      </c>
      <c r="AA62">
        <v>35.384615384615387</v>
      </c>
      <c r="AB62">
        <v>16.607199999999999</v>
      </c>
      <c r="AC62">
        <v>87.253200000000007</v>
      </c>
      <c r="AD62">
        <v>35.849056603773583</v>
      </c>
      <c r="AE62">
        <v>4.2054</v>
      </c>
      <c r="AF62">
        <v>44.945300000000003</v>
      </c>
      <c r="AG62">
        <v>35.185185185185183</v>
      </c>
      <c r="AH62">
        <v>21.071100000000001</v>
      </c>
      <c r="AI62">
        <v>82.0077</v>
      </c>
      <c r="AJ62">
        <v>35.454545454545453</v>
      </c>
      <c r="AK62">
        <v>3</v>
      </c>
      <c r="AL62">
        <v>52.360599999999998</v>
      </c>
      <c r="AM62">
        <v>35</v>
      </c>
      <c r="AN62">
        <v>8.6333000000000002</v>
      </c>
      <c r="AO62">
        <v>83.573599999999999</v>
      </c>
      <c r="AP62">
        <v>35.849056603773583</v>
      </c>
      <c r="AQ62">
        <v>7.1222000000000003</v>
      </c>
      <c r="AR62">
        <v>18.460699999999999</v>
      </c>
    </row>
    <row r="63" spans="1:49" x14ac:dyDescent="0.65">
      <c r="C63">
        <v>37.5</v>
      </c>
      <c r="D63">
        <v>9.8125</v>
      </c>
      <c r="E63">
        <v>21.5625</v>
      </c>
      <c r="F63">
        <v>36.220472440944881</v>
      </c>
      <c r="G63">
        <v>7</v>
      </c>
      <c r="H63">
        <v>70.114000000000004</v>
      </c>
      <c r="I63">
        <v>36.263736263736263</v>
      </c>
      <c r="J63">
        <v>23.606100000000001</v>
      </c>
      <c r="K63">
        <v>39.524000000000001</v>
      </c>
      <c r="L63">
        <v>37.5</v>
      </c>
      <c r="M63">
        <v>5.9180000000000001</v>
      </c>
      <c r="N63">
        <v>82.168000000000006</v>
      </c>
      <c r="O63">
        <v>37.142857142857146</v>
      </c>
      <c r="P63">
        <v>13.043900000000001</v>
      </c>
      <c r="Q63">
        <v>92.622699999999995</v>
      </c>
      <c r="R63">
        <v>37.878787878787875</v>
      </c>
      <c r="S63">
        <v>8.6206999999999994</v>
      </c>
      <c r="T63">
        <v>51.368200000000002</v>
      </c>
      <c r="U63">
        <v>37.5</v>
      </c>
      <c r="V63">
        <v>29.677099999999999</v>
      </c>
      <c r="W63">
        <v>83.114599999999996</v>
      </c>
      <c r="X63">
        <v>37.5</v>
      </c>
      <c r="Y63">
        <v>29.29</v>
      </c>
      <c r="Z63">
        <v>51.178899999999999</v>
      </c>
      <c r="AA63">
        <v>36.923076923076927</v>
      </c>
      <c r="AB63">
        <v>21.283100000000001</v>
      </c>
      <c r="AC63">
        <v>95.264799999999994</v>
      </c>
      <c r="AD63">
        <v>36.79245283018868</v>
      </c>
      <c r="AE63">
        <v>4.0989000000000004</v>
      </c>
      <c r="AF63">
        <v>46.0045</v>
      </c>
      <c r="AG63">
        <v>37.037037037037038</v>
      </c>
      <c r="AH63">
        <v>21.9818</v>
      </c>
      <c r="AI63">
        <v>80.575299999999999</v>
      </c>
      <c r="AJ63">
        <v>36.363636363636367</v>
      </c>
      <c r="AK63">
        <v>3</v>
      </c>
      <c r="AL63">
        <v>49.422400000000003</v>
      </c>
      <c r="AM63">
        <v>36.25</v>
      </c>
      <c r="AN63">
        <v>10.1776</v>
      </c>
      <c r="AO63">
        <v>88.133300000000006</v>
      </c>
      <c r="AP63">
        <v>36.79245283018868</v>
      </c>
      <c r="AQ63">
        <v>7.9337</v>
      </c>
      <c r="AR63">
        <v>17.4681</v>
      </c>
    </row>
    <row r="64" spans="1:49" x14ac:dyDescent="0.65">
      <c r="C64">
        <v>39.285714285714285</v>
      </c>
      <c r="D64">
        <v>11.033200000000001</v>
      </c>
      <c r="E64">
        <v>20.714300000000001</v>
      </c>
      <c r="F64">
        <v>37.00787401574803</v>
      </c>
      <c r="G64">
        <v>6.9763000000000002</v>
      </c>
      <c r="H64">
        <v>70.741200000000006</v>
      </c>
      <c r="I64">
        <v>37.362637362637365</v>
      </c>
      <c r="J64">
        <v>16.796900000000001</v>
      </c>
      <c r="K64">
        <v>39.931800000000003</v>
      </c>
      <c r="L64">
        <v>38.888888888888893</v>
      </c>
      <c r="M64">
        <v>6.1943999999999999</v>
      </c>
      <c r="N64">
        <v>77.308599999999998</v>
      </c>
      <c r="O64">
        <v>38.571428571428577</v>
      </c>
      <c r="P64">
        <v>12.308400000000001</v>
      </c>
      <c r="Q64">
        <v>94.688400000000001</v>
      </c>
      <c r="R64">
        <v>39.393939393939391</v>
      </c>
      <c r="S64">
        <v>9.1478000000000002</v>
      </c>
      <c r="T64">
        <v>49.7318</v>
      </c>
      <c r="U64">
        <v>38.888888888888893</v>
      </c>
      <c r="V64">
        <v>40.347700000000003</v>
      </c>
      <c r="W64">
        <v>83.010300000000001</v>
      </c>
      <c r="X64">
        <v>39.0625</v>
      </c>
      <c r="Y64">
        <v>51.761600000000001</v>
      </c>
      <c r="Z64">
        <v>50.797400000000003</v>
      </c>
      <c r="AA64">
        <v>38.461538461538467</v>
      </c>
      <c r="AB64">
        <v>26.702000000000002</v>
      </c>
      <c r="AC64">
        <v>104.3236</v>
      </c>
      <c r="AD64">
        <v>37.735849056603776</v>
      </c>
      <c r="AE64">
        <v>4</v>
      </c>
      <c r="AF64">
        <v>43.927700000000002</v>
      </c>
      <c r="AG64">
        <v>38.888888888888893</v>
      </c>
      <c r="AH64">
        <v>22.783899999999999</v>
      </c>
      <c r="AI64">
        <v>76.276499999999999</v>
      </c>
      <c r="AJ64">
        <v>37.272727272727273</v>
      </c>
      <c r="AK64">
        <v>3.3689</v>
      </c>
      <c r="AL64">
        <v>46.6389</v>
      </c>
      <c r="AM64">
        <v>37.5</v>
      </c>
      <c r="AN64">
        <v>11.708299999999999</v>
      </c>
      <c r="AO64">
        <v>90.557299999999998</v>
      </c>
      <c r="AP64">
        <v>37.735849056603776</v>
      </c>
      <c r="AQ64">
        <v>7.4325999999999999</v>
      </c>
      <c r="AR64">
        <v>17.0473</v>
      </c>
    </row>
    <row r="65" spans="1:49" x14ac:dyDescent="0.65">
      <c r="F65">
        <v>37.795275590551178</v>
      </c>
      <c r="G65">
        <v>7.3083</v>
      </c>
      <c r="H65">
        <v>70.6464</v>
      </c>
      <c r="I65">
        <v>38.461538461538467</v>
      </c>
      <c r="J65">
        <v>16.623000000000001</v>
      </c>
      <c r="K65">
        <v>39.231900000000003</v>
      </c>
      <c r="AD65">
        <v>38.679245283018872</v>
      </c>
      <c r="AE65">
        <v>4.5880999999999998</v>
      </c>
      <c r="AF65">
        <v>41.447499999999998</v>
      </c>
      <c r="AJ65">
        <v>38.181818181818187</v>
      </c>
      <c r="AK65">
        <v>3.9441999999999999</v>
      </c>
      <c r="AL65">
        <v>41.476500000000001</v>
      </c>
      <c r="AM65">
        <v>38.75</v>
      </c>
      <c r="AN65">
        <v>11.829800000000001</v>
      </c>
      <c r="AO65">
        <v>97.187399999999997</v>
      </c>
      <c r="AP65">
        <v>38.679245283018872</v>
      </c>
      <c r="AQ65">
        <v>6.9435000000000002</v>
      </c>
      <c r="AR65">
        <v>17.477599999999999</v>
      </c>
    </row>
    <row r="66" spans="1:49" x14ac:dyDescent="0.65">
      <c r="F66">
        <v>38.582677165354326</v>
      </c>
      <c r="G66">
        <v>7.1489000000000003</v>
      </c>
      <c r="H66">
        <v>67.574299999999994</v>
      </c>
      <c r="I66">
        <v>39.560439560439562</v>
      </c>
      <c r="J66">
        <v>15.4015</v>
      </c>
      <c r="K66">
        <v>39.817</v>
      </c>
      <c r="AD66">
        <v>39.622641509433961</v>
      </c>
      <c r="AE66">
        <v>4.6414999999999997</v>
      </c>
      <c r="AF66">
        <v>37.8491</v>
      </c>
      <c r="AJ66">
        <v>39.090909090909093</v>
      </c>
      <c r="AK66">
        <v>4</v>
      </c>
      <c r="AL66">
        <v>36.021500000000003</v>
      </c>
      <c r="AP66">
        <v>39.622641509433961</v>
      </c>
      <c r="AQ66">
        <v>6.6186999999999996</v>
      </c>
      <c r="AR66">
        <v>17.6187</v>
      </c>
    </row>
    <row r="67" spans="1:49" x14ac:dyDescent="0.65">
      <c r="F67">
        <v>39.370078740157481</v>
      </c>
      <c r="G67">
        <v>7</v>
      </c>
      <c r="H67">
        <v>65.513099999999994</v>
      </c>
      <c r="AU67" t="s">
        <v>25</v>
      </c>
      <c r="AV67" t="s">
        <v>26</v>
      </c>
      <c r="AW67" t="s">
        <v>27</v>
      </c>
    </row>
    <row r="68" spans="1:49" s="3" customFormat="1" x14ac:dyDescent="0.65">
      <c r="A68" s="2" t="s">
        <v>24</v>
      </c>
      <c r="D68" s="3">
        <f>(D62+D63+D64)/3</f>
        <v>9.8890333333333338</v>
      </c>
      <c r="E68" s="3">
        <f>(E62+E63+E64)/3</f>
        <v>22.199399999999997</v>
      </c>
      <c r="G68" s="3">
        <f>(G62+G63+G64+G65+G66+G67)/6</f>
        <v>7.1902166666666671</v>
      </c>
      <c r="H68" s="3">
        <f>(H62+H63+H64+H65+H66+H67)/6</f>
        <v>69.028233333333333</v>
      </c>
      <c r="J68" s="3">
        <f>(J62+J63+J64+J65+J66)/5</f>
        <v>19.97186</v>
      </c>
      <c r="K68" s="3">
        <f>(K62+K63+K64+K65+K66)/5</f>
        <v>39.527380000000001</v>
      </c>
      <c r="M68" s="3">
        <f>(M62+M63+M64)/3</f>
        <v>5.9451999999999998</v>
      </c>
      <c r="N68" s="3">
        <f>(N62+N63+N64)/3</f>
        <v>82.4529</v>
      </c>
      <c r="P68" s="3">
        <f>(P62+P63+P64+P65)/3</f>
        <v>12.872533333333335</v>
      </c>
      <c r="Q68" s="3">
        <f>(Q62+Q63+Q64+Q65)/3</f>
        <v>91.960833333333326</v>
      </c>
      <c r="S68" s="3">
        <f>(S62+S63+S64+S65)/3</f>
        <v>8.3416333333333323</v>
      </c>
      <c r="T68" s="3">
        <f>(T62+T63+T64+T65)/3</f>
        <v>51.884533333333337</v>
      </c>
      <c r="V68" s="3">
        <f>(V62+V63+V64+V65)/3</f>
        <v>30.128299999999999</v>
      </c>
      <c r="W68" s="3">
        <f>(W62+W63+W64+W65)/3</f>
        <v>81.720299999999995</v>
      </c>
      <c r="Y68" s="3">
        <f>(Y62+Y63+Y64+Y65)/3</f>
        <v>35.165933333333335</v>
      </c>
      <c r="Z68" s="3">
        <f>(Z62+Z63+Z64+Z65)/3</f>
        <v>51.787000000000006</v>
      </c>
      <c r="AB68" s="3">
        <f>(AB62+AB63+AB64+AB65)/3</f>
        <v>21.530766666666665</v>
      </c>
      <c r="AC68" s="3">
        <f>(AC62+AC63+AC64+AC65)/3</f>
        <v>95.613866666666652</v>
      </c>
      <c r="AE68" s="3">
        <f>(AE62+AE63+AE64+AE65+AE66)/5</f>
        <v>4.3067800000000007</v>
      </c>
      <c r="AF68" s="3">
        <f>(AF62+AF63+AF64+AF65+AF66)/5</f>
        <v>42.834819999999993</v>
      </c>
      <c r="AH68" s="3">
        <f>(AH62+AH63+AH64+AH65)/3</f>
        <v>21.945599999999999</v>
      </c>
      <c r="AI68" s="3">
        <f>(AI62+AI63+AI64+AI65)/3</f>
        <v>79.619833333333332</v>
      </c>
      <c r="AK68" s="3">
        <f>(AK62+AK63+AK64+AK65+AK66)/5</f>
        <v>3.4626199999999998</v>
      </c>
      <c r="AL68" s="3">
        <f>(AL62+AL63+AL64+AL65+AL66)/5</f>
        <v>45.183979999999998</v>
      </c>
      <c r="AN68" s="3">
        <f>(AN62+AN63+AN64+AN65)/4</f>
        <v>10.587249999999999</v>
      </c>
      <c r="AO68" s="3">
        <f>(AO62+AO63+AO64+AO65)/4</f>
        <v>89.862899999999996</v>
      </c>
      <c r="AQ68" s="3">
        <f>(AQ62+AQ63+AQ64+AQ65+AQ66)/5</f>
        <v>7.21014</v>
      </c>
      <c r="AR68" s="3">
        <f>(AR62+AR63+AR64+AR65+AR66)/5</f>
        <v>17.61448</v>
      </c>
      <c r="AT68" s="3" t="s">
        <v>3</v>
      </c>
      <c r="AU68" s="3">
        <f>(D68+G68+J68+M68+P68+S68+V68+Y68+AB68+AE68+AH68+AK68+AN68+AQ68)/14</f>
        <v>14.181990476190474</v>
      </c>
      <c r="AV68" s="3">
        <f>_xlfn.STDEV.P(D68,G68,J68,M68,P68,S68,V68,Y68,AB68,AE68,AH68,AK68,AN68,AQ68)</f>
        <v>9.5892367905589548</v>
      </c>
      <c r="AW68" s="3">
        <f>AV68/(SQRT(14))</f>
        <v>2.5628313336370967</v>
      </c>
    </row>
    <row r="69" spans="1:49" ht="14.15" customHeight="1" x14ac:dyDescent="0.65">
      <c r="AT69" s="3" t="s">
        <v>2</v>
      </c>
      <c r="AU69" s="3">
        <f>(E68+H68+K68+N68+Q68+T68+W68+Z68+AC68+AF68+AI68+AL68+AO68+AR68)/14</f>
        <v>61.52074714285714</v>
      </c>
      <c r="AV69" s="3">
        <f>_xlfn.STDEV.P(E68,H68,K68,N68,Q68,T68,W68,Z68,AC68,AF68,AI68,AL68,AO68,AR68)</f>
        <v>25.190171866284583</v>
      </c>
      <c r="AW69" s="3">
        <f>AV69/(SQRT(14))</f>
        <v>6.7323566169706313</v>
      </c>
    </row>
    <row r="70" spans="1:49" x14ac:dyDescent="0.65">
      <c r="A70" t="s">
        <v>12</v>
      </c>
      <c r="C70">
        <v>41.071428571428569</v>
      </c>
      <c r="D70">
        <v>11.912000000000001</v>
      </c>
      <c r="E70">
        <v>19.861000000000001</v>
      </c>
      <c r="F70">
        <v>40.15748031496063</v>
      </c>
      <c r="G70">
        <v>7.4558999999999997</v>
      </c>
      <c r="H70">
        <v>62.844000000000001</v>
      </c>
      <c r="I70">
        <v>40.659340659340657</v>
      </c>
      <c r="J70">
        <v>15.411799999999999</v>
      </c>
      <c r="K70">
        <v>38.156799999999997</v>
      </c>
      <c r="L70">
        <v>40.277777777777779</v>
      </c>
      <c r="M70">
        <v>6.6970000000000001</v>
      </c>
      <c r="N70">
        <v>75.314300000000003</v>
      </c>
      <c r="O70">
        <v>40</v>
      </c>
      <c r="P70">
        <v>12.18</v>
      </c>
      <c r="Q70">
        <v>93.16</v>
      </c>
      <c r="R70">
        <v>40.909090909090914</v>
      </c>
      <c r="S70">
        <v>11.8718</v>
      </c>
      <c r="T70">
        <v>48.308199999999999</v>
      </c>
      <c r="U70">
        <v>40.277777777777779</v>
      </c>
      <c r="V70">
        <v>60.749699999999997</v>
      </c>
      <c r="W70">
        <v>77.088999999999999</v>
      </c>
      <c r="X70">
        <v>40.625</v>
      </c>
      <c r="Y70">
        <v>80.078299999999999</v>
      </c>
      <c r="Z70">
        <v>53.021099999999997</v>
      </c>
      <c r="AA70">
        <v>40</v>
      </c>
      <c r="AB70">
        <v>32.9343</v>
      </c>
      <c r="AC70">
        <v>103.87820000000001</v>
      </c>
      <c r="AD70">
        <v>40.566037735849058</v>
      </c>
      <c r="AE70">
        <v>4</v>
      </c>
      <c r="AF70">
        <v>35.2166</v>
      </c>
      <c r="AG70">
        <v>40.74074074074074</v>
      </c>
      <c r="AH70">
        <v>25.081900000000001</v>
      </c>
      <c r="AI70">
        <v>76.234399999999994</v>
      </c>
      <c r="AJ70">
        <v>40</v>
      </c>
      <c r="AK70">
        <v>4</v>
      </c>
      <c r="AL70">
        <v>32.496000000000002</v>
      </c>
      <c r="AM70">
        <v>40</v>
      </c>
      <c r="AN70">
        <v>14.2</v>
      </c>
      <c r="AO70">
        <v>98.4</v>
      </c>
      <c r="AP70">
        <v>40.566037735849058</v>
      </c>
      <c r="AQ70">
        <v>7.0716999999999999</v>
      </c>
      <c r="AR70">
        <v>18</v>
      </c>
    </row>
    <row r="71" spans="1:49" x14ac:dyDescent="0.65">
      <c r="C71">
        <v>42.857142857142854</v>
      </c>
      <c r="D71">
        <v>13.908200000000001</v>
      </c>
      <c r="E71">
        <v>20.357099999999999</v>
      </c>
      <c r="F71">
        <v>40.944881889763778</v>
      </c>
      <c r="G71">
        <v>7.2257999999999996</v>
      </c>
      <c r="H71">
        <v>60.323099999999997</v>
      </c>
      <c r="I71">
        <v>41.758241758241759</v>
      </c>
      <c r="J71">
        <v>14.2173</v>
      </c>
      <c r="K71">
        <v>37.345199999999998</v>
      </c>
      <c r="L71">
        <v>41.666666666666671</v>
      </c>
      <c r="M71">
        <v>7</v>
      </c>
      <c r="N71">
        <v>79.633700000000005</v>
      </c>
      <c r="O71">
        <v>41.428571428571431</v>
      </c>
      <c r="P71">
        <v>11.366099999999999</v>
      </c>
      <c r="Q71">
        <v>87.580399999999997</v>
      </c>
      <c r="R71">
        <v>42.424242424242422</v>
      </c>
      <c r="S71">
        <v>13.6031</v>
      </c>
      <c r="T71">
        <v>45.989899999999999</v>
      </c>
      <c r="U71">
        <v>41.666666666666671</v>
      </c>
      <c r="V71">
        <v>115.0463</v>
      </c>
      <c r="W71">
        <v>74.925899999999999</v>
      </c>
      <c r="X71">
        <v>42.1875</v>
      </c>
      <c r="Y71">
        <v>98.273700000000005</v>
      </c>
      <c r="Z71">
        <v>56.032400000000003</v>
      </c>
      <c r="AA71">
        <v>41.53846153846154</v>
      </c>
      <c r="AB71">
        <v>39.425800000000002</v>
      </c>
      <c r="AC71">
        <v>103.2757</v>
      </c>
      <c r="AD71">
        <v>41.509433962264154</v>
      </c>
      <c r="AE71">
        <v>4.0880999999999998</v>
      </c>
      <c r="AF71">
        <v>35.6492</v>
      </c>
      <c r="AG71">
        <v>42.592592592592595</v>
      </c>
      <c r="AH71">
        <v>29.364699999999999</v>
      </c>
      <c r="AI71">
        <v>75.205399999999997</v>
      </c>
      <c r="AJ71">
        <v>40.909090909090914</v>
      </c>
      <c r="AK71">
        <v>4.9096000000000002</v>
      </c>
      <c r="AL71">
        <v>30.698399999999999</v>
      </c>
      <c r="AM71">
        <v>41.25</v>
      </c>
      <c r="AN71">
        <v>16.081499999999998</v>
      </c>
      <c r="AO71">
        <v>99.971000000000004</v>
      </c>
      <c r="AP71">
        <v>41.509433962264154</v>
      </c>
      <c r="AQ71">
        <v>7.6753999999999998</v>
      </c>
      <c r="AR71">
        <v>18</v>
      </c>
    </row>
    <row r="72" spans="1:49" x14ac:dyDescent="0.65">
      <c r="C72">
        <v>44.642857142857146</v>
      </c>
      <c r="D72">
        <v>15.3482</v>
      </c>
      <c r="E72">
        <v>21.6492</v>
      </c>
      <c r="F72">
        <v>41.732283464566926</v>
      </c>
      <c r="G72">
        <v>7.7861000000000002</v>
      </c>
      <c r="H72">
        <v>60.697099999999999</v>
      </c>
      <c r="I72">
        <v>42.857142857142854</v>
      </c>
      <c r="J72">
        <v>14.4558</v>
      </c>
      <c r="K72">
        <v>36.225999999999999</v>
      </c>
      <c r="L72">
        <v>43.055555555555557</v>
      </c>
      <c r="M72">
        <v>7.4272999999999998</v>
      </c>
      <c r="N72">
        <v>83.044899999999998</v>
      </c>
      <c r="O72">
        <v>42.857142857142854</v>
      </c>
      <c r="P72">
        <v>10.8316</v>
      </c>
      <c r="Q72">
        <v>80.494900000000001</v>
      </c>
      <c r="R72">
        <v>43.939393939393938</v>
      </c>
      <c r="S72">
        <v>15.5701</v>
      </c>
      <c r="T72">
        <v>44.527200000000001</v>
      </c>
      <c r="U72">
        <v>43.055555555555557</v>
      </c>
      <c r="V72">
        <v>159.13839999999999</v>
      </c>
      <c r="W72">
        <v>75.415400000000005</v>
      </c>
      <c r="X72">
        <v>43.75</v>
      </c>
      <c r="Y72">
        <v>95.843900000000005</v>
      </c>
      <c r="Z72">
        <v>59.523299999999999</v>
      </c>
      <c r="AA72">
        <v>43.07692307692308</v>
      </c>
      <c r="AB72">
        <v>47.398200000000003</v>
      </c>
      <c r="AC72">
        <v>96.075100000000006</v>
      </c>
      <c r="AD72">
        <v>42.452830188679243</v>
      </c>
      <c r="AE72">
        <v>4.9097</v>
      </c>
      <c r="AF72">
        <v>35.033700000000003</v>
      </c>
      <c r="AG72">
        <v>44.444444444444443</v>
      </c>
      <c r="AH72">
        <v>33.672199999999997</v>
      </c>
      <c r="AI72">
        <v>75.3506</v>
      </c>
      <c r="AJ72">
        <v>41.818181818181813</v>
      </c>
      <c r="AK72">
        <v>4.1698000000000004</v>
      </c>
      <c r="AL72">
        <v>27.423500000000001</v>
      </c>
      <c r="AM72">
        <v>42.5</v>
      </c>
      <c r="AN72">
        <v>16.198599999999999</v>
      </c>
      <c r="AO72">
        <v>102.3642</v>
      </c>
      <c r="AP72">
        <v>42.452830188679243</v>
      </c>
      <c r="AQ72">
        <v>7.9961000000000002</v>
      </c>
      <c r="AR72">
        <v>17.8827</v>
      </c>
    </row>
    <row r="73" spans="1:49" x14ac:dyDescent="0.65">
      <c r="F73">
        <v>42.519685039370081</v>
      </c>
      <c r="G73">
        <v>9.7169000000000008</v>
      </c>
      <c r="H73">
        <v>58.994</v>
      </c>
      <c r="I73">
        <v>43.956043956043956</v>
      </c>
      <c r="J73">
        <v>13.9955</v>
      </c>
      <c r="K73">
        <v>35.979799999999997</v>
      </c>
      <c r="L73">
        <v>44.444444444444443</v>
      </c>
      <c r="M73">
        <v>8.0401000000000007</v>
      </c>
      <c r="N73">
        <v>88.493799999999993</v>
      </c>
      <c r="O73">
        <v>44.285714285714285</v>
      </c>
      <c r="P73">
        <v>10.25</v>
      </c>
      <c r="Q73">
        <v>75.948400000000007</v>
      </c>
      <c r="U73">
        <v>44.444444444444443</v>
      </c>
      <c r="V73">
        <v>172.22219999999999</v>
      </c>
      <c r="W73">
        <v>82.493799999999993</v>
      </c>
      <c r="AA73">
        <v>44.61538461538462</v>
      </c>
      <c r="AB73">
        <v>55.139400000000002</v>
      </c>
      <c r="AC73">
        <v>89.220799999999997</v>
      </c>
      <c r="AD73">
        <v>43.39622641509434</v>
      </c>
      <c r="AE73">
        <v>5</v>
      </c>
      <c r="AF73">
        <v>34.516199999999998</v>
      </c>
      <c r="AJ73">
        <v>42.727272727272727</v>
      </c>
      <c r="AK73">
        <v>4.9273999999999996</v>
      </c>
      <c r="AL73">
        <v>27.887799999999999</v>
      </c>
      <c r="AM73">
        <v>43.75</v>
      </c>
      <c r="AN73">
        <v>16.2669</v>
      </c>
      <c r="AO73">
        <v>107.20569999999999</v>
      </c>
      <c r="AP73">
        <v>43.39622641509434</v>
      </c>
      <c r="AQ73">
        <v>7.7499000000000002</v>
      </c>
      <c r="AR73">
        <v>16.916399999999999</v>
      </c>
    </row>
    <row r="74" spans="1:49" x14ac:dyDescent="0.65">
      <c r="F74">
        <v>43.30708661417323</v>
      </c>
      <c r="G74">
        <v>10.062799999999999</v>
      </c>
      <c r="H74">
        <v>57.259399999999999</v>
      </c>
      <c r="AD74">
        <v>44.339622641509436</v>
      </c>
      <c r="AE74">
        <v>4.7925000000000004</v>
      </c>
      <c r="AF74">
        <v>34.787999999999997</v>
      </c>
      <c r="AJ74">
        <v>43.636363636363633</v>
      </c>
      <c r="AK74">
        <v>5</v>
      </c>
      <c r="AL74">
        <v>28.907499999999999</v>
      </c>
      <c r="AP74">
        <v>44.339622641509436</v>
      </c>
      <c r="AQ74">
        <v>8.0284999999999993</v>
      </c>
      <c r="AR74">
        <v>16.101299999999998</v>
      </c>
    </row>
    <row r="75" spans="1:49" x14ac:dyDescent="0.65">
      <c r="F75">
        <v>44.094488188976378</v>
      </c>
      <c r="G75">
        <v>11.500999999999999</v>
      </c>
      <c r="H75">
        <v>60.5473</v>
      </c>
      <c r="AJ75">
        <v>44.545454545454547</v>
      </c>
      <c r="AK75">
        <v>5</v>
      </c>
      <c r="AL75">
        <v>27.385999999999999</v>
      </c>
    </row>
    <row r="76" spans="1:49" x14ac:dyDescent="0.65">
      <c r="F76">
        <v>44.881889763779526</v>
      </c>
      <c r="G76">
        <v>9.9330999999999996</v>
      </c>
      <c r="H76">
        <v>63.709400000000002</v>
      </c>
      <c r="AU76" t="s">
        <v>25</v>
      </c>
      <c r="AV76" t="s">
        <v>26</v>
      </c>
      <c r="AW76" t="s">
        <v>27</v>
      </c>
    </row>
    <row r="77" spans="1:49" s="3" customFormat="1" x14ac:dyDescent="0.65">
      <c r="A77" s="2" t="s">
        <v>24</v>
      </c>
      <c r="D77" s="3">
        <f>(D70+D71+D72)/3</f>
        <v>13.722799999999999</v>
      </c>
      <c r="E77" s="3">
        <f>(E70+E71+E72)/3</f>
        <v>20.622433333333333</v>
      </c>
      <c r="G77" s="3">
        <f>(G70+G71+G72+G73+G74+G75+G76)/7</f>
        <v>9.0973714285714298</v>
      </c>
      <c r="H77" s="3">
        <f>(H70+H71+H72+H73+H74+H75+H76)/7</f>
        <v>60.624900000000011</v>
      </c>
      <c r="J77" s="3">
        <f>(J70+J71+J72+J73)/4</f>
        <v>14.520100000000001</v>
      </c>
      <c r="K77" s="3">
        <f>(K70+K71+K72+K73)/4</f>
        <v>36.926949999999998</v>
      </c>
      <c r="M77" s="3">
        <f>(M70+M71+M72+M73)/4</f>
        <v>7.2911000000000001</v>
      </c>
      <c r="N77" s="3">
        <f>(N70+N71+N72+N73)/4</f>
        <v>81.62167500000001</v>
      </c>
      <c r="P77" s="3">
        <f>(P70+P71+P72+P73)/4</f>
        <v>11.156924999999999</v>
      </c>
      <c r="Q77" s="3">
        <f>(Q70+Q71+Q72+Q73)/4</f>
        <v>84.295924999999997</v>
      </c>
      <c r="S77" s="3">
        <f>(S70+S71+S72)/3</f>
        <v>13.681666666666667</v>
      </c>
      <c r="T77" s="3">
        <f>(T70+T71+T72)/3</f>
        <v>46.275100000000002</v>
      </c>
      <c r="V77" s="3">
        <f>(V70+V71+V72+V73)/4</f>
        <v>126.78914999999999</v>
      </c>
      <c r="W77" s="3">
        <f>(W70+W71+W72+W73)/4</f>
        <v>77.481025000000002</v>
      </c>
      <c r="Y77" s="3">
        <f>(Y70+Y71+Y72)/3</f>
        <v>91.398633333333336</v>
      </c>
      <c r="Z77" s="3">
        <f>(Z70+Z71+Z72)/3</f>
        <v>56.192266666666661</v>
      </c>
      <c r="AB77" s="3">
        <f>(AB70+AB71+AB72+AB73)/4</f>
        <v>43.724425000000004</v>
      </c>
      <c r="AC77" s="3">
        <f>(AC70+AC71+AC72+AC73)/4</f>
        <v>98.11245000000001</v>
      </c>
      <c r="AE77" s="3">
        <f>(AE70+AE71+AE72+AE73+AE74)/5</f>
        <v>4.5580600000000002</v>
      </c>
      <c r="AF77" s="3">
        <f>(AF70+AF71+AF72+AF73+AF74)/5</f>
        <v>35.040740000000007</v>
      </c>
      <c r="AH77" s="3">
        <f>(AH70+AH71+AH72)/3</f>
        <v>29.372933333333332</v>
      </c>
      <c r="AI77" s="3">
        <f>(AI70+AI71+AI72)/3</f>
        <v>75.596799999999988</v>
      </c>
      <c r="AK77" s="3">
        <f>(AK70+AK71+AK72+AK73+AK74+AK75)/6</f>
        <v>4.6678000000000006</v>
      </c>
      <c r="AL77" s="3">
        <f>(AL70+AL71+AL72+AL73+AL74+AL75)/6</f>
        <v>29.133200000000002</v>
      </c>
      <c r="AN77" s="3">
        <f>(AN70+AN71+AN72+AN73)/4</f>
        <v>15.686749999999998</v>
      </c>
      <c r="AO77" s="3">
        <f>(AO70+AO71+AO72+AO73)/4</f>
        <v>101.985225</v>
      </c>
      <c r="AQ77" s="3">
        <f>(AQ70+AQ71+AQ72+AQ73+AQ74)/5</f>
        <v>7.7043200000000001</v>
      </c>
      <c r="AR77" s="3">
        <f>(AR70+AR71+AR72+AR73+AR74)/5</f>
        <v>17.38008</v>
      </c>
      <c r="AT77" s="3" t="s">
        <v>3</v>
      </c>
      <c r="AU77" s="3">
        <f>(D77+G77+J77+M77+P77+S77+V77+Y77+AB77+AE77+AH77+AK77+AN77+AQ77)/14</f>
        <v>28.098002482993198</v>
      </c>
      <c r="AV77" s="3">
        <f>_xlfn.STDEV.P(D77,G77,J77,M77,P77,S77,V77,Y77,AB77,AE77,AH77,AK77,AN77,AQ77)</f>
        <v>35.198980957103899</v>
      </c>
      <c r="AW77" s="3">
        <f>AV77/(SQRT(14))</f>
        <v>9.4073233646473646</v>
      </c>
    </row>
    <row r="78" spans="1:49" x14ac:dyDescent="0.65">
      <c r="AT78" s="3" t="s">
        <v>2</v>
      </c>
      <c r="AU78" s="3">
        <f>(E77+H77+K77+N77+Q77+T77+W77+Z77+AC77+AF77+AI77+AL77+AO77+AR77)/14</f>
        <v>58.663483571428579</v>
      </c>
      <c r="AV78" s="3">
        <f>_xlfn.STDEV.P(E77,H77,K77,N77,Q77,T77,W77,Z77,AC77,AF77,AI77,AL77,AO77,AR77)</f>
        <v>27.353959614851881</v>
      </c>
      <c r="AW78" s="3">
        <f>AV78/(SQRT(14))</f>
        <v>7.3106532178876158</v>
      </c>
    </row>
    <row r="79" spans="1:49" x14ac:dyDescent="0.65">
      <c r="A79" t="s">
        <v>13</v>
      </c>
      <c r="C79">
        <v>46.428571428571431</v>
      </c>
      <c r="D79">
        <v>16.9209</v>
      </c>
      <c r="E79">
        <v>21.451499999999999</v>
      </c>
      <c r="F79">
        <v>45.669291338582681</v>
      </c>
      <c r="G79">
        <v>9.3741000000000003</v>
      </c>
      <c r="H79">
        <v>67.345100000000002</v>
      </c>
      <c r="I79">
        <v>45.054945054945058</v>
      </c>
      <c r="J79">
        <v>14.074</v>
      </c>
      <c r="K79">
        <v>35.761600000000001</v>
      </c>
      <c r="L79">
        <v>45.833333333333329</v>
      </c>
      <c r="M79">
        <v>9.1875</v>
      </c>
      <c r="N79">
        <v>91.463999999999999</v>
      </c>
      <c r="O79">
        <v>45.714285714285715</v>
      </c>
      <c r="P79">
        <v>11.485300000000001</v>
      </c>
      <c r="Q79">
        <v>76.323700000000002</v>
      </c>
      <c r="R79">
        <v>45.454545454545453</v>
      </c>
      <c r="S79">
        <v>16.534600000000001</v>
      </c>
      <c r="T79">
        <v>41.6967</v>
      </c>
      <c r="U79">
        <v>45.833333333333329</v>
      </c>
      <c r="V79">
        <v>135.0498</v>
      </c>
      <c r="W79">
        <v>90.721100000000007</v>
      </c>
      <c r="X79">
        <v>45.3125</v>
      </c>
      <c r="Y79">
        <v>76.311999999999998</v>
      </c>
      <c r="Z79">
        <v>60.305300000000003</v>
      </c>
      <c r="AA79">
        <v>46.153846153846153</v>
      </c>
      <c r="AB79">
        <v>56.699800000000003</v>
      </c>
      <c r="AC79">
        <v>82.351900000000001</v>
      </c>
      <c r="AD79">
        <v>45.283018867924532</v>
      </c>
      <c r="AE79">
        <v>4.6604000000000001</v>
      </c>
      <c r="AF79">
        <v>32.760100000000001</v>
      </c>
      <c r="AG79">
        <v>46.296296296296298</v>
      </c>
      <c r="AH79">
        <v>39.546300000000002</v>
      </c>
      <c r="AI79">
        <v>76.742699999999999</v>
      </c>
      <c r="AJ79">
        <v>45.454545454545453</v>
      </c>
      <c r="AK79">
        <v>5.7481999999999998</v>
      </c>
      <c r="AL79">
        <v>29.732399999999998</v>
      </c>
      <c r="AM79">
        <v>45</v>
      </c>
      <c r="AN79">
        <v>18.570799999999998</v>
      </c>
      <c r="AO79">
        <v>105.73609999999999</v>
      </c>
      <c r="AP79">
        <v>45.283018867924532</v>
      </c>
      <c r="AQ79">
        <v>8.2081999999999997</v>
      </c>
      <c r="AR79">
        <v>15</v>
      </c>
    </row>
    <row r="80" spans="1:49" x14ac:dyDescent="0.65">
      <c r="C80">
        <v>48.214285714285715</v>
      </c>
      <c r="D80">
        <v>20.178599999999999</v>
      </c>
      <c r="E80">
        <v>22.660699999999999</v>
      </c>
      <c r="F80">
        <v>46.45669291338583</v>
      </c>
      <c r="G80">
        <v>7.9775999999999998</v>
      </c>
      <c r="H80">
        <v>72.9392</v>
      </c>
      <c r="I80">
        <v>46.153846153846153</v>
      </c>
      <c r="J80">
        <v>13.546799999999999</v>
      </c>
      <c r="K80">
        <v>35.192500000000003</v>
      </c>
      <c r="L80">
        <v>47.222222222222221</v>
      </c>
      <c r="M80">
        <v>10.411099999999999</v>
      </c>
      <c r="N80">
        <v>95.750200000000007</v>
      </c>
      <c r="O80">
        <v>47.142857142857139</v>
      </c>
      <c r="P80">
        <v>11.728400000000001</v>
      </c>
      <c r="Q80">
        <v>76</v>
      </c>
      <c r="R80">
        <v>46.969696969696969</v>
      </c>
      <c r="S80">
        <v>18.609200000000001</v>
      </c>
      <c r="T80">
        <v>39.980499999999999</v>
      </c>
      <c r="U80">
        <v>47.222222222222221</v>
      </c>
      <c r="V80">
        <v>75.133700000000005</v>
      </c>
      <c r="W80">
        <v>94.299400000000006</v>
      </c>
      <c r="X80">
        <v>46.875</v>
      </c>
      <c r="Y80">
        <v>54.584499999999998</v>
      </c>
      <c r="Z80">
        <v>60.152299999999997</v>
      </c>
      <c r="AA80">
        <v>47.692307692307693</v>
      </c>
      <c r="AB80">
        <v>53.164200000000001</v>
      </c>
      <c r="AC80">
        <v>71.977999999999994</v>
      </c>
      <c r="AD80">
        <v>46.226415094339622</v>
      </c>
      <c r="AE80">
        <v>5.5411999999999999</v>
      </c>
      <c r="AF80">
        <v>32.069499999999998</v>
      </c>
      <c r="AG80">
        <v>48.148148148148145</v>
      </c>
      <c r="AH80">
        <v>52.258400000000002</v>
      </c>
      <c r="AI80">
        <v>76.821700000000007</v>
      </c>
      <c r="AJ80">
        <v>46.36363636363636</v>
      </c>
      <c r="AK80">
        <v>6.6658999999999997</v>
      </c>
      <c r="AL80">
        <v>29.5182</v>
      </c>
      <c r="AM80">
        <v>46.25</v>
      </c>
      <c r="AN80">
        <v>21.401700000000002</v>
      </c>
      <c r="AO80">
        <v>107.4687</v>
      </c>
      <c r="AP80">
        <v>46.226415094339622</v>
      </c>
      <c r="AQ80">
        <v>8.3995999999999995</v>
      </c>
      <c r="AR80">
        <v>14.656599999999999</v>
      </c>
    </row>
    <row r="81" spans="1:49" x14ac:dyDescent="0.65">
      <c r="F81">
        <v>47.244094488188978</v>
      </c>
      <c r="G81">
        <v>7.6696</v>
      </c>
      <c r="H81">
        <v>78.626800000000003</v>
      </c>
      <c r="I81">
        <v>47.252747252747248</v>
      </c>
      <c r="J81">
        <v>14.5327</v>
      </c>
      <c r="K81">
        <v>34.845700000000001</v>
      </c>
      <c r="L81">
        <v>48.611111111111107</v>
      </c>
      <c r="M81">
        <v>11.604200000000001</v>
      </c>
      <c r="N81">
        <v>99.368700000000004</v>
      </c>
      <c r="O81">
        <v>48.571428571428569</v>
      </c>
      <c r="P81">
        <v>12.1678</v>
      </c>
      <c r="Q81">
        <v>76</v>
      </c>
      <c r="R81">
        <v>48.484848484848484</v>
      </c>
      <c r="S81">
        <v>22.652000000000001</v>
      </c>
      <c r="T81">
        <v>38.010100000000001</v>
      </c>
      <c r="U81">
        <v>48.611111111111107</v>
      </c>
      <c r="V81">
        <v>39.3108</v>
      </c>
      <c r="W81">
        <v>96.906499999999994</v>
      </c>
      <c r="X81">
        <v>48.4375</v>
      </c>
      <c r="Y81">
        <v>51.996000000000002</v>
      </c>
      <c r="Z81">
        <v>61.409599999999998</v>
      </c>
      <c r="AA81">
        <v>49.230769230769234</v>
      </c>
      <c r="AB81">
        <v>49.677199999999999</v>
      </c>
      <c r="AC81">
        <v>64.812100000000001</v>
      </c>
      <c r="AD81">
        <v>47.169811320754718</v>
      </c>
      <c r="AE81">
        <v>5.5610999999999997</v>
      </c>
      <c r="AF81">
        <v>30.956</v>
      </c>
      <c r="AJ81">
        <v>47.272727272727273</v>
      </c>
      <c r="AK81">
        <v>6.0736999999999997</v>
      </c>
      <c r="AL81">
        <v>30.852599999999999</v>
      </c>
      <c r="AM81">
        <v>47.5</v>
      </c>
      <c r="AN81">
        <v>22.633299999999998</v>
      </c>
      <c r="AO81">
        <v>111.3</v>
      </c>
      <c r="AP81">
        <v>47.169811320754718</v>
      </c>
      <c r="AQ81">
        <v>10.626200000000001</v>
      </c>
      <c r="AR81">
        <v>11.9848</v>
      </c>
    </row>
    <row r="82" spans="1:49" x14ac:dyDescent="0.65">
      <c r="F82">
        <v>48.031496062992126</v>
      </c>
      <c r="G82">
        <v>7.7159000000000004</v>
      </c>
      <c r="H82">
        <v>84.602500000000006</v>
      </c>
      <c r="I82">
        <v>48.35164835164835</v>
      </c>
      <c r="J82">
        <v>14.992900000000001</v>
      </c>
      <c r="K82">
        <v>35.001199999999997</v>
      </c>
      <c r="AD82">
        <v>48.113207547169814</v>
      </c>
      <c r="AE82">
        <v>6.4268999999999998</v>
      </c>
      <c r="AF82">
        <v>29.903400000000001</v>
      </c>
      <c r="AJ82">
        <v>48.18181818181818</v>
      </c>
      <c r="AK82">
        <v>7.5338000000000003</v>
      </c>
      <c r="AL82">
        <v>31.3202</v>
      </c>
      <c r="AM82">
        <v>48.75</v>
      </c>
      <c r="AN82">
        <v>23.737500000000001</v>
      </c>
      <c r="AO82">
        <v>120.0475</v>
      </c>
      <c r="AP82">
        <v>48.113207547169814</v>
      </c>
      <c r="AQ82">
        <v>14.671099999999999</v>
      </c>
      <c r="AR82">
        <v>11.6998</v>
      </c>
    </row>
    <row r="83" spans="1:49" x14ac:dyDescent="0.65">
      <c r="F83">
        <v>48.818897637795274</v>
      </c>
      <c r="G83">
        <v>7.0025000000000004</v>
      </c>
      <c r="H83">
        <v>83.116799999999998</v>
      </c>
      <c r="I83">
        <v>49.450549450549453</v>
      </c>
      <c r="J83">
        <v>15.527799999999999</v>
      </c>
      <c r="K83">
        <v>36.796700000000001</v>
      </c>
      <c r="AD83">
        <v>49.056603773584904</v>
      </c>
      <c r="AE83">
        <v>7.1321000000000003</v>
      </c>
      <c r="AF83">
        <v>30.622299999999999</v>
      </c>
      <c r="AJ83">
        <v>49.090909090909093</v>
      </c>
      <c r="AK83">
        <v>7.9829999999999997</v>
      </c>
      <c r="AL83">
        <v>31.937200000000001</v>
      </c>
      <c r="AP83">
        <v>49.056603773584904</v>
      </c>
      <c r="AQ83">
        <v>15.177199999999999</v>
      </c>
      <c r="AR83">
        <v>10.045199999999999</v>
      </c>
    </row>
    <row r="84" spans="1:49" x14ac:dyDescent="0.65">
      <c r="F84">
        <v>49.606299212598429</v>
      </c>
      <c r="G84">
        <v>8</v>
      </c>
      <c r="H84">
        <v>84</v>
      </c>
      <c r="AU84" t="s">
        <v>25</v>
      </c>
      <c r="AV84" t="s">
        <v>26</v>
      </c>
      <c r="AW84" t="s">
        <v>27</v>
      </c>
    </row>
    <row r="85" spans="1:49" s="3" customFormat="1" x14ac:dyDescent="0.65">
      <c r="A85" s="2" t="s">
        <v>24</v>
      </c>
      <c r="D85" s="3">
        <f>(D79+D80)/2</f>
        <v>18.54975</v>
      </c>
      <c r="E85" s="3">
        <f>(E79+E80)/2</f>
        <v>22.056100000000001</v>
      </c>
      <c r="G85" s="3">
        <f>(G79+G80+G81+G82+G83+G84)/6</f>
        <v>7.9566166666666662</v>
      </c>
      <c r="H85" s="3">
        <f>(H79+H80+H81+H82+H83+H84)/6</f>
        <v>78.438400000000001</v>
      </c>
      <c r="J85" s="3">
        <f>(J79+J80+J81+J82+J83)/5</f>
        <v>14.534839999999999</v>
      </c>
      <c r="K85" s="3">
        <f>(K79+K80+K81+K82+K83)/5</f>
        <v>35.519539999999992</v>
      </c>
      <c r="M85" s="3">
        <f>(M79+M80+M81)/3</f>
        <v>10.400933333333333</v>
      </c>
      <c r="N85" s="3">
        <f>(N79+N80+N81)/3</f>
        <v>95.527633333333327</v>
      </c>
      <c r="P85" s="3">
        <f>(P79+P80+P81+P82)/3</f>
        <v>11.793833333333334</v>
      </c>
      <c r="Q85" s="3">
        <f>(Q79+Q80+Q81+Q82)/3</f>
        <v>76.107900000000001</v>
      </c>
      <c r="S85" s="3">
        <f>(S79+S80+S81+S82)/3</f>
        <v>19.265266666666665</v>
      </c>
      <c r="T85" s="3">
        <f>(T79+T80+T81+T82)/3</f>
        <v>39.895766666666667</v>
      </c>
      <c r="V85" s="3">
        <f>(V79+V80+V81+V82)/3</f>
        <v>83.164766666666665</v>
      </c>
      <c r="W85" s="3">
        <f>(W79+W80+W81+W82)/3</f>
        <v>93.975666666666669</v>
      </c>
      <c r="Y85" s="3">
        <f>(Y79+Y80+Y81+Y82)/3</f>
        <v>60.964166666666671</v>
      </c>
      <c r="Z85" s="3">
        <f>(Z79+Z80+Z81+Z82)/3</f>
        <v>60.622399999999999</v>
      </c>
      <c r="AB85" s="3">
        <f>(AB79+AB80+AB81+AB82)/3</f>
        <v>53.180399999999999</v>
      </c>
      <c r="AC85" s="3">
        <f>(AC79+AC80+AC81+AC82)/3</f>
        <v>73.047333333333327</v>
      </c>
      <c r="AE85" s="3">
        <f>(AE79+AE80+AE81+AE82+AE83)/5</f>
        <v>5.8643400000000003</v>
      </c>
      <c r="AF85" s="3">
        <f>(AF79+AF80+AF81+AF82+AF83)/5</f>
        <v>31.262260000000005</v>
      </c>
      <c r="AH85" s="3">
        <f>(AH79+AH80)/2</f>
        <v>45.902349999999998</v>
      </c>
      <c r="AI85" s="3">
        <f>(AI79+AI80)/2</f>
        <v>76.782200000000003</v>
      </c>
      <c r="AK85" s="3">
        <f>(AK79+AK80+AK81+AK82+AK83)/5</f>
        <v>6.8009199999999996</v>
      </c>
      <c r="AL85" s="3">
        <f>(AL79+AL80+AL81+AL82+AL83)/5</f>
        <v>30.67212</v>
      </c>
      <c r="AN85" s="3">
        <f>(AN79+AN80+AN81+AN82)/4</f>
        <v>21.585825</v>
      </c>
      <c r="AO85" s="3">
        <f>(AO79+AO80+AO81+AO82)/4</f>
        <v>111.138075</v>
      </c>
      <c r="AQ85" s="3">
        <f>(AQ79+AQ80+AQ81+AQ82+AQ83)/5</f>
        <v>11.416459999999999</v>
      </c>
      <c r="AR85" s="3">
        <f>(AR79+AR80+AR81+AR82+AR83)/5</f>
        <v>12.67728</v>
      </c>
      <c r="AT85" s="3" t="s">
        <v>3</v>
      </c>
      <c r="AU85" s="3">
        <f>(D85+G85+J85+M85+P85+S85+V85+Y85+AB85+AE85+AH85+AK85+AN85+AQ85)/14</f>
        <v>26.52717630952381</v>
      </c>
      <c r="AV85" s="3">
        <f>_xlfn.STDEV.P(D85,G85,J85,M85,P85,S85,V85,Y85,AB85,AE85,AH85,AK85,AN85,AQ85)</f>
        <v>23.346041134300226</v>
      </c>
      <c r="AW85" s="3">
        <f>AV85/(SQRT(14))</f>
        <v>6.239491947291623</v>
      </c>
    </row>
    <row r="86" spans="1:49" x14ac:dyDescent="0.65">
      <c r="AT86" s="3" t="s">
        <v>2</v>
      </c>
      <c r="AU86" s="3">
        <f>(E85+H85+K85+N85+Q85+T85+W85+Z85+AC85+AF85+AI85+AL85+AO85+AR85)/14</f>
        <v>59.837333928571418</v>
      </c>
      <c r="AV86" s="3">
        <f>_xlfn.STDEV.P(E85,H85,K85,N85,Q85,T85,W85,Z85,AC85,AF85,AI85,AL85,AO85,AR85)</f>
        <v>29.82284267174477</v>
      </c>
      <c r="AW86" s="3">
        <f>AV86/(SQRT(14))</f>
        <v>7.9704899698093516</v>
      </c>
    </row>
    <row r="87" spans="1:49" x14ac:dyDescent="0.65">
      <c r="A87" t="s">
        <v>14</v>
      </c>
      <c r="C87">
        <v>50</v>
      </c>
      <c r="D87">
        <v>24.75</v>
      </c>
      <c r="E87">
        <v>23.75</v>
      </c>
      <c r="F87">
        <v>50.393700787401571</v>
      </c>
      <c r="G87">
        <v>8</v>
      </c>
      <c r="H87">
        <v>78.953199999999995</v>
      </c>
      <c r="I87">
        <v>50.549450549450547</v>
      </c>
      <c r="J87">
        <v>14.278499999999999</v>
      </c>
      <c r="K87">
        <v>37.743299999999998</v>
      </c>
      <c r="L87">
        <v>50</v>
      </c>
      <c r="M87">
        <v>11.5</v>
      </c>
      <c r="N87">
        <v>102.375</v>
      </c>
      <c r="O87">
        <v>50</v>
      </c>
      <c r="P87">
        <v>15</v>
      </c>
      <c r="Q87">
        <v>75.75</v>
      </c>
      <c r="R87">
        <v>50</v>
      </c>
      <c r="S87">
        <v>27.052499999999998</v>
      </c>
      <c r="T87">
        <v>35.134500000000003</v>
      </c>
      <c r="U87">
        <v>50</v>
      </c>
      <c r="V87">
        <v>29.833300000000001</v>
      </c>
      <c r="W87">
        <v>98</v>
      </c>
      <c r="X87">
        <v>50</v>
      </c>
      <c r="Y87">
        <v>56.6708</v>
      </c>
      <c r="Z87">
        <v>59.639400000000002</v>
      </c>
      <c r="AA87">
        <v>50.769230769230766</v>
      </c>
      <c r="AB87">
        <v>44.828200000000002</v>
      </c>
      <c r="AC87">
        <v>62.238999999999997</v>
      </c>
      <c r="AD87">
        <v>50</v>
      </c>
      <c r="AE87">
        <v>7</v>
      </c>
      <c r="AF87">
        <v>30.027799999999999</v>
      </c>
      <c r="AG87">
        <v>50</v>
      </c>
      <c r="AH87">
        <v>79.639200000000002</v>
      </c>
      <c r="AI87">
        <v>74.962500000000006</v>
      </c>
      <c r="AJ87">
        <v>50</v>
      </c>
      <c r="AK87">
        <v>9.3475000000000001</v>
      </c>
      <c r="AL87">
        <v>31.542000000000002</v>
      </c>
      <c r="AM87">
        <v>50</v>
      </c>
      <c r="AN87">
        <v>25.3889</v>
      </c>
      <c r="AO87">
        <v>131.25</v>
      </c>
      <c r="AP87">
        <v>50</v>
      </c>
      <c r="AQ87">
        <v>16.5929</v>
      </c>
      <c r="AR87">
        <v>9.8698999999999995</v>
      </c>
    </row>
    <row r="88" spans="1:49" x14ac:dyDescent="0.65">
      <c r="C88">
        <v>51.785714285714292</v>
      </c>
      <c r="D88">
        <v>28.996200000000002</v>
      </c>
      <c r="E88">
        <v>24.635200000000001</v>
      </c>
      <c r="F88">
        <v>51.181102362204726</v>
      </c>
      <c r="G88">
        <v>9.4506999999999994</v>
      </c>
      <c r="H88">
        <v>73.296599999999998</v>
      </c>
      <c r="I88">
        <v>51.648351648351657</v>
      </c>
      <c r="J88">
        <v>12.465400000000001</v>
      </c>
      <c r="K88">
        <v>39.065899999999999</v>
      </c>
      <c r="L88">
        <v>51.388888888888886</v>
      </c>
      <c r="M88">
        <v>12.057600000000001</v>
      </c>
      <c r="N88">
        <v>105.7132</v>
      </c>
      <c r="O88">
        <v>51.428571428571423</v>
      </c>
      <c r="P88">
        <v>16.476700000000001</v>
      </c>
      <c r="Q88">
        <v>79.641199999999998</v>
      </c>
      <c r="R88">
        <v>51.515151515151516</v>
      </c>
      <c r="S88">
        <v>27.889399999999998</v>
      </c>
      <c r="T88">
        <v>40.142600000000002</v>
      </c>
      <c r="U88">
        <v>51.388888888888886</v>
      </c>
      <c r="V88">
        <v>30.965</v>
      </c>
      <c r="W88">
        <v>100.78489999999999</v>
      </c>
      <c r="X88">
        <v>51.5625</v>
      </c>
      <c r="Y88">
        <v>59.889000000000003</v>
      </c>
      <c r="Z88">
        <v>55.924700000000001</v>
      </c>
      <c r="AA88">
        <v>52.307692307692314</v>
      </c>
      <c r="AB88">
        <v>43.789299999999997</v>
      </c>
      <c r="AC88">
        <v>61.9574</v>
      </c>
      <c r="AD88">
        <v>50.943396226415096</v>
      </c>
      <c r="AE88">
        <v>6.8678999999999997</v>
      </c>
      <c r="AF88">
        <v>32.052999999999997</v>
      </c>
      <c r="AG88">
        <v>51.851851851851848</v>
      </c>
      <c r="AH88">
        <v>131.4881</v>
      </c>
      <c r="AI88">
        <v>74.372200000000007</v>
      </c>
      <c r="AJ88">
        <v>50.909090909090907</v>
      </c>
      <c r="AK88">
        <v>9.8523999999999994</v>
      </c>
      <c r="AL88">
        <v>31.147600000000001</v>
      </c>
      <c r="AM88">
        <v>51.249999999999993</v>
      </c>
      <c r="AN88">
        <v>26.796600000000002</v>
      </c>
      <c r="AO88">
        <v>137.71350000000001</v>
      </c>
      <c r="AP88">
        <v>50.943396226415096</v>
      </c>
      <c r="AQ88">
        <v>21.162800000000001</v>
      </c>
      <c r="AR88">
        <v>9.0147999999999993</v>
      </c>
    </row>
    <row r="89" spans="1:49" x14ac:dyDescent="0.65">
      <c r="C89">
        <v>53.571428571428569</v>
      </c>
      <c r="D89">
        <v>35.829099999999997</v>
      </c>
      <c r="E89">
        <v>25.237200000000001</v>
      </c>
      <c r="F89">
        <v>51.968503937007867</v>
      </c>
      <c r="G89">
        <v>11.165800000000001</v>
      </c>
      <c r="H89">
        <v>65.586299999999994</v>
      </c>
      <c r="I89">
        <v>52.747252747252752</v>
      </c>
      <c r="J89">
        <v>14.3018</v>
      </c>
      <c r="K89">
        <v>40.427199999999999</v>
      </c>
      <c r="L89">
        <v>52.777777777777779</v>
      </c>
      <c r="M89">
        <v>13.0556</v>
      </c>
      <c r="N89">
        <v>108.1277</v>
      </c>
      <c r="O89">
        <v>52.857142857142861</v>
      </c>
      <c r="P89">
        <v>20.342700000000001</v>
      </c>
      <c r="Q89">
        <v>83.542000000000002</v>
      </c>
      <c r="R89">
        <v>53.030303030303031</v>
      </c>
      <c r="S89">
        <v>25.110199999999999</v>
      </c>
      <c r="T89">
        <v>41.701300000000003</v>
      </c>
      <c r="U89">
        <v>52.777777777777779</v>
      </c>
      <c r="V89">
        <v>27.495899999999999</v>
      </c>
      <c r="W89">
        <v>96.989199999999997</v>
      </c>
      <c r="X89">
        <v>53.125</v>
      </c>
      <c r="Y89">
        <v>59.684399999999997</v>
      </c>
      <c r="Z89">
        <v>54.054600000000001</v>
      </c>
      <c r="AA89">
        <v>53.846153846153847</v>
      </c>
      <c r="AB89">
        <v>46.357199999999999</v>
      </c>
      <c r="AC89">
        <v>61.448099999999997</v>
      </c>
      <c r="AD89">
        <v>51.886792452830186</v>
      </c>
      <c r="AE89">
        <v>7.1101000000000001</v>
      </c>
      <c r="AF89">
        <v>33.663200000000003</v>
      </c>
      <c r="AG89">
        <v>53.703703703703709</v>
      </c>
      <c r="AH89">
        <v>192.41849999999999</v>
      </c>
      <c r="AI89">
        <v>76.042100000000005</v>
      </c>
      <c r="AJ89">
        <v>51.81818181818182</v>
      </c>
      <c r="AK89">
        <v>10.318099999999999</v>
      </c>
      <c r="AL89">
        <v>32.109000000000002</v>
      </c>
      <c r="AM89">
        <v>52.5</v>
      </c>
      <c r="AN89">
        <v>28.725000000000001</v>
      </c>
      <c r="AO89">
        <v>144.167</v>
      </c>
      <c r="AP89">
        <v>51.886792452830186</v>
      </c>
      <c r="AQ89">
        <v>22.7498</v>
      </c>
      <c r="AR89">
        <v>9</v>
      </c>
    </row>
    <row r="90" spans="1:49" x14ac:dyDescent="0.65">
      <c r="F90">
        <v>52.755905511811022</v>
      </c>
      <c r="G90">
        <v>13.438700000000001</v>
      </c>
      <c r="H90">
        <v>61.6524</v>
      </c>
      <c r="I90">
        <v>53.846153846153847</v>
      </c>
      <c r="J90">
        <v>15.2478</v>
      </c>
      <c r="K90">
        <v>41.863</v>
      </c>
      <c r="L90">
        <v>54.166666666666664</v>
      </c>
      <c r="M90">
        <v>14.898</v>
      </c>
      <c r="N90">
        <v>111.32899999999999</v>
      </c>
      <c r="O90">
        <v>54.285714285714285</v>
      </c>
      <c r="P90">
        <v>22.726299999999998</v>
      </c>
      <c r="Q90">
        <v>86.5398</v>
      </c>
      <c r="R90">
        <v>54.54545454545454</v>
      </c>
      <c r="S90">
        <v>21.393599999999999</v>
      </c>
      <c r="T90">
        <v>41.410800000000002</v>
      </c>
      <c r="U90">
        <v>54.166666666666664</v>
      </c>
      <c r="V90">
        <v>26.931699999999999</v>
      </c>
      <c r="W90">
        <v>92.987300000000005</v>
      </c>
      <c r="X90">
        <v>54.6875</v>
      </c>
      <c r="Y90">
        <v>62.5518</v>
      </c>
      <c r="Z90">
        <v>53.774299999999997</v>
      </c>
      <c r="AD90">
        <v>52.830188679245282</v>
      </c>
      <c r="AE90">
        <v>7.4954999999999998</v>
      </c>
      <c r="AF90">
        <v>35.424999999999997</v>
      </c>
      <c r="AJ90">
        <v>52.72727272727272</v>
      </c>
      <c r="AK90">
        <v>12.091799999999999</v>
      </c>
      <c r="AL90">
        <v>31.753799999999998</v>
      </c>
      <c r="AM90">
        <v>53.75</v>
      </c>
      <c r="AN90">
        <v>31.627700000000001</v>
      </c>
      <c r="AO90">
        <v>140.9409</v>
      </c>
      <c r="AP90">
        <v>52.830188679245282</v>
      </c>
      <c r="AQ90">
        <v>27.7087</v>
      </c>
      <c r="AR90">
        <v>9</v>
      </c>
    </row>
    <row r="91" spans="1:49" x14ac:dyDescent="0.65">
      <c r="F91">
        <v>53.543307086614178</v>
      </c>
      <c r="G91">
        <v>16.579799999999999</v>
      </c>
      <c r="H91">
        <v>59.198900000000002</v>
      </c>
      <c r="I91">
        <v>54.945054945054949</v>
      </c>
      <c r="J91">
        <v>14.6212</v>
      </c>
      <c r="K91">
        <v>44.109900000000003</v>
      </c>
      <c r="AD91">
        <v>53.773584905660378</v>
      </c>
      <c r="AE91">
        <v>6.1698000000000004</v>
      </c>
      <c r="AF91">
        <v>35.825600000000001</v>
      </c>
      <c r="AJ91">
        <v>53.63636363636364</v>
      </c>
      <c r="AK91">
        <v>14.6753</v>
      </c>
      <c r="AL91">
        <v>32.619900000000001</v>
      </c>
      <c r="AP91">
        <v>53.773584905660378</v>
      </c>
      <c r="AQ91">
        <v>33.455399999999997</v>
      </c>
      <c r="AR91">
        <v>9.0807000000000002</v>
      </c>
    </row>
    <row r="92" spans="1:49" ht="15" customHeight="1" x14ac:dyDescent="0.65">
      <c r="F92">
        <v>54.330708661417326</v>
      </c>
      <c r="G92">
        <v>20.282399999999999</v>
      </c>
      <c r="H92">
        <v>57.408799999999999</v>
      </c>
      <c r="AD92">
        <v>54.716981132075468</v>
      </c>
      <c r="AE92">
        <v>6.0423999999999998</v>
      </c>
      <c r="AF92">
        <v>36.339599999999997</v>
      </c>
      <c r="AJ92">
        <v>54.54545454545454</v>
      </c>
      <c r="AK92">
        <v>15.8794</v>
      </c>
      <c r="AL92">
        <v>35.091700000000003</v>
      </c>
      <c r="AP92">
        <v>54.716981132075468</v>
      </c>
      <c r="AQ92">
        <v>40.5276</v>
      </c>
      <c r="AR92">
        <v>9.5947999999999993</v>
      </c>
      <c r="AU92" t="s">
        <v>25</v>
      </c>
      <c r="AV92" t="s">
        <v>26</v>
      </c>
      <c r="AW92" t="s">
        <v>27</v>
      </c>
    </row>
    <row r="93" spans="1:49" s="3" customFormat="1" x14ac:dyDescent="0.65">
      <c r="A93" s="2" t="s">
        <v>24</v>
      </c>
      <c r="D93" s="3">
        <f>(D87+D88+D89)/3</f>
        <v>29.858433333333334</v>
      </c>
      <c r="E93" s="3">
        <f>(E87+E88+E89)/3</f>
        <v>24.540800000000001</v>
      </c>
      <c r="G93" s="3">
        <f>(G87+G88+G89+G90+G91+G92)/6</f>
        <v>13.152900000000001</v>
      </c>
      <c r="H93" s="3">
        <f>(H87+H88+H89+H90+H91+H92)/6</f>
        <v>66.016033333333326</v>
      </c>
      <c r="J93" s="3">
        <f>(J87+J88+J89+J90+J91)/5</f>
        <v>14.182939999999999</v>
      </c>
      <c r="K93" s="3">
        <f>(K87+K88+K89+K90+K91)/5</f>
        <v>40.641860000000001</v>
      </c>
      <c r="M93" s="3">
        <f>(M87+M88+M89+M90)/4</f>
        <v>12.877800000000001</v>
      </c>
      <c r="N93" s="3">
        <f>(N87+N88+N89+N90)/4</f>
        <v>106.88622500000001</v>
      </c>
      <c r="P93" s="3">
        <f>(P87+P88+P89+P90)/4</f>
        <v>18.636424999999999</v>
      </c>
      <c r="Q93" s="3">
        <f>(Q87+Q88+Q89+Q90)/4</f>
        <v>81.368250000000003</v>
      </c>
      <c r="S93" s="3">
        <f>(S87+S88+S89+S90)/4</f>
        <v>25.361424999999997</v>
      </c>
      <c r="T93" s="3">
        <f>(T87+T88+T89+T90)/4</f>
        <v>39.597300000000004</v>
      </c>
      <c r="V93" s="3">
        <f>(V87+V88+V89+V90)/4</f>
        <v>28.806474999999999</v>
      </c>
      <c r="W93" s="3">
        <f>(W87+W88+W89+W90)/4</f>
        <v>97.190349999999995</v>
      </c>
      <c r="Y93" s="3">
        <f>(Y87+Y88+Y89+Y90)/4</f>
        <v>59.698999999999998</v>
      </c>
      <c r="Z93" s="3">
        <f>(Z87+Z88+Z89+Z90)/4</f>
        <v>55.848249999999993</v>
      </c>
      <c r="AB93" s="3">
        <f>(AB87+AB88+AB89+AB90)/4</f>
        <v>33.743675000000003</v>
      </c>
      <c r="AC93" s="3">
        <f>(AC87+AC88+AC89+AC90)/4</f>
        <v>46.411124999999998</v>
      </c>
      <c r="AE93" s="3">
        <f>(AE87+AE88+AE89+AE90+AE91+AE92)/6</f>
        <v>6.7809499999999998</v>
      </c>
      <c r="AF93" s="3">
        <f>(AF87+AF88+AF89+AF90+AF91+AF92)/6</f>
        <v>33.88903333333333</v>
      </c>
      <c r="AH93" s="3">
        <f>(AH87+AH88+AH89+AH90)/4</f>
        <v>100.88645</v>
      </c>
      <c r="AI93" s="3">
        <f>(AI87+AI88+AI89+AI90)/4</f>
        <v>56.344200000000001</v>
      </c>
      <c r="AK93" s="3">
        <f>(AK87+AK88+AK89+AK90+AK91+AK92)/6</f>
        <v>12.027416666666667</v>
      </c>
      <c r="AL93" s="3">
        <f>(AL87+AL88+AL89+AL90+AL91+AL92)/6</f>
        <v>32.377333333333333</v>
      </c>
      <c r="AN93" s="3">
        <f>(AN87+AN88+AN89+AN90)/4</f>
        <v>28.134550000000004</v>
      </c>
      <c r="AO93" s="3">
        <f>(AO87+AO88+AO89+AO90)/4</f>
        <v>138.51785000000001</v>
      </c>
      <c r="AQ93" s="3">
        <f>(AQ87+AQ88+AQ89+AQ90+AQ91+AQ92)/6</f>
        <v>27.032866666666667</v>
      </c>
      <c r="AR93" s="3">
        <f>(AR87+AR88+AR89+AR90+AR91+AR92)/6</f>
        <v>9.2600333333333325</v>
      </c>
      <c r="AT93" s="3" t="s">
        <v>3</v>
      </c>
      <c r="AU93" s="3">
        <f>(D93+G93+J93+M93+P93+S93+V93+Y93+AB93+AE93+AH93+AK93+AN93+AQ93)/14</f>
        <v>29.370093333333333</v>
      </c>
      <c r="AV93" s="3">
        <f>_xlfn.STDEV.P(D93,G93,J93,M93,P93,S93,V93,Y93,AB93,AE93,AH93,AK93,AN93,AQ93)</f>
        <v>23.557023547787402</v>
      </c>
      <c r="AW93" s="3">
        <f>AV93/(SQRT(14))</f>
        <v>6.2958793691418871</v>
      </c>
    </row>
    <row r="94" spans="1:49" x14ac:dyDescent="0.65">
      <c r="AT94" s="3" t="s">
        <v>2</v>
      </c>
      <c r="AU94" s="3">
        <f>(E93+H93+K93+N93+Q93+T93+W93+Z93+AC93+AF93+AI93+AL93+AO93+AR93)/14</f>
        <v>59.206331666666664</v>
      </c>
      <c r="AV94" s="3">
        <f>_xlfn.STDEV.P(E93,H93,K93,N93,Q93,T93,W93,Z93,AC93,AF93,AI93,AL93,AO93,AR93)</f>
        <v>34.344296243790019</v>
      </c>
      <c r="AW94" s="3">
        <f>AV94/(SQRT(14))</f>
        <v>9.1788992667235334</v>
      </c>
    </row>
    <row r="95" spans="1:49" x14ac:dyDescent="0.65">
      <c r="A95" t="s">
        <v>15</v>
      </c>
      <c r="C95">
        <v>55.357142857142861</v>
      </c>
      <c r="D95">
        <v>44.691299999999998</v>
      </c>
      <c r="E95">
        <v>26.072700000000001</v>
      </c>
      <c r="F95">
        <v>55.118110236220474</v>
      </c>
      <c r="G95">
        <v>24.018599999999999</v>
      </c>
      <c r="H95">
        <v>56.993600000000001</v>
      </c>
      <c r="I95">
        <v>56.043956043956044</v>
      </c>
      <c r="J95">
        <v>15.8362</v>
      </c>
      <c r="K95">
        <v>46.918399999999998</v>
      </c>
      <c r="L95">
        <v>55.555555555555557</v>
      </c>
      <c r="M95">
        <v>16.777799999999999</v>
      </c>
      <c r="N95">
        <v>109.8519</v>
      </c>
      <c r="O95">
        <v>55.714285714285715</v>
      </c>
      <c r="P95">
        <v>25.9651</v>
      </c>
      <c r="Q95">
        <v>83.190399999999997</v>
      </c>
      <c r="R95">
        <v>56.060606060606055</v>
      </c>
      <c r="S95">
        <v>19.624199999999998</v>
      </c>
      <c r="T95">
        <v>41.601999999999997</v>
      </c>
      <c r="U95">
        <v>55.555555555555557</v>
      </c>
      <c r="V95">
        <v>28.390899999999998</v>
      </c>
      <c r="W95">
        <v>86.078199999999995</v>
      </c>
      <c r="X95">
        <v>56.25</v>
      </c>
      <c r="Y95">
        <v>68.899500000000003</v>
      </c>
      <c r="Z95">
        <v>53.640500000000003</v>
      </c>
      <c r="AA95">
        <v>55.384615384615387</v>
      </c>
      <c r="AB95">
        <v>49.095500000000001</v>
      </c>
      <c r="AC95">
        <v>60.3337</v>
      </c>
      <c r="AD95">
        <v>55.660377358490564</v>
      </c>
      <c r="AE95">
        <v>7.1779000000000002</v>
      </c>
      <c r="AF95">
        <v>35.905000000000001</v>
      </c>
      <c r="AG95">
        <v>55.555555555555557</v>
      </c>
      <c r="AH95">
        <v>238.83369999999999</v>
      </c>
      <c r="AI95">
        <v>80.740399999999994</v>
      </c>
      <c r="AJ95">
        <v>55.454545454545453</v>
      </c>
      <c r="AK95">
        <v>18.750499999999999</v>
      </c>
      <c r="AL95">
        <v>34.077399999999997</v>
      </c>
      <c r="AM95">
        <v>55.000000000000007</v>
      </c>
      <c r="AN95">
        <v>37.279200000000003</v>
      </c>
      <c r="AO95">
        <v>134.41669999999999</v>
      </c>
      <c r="AP95">
        <v>55.660377358490564</v>
      </c>
      <c r="AQ95">
        <v>43.879100000000001</v>
      </c>
      <c r="AR95">
        <v>8.9780999999999995</v>
      </c>
    </row>
    <row r="96" spans="1:49" x14ac:dyDescent="0.65">
      <c r="C96">
        <v>57.142857142857139</v>
      </c>
      <c r="D96">
        <v>55.204099999999997</v>
      </c>
      <c r="E96">
        <v>26.4694</v>
      </c>
      <c r="F96">
        <v>55.905511811023622</v>
      </c>
      <c r="G96">
        <v>34.143999999999998</v>
      </c>
      <c r="H96">
        <v>52.1877</v>
      </c>
      <c r="I96">
        <v>57.142857142857139</v>
      </c>
      <c r="J96">
        <v>21.274100000000001</v>
      </c>
      <c r="K96">
        <v>47.0199</v>
      </c>
      <c r="L96">
        <v>56.944444444444443</v>
      </c>
      <c r="M96">
        <v>18.847200000000001</v>
      </c>
      <c r="N96">
        <v>100.3098</v>
      </c>
      <c r="O96">
        <v>57.142857142857139</v>
      </c>
      <c r="P96">
        <v>31.3367</v>
      </c>
      <c r="Q96">
        <v>77.163300000000007</v>
      </c>
      <c r="R96">
        <v>57.575757575757578</v>
      </c>
      <c r="S96">
        <v>19.188800000000001</v>
      </c>
      <c r="T96">
        <v>41.181600000000003</v>
      </c>
      <c r="U96">
        <v>56.944444444444443</v>
      </c>
      <c r="V96">
        <v>32.352499999999999</v>
      </c>
      <c r="W96">
        <v>82.477400000000003</v>
      </c>
      <c r="X96">
        <v>57.8125</v>
      </c>
      <c r="Y96">
        <v>83.811899999999994</v>
      </c>
      <c r="Z96">
        <v>50.455199999999998</v>
      </c>
      <c r="AA96">
        <v>56.92307692307692</v>
      </c>
      <c r="AB96">
        <v>49.9786</v>
      </c>
      <c r="AC96">
        <v>60.256799999999998</v>
      </c>
      <c r="AD96">
        <v>56.60377358490566</v>
      </c>
      <c r="AE96">
        <v>7.3701999999999996</v>
      </c>
      <c r="AF96">
        <v>35.068399999999997</v>
      </c>
      <c r="AG96">
        <v>57.407407407407405</v>
      </c>
      <c r="AH96">
        <v>247.93389999999999</v>
      </c>
      <c r="AI96">
        <v>78.425700000000006</v>
      </c>
      <c r="AJ96">
        <v>56.36363636363636</v>
      </c>
      <c r="AK96">
        <v>23.510999999999999</v>
      </c>
      <c r="AL96">
        <v>35.491900000000001</v>
      </c>
      <c r="AM96">
        <v>56.25</v>
      </c>
      <c r="AN96">
        <v>43.366799999999998</v>
      </c>
      <c r="AO96">
        <v>116.98699999999999</v>
      </c>
      <c r="AP96">
        <v>56.60377358490566</v>
      </c>
      <c r="AQ96">
        <v>49.575800000000001</v>
      </c>
      <c r="AR96">
        <v>8.7584999999999997</v>
      </c>
    </row>
    <row r="97" spans="1:49" x14ac:dyDescent="0.65">
      <c r="C97">
        <v>58.928571428571431</v>
      </c>
      <c r="D97">
        <v>72.931100000000001</v>
      </c>
      <c r="E97">
        <v>25.7819</v>
      </c>
      <c r="F97">
        <v>56.69291338582677</v>
      </c>
      <c r="G97">
        <v>48.4011</v>
      </c>
      <c r="H97">
        <v>50.195599999999999</v>
      </c>
      <c r="I97">
        <v>58.241758241758248</v>
      </c>
      <c r="J97">
        <v>21.785699999999999</v>
      </c>
      <c r="K97">
        <v>47.553600000000003</v>
      </c>
      <c r="L97">
        <v>58.333333333333336</v>
      </c>
      <c r="M97">
        <v>20.333300000000001</v>
      </c>
      <c r="N97">
        <v>87.932299999999998</v>
      </c>
      <c r="O97">
        <v>58.571428571428577</v>
      </c>
      <c r="P97">
        <v>38.178600000000003</v>
      </c>
      <c r="Q97">
        <v>69.526499999999999</v>
      </c>
      <c r="R97">
        <v>59.090909090909093</v>
      </c>
      <c r="S97">
        <v>19.493300000000001</v>
      </c>
      <c r="T97">
        <v>38.901499999999999</v>
      </c>
      <c r="U97">
        <v>58.333333333333336</v>
      </c>
      <c r="V97">
        <v>37.416699999999999</v>
      </c>
      <c r="W97">
        <v>77.717600000000004</v>
      </c>
      <c r="X97">
        <v>59.375</v>
      </c>
      <c r="Y97">
        <v>100.79510000000001</v>
      </c>
      <c r="Z97">
        <v>46.444299999999998</v>
      </c>
      <c r="AA97">
        <v>58.461538461538467</v>
      </c>
      <c r="AB97">
        <v>45.262300000000003</v>
      </c>
      <c r="AC97">
        <v>62.425400000000003</v>
      </c>
      <c r="AD97">
        <v>57.547169811320757</v>
      </c>
      <c r="AE97">
        <v>8.8774999999999995</v>
      </c>
      <c r="AF97">
        <v>35.9373</v>
      </c>
      <c r="AG97">
        <v>59.259259259259252</v>
      </c>
      <c r="AH97">
        <v>222.6567</v>
      </c>
      <c r="AI97">
        <v>74.439599999999999</v>
      </c>
      <c r="AJ97">
        <v>57.272727272727273</v>
      </c>
      <c r="AK97">
        <v>34.56</v>
      </c>
      <c r="AL97">
        <v>38.588000000000001</v>
      </c>
      <c r="AM97">
        <v>57.499999999999993</v>
      </c>
      <c r="AN97">
        <v>50.423999999999999</v>
      </c>
      <c r="AO97">
        <v>103.4417</v>
      </c>
      <c r="AP97">
        <v>57.547169811320757</v>
      </c>
      <c r="AQ97">
        <v>66.530199999999994</v>
      </c>
      <c r="AR97">
        <v>8.7506000000000004</v>
      </c>
    </row>
    <row r="98" spans="1:49" x14ac:dyDescent="0.65">
      <c r="F98">
        <v>57.480314960629919</v>
      </c>
      <c r="G98">
        <v>52.656799999999997</v>
      </c>
      <c r="H98">
        <v>49.934800000000003</v>
      </c>
      <c r="I98">
        <v>59.340659340659343</v>
      </c>
      <c r="J98">
        <v>22.473400000000002</v>
      </c>
      <c r="K98">
        <v>48.023200000000003</v>
      </c>
      <c r="L98">
        <v>59.722222222222221</v>
      </c>
      <c r="M98">
        <v>20.9697</v>
      </c>
      <c r="N98">
        <v>79.601600000000005</v>
      </c>
      <c r="U98">
        <v>59.722222222222221</v>
      </c>
      <c r="V98">
        <v>45.244300000000003</v>
      </c>
      <c r="W98">
        <v>76.177700000000002</v>
      </c>
      <c r="AD98">
        <v>58.490566037735846</v>
      </c>
      <c r="AE98">
        <v>8.8653999999999993</v>
      </c>
      <c r="AF98">
        <v>35.098100000000002</v>
      </c>
      <c r="AJ98">
        <v>58.18181818181818</v>
      </c>
      <c r="AK98">
        <v>50.110999999999997</v>
      </c>
      <c r="AL98">
        <v>41.176000000000002</v>
      </c>
      <c r="AM98">
        <v>58.75</v>
      </c>
      <c r="AN98">
        <v>69.760199999999998</v>
      </c>
      <c r="AO98">
        <v>89.654200000000003</v>
      </c>
      <c r="AP98">
        <v>58.490566037735846</v>
      </c>
      <c r="AQ98">
        <v>77.3566</v>
      </c>
      <c r="AR98">
        <v>8.8947000000000003</v>
      </c>
    </row>
    <row r="99" spans="1:49" x14ac:dyDescent="0.65">
      <c r="F99">
        <v>58.267716535433067</v>
      </c>
      <c r="G99">
        <v>45.375599999999999</v>
      </c>
      <c r="H99">
        <v>47.579900000000002</v>
      </c>
      <c r="AD99">
        <v>59.433962264150942</v>
      </c>
      <c r="AE99">
        <v>9</v>
      </c>
      <c r="AF99">
        <v>35.871400000000001</v>
      </c>
      <c r="AJ99">
        <v>59.090909090909093</v>
      </c>
      <c r="AK99">
        <v>70.017099999999999</v>
      </c>
      <c r="AL99">
        <v>44.859200000000001</v>
      </c>
      <c r="AP99">
        <v>59.433962264150942</v>
      </c>
      <c r="AQ99">
        <v>83.802700000000002</v>
      </c>
      <c r="AR99">
        <v>8.0676000000000005</v>
      </c>
    </row>
    <row r="100" spans="1:49" x14ac:dyDescent="0.65">
      <c r="F100">
        <v>59.055118110236215</v>
      </c>
      <c r="G100">
        <v>34.363</v>
      </c>
      <c r="H100">
        <v>45.847900000000003</v>
      </c>
    </row>
    <row r="101" spans="1:49" x14ac:dyDescent="0.65">
      <c r="F101">
        <v>59.842519685039377</v>
      </c>
      <c r="G101">
        <v>26.082100000000001</v>
      </c>
      <c r="H101">
        <v>42.734400000000001</v>
      </c>
      <c r="AU101" t="s">
        <v>25</v>
      </c>
      <c r="AV101" t="s">
        <v>26</v>
      </c>
      <c r="AW101" t="s">
        <v>27</v>
      </c>
    </row>
    <row r="102" spans="1:49" s="3" customFormat="1" x14ac:dyDescent="0.65">
      <c r="A102" s="2" t="s">
        <v>24</v>
      </c>
      <c r="D102" s="3">
        <f>(D95+D96+D97)/3</f>
        <v>57.608833333333337</v>
      </c>
      <c r="E102" s="3">
        <f>(E95+E96+E97)/3</f>
        <v>26.108000000000004</v>
      </c>
      <c r="G102" s="3">
        <f>(G95+G96+G97+G98+G99+G100+G101)/7</f>
        <v>37.863028571428572</v>
      </c>
      <c r="H102" s="3">
        <f>(H95+H96+H97+H98+H99+H100+H101)/7</f>
        <v>49.35341428571428</v>
      </c>
      <c r="J102" s="3">
        <f>(J95+J96+J97+J98)/4</f>
        <v>20.34235</v>
      </c>
      <c r="K102" s="3">
        <f>(K95+K96+K97+K98)/4</f>
        <v>47.378774999999997</v>
      </c>
      <c r="M102" s="3">
        <f>(M95+M96+M97+M98)/4</f>
        <v>19.231999999999999</v>
      </c>
      <c r="N102" s="3">
        <f>(N95+N96+N97+N98)/4</f>
        <v>94.423900000000003</v>
      </c>
      <c r="P102" s="3">
        <f>(P95+P96+P97)/3</f>
        <v>31.826800000000002</v>
      </c>
      <c r="Q102" s="3">
        <f>(Q95+Q96+Q97)/3</f>
        <v>76.626733333333334</v>
      </c>
      <c r="S102" s="3">
        <f>(S95+S96+S97)/3</f>
        <v>19.435433333333336</v>
      </c>
      <c r="T102" s="3">
        <f>(T95+T96+T97)/3</f>
        <v>40.561700000000002</v>
      </c>
      <c r="V102" s="3">
        <f>(V95+V96+V97+V98)/4</f>
        <v>35.851100000000002</v>
      </c>
      <c r="W102" s="3">
        <f>(W95+W96+W97+W98)/4</f>
        <v>80.612724999999998</v>
      </c>
      <c r="Y102" s="3">
        <f>(Y95+Y96+Y97)/3</f>
        <v>84.502166666666668</v>
      </c>
      <c r="Z102" s="3">
        <f>(Z95+Z96+Z97)/3</f>
        <v>50.18</v>
      </c>
      <c r="AB102" s="3">
        <f>(AB95+AB96+AB97)/3</f>
        <v>48.112133333333333</v>
      </c>
      <c r="AC102" s="3">
        <f>(AC95+AC96+AC97)/3</f>
        <v>61.005299999999998</v>
      </c>
      <c r="AE102" s="3">
        <f>(AE95+AE96+AE97+AE98+AE99)/5</f>
        <v>8.2581999999999987</v>
      </c>
      <c r="AF102" s="3">
        <f>(AF95+AF96+AF97+AF98+AF99)/5</f>
        <v>35.576039999999999</v>
      </c>
      <c r="AH102" s="3">
        <f>(AH95+AH96+AH97)/3</f>
        <v>236.47476666666668</v>
      </c>
      <c r="AI102" s="3">
        <f>(AI95+AI96+AI97)/3</f>
        <v>77.868566666666666</v>
      </c>
      <c r="AK102" s="3">
        <f>(AK95+AK96+AK97+AK98+AK99)/5</f>
        <v>39.389920000000004</v>
      </c>
      <c r="AL102" s="3">
        <f>(AL95+AL96+AL97+AL98+AL99)/5</f>
        <v>38.838499999999996</v>
      </c>
      <c r="AN102" s="3">
        <f>(AN95+AN96+AN97+AN98)/4</f>
        <v>50.207549999999998</v>
      </c>
      <c r="AO102" s="3">
        <f>(AO95+AO96+AO97+AO98)/4</f>
        <v>111.1249</v>
      </c>
      <c r="AQ102" s="3">
        <f>(AQ95+AQ96+AQ97+AQ98+AQ99)/5</f>
        <v>64.228880000000004</v>
      </c>
      <c r="AR102" s="3">
        <f>(AR95+AR96+AR97+AR98+AR99)/5</f>
        <v>8.6898999999999997</v>
      </c>
      <c r="AT102" s="3" t="s">
        <v>3</v>
      </c>
      <c r="AU102" s="3">
        <f>(D102+G102+J102+M102+P102+S102+V102+Y102+AB102+AE102+AH102+AK102+AN102+AQ102)/14</f>
        <v>53.809511564625844</v>
      </c>
      <c r="AV102" s="3">
        <f>_xlfn.STDEV.P(D102,G102,J102,M102,P102,S102,V102,Y102,AB102,AE102,AH102,AK102,AN102,AQ102)</f>
        <v>54.325198291748045</v>
      </c>
      <c r="AW102" s="3">
        <f>AV102/(SQRT(14))</f>
        <v>14.519019962591297</v>
      </c>
    </row>
    <row r="103" spans="1:49" x14ac:dyDescent="0.65">
      <c r="AT103" s="3" t="s">
        <v>2</v>
      </c>
      <c r="AU103" s="3">
        <f>(E102+H102+K102+N102+Q102+T102+W102+Z102+AC102+AF102+AI102+AL102+AO102+AR102)/14</f>
        <v>57.024889591836732</v>
      </c>
      <c r="AV103" s="3">
        <f>_xlfn.STDEV.P(E102,H102,K102,N102,Q102,T102,W102,Z102,AC102,AF102,AI102,AL102,AO102,AR102)</f>
        <v>27.083375614186686</v>
      </c>
      <c r="AW103" s="3">
        <f>AV103/(SQRT(14))</f>
        <v>7.2383366018282036</v>
      </c>
    </row>
    <row r="104" spans="1:49" x14ac:dyDescent="0.65">
      <c r="A104" t="s">
        <v>16</v>
      </c>
      <c r="C104">
        <v>60.714285714285708</v>
      </c>
      <c r="D104">
        <v>101.77549999999999</v>
      </c>
      <c r="E104">
        <v>23.892900000000001</v>
      </c>
      <c r="F104">
        <v>60.629921259842526</v>
      </c>
      <c r="G104">
        <v>25.401900000000001</v>
      </c>
      <c r="H104">
        <v>42.779400000000003</v>
      </c>
      <c r="I104">
        <v>60.439560439560438</v>
      </c>
      <c r="J104">
        <v>23.264399999999998</v>
      </c>
      <c r="K104">
        <v>47.775300000000001</v>
      </c>
      <c r="L104">
        <v>61.111111111111114</v>
      </c>
      <c r="M104">
        <v>23.0015</v>
      </c>
      <c r="N104">
        <v>72.086399999999998</v>
      </c>
      <c r="O104">
        <v>60</v>
      </c>
      <c r="P104">
        <v>43.72</v>
      </c>
      <c r="Q104">
        <v>67.42</v>
      </c>
      <c r="R104">
        <v>60.606060606060609</v>
      </c>
      <c r="S104">
        <v>26.873999999999999</v>
      </c>
      <c r="T104">
        <v>37.515700000000002</v>
      </c>
      <c r="U104">
        <v>61.111111111111114</v>
      </c>
      <c r="V104">
        <v>48.796300000000002</v>
      </c>
      <c r="W104">
        <v>74.8416</v>
      </c>
      <c r="X104">
        <v>60.9375</v>
      </c>
      <c r="Y104">
        <v>105.2557</v>
      </c>
      <c r="Z104">
        <v>40.904600000000002</v>
      </c>
      <c r="AA104">
        <v>60</v>
      </c>
      <c r="AB104">
        <v>37.653700000000001</v>
      </c>
      <c r="AC104">
        <v>65.042199999999994</v>
      </c>
      <c r="AD104">
        <v>60.377358490566039</v>
      </c>
      <c r="AE104">
        <v>9</v>
      </c>
      <c r="AF104">
        <v>38.107999999999997</v>
      </c>
      <c r="AG104">
        <v>61.111111111111114</v>
      </c>
      <c r="AH104">
        <v>172.78960000000001</v>
      </c>
      <c r="AI104">
        <v>71.609200000000001</v>
      </c>
      <c r="AJ104">
        <v>60</v>
      </c>
      <c r="AK104">
        <v>76.772900000000007</v>
      </c>
      <c r="AL104">
        <v>48.303699999999999</v>
      </c>
      <c r="AM104">
        <v>60</v>
      </c>
      <c r="AN104">
        <v>88.244399999999999</v>
      </c>
      <c r="AO104">
        <v>81.222200000000001</v>
      </c>
      <c r="AP104">
        <v>60.377358490566039</v>
      </c>
      <c r="AQ104">
        <v>76.184399999999997</v>
      </c>
      <c r="AR104">
        <v>8.5454000000000008</v>
      </c>
    </row>
    <row r="105" spans="1:49" x14ac:dyDescent="0.65">
      <c r="C105">
        <v>62.5</v>
      </c>
      <c r="D105">
        <v>134.625</v>
      </c>
      <c r="E105">
        <v>21.625</v>
      </c>
      <c r="F105">
        <v>61.417322834645674</v>
      </c>
      <c r="G105">
        <v>23.96</v>
      </c>
      <c r="H105">
        <v>37.839199999999998</v>
      </c>
      <c r="I105">
        <v>61.53846153846154</v>
      </c>
      <c r="J105">
        <v>27.2194</v>
      </c>
      <c r="K105">
        <v>48.017499999999998</v>
      </c>
      <c r="L105">
        <v>62.5</v>
      </c>
      <c r="M105">
        <v>25.9375</v>
      </c>
      <c r="N105">
        <v>59.4375</v>
      </c>
      <c r="O105">
        <v>61.428571428571431</v>
      </c>
      <c r="P105">
        <v>57.550199999999997</v>
      </c>
      <c r="Q105">
        <v>68.9071</v>
      </c>
      <c r="R105">
        <v>62.121212121212125</v>
      </c>
      <c r="S105">
        <v>40.7194</v>
      </c>
      <c r="T105">
        <v>36.911900000000003</v>
      </c>
      <c r="U105">
        <v>62.5</v>
      </c>
      <c r="V105">
        <v>48.3125</v>
      </c>
      <c r="W105">
        <v>75.9375</v>
      </c>
      <c r="X105">
        <v>62.5</v>
      </c>
      <c r="Y105">
        <v>96.726600000000005</v>
      </c>
      <c r="Z105">
        <v>37.687100000000001</v>
      </c>
      <c r="AA105">
        <v>61.53846153846154</v>
      </c>
      <c r="AB105">
        <v>32.978000000000002</v>
      </c>
      <c r="AC105">
        <v>69.325100000000006</v>
      </c>
      <c r="AD105">
        <v>61.320754716981128</v>
      </c>
      <c r="AE105">
        <v>10.067</v>
      </c>
      <c r="AF105">
        <v>39.234900000000003</v>
      </c>
      <c r="AG105">
        <v>62.962962962962962</v>
      </c>
      <c r="AH105">
        <v>128.62299999999999</v>
      </c>
      <c r="AI105">
        <v>67.222499999999997</v>
      </c>
      <c r="AJ105">
        <v>60.909090909090914</v>
      </c>
      <c r="AK105">
        <v>69.823999999999998</v>
      </c>
      <c r="AL105">
        <v>50.094900000000003</v>
      </c>
      <c r="AM105">
        <v>61.250000000000007</v>
      </c>
      <c r="AN105">
        <v>93.120099999999994</v>
      </c>
      <c r="AO105">
        <v>71.756</v>
      </c>
      <c r="AP105">
        <v>61.320754716981128</v>
      </c>
      <c r="AQ105">
        <v>68.834999999999994</v>
      </c>
      <c r="AR105">
        <v>7.9557000000000002</v>
      </c>
    </row>
    <row r="106" spans="1:49" x14ac:dyDescent="0.65">
      <c r="C106">
        <v>64.285714285714292</v>
      </c>
      <c r="D106">
        <v>148.05609999999999</v>
      </c>
      <c r="E106">
        <v>18.729600000000001</v>
      </c>
      <c r="F106">
        <v>62.204724409448822</v>
      </c>
      <c r="G106">
        <v>27.644200000000001</v>
      </c>
      <c r="H106">
        <v>35.925899999999999</v>
      </c>
      <c r="I106">
        <v>62.637362637362635</v>
      </c>
      <c r="J106">
        <v>35.585299999999997</v>
      </c>
      <c r="K106">
        <v>46.411700000000003</v>
      </c>
      <c r="L106">
        <v>63.888888888888886</v>
      </c>
      <c r="M106">
        <v>34.889899999999997</v>
      </c>
      <c r="N106">
        <v>50.969299999999997</v>
      </c>
      <c r="O106">
        <v>62.857142857142854</v>
      </c>
      <c r="P106">
        <v>79.905699999999996</v>
      </c>
      <c r="Q106">
        <v>68.7273</v>
      </c>
      <c r="R106">
        <v>63.636363636363633</v>
      </c>
      <c r="S106">
        <v>47.624499999999998</v>
      </c>
      <c r="T106">
        <v>35.104799999999997</v>
      </c>
      <c r="U106">
        <v>63.888888888888886</v>
      </c>
      <c r="V106">
        <v>44.254100000000001</v>
      </c>
      <c r="W106">
        <v>74.212999999999994</v>
      </c>
      <c r="X106">
        <v>64.0625</v>
      </c>
      <c r="Y106">
        <v>80.479799999999997</v>
      </c>
      <c r="Z106">
        <v>37.093899999999998</v>
      </c>
      <c r="AA106">
        <v>63.076923076923073</v>
      </c>
      <c r="AB106">
        <v>30.234999999999999</v>
      </c>
      <c r="AC106">
        <v>78.212699999999998</v>
      </c>
      <c r="AD106">
        <v>62.264150943396224</v>
      </c>
      <c r="AE106">
        <v>11.1121</v>
      </c>
      <c r="AF106">
        <v>42.059800000000003</v>
      </c>
      <c r="AG106">
        <v>64.81481481481481</v>
      </c>
      <c r="AH106">
        <v>104.1614</v>
      </c>
      <c r="AI106">
        <v>63.161799999999999</v>
      </c>
      <c r="AJ106">
        <v>61.818181818181813</v>
      </c>
      <c r="AK106">
        <v>55.200800000000001</v>
      </c>
      <c r="AL106">
        <v>49.845199999999998</v>
      </c>
      <c r="AM106">
        <v>62.5</v>
      </c>
      <c r="AN106">
        <v>78.796899999999994</v>
      </c>
      <c r="AO106">
        <v>64.927099999999996</v>
      </c>
      <c r="AP106">
        <v>62.264150943396224</v>
      </c>
      <c r="AQ106">
        <v>62.618899999999996</v>
      </c>
      <c r="AR106">
        <v>7.5815000000000001</v>
      </c>
    </row>
    <row r="107" spans="1:49" x14ac:dyDescent="0.65">
      <c r="F107">
        <v>62.99212598425197</v>
      </c>
      <c r="G107">
        <v>29.284600000000001</v>
      </c>
      <c r="H107">
        <v>34.214300000000001</v>
      </c>
      <c r="I107">
        <v>63.73626373626373</v>
      </c>
      <c r="J107">
        <v>42.7425</v>
      </c>
      <c r="K107">
        <v>43.4026</v>
      </c>
      <c r="O107">
        <v>64.285714285714292</v>
      </c>
      <c r="P107">
        <v>96.653099999999995</v>
      </c>
      <c r="Q107">
        <v>66.474500000000006</v>
      </c>
      <c r="AA107">
        <v>64.615384615384613</v>
      </c>
      <c r="AB107">
        <v>27.123699999999999</v>
      </c>
      <c r="AC107">
        <v>91.733800000000002</v>
      </c>
      <c r="AD107">
        <v>63.20754716981132</v>
      </c>
      <c r="AE107">
        <v>11.912699999999999</v>
      </c>
      <c r="AF107">
        <v>42.405000000000001</v>
      </c>
      <c r="AJ107">
        <v>62.727272727272734</v>
      </c>
      <c r="AK107">
        <v>52.918100000000003</v>
      </c>
      <c r="AL107">
        <v>47.403799999999997</v>
      </c>
      <c r="AM107">
        <v>63.749999999999993</v>
      </c>
      <c r="AN107">
        <v>56.557400000000001</v>
      </c>
      <c r="AO107">
        <v>60.653799999999997</v>
      </c>
      <c r="AP107">
        <v>63.20754716981132</v>
      </c>
      <c r="AQ107">
        <v>55.913600000000002</v>
      </c>
      <c r="AR107">
        <v>8</v>
      </c>
    </row>
    <row r="108" spans="1:49" x14ac:dyDescent="0.65">
      <c r="F108">
        <v>63.779527559055119</v>
      </c>
      <c r="G108">
        <v>34.677599999999998</v>
      </c>
      <c r="H108">
        <v>33.016800000000003</v>
      </c>
      <c r="I108">
        <v>64.835164835164832</v>
      </c>
      <c r="J108">
        <v>50.356499999999997</v>
      </c>
      <c r="K108">
        <v>41.212400000000002</v>
      </c>
      <c r="AD108">
        <v>64.15094339622641</v>
      </c>
      <c r="AE108">
        <v>13.098699999999999</v>
      </c>
      <c r="AF108">
        <v>43.601599999999998</v>
      </c>
      <c r="AJ108">
        <v>63.636363636363633</v>
      </c>
      <c r="AK108">
        <v>61.2027</v>
      </c>
      <c r="AL108">
        <v>44.178600000000003</v>
      </c>
      <c r="AP108">
        <v>64.15094339622641</v>
      </c>
      <c r="AQ108">
        <v>55.405799999999999</v>
      </c>
      <c r="AR108">
        <v>7.9535999999999998</v>
      </c>
    </row>
    <row r="109" spans="1:49" x14ac:dyDescent="0.65">
      <c r="F109">
        <v>64.566929133858267</v>
      </c>
      <c r="G109">
        <v>41.008499999999998</v>
      </c>
      <c r="H109">
        <v>30.574200000000001</v>
      </c>
      <c r="AJ109">
        <v>64.545454545454547</v>
      </c>
      <c r="AK109">
        <v>78.565399999999997</v>
      </c>
      <c r="AL109">
        <v>39.192900000000002</v>
      </c>
      <c r="AU109" t="s">
        <v>25</v>
      </c>
      <c r="AV109" t="s">
        <v>26</v>
      </c>
      <c r="AW109" t="s">
        <v>27</v>
      </c>
    </row>
    <row r="110" spans="1:49" s="3" customFormat="1" x14ac:dyDescent="0.65">
      <c r="A110" s="2" t="s">
        <v>24</v>
      </c>
      <c r="D110" s="3">
        <f>(D104+D105+D106)/3</f>
        <v>128.15219999999999</v>
      </c>
      <c r="E110" s="3">
        <f>(E104+E105+E106)/3</f>
        <v>21.415833333333335</v>
      </c>
      <c r="G110" s="3">
        <f>(G104+G105+G106+G107+G108+G109)/6</f>
        <v>30.329466666666665</v>
      </c>
      <c r="H110" s="3">
        <f>(H104+H105+H106+H107+H108+H109)/6</f>
        <v>35.724966666666667</v>
      </c>
      <c r="J110" s="3">
        <f>(J104+J105+J106+J107+J108)/5</f>
        <v>35.833619999999996</v>
      </c>
      <c r="K110" s="3">
        <f>(K104+K105+K106+K107+K108)/5</f>
        <v>45.363900000000001</v>
      </c>
      <c r="M110" s="3">
        <f>(M104+M105+M106)/3</f>
        <v>27.942966666666667</v>
      </c>
      <c r="N110" s="3">
        <f>(N104+N105+N106)/3</f>
        <v>60.831066666666665</v>
      </c>
      <c r="P110" s="3">
        <f>(P104+P105+P106+P107)/4</f>
        <v>69.457249999999988</v>
      </c>
      <c r="Q110" s="3">
        <f>(Q104+Q105+Q106+Q107)/4</f>
        <v>67.882225000000005</v>
      </c>
      <c r="S110" s="3">
        <f>(S104+S105+S106+S107)/3</f>
        <v>38.405966666666664</v>
      </c>
      <c r="T110" s="3">
        <f>(T104+T105+T106+T107)/3</f>
        <v>36.510800000000003</v>
      </c>
      <c r="V110" s="3">
        <f>(V104+V105+V106+V107)/3</f>
        <v>47.120966666666668</v>
      </c>
      <c r="W110" s="3">
        <f>(W104+W105+W106+W107)/3</f>
        <v>74.997366666666665</v>
      </c>
      <c r="Y110" s="3">
        <f>(Y104+Y105+Y106+Y107)/3</f>
        <v>94.154033333333345</v>
      </c>
      <c r="Z110" s="3">
        <f>(Z104+Z105+Z106+Z107)/3</f>
        <v>38.561866666666667</v>
      </c>
      <c r="AB110" s="3">
        <f>(AB104+AB105+AB106+AB107)/4</f>
        <v>31.997599999999998</v>
      </c>
      <c r="AC110" s="3">
        <f>(AC104+AC105+AC106+AC107)/4</f>
        <v>76.078450000000004</v>
      </c>
      <c r="AE110" s="3">
        <f>(AE104+AE105+AE106+AE107+AE108)/5</f>
        <v>11.0381</v>
      </c>
      <c r="AF110" s="3">
        <f>(AF104+AF105+AF106+AF107+AF108)/5</f>
        <v>41.081859999999999</v>
      </c>
      <c r="AH110" s="3">
        <f>(AH104+AH105+AH106+AH107)/3</f>
        <v>135.19133333333335</v>
      </c>
      <c r="AI110" s="3">
        <f>(AI104+AI105+AI106+AI107)/3</f>
        <v>67.331166666666675</v>
      </c>
      <c r="AK110" s="3">
        <f>(AK104+AK105+AK106+AK107+AK108+AK109)/6</f>
        <v>65.747316666666677</v>
      </c>
      <c r="AL110" s="3">
        <f>(AL104+AL105+AL106+AL107+AL108+AL109)/6</f>
        <v>46.503183333333332</v>
      </c>
      <c r="AN110" s="3">
        <f>(AN104+AN105+AN106+AN107)/4</f>
        <v>79.179699999999997</v>
      </c>
      <c r="AO110" s="3">
        <f>(AO104+AO105+AO106+AO107)/4</f>
        <v>69.639775</v>
      </c>
      <c r="AQ110" s="3">
        <f>(AQ104+AQ105+AQ106+AQ107+AQ108)/5</f>
        <v>63.791539999999998</v>
      </c>
      <c r="AR110" s="3">
        <f>(AR104+AR105+AR106+AR107+AR108)/5</f>
        <v>8.0072399999999995</v>
      </c>
      <c r="AT110" s="3" t="s">
        <v>3</v>
      </c>
      <c r="AU110" s="3">
        <f>(D110+G110+J110+M110+P110+S110+V110+Y110+AB110+AE110+AH110+AK110+AN110+AQ110)/14</f>
        <v>61.310147142857154</v>
      </c>
      <c r="AV110" s="3">
        <f>_xlfn.STDEV.P(D110,G110,J110,M110,P110,S110,V110,Y110,AB110,AE110,AH110,AK110,AN110,AQ110)</f>
        <v>36.10620816434907</v>
      </c>
      <c r="AW110" s="3">
        <f>AV110/(SQRT(14))</f>
        <v>9.6497900347524492</v>
      </c>
    </row>
    <row r="111" spans="1:49" x14ac:dyDescent="0.65">
      <c r="AT111" s="3" t="s">
        <v>2</v>
      </c>
      <c r="AU111" s="3">
        <f>(E110+H110+K110+N110+Q110+T110+W110+Z110+AC110+AF110+AI110+AL110+AO110+AR110)/14</f>
        <v>49.280692857142867</v>
      </c>
      <c r="AV111" s="3">
        <f>_xlfn.STDEV.P(E110,H110,K110,N110,Q110,T110,W110,Z110,AC110,AF110,AI110,AL110,AO110,AR110)</f>
        <v>20.055553500732664</v>
      </c>
      <c r="AW111" s="3">
        <f>AV111/(SQRT(14))</f>
        <v>5.3600721358468819</v>
      </c>
    </row>
    <row r="112" spans="1:49" x14ac:dyDescent="0.65">
      <c r="A112" t="s">
        <v>17</v>
      </c>
      <c r="C112">
        <v>66.071428571428569</v>
      </c>
      <c r="D112">
        <v>136.65430000000001</v>
      </c>
      <c r="E112">
        <v>17.044599999999999</v>
      </c>
      <c r="F112">
        <v>65.354330708661408</v>
      </c>
      <c r="G112">
        <v>50.9634</v>
      </c>
      <c r="H112">
        <v>28.734000000000002</v>
      </c>
      <c r="I112">
        <v>65.934065934065927</v>
      </c>
      <c r="J112">
        <v>65.863699999999994</v>
      </c>
      <c r="K112">
        <v>38.974899999999998</v>
      </c>
      <c r="L112">
        <v>65.277777777777786</v>
      </c>
      <c r="M112">
        <v>45.183799999999998</v>
      </c>
      <c r="N112">
        <v>49.2759</v>
      </c>
      <c r="O112">
        <v>65.714285714285708</v>
      </c>
      <c r="P112">
        <v>106.7773</v>
      </c>
      <c r="Q112">
        <v>61.104700000000001</v>
      </c>
      <c r="R112">
        <v>65.151515151515156</v>
      </c>
      <c r="S112">
        <v>44.265300000000003</v>
      </c>
      <c r="T112">
        <v>33.287599999999998</v>
      </c>
      <c r="U112">
        <v>65.277777777777786</v>
      </c>
      <c r="V112">
        <v>41.733899999999998</v>
      </c>
      <c r="W112">
        <v>66.194100000000006</v>
      </c>
      <c r="X112">
        <v>65.625</v>
      </c>
      <c r="Y112">
        <v>63.203200000000002</v>
      </c>
      <c r="Z112">
        <v>36.552100000000003</v>
      </c>
      <c r="AA112">
        <v>66.153846153846146</v>
      </c>
      <c r="AB112">
        <v>23.920200000000001</v>
      </c>
      <c r="AC112">
        <v>110.2629</v>
      </c>
      <c r="AD112">
        <v>65.094339622641513</v>
      </c>
      <c r="AE112">
        <v>16.407499999999999</v>
      </c>
      <c r="AF112">
        <v>44.033999999999999</v>
      </c>
      <c r="AG112">
        <v>66.666666666666657</v>
      </c>
      <c r="AH112">
        <v>87.627300000000005</v>
      </c>
      <c r="AI112">
        <v>59.340899999999998</v>
      </c>
      <c r="AJ112">
        <v>65.454545454545453</v>
      </c>
      <c r="AK112">
        <v>92.566299999999998</v>
      </c>
      <c r="AL112">
        <v>34.918300000000002</v>
      </c>
      <c r="AM112">
        <v>65</v>
      </c>
      <c r="AN112">
        <v>49.720799999999997</v>
      </c>
      <c r="AO112">
        <v>57.666699999999999</v>
      </c>
      <c r="AP112">
        <v>65.094339622641513</v>
      </c>
      <c r="AQ112">
        <v>55.6023</v>
      </c>
      <c r="AR112">
        <v>7.5629</v>
      </c>
    </row>
    <row r="113" spans="1:49" x14ac:dyDescent="0.65">
      <c r="C113">
        <v>67.857142857142861</v>
      </c>
      <c r="D113">
        <v>109.7628</v>
      </c>
      <c r="E113">
        <v>14.872400000000001</v>
      </c>
      <c r="F113">
        <v>66.141732283464577</v>
      </c>
      <c r="G113">
        <v>60.802799999999998</v>
      </c>
      <c r="H113">
        <v>30.401399999999999</v>
      </c>
      <c r="I113">
        <v>67.032967032967022</v>
      </c>
      <c r="J113">
        <v>76.675899999999999</v>
      </c>
      <c r="K113">
        <v>36.732999999999997</v>
      </c>
      <c r="L113">
        <v>66.666666666666657</v>
      </c>
      <c r="M113">
        <v>57.722200000000001</v>
      </c>
      <c r="N113">
        <v>47.666699999999999</v>
      </c>
      <c r="O113">
        <v>67.142857142857139</v>
      </c>
      <c r="P113">
        <v>113.82470000000001</v>
      </c>
      <c r="Q113">
        <v>55.200200000000002</v>
      </c>
      <c r="R113">
        <v>66.666666666666657</v>
      </c>
      <c r="S113">
        <v>33.517299999999999</v>
      </c>
      <c r="T113">
        <v>32.802300000000002</v>
      </c>
      <c r="U113">
        <v>66.666666666666657</v>
      </c>
      <c r="V113">
        <v>43.703699999999998</v>
      </c>
      <c r="W113">
        <v>58.259300000000003</v>
      </c>
      <c r="X113">
        <v>67.1875</v>
      </c>
      <c r="Y113">
        <v>52.697600000000001</v>
      </c>
      <c r="Z113">
        <v>35.8797</v>
      </c>
      <c r="AA113">
        <v>67.692307692307693</v>
      </c>
      <c r="AB113">
        <v>21.107399999999998</v>
      </c>
      <c r="AC113">
        <v>132.36199999999999</v>
      </c>
      <c r="AD113">
        <v>66.037735849056602</v>
      </c>
      <c r="AE113">
        <v>18.5946</v>
      </c>
      <c r="AF113">
        <v>44.150399999999998</v>
      </c>
      <c r="AG113">
        <v>68.518518518518519</v>
      </c>
      <c r="AH113">
        <v>81.034099999999995</v>
      </c>
      <c r="AI113">
        <v>58.036900000000003</v>
      </c>
      <c r="AJ113">
        <v>66.363636363636374</v>
      </c>
      <c r="AK113">
        <v>93.529600000000002</v>
      </c>
      <c r="AL113">
        <v>31.0808</v>
      </c>
      <c r="AM113">
        <v>66.25</v>
      </c>
      <c r="AN113">
        <v>48.701599999999999</v>
      </c>
      <c r="AO113">
        <v>55.515099999999997</v>
      </c>
      <c r="AP113">
        <v>66.037735849056602</v>
      </c>
      <c r="AQ113">
        <v>56.936799999999998</v>
      </c>
      <c r="AR113">
        <v>7.4451999999999998</v>
      </c>
    </row>
    <row r="114" spans="1:49" x14ac:dyDescent="0.65">
      <c r="C114">
        <v>69.642857142857139</v>
      </c>
      <c r="D114">
        <v>78.727000000000004</v>
      </c>
      <c r="E114">
        <v>14</v>
      </c>
      <c r="F114">
        <v>66.929133858267718</v>
      </c>
      <c r="G114">
        <v>58.307899999999997</v>
      </c>
      <c r="H114">
        <v>29.416799999999999</v>
      </c>
      <c r="I114">
        <v>68.131868131868131</v>
      </c>
      <c r="J114">
        <v>79.974199999999996</v>
      </c>
      <c r="K114">
        <v>34.517400000000002</v>
      </c>
      <c r="L114">
        <v>68.055555555555557</v>
      </c>
      <c r="M114">
        <v>65.267600000000002</v>
      </c>
      <c r="N114">
        <v>47.243099999999998</v>
      </c>
      <c r="O114">
        <v>68.571428571428569</v>
      </c>
      <c r="P114">
        <v>113.29219999999999</v>
      </c>
      <c r="Q114">
        <v>49.646099999999997</v>
      </c>
      <c r="R114">
        <v>68.181818181818173</v>
      </c>
      <c r="S114">
        <v>24.5685</v>
      </c>
      <c r="T114">
        <v>30.388000000000002</v>
      </c>
      <c r="U114">
        <v>68.055555555555557</v>
      </c>
      <c r="V114">
        <v>46.620199999999997</v>
      </c>
      <c r="W114">
        <v>49.884599999999999</v>
      </c>
      <c r="X114">
        <v>68.75</v>
      </c>
      <c r="Y114">
        <v>40.538499999999999</v>
      </c>
      <c r="Z114">
        <v>35.047899999999998</v>
      </c>
      <c r="AA114">
        <v>69.230769230769226</v>
      </c>
      <c r="AB114">
        <v>18.976099999999999</v>
      </c>
      <c r="AC114">
        <v>151.78800000000001</v>
      </c>
      <c r="AD114">
        <v>66.981132075471692</v>
      </c>
      <c r="AE114">
        <v>24.536799999999999</v>
      </c>
      <c r="AF114">
        <v>43.255400000000002</v>
      </c>
      <c r="AJ114">
        <v>67.272727272727266</v>
      </c>
      <c r="AK114">
        <v>81.284599999999998</v>
      </c>
      <c r="AL114">
        <v>28.751000000000001</v>
      </c>
      <c r="AM114">
        <v>67.5</v>
      </c>
      <c r="AN114">
        <v>45.782299999999999</v>
      </c>
      <c r="AO114">
        <v>52.942399999999999</v>
      </c>
      <c r="AP114">
        <v>66.981132075471692</v>
      </c>
      <c r="AQ114">
        <v>50.993000000000002</v>
      </c>
      <c r="AR114">
        <v>8.0990000000000002</v>
      </c>
    </row>
    <row r="115" spans="1:49" x14ac:dyDescent="0.65">
      <c r="F115">
        <v>67.716535433070874</v>
      </c>
      <c r="G115">
        <v>49.220599999999997</v>
      </c>
      <c r="H115">
        <v>28.0274</v>
      </c>
      <c r="I115">
        <v>69.230769230769226</v>
      </c>
      <c r="J115">
        <v>76.340299999999999</v>
      </c>
      <c r="K115">
        <v>34.011499999999998</v>
      </c>
      <c r="L115">
        <v>69.444444444444443</v>
      </c>
      <c r="M115">
        <v>59.434199999999997</v>
      </c>
      <c r="N115">
        <v>48.2288</v>
      </c>
      <c r="R115">
        <v>69.696969696969703</v>
      </c>
      <c r="S115">
        <v>23.2883</v>
      </c>
      <c r="T115">
        <v>29.630099999999999</v>
      </c>
      <c r="U115">
        <v>69.444444444444443</v>
      </c>
      <c r="V115">
        <v>52.326599999999999</v>
      </c>
      <c r="W115">
        <v>45.2819</v>
      </c>
      <c r="AD115">
        <v>67.924528301886795</v>
      </c>
      <c r="AE115">
        <v>34.074399999999997</v>
      </c>
      <c r="AF115">
        <v>42.511600000000001</v>
      </c>
      <c r="AJ115">
        <v>68.181818181818173</v>
      </c>
      <c r="AK115">
        <v>58.410600000000002</v>
      </c>
      <c r="AL115">
        <v>27.653700000000001</v>
      </c>
      <c r="AM115">
        <v>68.75</v>
      </c>
      <c r="AN115">
        <v>45.020800000000001</v>
      </c>
      <c r="AO115">
        <v>50.391100000000002</v>
      </c>
      <c r="AP115">
        <v>67.924528301886795</v>
      </c>
      <c r="AQ115">
        <v>47.517299999999999</v>
      </c>
      <c r="AR115">
        <v>9.0678999999999998</v>
      </c>
    </row>
    <row r="116" spans="1:49" x14ac:dyDescent="0.65">
      <c r="F116">
        <v>68.503937007874015</v>
      </c>
      <c r="G116">
        <v>34.7346</v>
      </c>
      <c r="H116">
        <v>28.305800000000001</v>
      </c>
      <c r="AD116">
        <v>68.867924528301884</v>
      </c>
      <c r="AE116">
        <v>44.153300000000002</v>
      </c>
      <c r="AF116">
        <v>40.713799999999999</v>
      </c>
      <c r="AJ116">
        <v>69.090909090909093</v>
      </c>
      <c r="AK116">
        <v>42.214100000000002</v>
      </c>
      <c r="AL116">
        <v>26.241599999999998</v>
      </c>
      <c r="AP116">
        <v>68.867924528301884</v>
      </c>
      <c r="AQ116">
        <v>50.743200000000002</v>
      </c>
      <c r="AR116">
        <v>9.7997999999999994</v>
      </c>
    </row>
    <row r="117" spans="1:49" ht="15.35" customHeight="1" x14ac:dyDescent="0.65">
      <c r="F117">
        <v>69.29133858267717</v>
      </c>
      <c r="G117">
        <v>24.0334</v>
      </c>
      <c r="H117">
        <v>29.934799999999999</v>
      </c>
      <c r="AD117">
        <v>69.811320754716974</v>
      </c>
      <c r="AE117">
        <v>59.4039</v>
      </c>
      <c r="AF117">
        <v>37.509399999999999</v>
      </c>
      <c r="AP117">
        <v>69.811320754716974</v>
      </c>
      <c r="AQ117">
        <v>55.350900000000003</v>
      </c>
      <c r="AR117">
        <v>10.503399999999999</v>
      </c>
      <c r="AU117" t="s">
        <v>25</v>
      </c>
      <c r="AV117" t="s">
        <v>26</v>
      </c>
      <c r="AW117" t="s">
        <v>27</v>
      </c>
    </row>
    <row r="118" spans="1:49" s="3" customFormat="1" x14ac:dyDescent="0.65">
      <c r="A118" s="2" t="s">
        <v>24</v>
      </c>
      <c r="D118" s="3">
        <f>(D112+D113+D114)/3</f>
        <v>108.38136666666666</v>
      </c>
      <c r="E118" s="3">
        <f>(E112+E113+E114)/3</f>
        <v>15.305666666666667</v>
      </c>
      <c r="G118" s="3">
        <f>(G112+G113+G114+G115+G116+G117)/6</f>
        <v>46.343783333333327</v>
      </c>
      <c r="H118" s="3">
        <f>(H112+H113+H114+H115+H116+H117)/6</f>
        <v>29.136700000000001</v>
      </c>
      <c r="J118" s="3">
        <f>(J112+J113+J114+J115)/4</f>
        <v>74.713525000000004</v>
      </c>
      <c r="K118" s="3">
        <f>(K112+K113+K114+K115)/4</f>
        <v>36.059200000000004</v>
      </c>
      <c r="M118" s="3">
        <f>(M112+M113+M114+M115)/4</f>
        <v>56.901950000000006</v>
      </c>
      <c r="N118" s="3">
        <f>(N112+N113+N114+N115)/4</f>
        <v>48.103625000000001</v>
      </c>
      <c r="P118" s="3">
        <f>(P112+P113+P114+P115)/3</f>
        <v>111.29806666666667</v>
      </c>
      <c r="Q118" s="3">
        <f>(Q112+Q113+Q114+Q115)/3</f>
        <v>55.317</v>
      </c>
      <c r="S118" s="3">
        <f>(S112+S113+S114+S115)/4</f>
        <v>31.409849999999999</v>
      </c>
      <c r="T118" s="3">
        <f>(T112+T113+T114+T115)/4</f>
        <v>31.527000000000001</v>
      </c>
      <c r="V118" s="3">
        <f>(V112+V113+V114+V115)/4</f>
        <v>46.096099999999993</v>
      </c>
      <c r="W118" s="3">
        <f>(W112+W113+W114+W115)/4</f>
        <v>54.904975000000007</v>
      </c>
      <c r="Y118" s="3">
        <f>(Y112+Y113+Y114+Y115)/3</f>
        <v>52.146433333333334</v>
      </c>
      <c r="Z118" s="3">
        <f>(Z112+Z113+Z114+Z115)/3</f>
        <v>35.826566666666672</v>
      </c>
      <c r="AB118" s="3">
        <f>(AB112+AB113+AB114+AB115)/3</f>
        <v>21.334566666666664</v>
      </c>
      <c r="AC118" s="3">
        <f>(AC112+AC113+AC114+AC115)/3</f>
        <v>131.47096666666667</v>
      </c>
      <c r="AE118" s="3">
        <f>(AE112+AE113+AE114+AE115+AE116+AE117)/6</f>
        <v>32.861749999999994</v>
      </c>
      <c r="AF118" s="3">
        <f>(AF112+AF113+AF114+AF115+AF116+AF117)/6</f>
        <v>42.029099999999993</v>
      </c>
      <c r="AH118" s="3">
        <f>(AH112+AH113)/2</f>
        <v>84.330700000000007</v>
      </c>
      <c r="AI118" s="3">
        <f>(AI112+AI113)/2</f>
        <v>58.688900000000004</v>
      </c>
      <c r="AK118" s="3">
        <f>(AK112+AK113+AK114+AK115+AK116)/5</f>
        <v>73.601039999999983</v>
      </c>
      <c r="AL118" s="3">
        <f>(AL112+AL113+AL114+AL115+AL116)/5</f>
        <v>29.72908</v>
      </c>
      <c r="AN118" s="3">
        <f>(AN112+AN113+AN114+AN115)/4</f>
        <v>47.306375000000003</v>
      </c>
      <c r="AO118" s="3">
        <f>(AO112+AO113+AO114+AO115)/4</f>
        <v>54.128824999999999</v>
      </c>
      <c r="AQ118" s="3">
        <f>(AQ112+AQ113+AQ114+AQ115+AQ116+AQ117)/6</f>
        <v>52.857250000000001</v>
      </c>
      <c r="AR118" s="3">
        <f>(AR112+AR113+AR114+AR115+AR116+AR117)/6</f>
        <v>8.7463666666666651</v>
      </c>
      <c r="AT118" s="3" t="s">
        <v>3</v>
      </c>
      <c r="AU118" s="3">
        <f>(D118+G118+J118+M118+P118+S118+V118+Y118+AB118+AE118+AH118+AK118+AN118+AQ118)/14</f>
        <v>59.970196904761906</v>
      </c>
      <c r="AV118" s="3">
        <f>_xlfn.STDEV.P(D118,G118,J118,M118,P118,S118,V118,Y118,AB118,AE118,AH118,AK118,AN118,AQ118)</f>
        <v>26.292076547910288</v>
      </c>
      <c r="AW118" s="3">
        <f>AV118/(SQRT(14))</f>
        <v>7.0268530306510311</v>
      </c>
    </row>
    <row r="119" spans="1:49" x14ac:dyDescent="0.65">
      <c r="AT119" s="3" t="s">
        <v>2</v>
      </c>
      <c r="AU119" s="3">
        <f>(E118+H118+K118+N118+Q118+T118+W118+Z118+AC118+AF118+AI118+AL118+AO118+AR118)/14</f>
        <v>45.069569404761907</v>
      </c>
      <c r="AV119" s="3">
        <f>_xlfn.STDEV.P(E118,H118,K118,N118,Q118,T118,W118,Z118,AC118,AF118,AI118,AL118,AO118,AR118)</f>
        <v>28.027315323890399</v>
      </c>
      <c r="AW119" s="3">
        <f>AV119/(SQRT(14))</f>
        <v>7.4906151009340709</v>
      </c>
    </row>
    <row r="120" spans="1:49" x14ac:dyDescent="0.65">
      <c r="A120" t="s">
        <v>18</v>
      </c>
      <c r="C120">
        <v>71.428571428571431</v>
      </c>
      <c r="D120">
        <v>53.255099999999999</v>
      </c>
      <c r="E120">
        <v>14.459199999999999</v>
      </c>
      <c r="F120">
        <v>70.078740157480311</v>
      </c>
      <c r="G120">
        <v>18.9849</v>
      </c>
      <c r="H120">
        <v>31.555599999999998</v>
      </c>
      <c r="I120">
        <v>70.329670329670336</v>
      </c>
      <c r="J120">
        <v>70.892600000000002</v>
      </c>
      <c r="K120">
        <v>32.157299999999999</v>
      </c>
      <c r="L120">
        <v>70.833333333333343</v>
      </c>
      <c r="M120">
        <v>49.6875</v>
      </c>
      <c r="N120">
        <v>49.224800000000002</v>
      </c>
      <c r="O120">
        <v>70</v>
      </c>
      <c r="P120">
        <v>103.43</v>
      </c>
      <c r="Q120">
        <v>43.83</v>
      </c>
      <c r="R120">
        <v>71.212121212121218</v>
      </c>
      <c r="S120">
        <v>23.136199999999999</v>
      </c>
      <c r="T120">
        <v>29.852499999999999</v>
      </c>
      <c r="U120">
        <v>70.833333333333343</v>
      </c>
      <c r="V120">
        <v>68.817099999999996</v>
      </c>
      <c r="W120">
        <v>45.200200000000002</v>
      </c>
      <c r="X120">
        <v>70.3125</v>
      </c>
      <c r="Y120">
        <v>37.224400000000003</v>
      </c>
      <c r="Z120">
        <v>35.4251</v>
      </c>
      <c r="AA120">
        <v>70.769230769230774</v>
      </c>
      <c r="AB120">
        <v>17.368300000000001</v>
      </c>
      <c r="AC120">
        <v>166.5822</v>
      </c>
      <c r="AD120">
        <v>70.754716981132077</v>
      </c>
      <c r="AE120">
        <v>87.894300000000001</v>
      </c>
      <c r="AF120">
        <v>35.462299999999999</v>
      </c>
      <c r="AG120">
        <v>70.370370370370367</v>
      </c>
      <c r="AH120">
        <v>84.9649</v>
      </c>
      <c r="AI120">
        <v>55.628100000000003</v>
      </c>
      <c r="AJ120">
        <v>70</v>
      </c>
      <c r="AK120">
        <v>37.080599999999997</v>
      </c>
      <c r="AL120">
        <v>25.039300000000001</v>
      </c>
      <c r="AM120">
        <v>70</v>
      </c>
      <c r="AN120">
        <v>45.466700000000003</v>
      </c>
      <c r="AO120">
        <v>48.816699999999997</v>
      </c>
      <c r="AP120">
        <v>70.754716981132077</v>
      </c>
      <c r="AQ120">
        <v>79.551100000000005</v>
      </c>
      <c r="AR120">
        <v>10.369899999999999</v>
      </c>
    </row>
    <row r="121" spans="1:49" x14ac:dyDescent="0.65">
      <c r="C121">
        <v>73.214285714285708</v>
      </c>
      <c r="D121">
        <v>40.590600000000002</v>
      </c>
      <c r="E121">
        <v>15.6722</v>
      </c>
      <c r="F121">
        <v>70.866141732283467</v>
      </c>
      <c r="G121">
        <v>15.157</v>
      </c>
      <c r="H121">
        <v>35.354199999999999</v>
      </c>
      <c r="I121">
        <v>71.428571428571431</v>
      </c>
      <c r="J121">
        <v>69.657600000000002</v>
      </c>
      <c r="K121">
        <v>30.024999999999999</v>
      </c>
      <c r="L121">
        <v>72.222222222222214</v>
      </c>
      <c r="M121">
        <v>39.3611</v>
      </c>
      <c r="N121">
        <v>55.650500000000001</v>
      </c>
      <c r="O121">
        <v>71.428571428571431</v>
      </c>
      <c r="P121">
        <v>86.897999999999996</v>
      </c>
      <c r="Q121">
        <v>39.056100000000001</v>
      </c>
      <c r="R121">
        <v>72.727272727272734</v>
      </c>
      <c r="S121">
        <v>23.140999999999998</v>
      </c>
      <c r="T121">
        <v>30.6173</v>
      </c>
      <c r="U121">
        <v>72.222222222222214</v>
      </c>
      <c r="V121">
        <v>93.987700000000004</v>
      </c>
      <c r="W121">
        <v>43.713999999999999</v>
      </c>
      <c r="X121">
        <v>71.875</v>
      </c>
      <c r="Y121">
        <v>32.463099999999997</v>
      </c>
      <c r="Z121">
        <v>35.867899999999999</v>
      </c>
      <c r="AA121">
        <v>72.307692307692307</v>
      </c>
      <c r="AB121">
        <v>16.5167</v>
      </c>
      <c r="AC121">
        <v>179.52959999999999</v>
      </c>
      <c r="AD121">
        <v>71.698113207547166</v>
      </c>
      <c r="AE121">
        <v>101.0979</v>
      </c>
      <c r="AF121">
        <v>31.218699999999998</v>
      </c>
      <c r="AG121">
        <v>72.222222222222214</v>
      </c>
      <c r="AH121">
        <v>82.922899999999998</v>
      </c>
      <c r="AI121">
        <v>51.8675</v>
      </c>
      <c r="AJ121">
        <v>70.909090909090907</v>
      </c>
      <c r="AK121">
        <v>35.229799999999997</v>
      </c>
      <c r="AL121">
        <v>23.944900000000001</v>
      </c>
      <c r="AM121">
        <v>71.25</v>
      </c>
      <c r="AN121">
        <v>52.326599999999999</v>
      </c>
      <c r="AO121">
        <v>47.36</v>
      </c>
      <c r="AP121">
        <v>71.698113207547166</v>
      </c>
      <c r="AQ121">
        <v>119.26909999999999</v>
      </c>
      <c r="AR121">
        <v>12.095499999999999</v>
      </c>
    </row>
    <row r="122" spans="1:49" x14ac:dyDescent="0.65">
      <c r="F122">
        <v>71.653543307086608</v>
      </c>
      <c r="G122">
        <v>13.584300000000001</v>
      </c>
      <c r="H122">
        <v>37.464399999999998</v>
      </c>
      <c r="I122">
        <v>72.527472527472526</v>
      </c>
      <c r="J122">
        <v>70.898899999999998</v>
      </c>
      <c r="K122">
        <v>30.788599999999999</v>
      </c>
      <c r="L122">
        <v>73.611111111111114</v>
      </c>
      <c r="M122">
        <v>35.1723</v>
      </c>
      <c r="N122">
        <v>62.667999999999999</v>
      </c>
      <c r="O122">
        <v>72.857142857142847</v>
      </c>
      <c r="P122">
        <v>70.321200000000005</v>
      </c>
      <c r="Q122">
        <v>35.5</v>
      </c>
      <c r="R122">
        <v>74.242424242424249</v>
      </c>
      <c r="S122">
        <v>23.9054</v>
      </c>
      <c r="T122">
        <v>30.468499999999999</v>
      </c>
      <c r="U122">
        <v>73.611111111111114</v>
      </c>
      <c r="V122">
        <v>104.1091</v>
      </c>
      <c r="W122">
        <v>45.600999999999999</v>
      </c>
      <c r="X122">
        <v>73.4375</v>
      </c>
      <c r="Y122">
        <v>29.393999999999998</v>
      </c>
      <c r="Z122">
        <v>36.041899999999998</v>
      </c>
      <c r="AA122">
        <v>73.846153846153854</v>
      </c>
      <c r="AB122">
        <v>15.248799999999999</v>
      </c>
      <c r="AC122">
        <v>183.32329999999999</v>
      </c>
      <c r="AD122">
        <v>72.641509433962256</v>
      </c>
      <c r="AE122">
        <v>90.766900000000007</v>
      </c>
      <c r="AF122">
        <v>27.495999999999999</v>
      </c>
      <c r="AG122">
        <v>74.074074074074076</v>
      </c>
      <c r="AH122">
        <v>87.032700000000006</v>
      </c>
      <c r="AI122">
        <v>48.888300000000001</v>
      </c>
      <c r="AJ122">
        <v>71.818181818181813</v>
      </c>
      <c r="AK122">
        <v>32.676000000000002</v>
      </c>
      <c r="AL122">
        <v>23.009</v>
      </c>
      <c r="AM122">
        <v>72.5</v>
      </c>
      <c r="AN122">
        <v>68.653800000000004</v>
      </c>
      <c r="AO122">
        <v>47.787199999999999</v>
      </c>
      <c r="AP122">
        <v>72.641509433962256</v>
      </c>
      <c r="AQ122">
        <v>153.15199999999999</v>
      </c>
      <c r="AR122">
        <v>12.9885</v>
      </c>
    </row>
    <row r="123" spans="1:49" x14ac:dyDescent="0.65">
      <c r="F123">
        <v>72.440944881889763</v>
      </c>
      <c r="G123">
        <v>12.212300000000001</v>
      </c>
      <c r="H123">
        <v>40.8675</v>
      </c>
      <c r="I123">
        <v>73.626373626373635</v>
      </c>
      <c r="J123">
        <v>68.280600000000007</v>
      </c>
      <c r="K123">
        <v>30.172899999999998</v>
      </c>
      <c r="O123">
        <v>74.285714285714292</v>
      </c>
      <c r="P123">
        <v>60.089799999999997</v>
      </c>
      <c r="Q123">
        <v>35.751800000000003</v>
      </c>
      <c r="AD123">
        <v>73.584905660377359</v>
      </c>
      <c r="AE123">
        <v>78.070499999999996</v>
      </c>
      <c r="AF123">
        <v>24.811299999999999</v>
      </c>
      <c r="AJ123">
        <v>72.727272727272734</v>
      </c>
      <c r="AK123">
        <v>29.614799999999999</v>
      </c>
      <c r="AL123">
        <v>23.816199999999998</v>
      </c>
      <c r="AM123">
        <v>73.75</v>
      </c>
      <c r="AN123">
        <v>89.787800000000004</v>
      </c>
      <c r="AO123">
        <v>44.181800000000003</v>
      </c>
      <c r="AP123">
        <v>73.584905660377359</v>
      </c>
      <c r="AQ123">
        <v>156.79060000000001</v>
      </c>
      <c r="AR123">
        <v>13.018000000000001</v>
      </c>
    </row>
    <row r="124" spans="1:49" x14ac:dyDescent="0.65">
      <c r="F124">
        <v>73.228346456692918</v>
      </c>
      <c r="G124">
        <v>11.2499</v>
      </c>
      <c r="H124">
        <v>48.070900000000002</v>
      </c>
      <c r="I124">
        <v>74.72527472527473</v>
      </c>
      <c r="J124">
        <v>68.791499999999999</v>
      </c>
      <c r="K124">
        <v>29.2058</v>
      </c>
      <c r="AD124">
        <v>74.528301886792448</v>
      </c>
      <c r="AE124">
        <v>58.476500000000001</v>
      </c>
      <c r="AF124">
        <v>22.781400000000001</v>
      </c>
      <c r="AJ124">
        <v>73.636363636363626</v>
      </c>
      <c r="AK124">
        <v>29.099299999999999</v>
      </c>
      <c r="AL124">
        <v>25.463100000000001</v>
      </c>
      <c r="AP124">
        <v>74.528301886792448</v>
      </c>
      <c r="AQ124">
        <v>130.64179999999999</v>
      </c>
      <c r="AR124">
        <v>13.911</v>
      </c>
    </row>
    <row r="125" spans="1:49" x14ac:dyDescent="0.65">
      <c r="F125">
        <v>74.015748031496059</v>
      </c>
      <c r="G125">
        <v>10.1013</v>
      </c>
      <c r="H125">
        <v>54.401200000000003</v>
      </c>
      <c r="AJ125">
        <v>74.545454545454547</v>
      </c>
      <c r="AK125">
        <v>28.6386</v>
      </c>
      <c r="AL125">
        <v>27.511099999999999</v>
      </c>
    </row>
    <row r="126" spans="1:49" x14ac:dyDescent="0.65">
      <c r="F126">
        <v>74.803149606299215</v>
      </c>
      <c r="G126">
        <v>10.148099999999999</v>
      </c>
      <c r="H126">
        <v>64.453599999999994</v>
      </c>
      <c r="AU126" t="s">
        <v>25</v>
      </c>
      <c r="AV126" t="s">
        <v>26</v>
      </c>
      <c r="AW126" t="s">
        <v>27</v>
      </c>
    </row>
    <row r="127" spans="1:49" s="3" customFormat="1" x14ac:dyDescent="0.65">
      <c r="A127" s="2" t="s">
        <v>24</v>
      </c>
      <c r="D127" s="3">
        <f>(D120+D121)/2</f>
        <v>46.922849999999997</v>
      </c>
      <c r="E127" s="3">
        <f>(E120+E121)/2</f>
        <v>15.0657</v>
      </c>
      <c r="G127" s="3">
        <v>4.1235857142857144</v>
      </c>
      <c r="H127" s="3">
        <v>23.996100000000002</v>
      </c>
      <c r="J127" s="3">
        <f>(J120+J121+J122+J123+J124)/5</f>
        <v>69.704239999999999</v>
      </c>
      <c r="K127" s="3">
        <f>(K120+K121+K122+K123+K124)/5</f>
        <v>30.469920000000002</v>
      </c>
      <c r="M127" s="3">
        <f>(M120+M121+M122)/3</f>
        <v>41.406966666666669</v>
      </c>
      <c r="N127" s="3">
        <f>(N120+N121+N122)/3</f>
        <v>55.847766666666672</v>
      </c>
      <c r="P127" s="3">
        <f>(P120+P121+P122+P123)/4</f>
        <v>80.184750000000008</v>
      </c>
      <c r="Q127" s="3">
        <f>(Q120+Q121+Q122+Q123)/4</f>
        <v>38.534475</v>
      </c>
      <c r="S127" s="3">
        <f>(S120+S121+S122)/3</f>
        <v>23.394199999999998</v>
      </c>
      <c r="T127" s="3">
        <f>(T120+T121+T122)/3</f>
        <v>30.312766666666665</v>
      </c>
      <c r="V127" s="3">
        <f>(V120+V121+V122)/3</f>
        <v>88.971299999999999</v>
      </c>
      <c r="W127" s="3">
        <f>(W120+W121+W122)/3</f>
        <v>44.8384</v>
      </c>
      <c r="Y127" s="3">
        <f>(Y120+Y121+Y122)/3</f>
        <v>33.027166666666666</v>
      </c>
      <c r="Z127" s="3">
        <f>(Z120+Z121+Z122)/3</f>
        <v>35.778300000000002</v>
      </c>
      <c r="AB127" s="3">
        <f>(AB120+AB121+AB122)/3</f>
        <v>16.377933333333335</v>
      </c>
      <c r="AC127" s="3">
        <f>(AC120+AC121+AC122)/3</f>
        <v>176.47836666666669</v>
      </c>
      <c r="AE127" s="3">
        <f>(AE120+AE121+AE122+AE123+AE124)/5</f>
        <v>83.261219999999994</v>
      </c>
      <c r="AF127" s="3">
        <f>(AF120+AF121+AF122+AF123+AF124)/5</f>
        <v>28.353940000000001</v>
      </c>
      <c r="AH127" s="3">
        <f>(AH120+AH121+AH122)/3</f>
        <v>84.973500000000001</v>
      </c>
      <c r="AI127" s="3">
        <f>(AI120+AI121+AI122)/3</f>
        <v>52.127966666666659</v>
      </c>
      <c r="AK127" s="3">
        <f>(AK120+AK121+AK122+AK123+AK124+AK125)/6</f>
        <v>32.05651666666666</v>
      </c>
      <c r="AL127" s="3">
        <f>(AL120+AL121+AL122+AL123+AL124+AL125)/6</f>
        <v>24.797266666666662</v>
      </c>
      <c r="AN127" s="3">
        <f>(AN120+AN121+AN122+AN123)/4</f>
        <v>64.05872500000001</v>
      </c>
      <c r="AO127" s="3">
        <f>(AO120+AO121+AO122+AO123)/4</f>
        <v>47.036425000000001</v>
      </c>
      <c r="AQ127" s="3">
        <f>(AQ120+AQ121+AQ122+AQ123+AQ124)/5</f>
        <v>127.88091999999999</v>
      </c>
      <c r="AR127" s="3">
        <f>(AR120+AR121+AR122+AR123+AR124)/5</f>
        <v>12.47658</v>
      </c>
      <c r="AT127" s="3" t="s">
        <v>3</v>
      </c>
      <c r="AU127" s="3">
        <f>(D127+G127+J127+M127+P127+S127+V127+Y127+AB127+AE127+AH127+AK127+AN127+AQ127)/14</f>
        <v>56.881705289115637</v>
      </c>
      <c r="AV127" s="3">
        <f>_xlfn.STDEV.P(D127,G127,J127,M127,P127,S127,V127,Y127,AB127,AE127,AH127,AK127,AN127,AQ127)</f>
        <v>33.148992957350281</v>
      </c>
      <c r="AW127" s="3">
        <f>AV127/(SQRT(14))</f>
        <v>8.8594410259276462</v>
      </c>
    </row>
    <row r="128" spans="1:49" x14ac:dyDescent="0.65">
      <c r="AT128" s="3" t="s">
        <v>2</v>
      </c>
      <c r="AU128" s="3">
        <f>(E127+H127+K127+N127+Q127+T127+W127+Z127+AC127+AF127+AI127+AL127+AO127+AR127)/14</f>
        <v>44.008140952380963</v>
      </c>
      <c r="AV128" s="3">
        <f>_xlfn.STDEV.P(E127,H127,K127,N127,Q127,T127,W127,Z127,AC127,AF127,AI127,AL127,AO127,AR127)</f>
        <v>38.802949585983598</v>
      </c>
      <c r="AW128" s="3">
        <f>AV128/(SQRT(14))</f>
        <v>10.37052449621517</v>
      </c>
    </row>
    <row r="129" spans="1:49" x14ac:dyDescent="0.65">
      <c r="A129" t="s">
        <v>19</v>
      </c>
      <c r="C129">
        <v>75</v>
      </c>
      <c r="D129">
        <v>32.375</v>
      </c>
      <c r="E129">
        <v>18.5</v>
      </c>
      <c r="F129">
        <v>75.590551181102356</v>
      </c>
      <c r="G129">
        <v>11.6723</v>
      </c>
      <c r="H129">
        <v>71.981399999999994</v>
      </c>
      <c r="I129">
        <v>75.824175824175825</v>
      </c>
      <c r="J129">
        <v>65.330399999999997</v>
      </c>
      <c r="K129">
        <v>28.617000000000001</v>
      </c>
      <c r="L129">
        <v>75</v>
      </c>
      <c r="M129">
        <v>35.8125</v>
      </c>
      <c r="N129">
        <v>73.125</v>
      </c>
      <c r="O129">
        <v>75.714285714285708</v>
      </c>
      <c r="P129">
        <v>52.606099999999998</v>
      </c>
      <c r="Q129">
        <v>39.271799999999999</v>
      </c>
      <c r="R129">
        <v>75.757575757575751</v>
      </c>
      <c r="S129">
        <v>23.198</v>
      </c>
      <c r="T129">
        <v>29.4953</v>
      </c>
      <c r="U129">
        <v>75</v>
      </c>
      <c r="V129">
        <v>98.166700000000006</v>
      </c>
      <c r="W129">
        <v>45.541699999999999</v>
      </c>
      <c r="X129">
        <v>75</v>
      </c>
      <c r="Y129">
        <v>27.265799999999999</v>
      </c>
      <c r="Z129">
        <v>38.287700000000001</v>
      </c>
      <c r="AA129">
        <v>75.384615384615387</v>
      </c>
      <c r="AB129">
        <v>13.7301</v>
      </c>
      <c r="AC129">
        <v>179.06180000000001</v>
      </c>
      <c r="AD129">
        <v>75.471698113207552</v>
      </c>
      <c r="AE129">
        <v>41.584099999999999</v>
      </c>
      <c r="AF129">
        <v>21.364799999999999</v>
      </c>
      <c r="AG129">
        <v>75.925925925925924</v>
      </c>
      <c r="AH129">
        <v>102.5442</v>
      </c>
      <c r="AI129">
        <v>45.561</v>
      </c>
      <c r="AJ129">
        <v>75.454545454545453</v>
      </c>
      <c r="AK129">
        <v>27.7469</v>
      </c>
      <c r="AL129">
        <v>30.719200000000001</v>
      </c>
      <c r="AM129">
        <v>75</v>
      </c>
      <c r="AN129">
        <v>101.4306</v>
      </c>
      <c r="AO129">
        <v>46.381900000000002</v>
      </c>
      <c r="AP129">
        <v>75.471698113207552</v>
      </c>
      <c r="AQ129">
        <v>88.147099999999995</v>
      </c>
      <c r="AR129">
        <v>13.1936</v>
      </c>
    </row>
    <row r="130" spans="1:49" x14ac:dyDescent="0.65">
      <c r="C130">
        <v>76.785714285714292</v>
      </c>
      <c r="D130">
        <v>27.316299999999998</v>
      </c>
      <c r="E130">
        <v>23.6084</v>
      </c>
      <c r="F130">
        <v>76.377952755905511</v>
      </c>
      <c r="G130">
        <v>9.4406999999999996</v>
      </c>
      <c r="H130">
        <v>84.028400000000005</v>
      </c>
      <c r="I130">
        <v>76.923076923076934</v>
      </c>
      <c r="J130">
        <v>60.344900000000003</v>
      </c>
      <c r="K130">
        <v>28.635000000000002</v>
      </c>
      <c r="L130">
        <v>76.388888888888886</v>
      </c>
      <c r="M130">
        <v>35.381999999999998</v>
      </c>
      <c r="N130">
        <v>86.0458</v>
      </c>
      <c r="O130">
        <v>77.142857142857153</v>
      </c>
      <c r="P130">
        <v>46.814300000000003</v>
      </c>
      <c r="Q130">
        <v>45.742899999999999</v>
      </c>
      <c r="R130">
        <v>77.272727272727266</v>
      </c>
      <c r="S130">
        <v>20.673400000000001</v>
      </c>
      <c r="T130">
        <v>30.118300000000001</v>
      </c>
      <c r="U130">
        <v>76.388888888888886</v>
      </c>
      <c r="V130">
        <v>78.326599999999999</v>
      </c>
      <c r="W130">
        <v>51.501300000000001</v>
      </c>
      <c r="X130">
        <v>76.5625</v>
      </c>
      <c r="Y130">
        <v>25.996600000000001</v>
      </c>
      <c r="Z130">
        <v>45.5655</v>
      </c>
      <c r="AA130">
        <v>76.923076923076934</v>
      </c>
      <c r="AB130">
        <v>12.5716</v>
      </c>
      <c r="AC130">
        <v>176.3896</v>
      </c>
      <c r="AD130">
        <v>76.415094339622641</v>
      </c>
      <c r="AE130">
        <v>35.713000000000001</v>
      </c>
      <c r="AF130">
        <v>21</v>
      </c>
      <c r="AG130">
        <v>77.777777777777786</v>
      </c>
      <c r="AH130">
        <v>125.10639999999999</v>
      </c>
      <c r="AI130">
        <v>43.035400000000003</v>
      </c>
      <c r="AJ130">
        <v>76.363636363636374</v>
      </c>
      <c r="AK130">
        <v>25.99</v>
      </c>
      <c r="AL130">
        <v>35.765900000000002</v>
      </c>
      <c r="AM130">
        <v>76.25</v>
      </c>
      <c r="AN130">
        <v>86.285799999999995</v>
      </c>
      <c r="AO130">
        <v>55.722999999999999</v>
      </c>
      <c r="AP130">
        <v>76.415094339622641</v>
      </c>
      <c r="AQ130">
        <v>55.511699999999998</v>
      </c>
      <c r="AR130">
        <v>14.9716</v>
      </c>
    </row>
    <row r="131" spans="1:49" x14ac:dyDescent="0.65">
      <c r="C131">
        <v>78.571428571428569</v>
      </c>
      <c r="D131">
        <v>23.918399999999998</v>
      </c>
      <c r="E131">
        <v>26.668399999999998</v>
      </c>
      <c r="F131">
        <v>77.165354330708652</v>
      </c>
      <c r="G131">
        <v>8.9844000000000008</v>
      </c>
      <c r="H131">
        <v>93.014300000000006</v>
      </c>
      <c r="I131">
        <v>78.021978021978029</v>
      </c>
      <c r="J131">
        <v>53.127499999999998</v>
      </c>
      <c r="K131">
        <v>28.1</v>
      </c>
      <c r="L131">
        <v>77.777777777777786</v>
      </c>
      <c r="M131">
        <v>31.691400000000002</v>
      </c>
      <c r="N131">
        <v>97.851900000000001</v>
      </c>
      <c r="O131">
        <v>78.571428571428569</v>
      </c>
      <c r="P131">
        <v>41.015300000000003</v>
      </c>
      <c r="Q131">
        <v>53.454099999999997</v>
      </c>
      <c r="R131">
        <v>78.787878787878782</v>
      </c>
      <c r="S131">
        <v>20.0579</v>
      </c>
      <c r="T131">
        <v>32.026499999999999</v>
      </c>
      <c r="U131">
        <v>77.777777777777786</v>
      </c>
      <c r="V131">
        <v>73.855999999999995</v>
      </c>
      <c r="W131">
        <v>61.629600000000003</v>
      </c>
      <c r="X131">
        <v>78.125</v>
      </c>
      <c r="Y131">
        <v>23.0077</v>
      </c>
      <c r="Z131">
        <v>50.417400000000001</v>
      </c>
      <c r="AA131">
        <v>78.461538461538467</v>
      </c>
      <c r="AB131">
        <v>12.641500000000001</v>
      </c>
      <c r="AC131">
        <v>170.6593</v>
      </c>
      <c r="AD131">
        <v>77.358490566037744</v>
      </c>
      <c r="AE131">
        <v>35.122199999999999</v>
      </c>
      <c r="AF131">
        <v>21.5763</v>
      </c>
      <c r="AG131">
        <v>79.629629629629633</v>
      </c>
      <c r="AH131">
        <v>135.1885</v>
      </c>
      <c r="AI131">
        <v>41.514099999999999</v>
      </c>
      <c r="AJ131">
        <v>77.272727272727266</v>
      </c>
      <c r="AK131">
        <v>23.497299999999999</v>
      </c>
      <c r="AL131">
        <v>41.009500000000003</v>
      </c>
      <c r="AM131">
        <v>77.5</v>
      </c>
      <c r="AN131">
        <v>61.469799999999999</v>
      </c>
      <c r="AO131">
        <v>70.534400000000005</v>
      </c>
      <c r="AP131">
        <v>77.358490566037744</v>
      </c>
      <c r="AQ131">
        <v>41.326500000000003</v>
      </c>
      <c r="AR131">
        <v>14.940099999999999</v>
      </c>
    </row>
    <row r="132" spans="1:49" x14ac:dyDescent="0.65">
      <c r="F132">
        <v>77.952755905511808</v>
      </c>
      <c r="G132">
        <v>7.7175000000000002</v>
      </c>
      <c r="H132">
        <v>94.145099999999999</v>
      </c>
      <c r="I132">
        <v>79.120879120879124</v>
      </c>
      <c r="J132">
        <v>53.6708</v>
      </c>
      <c r="K132">
        <v>28.668099999999999</v>
      </c>
      <c r="L132">
        <v>79.166666666666657</v>
      </c>
      <c r="M132">
        <v>29.4023</v>
      </c>
      <c r="N132">
        <v>106.5538</v>
      </c>
      <c r="U132">
        <v>79.166666666666657</v>
      </c>
      <c r="V132">
        <v>70.756900000000002</v>
      </c>
      <c r="W132">
        <v>71.262699999999995</v>
      </c>
      <c r="X132">
        <v>79.6875</v>
      </c>
      <c r="Y132">
        <v>23.555199999999999</v>
      </c>
      <c r="Z132">
        <v>53.785800000000002</v>
      </c>
      <c r="AD132">
        <v>78.301886792452834</v>
      </c>
      <c r="AE132">
        <v>37.802900000000001</v>
      </c>
      <c r="AF132">
        <v>22.013999999999999</v>
      </c>
      <c r="AJ132">
        <v>78.181818181818187</v>
      </c>
      <c r="AK132">
        <v>20.776399999999999</v>
      </c>
      <c r="AL132">
        <v>48.459299999999999</v>
      </c>
      <c r="AM132">
        <v>78.75</v>
      </c>
      <c r="AN132">
        <v>39.011600000000001</v>
      </c>
      <c r="AO132">
        <v>87.6828</v>
      </c>
      <c r="AP132">
        <v>78.301886792452834</v>
      </c>
      <c r="AQ132">
        <v>35.200099999999999</v>
      </c>
      <c r="AR132">
        <v>14.9094</v>
      </c>
    </row>
    <row r="133" spans="1:49" x14ac:dyDescent="0.65">
      <c r="F133">
        <v>78.740157480314963</v>
      </c>
      <c r="G133">
        <v>7.7366000000000001</v>
      </c>
      <c r="H133">
        <v>95.045000000000002</v>
      </c>
      <c r="AD133">
        <v>79.245283018867923</v>
      </c>
      <c r="AE133">
        <v>46.591000000000001</v>
      </c>
      <c r="AF133">
        <v>24.9498</v>
      </c>
      <c r="AJ133">
        <v>79.090909090909093</v>
      </c>
      <c r="AK133">
        <v>16.779800000000002</v>
      </c>
      <c r="AL133">
        <v>56.764899999999997</v>
      </c>
      <c r="AP133">
        <v>79.245283018867923</v>
      </c>
      <c r="AQ133">
        <v>27.871600000000001</v>
      </c>
      <c r="AR133">
        <v>14.102499999999999</v>
      </c>
    </row>
    <row r="134" spans="1:49" x14ac:dyDescent="0.65">
      <c r="F134">
        <v>79.527559055118118</v>
      </c>
      <c r="G134">
        <v>7.0212000000000003</v>
      </c>
      <c r="H134">
        <v>98.132000000000005</v>
      </c>
      <c r="AU134" t="s">
        <v>25</v>
      </c>
      <c r="AV134" t="s">
        <v>26</v>
      </c>
      <c r="AW134" t="s">
        <v>27</v>
      </c>
    </row>
    <row r="135" spans="1:49" s="3" customFormat="1" x14ac:dyDescent="0.65">
      <c r="A135" s="2" t="s">
        <v>24</v>
      </c>
      <c r="D135" s="3">
        <f>(D129+D130+D131)/3</f>
        <v>27.869900000000001</v>
      </c>
      <c r="E135" s="3">
        <f>(E129+E130+E131)/3</f>
        <v>22.925600000000003</v>
      </c>
      <c r="G135" s="3">
        <f>(G129+G130+G131+G132+G133+G134)/6</f>
        <v>8.7621166666666674</v>
      </c>
      <c r="H135" s="3">
        <f>(H129+H130+H131+H132+H133+H134)/6</f>
        <v>89.391033333333326</v>
      </c>
      <c r="J135" s="3">
        <f>(J129+J130+J131+J132)/4</f>
        <v>58.118399999999994</v>
      </c>
      <c r="K135" s="3">
        <f>(K129+K130+K131+K132)/4</f>
        <v>28.505025</v>
      </c>
      <c r="M135" s="3">
        <f>(M129+M130+M131+M132)/4</f>
        <v>33.072050000000004</v>
      </c>
      <c r="N135" s="3">
        <f>(N129+N130+N131+N132)/4</f>
        <v>90.894125000000003</v>
      </c>
      <c r="P135" s="3">
        <f>(P129+P130+P131+P132)/3</f>
        <v>46.811900000000001</v>
      </c>
      <c r="Q135" s="3">
        <f>(Q129+Q130+Q131+Q132)/3</f>
        <v>46.15626666666666</v>
      </c>
      <c r="S135" s="3">
        <f>(S129+S130+S131+S132)/3</f>
        <v>21.309766666666665</v>
      </c>
      <c r="T135" s="3">
        <f>(T129+T130+T131+T132)/3</f>
        <v>30.546700000000001</v>
      </c>
      <c r="V135" s="3">
        <f>(V129+V130+V131+V132)/4</f>
        <v>80.27655</v>
      </c>
      <c r="W135" s="3">
        <f>(W129+W130+W131+W132)/4</f>
        <v>57.483825000000003</v>
      </c>
      <c r="Y135" s="3">
        <f>(Y129+Y130+Y131+Y132)/4</f>
        <v>24.956325</v>
      </c>
      <c r="Z135" s="3">
        <f>(Z129+Z130+Z131+Z132)/4</f>
        <v>47.014099999999999</v>
      </c>
      <c r="AB135" s="3">
        <f>(AB129+AB130+AB131+AB132)/3</f>
        <v>12.981066666666669</v>
      </c>
      <c r="AC135" s="3">
        <f>(AC129+AC130+AC131+AC132)/3</f>
        <v>175.37023333333335</v>
      </c>
      <c r="AE135" s="3">
        <f>(AE129+AE130+AE131+AE132+AE133)/5</f>
        <v>39.362639999999999</v>
      </c>
      <c r="AF135" s="3">
        <f>(AF129+AF130+AF131+AF132+AF133)/5</f>
        <v>22.180979999999998</v>
      </c>
      <c r="AH135" s="3">
        <f>(AH129+AH130+AH131+AH132)/3</f>
        <v>120.94636666666668</v>
      </c>
      <c r="AI135" s="3">
        <f>(AI129+AI130+AI131+AI132)/3</f>
        <v>43.37016666666667</v>
      </c>
      <c r="AK135" s="3">
        <f>(AK129+AK130+AK131+AK132+AK133)/5</f>
        <v>22.958080000000002</v>
      </c>
      <c r="AL135" s="3">
        <f>(AL129+AL130+AL131+AL132+AL133)/5</f>
        <v>42.543759999999999</v>
      </c>
      <c r="AN135" s="3">
        <f>(AN129+AN130+AN131+AN132)/4</f>
        <v>72.049449999999993</v>
      </c>
      <c r="AO135" s="3">
        <f>(AO129+AO130+AO131+AO132)/4</f>
        <v>65.080524999999994</v>
      </c>
      <c r="AQ135" s="3">
        <f>(AQ129+AQ130+AQ131+AQ132+AQ133)/5</f>
        <v>49.611399999999996</v>
      </c>
      <c r="AR135" s="3">
        <f>(AR129+AR130+AR131+AR132+AR133)/5</f>
        <v>14.423439999999999</v>
      </c>
      <c r="AT135" s="3" t="s">
        <v>3</v>
      </c>
      <c r="AU135" s="3">
        <f>(D135+G135+J135+M135+P135+S135+V135+Y135+AB135+AE135+AH135+AK135+AN135+AQ135)/14</f>
        <v>44.220429404761902</v>
      </c>
      <c r="AV135" s="3">
        <f>_xlfn.STDEV.P(D135,G135,J135,M135,P135,S135,V135,Y135,AB135,AE135,AH135,AK135,AN135,AQ135)</f>
        <v>29.504001237444726</v>
      </c>
      <c r="AW135" s="3">
        <f>AV135/(SQRT(14))</f>
        <v>7.8852760121051837</v>
      </c>
    </row>
    <row r="136" spans="1:49" x14ac:dyDescent="0.65">
      <c r="AT136" s="3" t="s">
        <v>2</v>
      </c>
      <c r="AU136" s="3">
        <f>(E135+H135+K135+N135+Q135+T135+W135+Z135+AC135+AF135+AI135+AL135+AO135+AR135)/14</f>
        <v>55.420412857142864</v>
      </c>
      <c r="AV136" s="3">
        <f>_xlfn.STDEV.P(E135,H135,K135,N135,Q135,T135,W135,Z135,AC135,AF135,AI135,AL135,AO135,AR135)</f>
        <v>40.133788345416427</v>
      </c>
      <c r="AW136" s="3">
        <f>AV136/(SQRT(14))</f>
        <v>10.726206115846379</v>
      </c>
    </row>
    <row r="137" spans="1:49" x14ac:dyDescent="0.65">
      <c r="A137" t="s">
        <v>20</v>
      </c>
      <c r="C137">
        <v>80.357142857142861</v>
      </c>
      <c r="D137">
        <v>21.404299999999999</v>
      </c>
      <c r="E137">
        <v>28.283200000000001</v>
      </c>
      <c r="F137">
        <v>80.314960629921259</v>
      </c>
      <c r="G137">
        <v>6.5872000000000002</v>
      </c>
      <c r="H137">
        <v>100.2183</v>
      </c>
      <c r="I137">
        <v>80.219780219780219</v>
      </c>
      <c r="J137">
        <v>45.165799999999997</v>
      </c>
      <c r="K137">
        <v>29.0913</v>
      </c>
      <c r="L137">
        <v>80.555555555555557</v>
      </c>
      <c r="M137">
        <v>25.892600000000002</v>
      </c>
      <c r="N137">
        <v>114.7647</v>
      </c>
      <c r="O137">
        <v>80</v>
      </c>
      <c r="P137">
        <v>36.520000000000003</v>
      </c>
      <c r="Q137">
        <v>65.02</v>
      </c>
      <c r="R137">
        <v>80.303030303030297</v>
      </c>
      <c r="S137">
        <v>18.807300000000001</v>
      </c>
      <c r="T137">
        <v>36.140300000000003</v>
      </c>
      <c r="U137">
        <v>80.555555555555557</v>
      </c>
      <c r="V137">
        <v>61.064300000000003</v>
      </c>
      <c r="W137">
        <v>88.686199999999999</v>
      </c>
      <c r="X137">
        <v>81.25</v>
      </c>
      <c r="Y137">
        <v>21.3718</v>
      </c>
      <c r="Z137">
        <v>55.485799999999998</v>
      </c>
      <c r="AA137">
        <v>80</v>
      </c>
      <c r="AB137">
        <v>12.3147</v>
      </c>
      <c r="AC137">
        <v>162.74930000000001</v>
      </c>
      <c r="AD137">
        <v>80.188679245283026</v>
      </c>
      <c r="AE137">
        <v>58.712699999999998</v>
      </c>
      <c r="AF137">
        <v>27.624099999999999</v>
      </c>
      <c r="AG137">
        <v>81.481481481481481</v>
      </c>
      <c r="AH137">
        <v>120.60290000000001</v>
      </c>
      <c r="AI137">
        <v>42.355800000000002</v>
      </c>
      <c r="AJ137">
        <v>80</v>
      </c>
      <c r="AK137">
        <v>13.2851</v>
      </c>
      <c r="AL137">
        <v>63.9467</v>
      </c>
      <c r="AM137">
        <v>80</v>
      </c>
      <c r="AN137">
        <v>28.711099999999998</v>
      </c>
      <c r="AO137">
        <v>108.7556</v>
      </c>
      <c r="AP137">
        <v>80.188679245283026</v>
      </c>
      <c r="AQ137">
        <v>23.4968</v>
      </c>
      <c r="AR137">
        <v>15.2516</v>
      </c>
    </row>
    <row r="138" spans="1:49" x14ac:dyDescent="0.65">
      <c r="C138">
        <v>82.142857142857139</v>
      </c>
      <c r="D138">
        <v>19.392900000000001</v>
      </c>
      <c r="E138">
        <v>30.658200000000001</v>
      </c>
      <c r="F138">
        <v>81.102362204724415</v>
      </c>
      <c r="G138">
        <v>6.3441000000000001</v>
      </c>
      <c r="H138">
        <v>99.868799999999993</v>
      </c>
      <c r="I138">
        <v>81.318681318681314</v>
      </c>
      <c r="J138">
        <v>39.088999999999999</v>
      </c>
      <c r="K138">
        <v>29</v>
      </c>
      <c r="L138">
        <v>81.944444444444443</v>
      </c>
      <c r="M138">
        <v>20.055299999999999</v>
      </c>
      <c r="N138">
        <v>126.1681</v>
      </c>
      <c r="O138">
        <v>81.428571428571431</v>
      </c>
      <c r="P138">
        <v>32.25</v>
      </c>
      <c r="Q138">
        <v>85.186300000000003</v>
      </c>
      <c r="R138">
        <v>81.818181818181827</v>
      </c>
      <c r="S138">
        <v>16.980899999999998</v>
      </c>
      <c r="T138">
        <v>42.146999999999998</v>
      </c>
      <c r="U138">
        <v>81.944444444444443</v>
      </c>
      <c r="V138">
        <v>46.749699999999997</v>
      </c>
      <c r="W138">
        <v>105.5265</v>
      </c>
      <c r="X138">
        <v>82.8125</v>
      </c>
      <c r="Y138">
        <v>18.953600000000002</v>
      </c>
      <c r="Z138">
        <v>55.5779</v>
      </c>
      <c r="AA138">
        <v>81.538461538461533</v>
      </c>
      <c r="AB138">
        <v>12.695399999999999</v>
      </c>
      <c r="AC138">
        <v>155.53919999999999</v>
      </c>
      <c r="AD138">
        <v>81.132075471698116</v>
      </c>
      <c r="AE138">
        <v>66.025899999999993</v>
      </c>
      <c r="AF138">
        <v>31.961500000000001</v>
      </c>
      <c r="AG138">
        <v>83.333333333333343</v>
      </c>
      <c r="AH138">
        <v>93.953699999999998</v>
      </c>
      <c r="AI138">
        <v>43.412300000000002</v>
      </c>
      <c r="AJ138">
        <v>80.909090909090907</v>
      </c>
      <c r="AK138">
        <v>11.3179</v>
      </c>
      <c r="AL138">
        <v>70.456199999999995</v>
      </c>
      <c r="AM138">
        <v>81.25</v>
      </c>
      <c r="AN138">
        <v>25.3385</v>
      </c>
      <c r="AO138">
        <v>124.9701</v>
      </c>
      <c r="AP138">
        <v>81.132075471698116</v>
      </c>
      <c r="AQ138">
        <v>21.626999999999999</v>
      </c>
      <c r="AR138">
        <v>16.246300000000002</v>
      </c>
    </row>
    <row r="139" spans="1:49" x14ac:dyDescent="0.65">
      <c r="C139">
        <v>83.928571428571431</v>
      </c>
      <c r="D139">
        <v>17.7194</v>
      </c>
      <c r="E139">
        <v>32.640300000000003</v>
      </c>
      <c r="F139">
        <v>81.889763779527556</v>
      </c>
      <c r="G139">
        <v>5.9287000000000001</v>
      </c>
      <c r="H139">
        <v>98.434399999999997</v>
      </c>
      <c r="I139">
        <v>82.417582417582409</v>
      </c>
      <c r="J139">
        <v>37.040500000000002</v>
      </c>
      <c r="K139">
        <v>30.002199999999998</v>
      </c>
      <c r="L139">
        <v>83.333333333333343</v>
      </c>
      <c r="M139">
        <v>18.2014</v>
      </c>
      <c r="N139">
        <v>135.90969999999999</v>
      </c>
      <c r="O139">
        <v>82.857142857142861</v>
      </c>
      <c r="P139">
        <v>26.0427</v>
      </c>
      <c r="Q139">
        <v>105.0727</v>
      </c>
      <c r="R139">
        <v>83.333333333333343</v>
      </c>
      <c r="S139">
        <v>14.1904</v>
      </c>
      <c r="T139">
        <v>45.683799999999998</v>
      </c>
      <c r="U139">
        <v>83.333333333333343</v>
      </c>
      <c r="V139">
        <v>41.148099999999999</v>
      </c>
      <c r="W139">
        <v>126.5185</v>
      </c>
      <c r="X139">
        <v>84.375</v>
      </c>
      <c r="Y139">
        <v>17.814399999999999</v>
      </c>
      <c r="Z139">
        <v>58.428699999999999</v>
      </c>
      <c r="AA139">
        <v>83.07692307692308</v>
      </c>
      <c r="AB139">
        <v>11.8985</v>
      </c>
      <c r="AC139">
        <v>151.79179999999999</v>
      </c>
      <c r="AD139">
        <v>82.075471698113205</v>
      </c>
      <c r="AE139">
        <v>60.217599999999997</v>
      </c>
      <c r="AF139">
        <v>37.162500000000001</v>
      </c>
      <c r="AJ139">
        <v>81.818181818181827</v>
      </c>
      <c r="AK139">
        <v>9.6095000000000006</v>
      </c>
      <c r="AL139">
        <v>77.711399999999998</v>
      </c>
      <c r="AM139">
        <v>82.5</v>
      </c>
      <c r="AN139">
        <v>21.782299999999999</v>
      </c>
      <c r="AO139">
        <v>146.77600000000001</v>
      </c>
      <c r="AP139">
        <v>82.075471698113205</v>
      </c>
      <c r="AQ139">
        <v>17.395600000000002</v>
      </c>
      <c r="AR139">
        <v>18.746700000000001</v>
      </c>
    </row>
    <row r="140" spans="1:49" x14ac:dyDescent="0.65">
      <c r="F140">
        <v>82.677165354330711</v>
      </c>
      <c r="G140">
        <v>6</v>
      </c>
      <c r="H140">
        <v>92.947199999999995</v>
      </c>
      <c r="I140">
        <v>83.516483516483518</v>
      </c>
      <c r="J140">
        <v>35.390300000000003</v>
      </c>
      <c r="K140">
        <v>31.539400000000001</v>
      </c>
      <c r="L140">
        <v>84.722222222222214</v>
      </c>
      <c r="M140">
        <v>15.648400000000001</v>
      </c>
      <c r="N140">
        <v>139.0607</v>
      </c>
      <c r="O140">
        <v>84.285714285714292</v>
      </c>
      <c r="P140">
        <v>23.507999999999999</v>
      </c>
      <c r="Q140">
        <v>114.4516</v>
      </c>
      <c r="R140">
        <v>84.848484848484844</v>
      </c>
      <c r="S140">
        <v>12.597300000000001</v>
      </c>
      <c r="T140">
        <v>47.650700000000001</v>
      </c>
      <c r="U140">
        <v>84.722222222222214</v>
      </c>
      <c r="V140">
        <v>39.384300000000003</v>
      </c>
      <c r="W140">
        <v>141.2867</v>
      </c>
      <c r="AA140">
        <v>84.615384615384613</v>
      </c>
      <c r="AB140">
        <v>11.6714</v>
      </c>
      <c r="AC140">
        <v>145.15549999999999</v>
      </c>
      <c r="AD140">
        <v>83.018867924528308</v>
      </c>
      <c r="AE140">
        <v>45.323</v>
      </c>
      <c r="AF140">
        <v>41.406500000000001</v>
      </c>
      <c r="AJ140">
        <v>82.727272727272734</v>
      </c>
      <c r="AK140">
        <v>8.6273</v>
      </c>
      <c r="AL140">
        <v>82.245800000000003</v>
      </c>
      <c r="AM140">
        <v>83.75</v>
      </c>
      <c r="AN140">
        <v>18.977699999999999</v>
      </c>
      <c r="AO140">
        <v>168.54849999999999</v>
      </c>
      <c r="AP140">
        <v>83.018867924528308</v>
      </c>
      <c r="AQ140">
        <v>13.4734</v>
      </c>
      <c r="AR140">
        <v>18.759899999999998</v>
      </c>
    </row>
    <row r="141" spans="1:49" x14ac:dyDescent="0.65">
      <c r="F141">
        <v>83.464566929133852</v>
      </c>
      <c r="G141">
        <v>5.6565000000000003</v>
      </c>
      <c r="H141">
        <v>93.066000000000003</v>
      </c>
      <c r="I141">
        <v>84.615384615384613</v>
      </c>
      <c r="J141">
        <v>32.590000000000003</v>
      </c>
      <c r="K141">
        <v>32.384599999999999</v>
      </c>
      <c r="AD141">
        <v>83.962264150943398</v>
      </c>
      <c r="AE141">
        <v>33.462600000000002</v>
      </c>
      <c r="AF141">
        <v>44.416400000000003</v>
      </c>
      <c r="AJ141">
        <v>83.636363636363626</v>
      </c>
      <c r="AK141">
        <v>7.8475999999999999</v>
      </c>
      <c r="AL141">
        <v>86.222300000000004</v>
      </c>
      <c r="AP141">
        <v>83.962264150943398</v>
      </c>
      <c r="AQ141">
        <v>10.942</v>
      </c>
      <c r="AR141">
        <v>19.329599999999999</v>
      </c>
    </row>
    <row r="142" spans="1:49" x14ac:dyDescent="0.65">
      <c r="F142">
        <v>84.251968503937007</v>
      </c>
      <c r="G142">
        <v>5.0225</v>
      </c>
      <c r="H142">
        <v>92.887600000000006</v>
      </c>
      <c r="AD142">
        <v>84.905660377358487</v>
      </c>
      <c r="AE142">
        <v>26.097200000000001</v>
      </c>
      <c r="AF142">
        <v>47.390500000000003</v>
      </c>
      <c r="AJ142">
        <v>84.545454545454547</v>
      </c>
      <c r="AK142">
        <v>7.2534999999999998</v>
      </c>
      <c r="AL142">
        <v>88.693399999999997</v>
      </c>
      <c r="AP142">
        <v>84.905660377358487</v>
      </c>
      <c r="AQ142">
        <v>10.271699999999999</v>
      </c>
      <c r="AR142">
        <v>19.331199999999999</v>
      </c>
      <c r="AU142" t="s">
        <v>25</v>
      </c>
      <c r="AV142" t="s">
        <v>26</v>
      </c>
      <c r="AW142" t="s">
        <v>27</v>
      </c>
    </row>
    <row r="143" spans="1:49" s="3" customFormat="1" x14ac:dyDescent="0.65">
      <c r="A143" s="2" t="s">
        <v>24</v>
      </c>
      <c r="D143" s="3">
        <f>(D137+D138+D139)/3</f>
        <v>19.505533333333336</v>
      </c>
      <c r="E143" s="3">
        <f>(E137+E138+E139)/3</f>
        <v>30.527233333333339</v>
      </c>
      <c r="G143" s="3">
        <f>(G137+G138+G139+G140+G141+G142)/6</f>
        <v>5.9231666666666669</v>
      </c>
      <c r="H143" s="3">
        <f>(H137+H138+H139+H140+H141+H142)/6</f>
        <v>96.237050000000011</v>
      </c>
      <c r="J143" s="3">
        <f>(J137+J138+J139+J140+J141)/5</f>
        <v>37.855119999999999</v>
      </c>
      <c r="K143" s="3">
        <f>(K137+K138+K139+K140+K141)/5</f>
        <v>30.403500000000001</v>
      </c>
      <c r="M143" s="3">
        <f>(M137+M138+M139+M140)/4</f>
        <v>19.949425000000002</v>
      </c>
      <c r="N143" s="3">
        <f>(N137+N138+N139+N140)/4</f>
        <v>128.97579999999999</v>
      </c>
      <c r="P143" s="3">
        <f>(P137+P138+P139+P140)/4</f>
        <v>29.580175000000001</v>
      </c>
      <c r="Q143" s="3">
        <f>(Q137+Q138+Q139+Q140)/4</f>
        <v>92.432649999999995</v>
      </c>
      <c r="S143" s="3">
        <f>(S137+S138+S139+S140)/4</f>
        <v>15.643975000000001</v>
      </c>
      <c r="T143" s="3">
        <f>(T137+T138+T139+T140)/4</f>
        <v>42.905450000000002</v>
      </c>
      <c r="V143" s="3">
        <f>(V137+V138+V139+V140)/4</f>
        <v>47.086599999999997</v>
      </c>
      <c r="W143" s="3">
        <f>(W137+W138+W139+W140)/4</f>
        <v>115.504475</v>
      </c>
      <c r="Y143" s="3">
        <f>(Y137+Y138+Y139+Y140)/3</f>
        <v>19.379933333333334</v>
      </c>
      <c r="Z143" s="3">
        <f>(Z137+Z138+Z139+Z140)/3</f>
        <v>56.497466666666668</v>
      </c>
      <c r="AB143" s="3">
        <f>(AB137+AB138+AB139+AB140)/4</f>
        <v>12.145</v>
      </c>
      <c r="AC143" s="3">
        <f>(AC137+AC138+AC139+AC140)/4</f>
        <v>153.80894999999998</v>
      </c>
      <c r="AE143" s="3">
        <f>(AE137+AE138+AE139+AE140+AE141+AE142)/6</f>
        <v>48.3065</v>
      </c>
      <c r="AF143" s="3">
        <f>(AF137+AF138+AF139+AF140+AF141+AF142)/6</f>
        <v>38.326916666666669</v>
      </c>
      <c r="AH143" s="3">
        <f>(AH137+AH138)/2</f>
        <v>107.2783</v>
      </c>
      <c r="AI143" s="3">
        <f>(AI137+AI138)/2</f>
        <v>42.884050000000002</v>
      </c>
      <c r="AK143" s="3">
        <f>(AK137+AK138+AK139+AK140+AK141+AK142)/6</f>
        <v>9.6568166666666677</v>
      </c>
      <c r="AL143" s="3">
        <f>(AL137+AL138+AL139+AL140+AL141+AL142)/6</f>
        <v>78.212633333333329</v>
      </c>
      <c r="AN143" s="3">
        <f>(AN137+AN138+AN139+AN140)/4</f>
        <v>23.702399999999997</v>
      </c>
      <c r="AO143" s="3">
        <f>(AO137+AO138+AO139+AO140)/4</f>
        <v>137.26255</v>
      </c>
      <c r="AQ143" s="3">
        <f>(AQ137+AQ138+AQ139+AQ140+AQ141+AQ142)/6</f>
        <v>16.201083333333333</v>
      </c>
      <c r="AR143" s="3">
        <f>(AR137+AR138+AR139+AR140+AR141+AR142)/6</f>
        <v>17.944216666666666</v>
      </c>
      <c r="AT143" s="3" t="s">
        <v>3</v>
      </c>
      <c r="AU143" s="3">
        <f>(D143+G143+J143+M143+P143+S143+V143+Y143+AB143+AE143+AH143+AK143+AN143+AQ143)/14</f>
        <v>29.443859166666666</v>
      </c>
      <c r="AV143" s="3">
        <f>_xlfn.STDEV.P(D143,G143,J143,M143,P143,S143,V143,Y143,AB143,AE143,AH143,AK143,AN143,AQ143)</f>
        <v>24.969987157236556</v>
      </c>
      <c r="AW143" s="3">
        <f>AV143/(SQRT(14))</f>
        <v>6.6735097781803292</v>
      </c>
    </row>
    <row r="144" spans="1:49" x14ac:dyDescent="0.65">
      <c r="AT144" s="3" t="s">
        <v>2</v>
      </c>
      <c r="AU144" s="3">
        <f>(E143+H143+K143+N143+Q143+T143+W143+Z143+AC143+AF143+AI143+AL143+AO143+AR143)/14</f>
        <v>75.851638690476193</v>
      </c>
      <c r="AV144" s="3">
        <f>_xlfn.STDEV.P(E143,H143,K143,N143,Q143,T143,W143,Z143,AC143,AF143,AI143,AL143,AO143,AR143)</f>
        <v>43.397944430048582</v>
      </c>
      <c r="AW144" s="3">
        <f>AV144/(SQRT(14))</f>
        <v>11.598588524821166</v>
      </c>
    </row>
    <row r="145" spans="1:49" x14ac:dyDescent="0.65">
      <c r="A145" t="s">
        <v>21</v>
      </c>
      <c r="C145">
        <v>85.714285714285708</v>
      </c>
      <c r="D145">
        <v>16.428599999999999</v>
      </c>
      <c r="E145">
        <v>34.4694</v>
      </c>
      <c r="F145">
        <v>85.039370078740163</v>
      </c>
      <c r="G145">
        <v>4.5556999999999999</v>
      </c>
      <c r="H145">
        <v>89.017899999999997</v>
      </c>
      <c r="I145">
        <v>85.714285714285708</v>
      </c>
      <c r="J145">
        <v>30.258099999999999</v>
      </c>
      <c r="K145">
        <v>33.237099999999998</v>
      </c>
      <c r="L145">
        <v>86.111111111111114</v>
      </c>
      <c r="M145">
        <v>14.278700000000001</v>
      </c>
      <c r="N145">
        <v>140.9315</v>
      </c>
      <c r="O145">
        <v>85.714285714285708</v>
      </c>
      <c r="P145">
        <v>22.193899999999999</v>
      </c>
      <c r="Q145">
        <v>116.551</v>
      </c>
      <c r="R145">
        <v>86.36363636363636</v>
      </c>
      <c r="S145">
        <v>12.491400000000001</v>
      </c>
      <c r="T145">
        <v>47.81</v>
      </c>
      <c r="U145">
        <v>86.111111111111114</v>
      </c>
      <c r="V145">
        <v>33.693399999999997</v>
      </c>
      <c r="W145">
        <v>160.9254</v>
      </c>
      <c r="X145">
        <v>85.9375</v>
      </c>
      <c r="Y145">
        <v>14.9276</v>
      </c>
      <c r="Z145">
        <v>64.122100000000003</v>
      </c>
      <c r="AA145">
        <v>86.15384615384616</v>
      </c>
      <c r="AB145">
        <v>11.1069</v>
      </c>
      <c r="AC145">
        <v>142.726</v>
      </c>
      <c r="AD145">
        <v>85.84905660377359</v>
      </c>
      <c r="AE145">
        <v>21.206199999999999</v>
      </c>
      <c r="AF145">
        <v>49.510199999999998</v>
      </c>
      <c r="AG145">
        <v>85.18518518518519</v>
      </c>
      <c r="AH145">
        <v>74.310400000000001</v>
      </c>
      <c r="AI145">
        <v>44.4358</v>
      </c>
      <c r="AJ145">
        <v>85.454545454545453</v>
      </c>
      <c r="AK145">
        <v>6.7427999999999999</v>
      </c>
      <c r="AL145">
        <v>90.599199999999996</v>
      </c>
      <c r="AM145">
        <v>85</v>
      </c>
      <c r="AN145">
        <v>16.291699999999999</v>
      </c>
      <c r="AO145">
        <v>184.50829999999999</v>
      </c>
      <c r="AP145">
        <v>85.84905660377359</v>
      </c>
      <c r="AQ145">
        <v>9.0922000000000001</v>
      </c>
      <c r="AR145">
        <v>19.949300000000001</v>
      </c>
    </row>
    <row r="146" spans="1:49" x14ac:dyDescent="0.65">
      <c r="C146">
        <v>87.5</v>
      </c>
      <c r="D146">
        <v>15.4375</v>
      </c>
      <c r="E146">
        <v>35.4375</v>
      </c>
      <c r="F146">
        <v>85.826771653543304</v>
      </c>
      <c r="G146">
        <v>4.5048000000000004</v>
      </c>
      <c r="H146">
        <v>85.526399999999995</v>
      </c>
      <c r="I146">
        <v>86.813186813186817</v>
      </c>
      <c r="J146">
        <v>27.104299999999999</v>
      </c>
      <c r="K146">
        <v>34.246499999999997</v>
      </c>
      <c r="L146">
        <v>87.5</v>
      </c>
      <c r="M146">
        <v>13.3125</v>
      </c>
      <c r="N146">
        <v>140.83590000000001</v>
      </c>
      <c r="O146">
        <v>87.142857142857139</v>
      </c>
      <c r="P146">
        <v>20.438199999999998</v>
      </c>
      <c r="Q146">
        <v>116.94750000000001</v>
      </c>
      <c r="R146">
        <v>87.878787878787875</v>
      </c>
      <c r="S146">
        <v>11.959</v>
      </c>
      <c r="T146">
        <v>46.918500000000002</v>
      </c>
      <c r="U146">
        <v>87.5</v>
      </c>
      <c r="V146">
        <v>30.75</v>
      </c>
      <c r="W146">
        <v>160.25</v>
      </c>
      <c r="X146">
        <v>87.5</v>
      </c>
      <c r="Y146">
        <v>14.079499999999999</v>
      </c>
      <c r="Z146">
        <v>68.738600000000005</v>
      </c>
      <c r="AA146">
        <v>87.692307692307693</v>
      </c>
      <c r="AB146">
        <v>11.114599999999999</v>
      </c>
      <c r="AC146">
        <v>143.17269999999999</v>
      </c>
      <c r="AD146">
        <v>86.79245283018868</v>
      </c>
      <c r="AE146">
        <v>17.335899999999999</v>
      </c>
      <c r="AF146">
        <v>50.832999999999998</v>
      </c>
      <c r="AG146">
        <v>87.037037037037038</v>
      </c>
      <c r="AH146">
        <v>72.956999999999994</v>
      </c>
      <c r="AI146">
        <v>44.976799999999997</v>
      </c>
      <c r="AJ146">
        <v>86.36363636363636</v>
      </c>
      <c r="AK146">
        <v>6.3018999999999998</v>
      </c>
      <c r="AL146">
        <v>92.642300000000006</v>
      </c>
      <c r="AM146">
        <v>86.25</v>
      </c>
      <c r="AN146">
        <v>15.9915</v>
      </c>
      <c r="AO146">
        <v>198.65039999999999</v>
      </c>
      <c r="AP146">
        <v>86.79245283018868</v>
      </c>
      <c r="AQ146">
        <v>8.01</v>
      </c>
      <c r="AR146">
        <v>19.582000000000001</v>
      </c>
    </row>
    <row r="147" spans="1:49" x14ac:dyDescent="0.65">
      <c r="C147">
        <v>89.285714285714292</v>
      </c>
      <c r="D147">
        <v>14.574</v>
      </c>
      <c r="E147">
        <v>36.028100000000002</v>
      </c>
      <c r="F147">
        <v>86.614173228346459</v>
      </c>
      <c r="G147">
        <v>4.8160999999999996</v>
      </c>
      <c r="H147">
        <v>81.988500000000002</v>
      </c>
      <c r="I147">
        <v>87.912087912087912</v>
      </c>
      <c r="J147">
        <v>24.5932</v>
      </c>
      <c r="K147">
        <v>36.240900000000003</v>
      </c>
      <c r="L147">
        <v>88.888888888888886</v>
      </c>
      <c r="M147">
        <v>12.354900000000001</v>
      </c>
      <c r="N147">
        <v>142.28700000000001</v>
      </c>
      <c r="O147">
        <v>88.571428571428569</v>
      </c>
      <c r="P147">
        <v>20.239000000000001</v>
      </c>
      <c r="Q147">
        <v>118.94159999999999</v>
      </c>
      <c r="R147">
        <v>89.393939393939391</v>
      </c>
      <c r="S147">
        <v>14.5909</v>
      </c>
      <c r="T147">
        <v>44.1083</v>
      </c>
      <c r="U147">
        <v>88.888888888888886</v>
      </c>
      <c r="V147">
        <v>30.563800000000001</v>
      </c>
      <c r="W147">
        <v>156.55969999999999</v>
      </c>
      <c r="X147">
        <v>89.0625</v>
      </c>
      <c r="Y147">
        <v>13.824299999999999</v>
      </c>
      <c r="Z147">
        <v>69.705600000000004</v>
      </c>
      <c r="AA147">
        <v>89.230769230769241</v>
      </c>
      <c r="AB147">
        <v>10.492599999999999</v>
      </c>
      <c r="AC147">
        <v>150.113</v>
      </c>
      <c r="AD147">
        <v>87.735849056603783</v>
      </c>
      <c r="AE147">
        <v>15.6808</v>
      </c>
      <c r="AF147">
        <v>53.100099999999998</v>
      </c>
      <c r="AG147">
        <v>88.888888888888886</v>
      </c>
      <c r="AH147">
        <v>82.482200000000006</v>
      </c>
      <c r="AI147">
        <v>44.650700000000001</v>
      </c>
      <c r="AJ147">
        <v>87.272727272727266</v>
      </c>
      <c r="AK147">
        <v>6.0709</v>
      </c>
      <c r="AL147">
        <v>92.519800000000004</v>
      </c>
      <c r="AM147">
        <v>87.5</v>
      </c>
      <c r="AN147">
        <v>14.416700000000001</v>
      </c>
      <c r="AO147">
        <v>197.0538</v>
      </c>
      <c r="AP147">
        <v>87.735849056603783</v>
      </c>
      <c r="AQ147">
        <v>8.0436999999999994</v>
      </c>
      <c r="AR147">
        <v>20.916599999999999</v>
      </c>
    </row>
    <row r="148" spans="1:49" x14ac:dyDescent="0.65">
      <c r="F148">
        <v>87.4015748031496</v>
      </c>
      <c r="G148">
        <v>4.6140999999999996</v>
      </c>
      <c r="H148">
        <v>77.785899999999998</v>
      </c>
      <c r="I148">
        <v>89.010989010989007</v>
      </c>
      <c r="J148">
        <v>23.7089</v>
      </c>
      <c r="K148">
        <v>38.665500000000002</v>
      </c>
      <c r="AD148">
        <v>88.679245283018872</v>
      </c>
      <c r="AE148">
        <v>14.304500000000001</v>
      </c>
      <c r="AF148">
        <v>54.1374</v>
      </c>
      <c r="AJ148">
        <v>88.181818181818187</v>
      </c>
      <c r="AK148">
        <v>4.2717000000000001</v>
      </c>
      <c r="AL148">
        <v>91.4863</v>
      </c>
      <c r="AM148">
        <v>88.75</v>
      </c>
      <c r="AN148">
        <v>13.2216</v>
      </c>
      <c r="AO148">
        <v>192.09530000000001</v>
      </c>
      <c r="AP148">
        <v>88.679245283018872</v>
      </c>
      <c r="AQ148">
        <v>7.9687999999999999</v>
      </c>
      <c r="AR148">
        <v>19.4818</v>
      </c>
    </row>
    <row r="149" spans="1:49" x14ac:dyDescent="0.65">
      <c r="F149">
        <v>88.188976377952756</v>
      </c>
      <c r="G149">
        <v>4.3379000000000003</v>
      </c>
      <c r="H149">
        <v>78.103899999999996</v>
      </c>
      <c r="AD149">
        <v>89.622641509433961</v>
      </c>
      <c r="AE149">
        <v>11.218999999999999</v>
      </c>
      <c r="AF149">
        <v>51.834400000000002</v>
      </c>
      <c r="AJ149">
        <v>89.090909090909093</v>
      </c>
      <c r="AK149">
        <v>4.1094999999999997</v>
      </c>
      <c r="AL149">
        <v>88.737499999999997</v>
      </c>
      <c r="AP149">
        <v>89.622641509433961</v>
      </c>
      <c r="AQ149">
        <v>7.8483999999999998</v>
      </c>
      <c r="AR149">
        <v>19.522500000000001</v>
      </c>
    </row>
    <row r="150" spans="1:49" x14ac:dyDescent="0.65">
      <c r="F150">
        <v>88.976377952755897</v>
      </c>
      <c r="G150">
        <v>4.8819999999999997</v>
      </c>
      <c r="H150">
        <v>78.2393</v>
      </c>
    </row>
    <row r="151" spans="1:49" x14ac:dyDescent="0.65">
      <c r="F151">
        <v>89.763779527559052</v>
      </c>
      <c r="G151">
        <v>4.7060000000000004</v>
      </c>
      <c r="H151">
        <v>79.806700000000006</v>
      </c>
      <c r="AU151" t="s">
        <v>25</v>
      </c>
      <c r="AV151" t="s">
        <v>26</v>
      </c>
      <c r="AW151" t="s">
        <v>27</v>
      </c>
    </row>
    <row r="152" spans="1:49" s="3" customFormat="1" x14ac:dyDescent="0.65">
      <c r="A152" s="2" t="s">
        <v>24</v>
      </c>
      <c r="D152" s="3">
        <f>(D145+D146+D147)/3</f>
        <v>15.480033333333333</v>
      </c>
      <c r="E152" s="3">
        <f>(E145+E146+E147)/3</f>
        <v>35.311666666666667</v>
      </c>
      <c r="G152" s="3">
        <f>(G145+G146+G147+G148+G149+G150+G151)/7</f>
        <v>4.6309428571428572</v>
      </c>
      <c r="H152" s="3">
        <f>(H145+H146+H147+H148+H149+H150+H151)/7</f>
        <v>81.495514285714293</v>
      </c>
      <c r="J152" s="3">
        <f>(J145+J146+J147+J148)/4</f>
        <v>26.416124999999997</v>
      </c>
      <c r="K152" s="3">
        <f>(K145+K146+K147+K148)/4</f>
        <v>35.597500000000004</v>
      </c>
      <c r="M152" s="3">
        <f>(M145+M146+M147)/3</f>
        <v>13.315366666666668</v>
      </c>
      <c r="N152" s="3">
        <f>(N145+N146+N147)/3</f>
        <v>141.35146666666665</v>
      </c>
      <c r="P152" s="3">
        <f>(P145+P146+P147)/3</f>
        <v>20.957033333333332</v>
      </c>
      <c r="Q152" s="3">
        <f>(Q145+Q146+Q147)/3</f>
        <v>117.48003333333334</v>
      </c>
      <c r="S152" s="3">
        <f>(S145+S146+S147)/3</f>
        <v>13.013766666666667</v>
      </c>
      <c r="T152" s="3">
        <f>(T145+T146+T147)/3</f>
        <v>46.278933333333327</v>
      </c>
      <c r="V152" s="3">
        <f>(V145+V146+V147)/3</f>
        <v>31.669066666666666</v>
      </c>
      <c r="W152" s="3">
        <f>(W145+W146+W147)/3</f>
        <v>159.24503333333334</v>
      </c>
      <c r="Y152" s="3">
        <f>(Y145+Y146+Y147)/3</f>
        <v>14.277133333333333</v>
      </c>
      <c r="Z152" s="3">
        <f>(Z145+Z146+Z147)/3</f>
        <v>67.522100000000009</v>
      </c>
      <c r="AB152" s="3">
        <f>(AB145+AB146+AB147)/3</f>
        <v>10.9047</v>
      </c>
      <c r="AC152" s="3">
        <f>(AC145+AC146+AC147)/3</f>
        <v>145.33723333333333</v>
      </c>
      <c r="AE152" s="3">
        <f>(AE145+AE146+AE147+AE148+AE149)/5</f>
        <v>15.949279999999998</v>
      </c>
      <c r="AF152" s="3">
        <f>(AF145+AF146+AF147+AF148+AF149)/5</f>
        <v>51.883020000000002</v>
      </c>
      <c r="AH152" s="3">
        <f>(AH145+AH146+AH147)/3</f>
        <v>76.583200000000005</v>
      </c>
      <c r="AI152" s="3">
        <f>(AI145+AI146+AI147)/3</f>
        <v>44.687766666666668</v>
      </c>
      <c r="AK152" s="3">
        <f>(AK145+AK146+AK147+AK148+AK149)/5</f>
        <v>5.4993600000000002</v>
      </c>
      <c r="AL152" s="3">
        <f>(AL145+AL146+AL147+AL148+AL149)/5</f>
        <v>91.197020000000009</v>
      </c>
      <c r="AN152" s="3">
        <f>(AN145+AN146+AN147+AN148)/4</f>
        <v>14.980375</v>
      </c>
      <c r="AO152" s="3">
        <f>(AO145+AO146+AO147+AO148)/4</f>
        <v>193.07695000000001</v>
      </c>
      <c r="AQ152" s="3">
        <f>(AQ145+AQ146+AQ147+AQ148+AQ149)/5</f>
        <v>8.1926199999999998</v>
      </c>
      <c r="AR152" s="3">
        <f>(AR145+AR146+AR147+AR148+AR149)/5</f>
        <v>19.890440000000002</v>
      </c>
      <c r="AT152" s="3" t="s">
        <v>3</v>
      </c>
      <c r="AU152" s="3">
        <f>(D152+G152+J152+M152+P152+S152+V152+Y152+AB152+AE152+AH152+AK152+AN152+AQ152)/14</f>
        <v>19.419214489795912</v>
      </c>
      <c r="AV152" s="3">
        <f>_xlfn.STDEV.P(D152,G152,J152,M152,P152,S152,V152,Y152,AB152,AE152,AH152,AK152,AN152,AQ152)</f>
        <v>17.386528194529379</v>
      </c>
      <c r="AW152" s="3">
        <f>AV152/(SQRT(14))</f>
        <v>4.6467451178153034</v>
      </c>
    </row>
    <row r="153" spans="1:49" x14ac:dyDescent="0.65">
      <c r="AT153" s="3" t="s">
        <v>2</v>
      </c>
      <c r="AU153" s="3">
        <f>(E152+H152+K152+N152+Q152+T152+W152+Z152+AC152+AF152+AI152+AL152+AO152+AR152)/14</f>
        <v>87.882476972789121</v>
      </c>
      <c r="AV153" s="3">
        <f>_xlfn.STDEV.P(E152,H152,K152,N152,Q152,T152,W152,Z152,AC152,AF152,AI152,AL152,AO152,AR152)</f>
        <v>52.558632581062078</v>
      </c>
      <c r="AW153" s="3">
        <f>AV153/(SQRT(14))</f>
        <v>14.046885416833462</v>
      </c>
    </row>
    <row r="154" spans="1:49" x14ac:dyDescent="0.65">
      <c r="A154" t="s">
        <v>22</v>
      </c>
      <c r="C154">
        <v>91.071428571428569</v>
      </c>
      <c r="D154">
        <v>14</v>
      </c>
      <c r="E154">
        <v>37.025500000000001</v>
      </c>
      <c r="F154">
        <v>90.551181102362193</v>
      </c>
      <c r="G154">
        <v>4</v>
      </c>
      <c r="H154">
        <v>84.529899999999998</v>
      </c>
      <c r="I154">
        <v>90.109890109890117</v>
      </c>
      <c r="J154">
        <v>21.821100000000001</v>
      </c>
      <c r="K154">
        <v>40.194400000000002</v>
      </c>
      <c r="L154">
        <v>90.277777777777786</v>
      </c>
      <c r="M154">
        <v>10.778700000000001</v>
      </c>
      <c r="N154">
        <v>149.4726</v>
      </c>
      <c r="O154">
        <v>90</v>
      </c>
      <c r="P154">
        <v>18.68</v>
      </c>
      <c r="Q154">
        <v>119.17</v>
      </c>
      <c r="R154">
        <v>90.909090909090907</v>
      </c>
      <c r="S154">
        <v>20.3566</v>
      </c>
      <c r="T154">
        <v>39.735799999999998</v>
      </c>
      <c r="U154">
        <v>90.277777777777786</v>
      </c>
      <c r="V154">
        <v>28.583300000000001</v>
      </c>
      <c r="W154">
        <v>146.49600000000001</v>
      </c>
      <c r="X154">
        <v>90.625</v>
      </c>
      <c r="Y154">
        <v>12.249599999999999</v>
      </c>
      <c r="Z154">
        <v>67.149000000000001</v>
      </c>
      <c r="AA154">
        <v>90.769230769230774</v>
      </c>
      <c r="AB154">
        <v>10.7378</v>
      </c>
      <c r="AC154">
        <v>154.916</v>
      </c>
      <c r="AD154">
        <v>90.566037735849065</v>
      </c>
      <c r="AE154">
        <v>10.7277</v>
      </c>
      <c r="AF154">
        <v>51.940899999999999</v>
      </c>
      <c r="AG154">
        <v>90.740740740740748</v>
      </c>
      <c r="AH154">
        <v>87.071299999999994</v>
      </c>
      <c r="AI154">
        <v>43.941099999999999</v>
      </c>
      <c r="AJ154">
        <v>90</v>
      </c>
      <c r="AK154">
        <v>4.1371000000000002</v>
      </c>
      <c r="AL154">
        <v>81.867800000000003</v>
      </c>
      <c r="AM154">
        <v>90</v>
      </c>
      <c r="AN154">
        <v>12.166700000000001</v>
      </c>
      <c r="AO154">
        <v>192.7833</v>
      </c>
      <c r="AP154">
        <v>90.566037735849065</v>
      </c>
      <c r="AQ154">
        <v>7.2431000000000001</v>
      </c>
      <c r="AR154">
        <v>21.590599999999998</v>
      </c>
    </row>
    <row r="155" spans="1:49" x14ac:dyDescent="0.65">
      <c r="C155">
        <v>92.857142857142861</v>
      </c>
      <c r="D155">
        <v>13.3878</v>
      </c>
      <c r="E155">
        <v>37.351999999999997</v>
      </c>
      <c r="F155">
        <v>91.338582677165363</v>
      </c>
      <c r="G155">
        <v>4.0713999999999997</v>
      </c>
      <c r="H155">
        <v>86.851500000000001</v>
      </c>
      <c r="I155">
        <v>91.208791208791212</v>
      </c>
      <c r="J155">
        <v>20.029499999999999</v>
      </c>
      <c r="K155">
        <v>42.437199999999997</v>
      </c>
      <c r="L155">
        <v>91.666666666666657</v>
      </c>
      <c r="M155">
        <v>9.5417000000000005</v>
      </c>
      <c r="N155">
        <v>160.875</v>
      </c>
      <c r="O155">
        <v>91.428571428571431</v>
      </c>
      <c r="P155">
        <v>16.180399999999999</v>
      </c>
      <c r="Q155">
        <v>120.3963</v>
      </c>
      <c r="R155">
        <v>92.424242424242422</v>
      </c>
      <c r="S155">
        <v>21.957899999999999</v>
      </c>
      <c r="T155">
        <v>36.490400000000001</v>
      </c>
      <c r="U155">
        <v>91.666666666666657</v>
      </c>
      <c r="V155">
        <v>26.847200000000001</v>
      </c>
      <c r="W155">
        <v>138.0231</v>
      </c>
      <c r="X155">
        <v>92.1875</v>
      </c>
      <c r="Y155">
        <v>11.7568</v>
      </c>
      <c r="Z155">
        <v>63.757199999999997</v>
      </c>
      <c r="AA155">
        <v>92.307692307692307</v>
      </c>
      <c r="AB155">
        <v>10.4519</v>
      </c>
      <c r="AC155">
        <v>159.57390000000001</v>
      </c>
      <c r="AD155">
        <v>91.509433962264154</v>
      </c>
      <c r="AE155">
        <v>8.5556000000000001</v>
      </c>
      <c r="AF155">
        <v>53.407800000000002</v>
      </c>
      <c r="AG155">
        <v>92.592592592592595</v>
      </c>
      <c r="AH155">
        <v>76.877899999999997</v>
      </c>
      <c r="AI155">
        <v>42.581099999999999</v>
      </c>
      <c r="AJ155">
        <v>90.909090909090907</v>
      </c>
      <c r="AK155">
        <v>3.7501000000000002</v>
      </c>
      <c r="AL155">
        <v>79.224400000000003</v>
      </c>
      <c r="AM155">
        <v>91.25</v>
      </c>
      <c r="AN155">
        <v>10.901199999999999</v>
      </c>
      <c r="AO155">
        <v>198.92269999999999</v>
      </c>
      <c r="AP155">
        <v>91.509433962264154</v>
      </c>
      <c r="AQ155">
        <v>7.3513000000000002</v>
      </c>
      <c r="AR155">
        <v>21.748200000000001</v>
      </c>
    </row>
    <row r="156" spans="1:49" x14ac:dyDescent="0.65">
      <c r="C156">
        <v>94.642857142857139</v>
      </c>
      <c r="D156">
        <v>12.315099999999999</v>
      </c>
      <c r="E156">
        <v>37.639000000000003</v>
      </c>
      <c r="F156">
        <v>92.125984251968504</v>
      </c>
      <c r="G156">
        <v>4.2450000000000001</v>
      </c>
      <c r="H156">
        <v>90.462299999999999</v>
      </c>
      <c r="I156">
        <v>92.307692307692307</v>
      </c>
      <c r="J156">
        <v>18.7103</v>
      </c>
      <c r="K156">
        <v>44.987400000000001</v>
      </c>
      <c r="L156">
        <v>93.055555555555557</v>
      </c>
      <c r="M156">
        <v>9.0557999999999996</v>
      </c>
      <c r="N156">
        <v>171.15280000000001</v>
      </c>
      <c r="O156">
        <v>92.857142857142861</v>
      </c>
      <c r="P156">
        <v>14.260199999999999</v>
      </c>
      <c r="Q156">
        <v>122.83669999999999</v>
      </c>
      <c r="R156">
        <v>93.939393939393938</v>
      </c>
      <c r="S156">
        <v>18.462800000000001</v>
      </c>
      <c r="T156">
        <v>36.111699999999999</v>
      </c>
      <c r="U156">
        <v>93.055555555555557</v>
      </c>
      <c r="V156">
        <v>23.810099999999998</v>
      </c>
      <c r="W156">
        <v>133.6951</v>
      </c>
      <c r="X156">
        <v>93.75</v>
      </c>
      <c r="Y156">
        <v>10.6593</v>
      </c>
      <c r="Z156">
        <v>58.987400000000001</v>
      </c>
      <c r="AA156">
        <v>93.84615384615384</v>
      </c>
      <c r="AB156">
        <v>11.646000000000001</v>
      </c>
      <c r="AC156">
        <v>166.51230000000001</v>
      </c>
      <c r="AD156">
        <v>92.452830188679243</v>
      </c>
      <c r="AE156">
        <v>8</v>
      </c>
      <c r="AF156">
        <v>53.326999999999998</v>
      </c>
      <c r="AG156">
        <v>94.444444444444443</v>
      </c>
      <c r="AH156">
        <v>59.5837</v>
      </c>
      <c r="AI156">
        <v>41.201700000000002</v>
      </c>
      <c r="AJ156">
        <v>91.818181818181827</v>
      </c>
      <c r="AK156">
        <v>3</v>
      </c>
      <c r="AL156">
        <v>78.218599999999995</v>
      </c>
      <c r="AM156">
        <v>92.5</v>
      </c>
      <c r="AN156">
        <v>10</v>
      </c>
      <c r="AO156">
        <v>206.1635</v>
      </c>
      <c r="AP156">
        <v>92.452830188679243</v>
      </c>
      <c r="AQ156">
        <v>7.0564999999999998</v>
      </c>
      <c r="AR156">
        <v>23.03</v>
      </c>
    </row>
    <row r="157" spans="1:49" x14ac:dyDescent="0.65">
      <c r="F157">
        <v>92.913385826771659</v>
      </c>
      <c r="G157">
        <v>4.9499000000000004</v>
      </c>
      <c r="H157">
        <v>89.757999999999996</v>
      </c>
      <c r="I157">
        <v>93.406593406593402</v>
      </c>
      <c r="J157">
        <v>16.602599999999999</v>
      </c>
      <c r="K157">
        <v>44.6158</v>
      </c>
      <c r="L157">
        <v>94.444444444444443</v>
      </c>
      <c r="M157">
        <v>8.6943999999999999</v>
      </c>
      <c r="N157">
        <v>178.86189999999999</v>
      </c>
      <c r="O157">
        <v>94.285714285714278</v>
      </c>
      <c r="P157">
        <v>14.3429</v>
      </c>
      <c r="Q157">
        <v>127.64449999999999</v>
      </c>
      <c r="U157">
        <v>94.444444444444443</v>
      </c>
      <c r="V157">
        <v>21.8416</v>
      </c>
      <c r="W157">
        <v>132.4177</v>
      </c>
      <c r="AD157">
        <v>93.396226415094347</v>
      </c>
      <c r="AE157">
        <v>7.5282999999999998</v>
      </c>
      <c r="AF157">
        <v>53.535499999999999</v>
      </c>
      <c r="AJ157">
        <v>92.72727272727272</v>
      </c>
      <c r="AK157">
        <v>3</v>
      </c>
      <c r="AL157">
        <v>80.412999999999997</v>
      </c>
      <c r="AM157">
        <v>93.75</v>
      </c>
      <c r="AN157">
        <v>9.4792000000000005</v>
      </c>
      <c r="AO157">
        <v>216.2457</v>
      </c>
      <c r="AP157">
        <v>93.396226415094347</v>
      </c>
      <c r="AQ157">
        <v>7.6235999999999997</v>
      </c>
      <c r="AR157">
        <v>23.273499999999999</v>
      </c>
    </row>
    <row r="158" spans="1:49" x14ac:dyDescent="0.65">
      <c r="F158">
        <v>93.7007874015748</v>
      </c>
      <c r="G158">
        <v>4</v>
      </c>
      <c r="H158">
        <v>92.856300000000005</v>
      </c>
      <c r="I158">
        <v>94.505494505494497</v>
      </c>
      <c r="J158">
        <v>14.8309</v>
      </c>
      <c r="K158">
        <v>45.545000000000002</v>
      </c>
      <c r="AD158">
        <v>94.339622641509436</v>
      </c>
      <c r="AE158">
        <v>6.1195000000000004</v>
      </c>
      <c r="AF158">
        <v>52.927300000000002</v>
      </c>
      <c r="AJ158">
        <v>93.63636363636364</v>
      </c>
      <c r="AK158">
        <v>3</v>
      </c>
      <c r="AL158">
        <v>87.928799999999995</v>
      </c>
      <c r="AP158">
        <v>94.339622641509436</v>
      </c>
      <c r="AQ158">
        <v>6.6618000000000004</v>
      </c>
      <c r="AR158">
        <v>23.078600000000002</v>
      </c>
    </row>
    <row r="159" spans="1:49" x14ac:dyDescent="0.65">
      <c r="F159">
        <v>94.488188976377955</v>
      </c>
      <c r="G159">
        <v>4</v>
      </c>
      <c r="H159">
        <v>91.604399999999998</v>
      </c>
      <c r="AJ159">
        <v>94.545454545454547</v>
      </c>
      <c r="AK159">
        <v>3</v>
      </c>
      <c r="AL159">
        <v>95.257599999999996</v>
      </c>
      <c r="AU159" t="s">
        <v>25</v>
      </c>
      <c r="AV159" t="s">
        <v>26</v>
      </c>
      <c r="AW159" t="s">
        <v>27</v>
      </c>
    </row>
    <row r="160" spans="1:49" s="3" customFormat="1" x14ac:dyDescent="0.65">
      <c r="A160" s="2" t="s">
        <v>24</v>
      </c>
      <c r="D160" s="3">
        <f>(D154+D155+D156)/3</f>
        <v>13.234299999999999</v>
      </c>
      <c r="E160" s="3">
        <f>(E154+E155+E156)/3</f>
        <v>37.338833333333334</v>
      </c>
      <c r="G160" s="3">
        <f>(G154+G155+G156+G157+G158+G159)/6</f>
        <v>4.2110500000000002</v>
      </c>
      <c r="H160" s="3">
        <f>(H154+H155+H156+H157+H158+H159)/6</f>
        <v>89.343733333333333</v>
      </c>
      <c r="J160" s="3">
        <f>(J154+J155+J156+J157+J158)/5</f>
        <v>18.398879999999998</v>
      </c>
      <c r="K160" s="3">
        <f>(K154+K155+K156+K157+K158)/5</f>
        <v>43.555960000000006</v>
      </c>
      <c r="M160" s="3">
        <f>(M154+M155+M156+M157)/4</f>
        <v>9.5176499999999997</v>
      </c>
      <c r="N160" s="3">
        <f>(N154+N155+N156+N157)/4</f>
        <v>165.090575</v>
      </c>
      <c r="P160" s="3">
        <f>(P154+P155+P156+P157)/4</f>
        <v>15.865874999999999</v>
      </c>
      <c r="Q160" s="3">
        <f>(Q154+Q155+Q156+Q157)/4</f>
        <v>122.511875</v>
      </c>
      <c r="S160" s="3">
        <f>(S154+S155+S156+S157)/3</f>
        <v>20.2591</v>
      </c>
      <c r="T160" s="3">
        <f>(T154+T155+T156+T157)/3</f>
        <v>37.445966666666671</v>
      </c>
      <c r="V160" s="3">
        <f>(V154+V155+V156+V157)/4</f>
        <v>25.27055</v>
      </c>
      <c r="W160" s="3">
        <f>(W154+W155+W156+W157)/4</f>
        <v>137.65797499999999</v>
      </c>
      <c r="Y160" s="3">
        <f>(Y154+Y155+Y156+Y157)/3</f>
        <v>11.555233333333334</v>
      </c>
      <c r="Z160" s="3">
        <f>(Z154+Z155+Z156+Z157)/3</f>
        <v>63.297866666666671</v>
      </c>
      <c r="AB160" s="3">
        <f>(AB154+AB155+AB156+AB157)/3</f>
        <v>10.945233333333334</v>
      </c>
      <c r="AC160" s="3">
        <f>(AC154+AC155+AC156+AC157)/3</f>
        <v>160.33406666666667</v>
      </c>
      <c r="AE160" s="3">
        <f>(AE154+AE155+AE156+AE157+AE158)/5</f>
        <v>8.1862200000000005</v>
      </c>
      <c r="AF160" s="3">
        <f>(AF154+AF155+AF156+AF157+AF158)/5</f>
        <v>53.027700000000003</v>
      </c>
      <c r="AH160" s="3">
        <f>(AH154+AH155+AH156+AH157)/3</f>
        <v>74.510966666666661</v>
      </c>
      <c r="AI160" s="3">
        <f>(AI154+AI155+AI156+AI157)/3</f>
        <v>42.574633333333331</v>
      </c>
      <c r="AK160" s="3">
        <f>(AK154+AK155+AK156+AK157+AK158+AK159)/6</f>
        <v>3.3145333333333333</v>
      </c>
      <c r="AL160" s="3">
        <f>(AL154+AL155+AL156+AL157+AL158+AL159)/6</f>
        <v>83.818366666666677</v>
      </c>
      <c r="AN160" s="3">
        <f>(AN154+AN155+AN156+AN157)/4</f>
        <v>10.636775</v>
      </c>
      <c r="AO160" s="3">
        <f>(AO154+AO155+AO156+AO157)/4</f>
        <v>203.52879999999999</v>
      </c>
      <c r="AQ160" s="3">
        <f>(AQ154+AQ155+AQ156+AQ157+AQ158)/5</f>
        <v>7.1872600000000002</v>
      </c>
      <c r="AR160" s="3">
        <f>(AR154+AR155+AR156+AR157+AR158)/5</f>
        <v>22.544180000000001</v>
      </c>
      <c r="AT160" s="3" t="s">
        <v>3</v>
      </c>
      <c r="AU160" s="3">
        <f>(D160+G160+J160+M160+P160+S160+V160+Y160+AB160+AE160+AH160+AK160+AN160+AQ160)/14</f>
        <v>16.649544761904764</v>
      </c>
      <c r="AV160" s="3">
        <f>_xlfn.STDEV.P(D160,G160,J160,M160,P160,S160,V160,Y160,AB160,AE160,AH160,AK160,AN160,AQ160)</f>
        <v>17.091858662659376</v>
      </c>
      <c r="AW160" s="3">
        <f>AV160/(SQRT(14))</f>
        <v>4.5679913727739736</v>
      </c>
    </row>
    <row r="161" spans="1:49" x14ac:dyDescent="0.65">
      <c r="AT161" s="3" t="s">
        <v>2</v>
      </c>
      <c r="AU161" s="3">
        <f>(E160+H160+K160+N160+Q160+T160+W160+Z160+AC160+AF160+AI160+AL160+AO160+AR160)/14</f>
        <v>90.147895119047618</v>
      </c>
      <c r="AV161" s="3">
        <f>_xlfn.STDEV.P(E160,H160,K160,N160,Q160,T160,W160,Z160,AC160,AF160,AI160,AL160,AO160,AR160)</f>
        <v>55.685652911380686</v>
      </c>
      <c r="AW161" s="3">
        <f>AV161/(SQRT(14))</f>
        <v>14.882616753799812</v>
      </c>
    </row>
    <row r="162" spans="1:49" x14ac:dyDescent="0.65">
      <c r="A162" t="s">
        <v>23</v>
      </c>
      <c r="C162">
        <v>96.428571428571431</v>
      </c>
      <c r="D162">
        <v>10.678599999999999</v>
      </c>
      <c r="E162">
        <v>37.3444</v>
      </c>
      <c r="F162">
        <v>95.275590551181097</v>
      </c>
      <c r="G162">
        <v>4.91</v>
      </c>
      <c r="H162">
        <v>91.480400000000003</v>
      </c>
      <c r="I162">
        <v>95.604395604395606</v>
      </c>
      <c r="J162">
        <v>16.085699999999999</v>
      </c>
      <c r="K162">
        <v>43.395200000000003</v>
      </c>
      <c r="L162">
        <v>95.833333333333343</v>
      </c>
      <c r="M162">
        <v>7.7708000000000004</v>
      </c>
      <c r="N162">
        <v>177.28729999999999</v>
      </c>
      <c r="O162">
        <v>95.714285714285722</v>
      </c>
      <c r="P162">
        <v>13.902699999999999</v>
      </c>
      <c r="Q162">
        <v>135.78649999999999</v>
      </c>
      <c r="R162">
        <v>95.454545454545453</v>
      </c>
      <c r="S162">
        <v>13.754</v>
      </c>
      <c r="T162">
        <v>35.701000000000001</v>
      </c>
      <c r="U162">
        <v>95.833333333333343</v>
      </c>
      <c r="V162">
        <v>20.376200000000001</v>
      </c>
      <c r="W162">
        <v>133.7731</v>
      </c>
      <c r="X162">
        <v>95.3125</v>
      </c>
      <c r="Y162">
        <v>9.5031999999999996</v>
      </c>
      <c r="Z162">
        <v>57.878399999999999</v>
      </c>
      <c r="AA162">
        <v>95.384615384615387</v>
      </c>
      <c r="AB162">
        <v>11.309200000000001</v>
      </c>
      <c r="AC162">
        <v>173.50239999999999</v>
      </c>
      <c r="AD162">
        <v>95.283018867924525</v>
      </c>
      <c r="AE162">
        <v>5.5723000000000003</v>
      </c>
      <c r="AF162">
        <v>50.305</v>
      </c>
      <c r="AG162">
        <v>96.296296296296291</v>
      </c>
      <c r="AH162">
        <v>46.453899999999997</v>
      </c>
      <c r="AI162">
        <v>40.918599999999998</v>
      </c>
      <c r="AJ162">
        <v>95.454545454545453</v>
      </c>
      <c r="AK162">
        <v>2.6315</v>
      </c>
      <c r="AL162">
        <v>96.108199999999997</v>
      </c>
      <c r="AM162">
        <v>95</v>
      </c>
      <c r="AN162">
        <v>8.1763999999999992</v>
      </c>
      <c r="AO162">
        <v>216.5778</v>
      </c>
      <c r="AP162">
        <v>95.283018867924525</v>
      </c>
      <c r="AQ162">
        <v>5.6740000000000004</v>
      </c>
      <c r="AR162">
        <v>24.043299999999999</v>
      </c>
    </row>
    <row r="163" spans="1:49" x14ac:dyDescent="0.65">
      <c r="C163">
        <v>98.214285714285708</v>
      </c>
      <c r="D163">
        <v>8.9847000000000001</v>
      </c>
      <c r="E163">
        <v>36.491100000000003</v>
      </c>
      <c r="F163">
        <v>96.062992125984252</v>
      </c>
      <c r="G163">
        <v>4.702</v>
      </c>
      <c r="H163">
        <v>91.118499999999997</v>
      </c>
      <c r="I163">
        <v>96.703296703296701</v>
      </c>
      <c r="J163">
        <v>14.6945</v>
      </c>
      <c r="K163">
        <v>43.152700000000003</v>
      </c>
      <c r="L163">
        <v>97.222222222222214</v>
      </c>
      <c r="M163">
        <v>6.8472</v>
      </c>
      <c r="N163">
        <v>163.7191</v>
      </c>
      <c r="O163">
        <v>97.142857142857139</v>
      </c>
      <c r="P163">
        <v>13.3788</v>
      </c>
      <c r="Q163">
        <v>145.3004</v>
      </c>
      <c r="R163">
        <v>96.969696969696969</v>
      </c>
      <c r="S163">
        <v>10.1693</v>
      </c>
      <c r="T163">
        <v>33.788200000000003</v>
      </c>
      <c r="U163">
        <v>97.222222222222214</v>
      </c>
      <c r="V163">
        <v>19.09</v>
      </c>
      <c r="W163">
        <v>141.4846</v>
      </c>
      <c r="X163">
        <v>96.875</v>
      </c>
      <c r="Y163">
        <v>9.2393999999999998</v>
      </c>
      <c r="Z163">
        <v>61.6021</v>
      </c>
      <c r="AA163">
        <v>96.92307692307692</v>
      </c>
      <c r="AB163">
        <v>10.7636</v>
      </c>
      <c r="AC163">
        <v>176.7021</v>
      </c>
      <c r="AD163">
        <v>96.226415094339629</v>
      </c>
      <c r="AE163">
        <v>5.9337999999999997</v>
      </c>
      <c r="AF163">
        <v>48.009300000000003</v>
      </c>
      <c r="AG163">
        <v>98.148148148148152</v>
      </c>
      <c r="AH163">
        <v>36.860599999999998</v>
      </c>
      <c r="AI163">
        <v>40.383699999999997</v>
      </c>
      <c r="AJ163">
        <v>96.36363636363636</v>
      </c>
      <c r="AK163">
        <v>0</v>
      </c>
      <c r="AL163">
        <v>96.406899999999993</v>
      </c>
      <c r="AM163">
        <v>96.25</v>
      </c>
      <c r="AN163">
        <v>7.7012999999999998</v>
      </c>
      <c r="AO163">
        <v>201.9401</v>
      </c>
      <c r="AP163">
        <v>96.226415094339629</v>
      </c>
      <c r="AQ163">
        <v>4.4321999999999999</v>
      </c>
      <c r="AR163">
        <v>24.630800000000001</v>
      </c>
    </row>
    <row r="164" spans="1:49" x14ac:dyDescent="0.65">
      <c r="C164">
        <v>100</v>
      </c>
      <c r="D164">
        <v>7.5</v>
      </c>
      <c r="E164">
        <v>34</v>
      </c>
      <c r="F164">
        <v>96.850393700787393</v>
      </c>
      <c r="G164">
        <v>4.8760000000000003</v>
      </c>
      <c r="H164">
        <v>87.686000000000007</v>
      </c>
      <c r="I164">
        <v>97.802197802197796</v>
      </c>
      <c r="J164">
        <v>13.0649</v>
      </c>
      <c r="K164">
        <v>44.032400000000003</v>
      </c>
      <c r="L164">
        <v>98.611111111111114</v>
      </c>
      <c r="M164">
        <v>6</v>
      </c>
      <c r="N164">
        <v>140.05840000000001</v>
      </c>
      <c r="O164">
        <v>98.571428571428584</v>
      </c>
      <c r="P164">
        <v>12.810600000000001</v>
      </c>
      <c r="Q164">
        <v>148.42529999999999</v>
      </c>
      <c r="R164">
        <v>98.484848484848484</v>
      </c>
      <c r="S164">
        <v>8.9082000000000008</v>
      </c>
      <c r="T164">
        <v>34.391399999999997</v>
      </c>
      <c r="U164">
        <v>98.611111111111114</v>
      </c>
      <c r="V164">
        <v>17.411999999999999</v>
      </c>
      <c r="W164">
        <v>142.97130000000001</v>
      </c>
      <c r="X164">
        <v>98.4375</v>
      </c>
      <c r="Y164">
        <v>10.7081</v>
      </c>
      <c r="Z164">
        <v>64.573700000000002</v>
      </c>
      <c r="AA164">
        <v>98.461538461538467</v>
      </c>
      <c r="AB164">
        <v>11.1579</v>
      </c>
      <c r="AC164">
        <v>180.24610000000001</v>
      </c>
      <c r="AD164">
        <v>97.169811320754718</v>
      </c>
      <c r="AE164">
        <v>5.1601999999999997</v>
      </c>
      <c r="AF164">
        <v>45.983800000000002</v>
      </c>
      <c r="AG164">
        <v>100</v>
      </c>
      <c r="AH164">
        <v>32.939500000000002</v>
      </c>
      <c r="AI164">
        <v>41.555900000000001</v>
      </c>
      <c r="AJ164">
        <v>97.27272727272728</v>
      </c>
      <c r="AK164">
        <v>0</v>
      </c>
      <c r="AL164">
        <v>93.907399999999996</v>
      </c>
      <c r="AM164">
        <v>97.5</v>
      </c>
      <c r="AN164">
        <v>7.5670000000000002</v>
      </c>
      <c r="AO164">
        <v>180.70490000000001</v>
      </c>
      <c r="AP164">
        <v>97.169811320754718</v>
      </c>
      <c r="AQ164">
        <v>5.2011000000000003</v>
      </c>
      <c r="AR164">
        <v>24.7057</v>
      </c>
    </row>
    <row r="165" spans="1:49" x14ac:dyDescent="0.65">
      <c r="F165">
        <v>97.637795275590548</v>
      </c>
      <c r="G165">
        <v>5</v>
      </c>
      <c r="H165">
        <v>83.356700000000004</v>
      </c>
      <c r="I165">
        <v>98.901098901098905</v>
      </c>
      <c r="J165">
        <v>14.245699999999999</v>
      </c>
      <c r="K165">
        <v>44.697400000000002</v>
      </c>
      <c r="L165">
        <v>100</v>
      </c>
      <c r="M165">
        <v>6</v>
      </c>
      <c r="N165">
        <v>111</v>
      </c>
      <c r="O165">
        <v>100</v>
      </c>
      <c r="P165">
        <v>12.5</v>
      </c>
      <c r="Q165">
        <v>144.5</v>
      </c>
      <c r="R165">
        <v>100</v>
      </c>
      <c r="S165">
        <v>7.5891000000000002</v>
      </c>
      <c r="T165">
        <v>35.148600000000002</v>
      </c>
      <c r="U165">
        <v>100</v>
      </c>
      <c r="V165">
        <v>16</v>
      </c>
      <c r="W165">
        <v>135</v>
      </c>
      <c r="X165">
        <v>100</v>
      </c>
      <c r="Y165">
        <v>10.1501</v>
      </c>
      <c r="Z165">
        <v>66.668800000000005</v>
      </c>
      <c r="AA165">
        <v>100</v>
      </c>
      <c r="AB165">
        <v>10.7423</v>
      </c>
      <c r="AC165">
        <v>178.8468</v>
      </c>
      <c r="AD165">
        <v>98.113207547169807</v>
      </c>
      <c r="AE165">
        <v>5.3898999999999999</v>
      </c>
      <c r="AF165">
        <v>43.950899999999997</v>
      </c>
      <c r="AJ165">
        <v>98.181818181818187</v>
      </c>
      <c r="AK165">
        <v>0</v>
      </c>
      <c r="AL165">
        <v>86.281999999999996</v>
      </c>
      <c r="AM165">
        <v>98.75</v>
      </c>
      <c r="AN165">
        <v>6.2291999999999996</v>
      </c>
      <c r="AO165">
        <v>158.74639999999999</v>
      </c>
      <c r="AP165">
        <v>98.113207547169807</v>
      </c>
      <c r="AQ165">
        <v>5.8902999999999999</v>
      </c>
      <c r="AR165">
        <v>24.7807</v>
      </c>
    </row>
    <row r="166" spans="1:49" x14ac:dyDescent="0.65">
      <c r="F166">
        <v>98.425196850393704</v>
      </c>
      <c r="G166">
        <v>4.8105000000000002</v>
      </c>
      <c r="H166">
        <v>79.370199999999997</v>
      </c>
      <c r="I166">
        <v>100</v>
      </c>
      <c r="J166">
        <v>15.104100000000001</v>
      </c>
      <c r="K166">
        <v>47.428199999999997</v>
      </c>
      <c r="AD166">
        <v>99.056603773584911</v>
      </c>
      <c r="AE166">
        <v>5.9745999999999997</v>
      </c>
      <c r="AF166">
        <v>41.4711</v>
      </c>
      <c r="AJ166">
        <v>99.090909090909093</v>
      </c>
      <c r="AK166">
        <v>0</v>
      </c>
      <c r="AL166">
        <v>78.293599999999998</v>
      </c>
      <c r="AM166">
        <v>100</v>
      </c>
      <c r="AN166">
        <v>6.3333000000000004</v>
      </c>
      <c r="AO166">
        <v>144.33330000000001</v>
      </c>
      <c r="AP166">
        <v>99.056603773584911</v>
      </c>
      <c r="AQ166">
        <v>6.0671999999999997</v>
      </c>
      <c r="AR166">
        <v>24.716200000000001</v>
      </c>
    </row>
    <row r="167" spans="1:49" x14ac:dyDescent="0.65">
      <c r="F167">
        <v>99.212598425196859</v>
      </c>
      <c r="G167">
        <v>4.8094000000000001</v>
      </c>
      <c r="H167">
        <v>76.001000000000005</v>
      </c>
      <c r="AD167">
        <v>100</v>
      </c>
      <c r="AE167">
        <v>5.3333000000000004</v>
      </c>
      <c r="AF167">
        <v>38.444400000000002</v>
      </c>
      <c r="AJ167">
        <v>100</v>
      </c>
      <c r="AK167">
        <v>0</v>
      </c>
      <c r="AL167">
        <v>74.562200000000004</v>
      </c>
      <c r="AP167">
        <v>100</v>
      </c>
      <c r="AQ167">
        <v>7.6778000000000004</v>
      </c>
      <c r="AR167">
        <v>23.0718</v>
      </c>
    </row>
    <row r="168" spans="1:49" x14ac:dyDescent="0.65">
      <c r="F168">
        <v>100</v>
      </c>
      <c r="G168">
        <v>4.3817000000000004</v>
      </c>
      <c r="H168">
        <v>71.365799999999993</v>
      </c>
      <c r="AU168" t="s">
        <v>25</v>
      </c>
      <c r="AV168" t="s">
        <v>26</v>
      </c>
      <c r="AW168" t="s">
        <v>27</v>
      </c>
    </row>
    <row r="169" spans="1:49" s="3" customFormat="1" x14ac:dyDescent="0.65">
      <c r="A169" s="2" t="s">
        <v>24</v>
      </c>
      <c r="D169" s="3">
        <f>(D162+D163+D164)/3</f>
        <v>9.0544333333333338</v>
      </c>
      <c r="E169" s="3">
        <f>(E162+E163+E164)/3</f>
        <v>35.945166666666665</v>
      </c>
      <c r="G169" s="3">
        <f>(G162+G163+G164+G165+G166+G167+G168)/7</f>
        <v>4.7842285714285717</v>
      </c>
      <c r="H169" s="3">
        <f>(H162+H163+H164+H165+H166+H167+H168)/7</f>
        <v>82.911228571428566</v>
      </c>
      <c r="J169" s="3">
        <f>(J162+J163+J164+J165+J166)/5</f>
        <v>14.63898</v>
      </c>
      <c r="K169" s="3">
        <f>(K162+K163+K164+K165+K166)/5</f>
        <v>44.541179999999997</v>
      </c>
      <c r="M169" s="3">
        <f>(M162+M163+M164+M165)/4</f>
        <v>6.6545000000000005</v>
      </c>
      <c r="N169" s="3">
        <f>(N162+N163+N164+N165)/4</f>
        <v>148.0162</v>
      </c>
      <c r="P169" s="3">
        <f>(P162+P163+P164+P165)/4</f>
        <v>13.148025000000001</v>
      </c>
      <c r="Q169" s="3">
        <f>(Q162+Q163+Q164+Q165)/4</f>
        <v>143.50305</v>
      </c>
      <c r="S169" s="3">
        <f>(S162+S163+S164+S165)/4</f>
        <v>10.10515</v>
      </c>
      <c r="T169" s="3">
        <f>(T162+T163+T164+T165)/4</f>
        <v>34.757300000000001</v>
      </c>
      <c r="V169" s="3">
        <f>(V162+V163+V164+V165)/4</f>
        <v>18.219549999999998</v>
      </c>
      <c r="W169" s="3">
        <f>(W162+W163+W164+W165)/4</f>
        <v>138.30725000000001</v>
      </c>
      <c r="Y169" s="3">
        <f>(Y162+Y163+Y164+Y165)/4</f>
        <v>9.9001999999999999</v>
      </c>
      <c r="Z169" s="3">
        <f>(Z162+Z163+Z164+Z165)/4</f>
        <v>62.680750000000003</v>
      </c>
      <c r="AB169" s="3">
        <f>(AB162+AB163+AB164+AB165)/4</f>
        <v>10.99325</v>
      </c>
      <c r="AC169" s="3">
        <f>(AC162+AC163+AC164+AC165)/4</f>
        <v>177.32435000000001</v>
      </c>
      <c r="AE169" s="3">
        <f>(AE162+AE163+AE164+AE165+AE166+AE167)/6</f>
        <v>5.5606833333333334</v>
      </c>
      <c r="AF169" s="3">
        <f>(AF162+AF163+AF164+AF165+AF166+AF167)/6</f>
        <v>44.694083333333332</v>
      </c>
      <c r="AH169" s="3">
        <f>(AH162+AH163+AH164)/3</f>
        <v>38.751333333333328</v>
      </c>
      <c r="AI169" s="3">
        <f>(AI162+AI163+AI164)/3</f>
        <v>40.952733333333335</v>
      </c>
      <c r="AK169" s="3">
        <f>(AK162+AK163+AK164+AK165+AK166+AK167)/6</f>
        <v>0.43858333333333333</v>
      </c>
      <c r="AL169" s="3">
        <f>(AL162+AL163+AL164+AL165+AL166+AL167)/6</f>
        <v>87.593383333333335</v>
      </c>
      <c r="AN169" s="3">
        <f>(AN162+AN163+AN164+AN165+AN166)/5</f>
        <v>7.2014399999999998</v>
      </c>
      <c r="AO169" s="3">
        <f>(AO162+AO163+AO164+AO165+AO166)/5</f>
        <v>180.4605</v>
      </c>
      <c r="AQ169" s="3">
        <f>(AQ162+AQ163+AQ164+AQ165+AQ166+AQ167)/6</f>
        <v>5.8237666666666668</v>
      </c>
      <c r="AR169" s="3">
        <f>(AR162+AR163+AR164+AR165+AR166+AR167)/6</f>
        <v>24.324749999999998</v>
      </c>
      <c r="AT169" s="3" t="s">
        <v>3</v>
      </c>
      <c r="AU169" s="3">
        <f>(D169+G169+J169+M169+P169+S169+V169+Y169+AB169+AE169+AH169+AK169+AN169+AQ169)/14</f>
        <v>11.091008826530611</v>
      </c>
      <c r="AV169" s="3">
        <f>_xlfn.STDEV.P(D169,G169,J169,M169,P169,S169,V169,Y169,AB169,AE169,AH169,AK169,AN169,AQ169)</f>
        <v>8.8061080596442256</v>
      </c>
      <c r="AW169" s="3">
        <f>AV169/(SQRT(14))</f>
        <v>2.3535313764355257</v>
      </c>
    </row>
    <row r="170" spans="1:49" x14ac:dyDescent="0.65">
      <c r="AT170" s="3" t="s">
        <v>2</v>
      </c>
      <c r="AU170" s="3">
        <f>(E169+H169+K169+N169+Q169+T169+W169+Z169+AC169+AF169+AI169+AL169+AO169+AR169)/14</f>
        <v>89.000851802721073</v>
      </c>
      <c r="AV170" s="3">
        <f>_xlfn.STDEV.P(E169,H169,K169,N169,Q169,T169,W169,Z169,AC169,AF169,AI169,AL169,AO169,AR169)</f>
        <v>54.753200997960256</v>
      </c>
      <c r="AW170" s="3">
        <f>AV170/(SQRT(14))</f>
        <v>14.633408497395452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workbookViewId="0">
      <selection activeCell="G5" sqref="G5"/>
    </sheetView>
  </sheetViews>
  <sheetFormatPr defaultRowHeight="14.25" x14ac:dyDescent="0.65"/>
  <cols>
    <col min="1" max="1" width="21" customWidth="1"/>
  </cols>
  <sheetData>
    <row r="1" spans="1:5" x14ac:dyDescent="0.65">
      <c r="A1" t="s">
        <v>30</v>
      </c>
      <c r="C1" t="s">
        <v>25</v>
      </c>
      <c r="D1" t="s">
        <v>28</v>
      </c>
      <c r="E1" t="s">
        <v>27</v>
      </c>
    </row>
    <row r="2" spans="1:5" x14ac:dyDescent="0.65">
      <c r="A2" s="5">
        <v>5</v>
      </c>
      <c r="B2" s="4" t="s">
        <v>3</v>
      </c>
      <c r="C2" s="4">
        <v>7.1669149319727889</v>
      </c>
      <c r="D2" s="4">
        <v>4.0644803443301871</v>
      </c>
      <c r="E2" s="4">
        <v>1.0862780645543242</v>
      </c>
    </row>
    <row r="3" spans="1:5" x14ac:dyDescent="0.65">
      <c r="A3" s="5"/>
      <c r="B3" s="4" t="s">
        <v>2</v>
      </c>
      <c r="C3" s="4">
        <v>38.29593928571429</v>
      </c>
      <c r="D3" s="4">
        <v>26.181471173608028</v>
      </c>
      <c r="E3" s="4">
        <v>6.9972925009528204</v>
      </c>
    </row>
    <row r="4" spans="1:5" x14ac:dyDescent="0.65">
      <c r="A4" s="5">
        <v>10</v>
      </c>
      <c r="B4" s="4" t="s">
        <v>3</v>
      </c>
      <c r="C4" s="4">
        <v>7.193990357142857</v>
      </c>
      <c r="D4" s="4">
        <v>4.1189683233393639</v>
      </c>
      <c r="E4" s="4">
        <v>1.1008405894936149</v>
      </c>
    </row>
    <row r="5" spans="1:5" x14ac:dyDescent="0.65">
      <c r="A5" s="5"/>
      <c r="B5" s="4" t="s">
        <v>2</v>
      </c>
      <c r="C5" s="4">
        <v>51.240476904761906</v>
      </c>
      <c r="D5" s="4">
        <v>29.106203356350864</v>
      </c>
      <c r="E5" s="4">
        <v>7.778960056373907</v>
      </c>
    </row>
    <row r="6" spans="1:5" x14ac:dyDescent="0.65">
      <c r="A6" s="5">
        <v>15</v>
      </c>
      <c r="B6" s="4" t="s">
        <v>3</v>
      </c>
      <c r="C6" s="4">
        <v>7.2054377551020412</v>
      </c>
      <c r="D6" s="4">
        <v>3.6045289954090984</v>
      </c>
      <c r="E6" s="4">
        <v>0.96335089582237909</v>
      </c>
    </row>
    <row r="7" spans="1:5" x14ac:dyDescent="0.65">
      <c r="A7" s="5"/>
      <c r="B7" s="4" t="s">
        <v>2</v>
      </c>
      <c r="C7" s="4">
        <v>69.719042397959186</v>
      </c>
      <c r="D7" s="4">
        <v>38.827174029024363</v>
      </c>
      <c r="E7" s="4">
        <v>10.376998750946882</v>
      </c>
    </row>
    <row r="8" spans="1:5" x14ac:dyDescent="0.65">
      <c r="A8" s="5">
        <v>20</v>
      </c>
      <c r="B8" s="4" t="s">
        <v>3</v>
      </c>
      <c r="C8" s="4">
        <v>6.8563526190476187</v>
      </c>
      <c r="D8" s="4">
        <v>3.2109371861765412</v>
      </c>
      <c r="E8" s="4">
        <v>0.85815906008032783</v>
      </c>
    </row>
    <row r="9" spans="1:5" x14ac:dyDescent="0.65">
      <c r="A9" s="5"/>
      <c r="B9" s="4" t="s">
        <v>2</v>
      </c>
      <c r="C9" s="4">
        <v>77.637347857142871</v>
      </c>
      <c r="D9" s="4">
        <v>43.680341979829791</v>
      </c>
      <c r="E9" s="4">
        <v>11.674062444688715</v>
      </c>
    </row>
    <row r="10" spans="1:5" x14ac:dyDescent="0.65">
      <c r="A10" s="5">
        <v>25</v>
      </c>
      <c r="B10" s="4" t="s">
        <v>3</v>
      </c>
      <c r="C10" s="4">
        <v>7.1165055952380936</v>
      </c>
      <c r="D10" s="4">
        <v>3.0898007893533781</v>
      </c>
      <c r="E10" s="4">
        <v>0.82578399622457299</v>
      </c>
    </row>
    <row r="11" spans="1:5" x14ac:dyDescent="0.65">
      <c r="A11" s="5"/>
      <c r="B11" s="4" t="s">
        <v>2</v>
      </c>
      <c r="C11" s="4">
        <v>76.433142142857136</v>
      </c>
      <c r="D11" s="4">
        <v>40.117204939472217</v>
      </c>
      <c r="E11" s="4">
        <v>10.721774014178591</v>
      </c>
    </row>
    <row r="12" spans="1:5" x14ac:dyDescent="0.65">
      <c r="A12" s="5">
        <v>30</v>
      </c>
      <c r="B12" s="4" t="s">
        <v>3</v>
      </c>
      <c r="C12" s="4">
        <v>8.2967442006802727</v>
      </c>
      <c r="D12" s="4">
        <v>4.0590318435828667</v>
      </c>
      <c r="E12" s="4">
        <v>1.0848218914780345</v>
      </c>
    </row>
    <row r="13" spans="1:5" x14ac:dyDescent="0.65">
      <c r="A13" s="5"/>
      <c r="B13" s="4" t="s">
        <v>2</v>
      </c>
      <c r="C13" s="4">
        <v>71.008921530612255</v>
      </c>
      <c r="D13" s="4">
        <v>33.985999454970319</v>
      </c>
      <c r="E13" s="4">
        <v>9.0831404219703451</v>
      </c>
    </row>
    <row r="14" spans="1:5" x14ac:dyDescent="0.65">
      <c r="A14" s="5">
        <v>35</v>
      </c>
      <c r="B14" s="4" t="s">
        <v>3</v>
      </c>
      <c r="C14" s="4">
        <v>10.588370238095239</v>
      </c>
      <c r="D14" s="4">
        <v>7.2114809906832047</v>
      </c>
      <c r="E14" s="4">
        <v>1.9273493655978338</v>
      </c>
    </row>
    <row r="15" spans="1:5" x14ac:dyDescent="0.65">
      <c r="A15" s="5"/>
      <c r="B15" s="4" t="s">
        <v>2</v>
      </c>
      <c r="C15" s="4">
        <v>61.199047619047626</v>
      </c>
      <c r="D15" s="4">
        <v>25.119255013619917</v>
      </c>
      <c r="E15" s="4">
        <v>6.7134032908549521</v>
      </c>
    </row>
    <row r="16" spans="1:5" x14ac:dyDescent="0.65">
      <c r="A16" s="5">
        <v>40</v>
      </c>
      <c r="B16" s="4" t="s">
        <v>3</v>
      </c>
      <c r="C16" s="4">
        <v>14.181990476190474</v>
      </c>
      <c r="D16" s="4">
        <v>9.5892367905589548</v>
      </c>
      <c r="E16" s="4">
        <v>2.5628313336370967</v>
      </c>
    </row>
    <row r="17" spans="1:5" x14ac:dyDescent="0.65">
      <c r="A17" s="5"/>
      <c r="B17" s="4" t="s">
        <v>2</v>
      </c>
      <c r="C17" s="4">
        <v>61.52074714285714</v>
      </c>
      <c r="D17" s="4">
        <v>25.190171866284583</v>
      </c>
      <c r="E17" s="4">
        <v>6.7323566169706313</v>
      </c>
    </row>
    <row r="18" spans="1:5" x14ac:dyDescent="0.65">
      <c r="A18" s="5">
        <v>45</v>
      </c>
      <c r="B18" s="4" t="s">
        <v>3</v>
      </c>
      <c r="C18" s="4">
        <v>28.098002482993198</v>
      </c>
      <c r="D18" s="4">
        <v>35.198980957103899</v>
      </c>
      <c r="E18" s="4">
        <v>9.4073233646473646</v>
      </c>
    </row>
    <row r="19" spans="1:5" x14ac:dyDescent="0.65">
      <c r="A19" s="5"/>
      <c r="B19" s="4" t="s">
        <v>2</v>
      </c>
      <c r="C19" s="4">
        <v>58.663483571428579</v>
      </c>
      <c r="D19" s="4">
        <v>27.353959614851881</v>
      </c>
      <c r="E19" s="4">
        <v>7.3106532178876158</v>
      </c>
    </row>
    <row r="20" spans="1:5" x14ac:dyDescent="0.65">
      <c r="A20" s="5">
        <v>50</v>
      </c>
      <c r="B20" s="4" t="s">
        <v>3</v>
      </c>
      <c r="C20" s="4">
        <v>26.52717630952381</v>
      </c>
      <c r="D20" s="4">
        <v>23.346041134300226</v>
      </c>
      <c r="E20" s="4">
        <v>6.239491947291623</v>
      </c>
    </row>
    <row r="21" spans="1:5" x14ac:dyDescent="0.65">
      <c r="A21" s="5"/>
      <c r="B21" s="4" t="s">
        <v>2</v>
      </c>
      <c r="C21" s="4">
        <v>59.837333928571418</v>
      </c>
      <c r="D21" s="4">
        <v>29.82284267174477</v>
      </c>
      <c r="E21" s="4">
        <v>7.9704899698093516</v>
      </c>
    </row>
    <row r="22" spans="1:5" x14ac:dyDescent="0.65">
      <c r="A22" s="5">
        <v>55</v>
      </c>
      <c r="B22" s="4" t="s">
        <v>3</v>
      </c>
      <c r="C22" s="4">
        <v>29.370093333333333</v>
      </c>
      <c r="D22" s="4">
        <v>23.557023547787402</v>
      </c>
      <c r="E22" s="4">
        <v>6.2958793691418871</v>
      </c>
    </row>
    <row r="23" spans="1:5" x14ac:dyDescent="0.65">
      <c r="A23" s="5"/>
      <c r="B23" s="4" t="s">
        <v>2</v>
      </c>
      <c r="C23" s="4">
        <v>59.206331666666664</v>
      </c>
      <c r="D23" s="4">
        <v>34.344296243790019</v>
      </c>
      <c r="E23" s="4">
        <v>9.1788992667235334</v>
      </c>
    </row>
    <row r="24" spans="1:5" x14ac:dyDescent="0.65">
      <c r="A24" s="5">
        <v>60</v>
      </c>
      <c r="B24" s="4" t="s">
        <v>3</v>
      </c>
      <c r="C24" s="4">
        <v>53.809511564625844</v>
      </c>
      <c r="D24" s="4">
        <v>54.325198291748045</v>
      </c>
      <c r="E24" s="4">
        <v>14.519019962591297</v>
      </c>
    </row>
    <row r="25" spans="1:5" x14ac:dyDescent="0.65">
      <c r="A25" s="5"/>
      <c r="B25" s="4" t="s">
        <v>2</v>
      </c>
      <c r="C25" s="4">
        <v>57.024889591836732</v>
      </c>
      <c r="D25" s="4">
        <v>27.083375614186686</v>
      </c>
      <c r="E25" s="4">
        <v>7.2383366018282036</v>
      </c>
    </row>
    <row r="26" spans="1:5" x14ac:dyDescent="0.65">
      <c r="A26" s="5">
        <v>65</v>
      </c>
      <c r="B26" s="4" t="s">
        <v>3</v>
      </c>
      <c r="C26" s="4">
        <v>61.310147142857154</v>
      </c>
      <c r="D26" s="4">
        <v>36.10620816434907</v>
      </c>
      <c r="E26" s="4">
        <v>9.6497900347524492</v>
      </c>
    </row>
    <row r="27" spans="1:5" x14ac:dyDescent="0.65">
      <c r="A27" s="5"/>
      <c r="B27" s="4" t="s">
        <v>2</v>
      </c>
      <c r="C27" s="4">
        <v>49.280692857142867</v>
      </c>
      <c r="D27" s="4">
        <v>20.055553500732664</v>
      </c>
      <c r="E27" s="4">
        <v>5.3600721358468819</v>
      </c>
    </row>
    <row r="28" spans="1:5" x14ac:dyDescent="0.65">
      <c r="A28" s="5">
        <v>70</v>
      </c>
      <c r="B28" s="4" t="s">
        <v>3</v>
      </c>
      <c r="C28" s="4">
        <v>59.970196904761906</v>
      </c>
      <c r="D28" s="4">
        <v>26.292076547910288</v>
      </c>
      <c r="E28" s="4">
        <v>7.0268530306510311</v>
      </c>
    </row>
    <row r="29" spans="1:5" x14ac:dyDescent="0.65">
      <c r="A29" s="5"/>
      <c r="B29" s="4" t="s">
        <v>2</v>
      </c>
      <c r="C29" s="4">
        <v>45.069569404761907</v>
      </c>
      <c r="D29" s="4">
        <v>28.027315323890399</v>
      </c>
      <c r="E29" s="4">
        <v>7.4906151009340709</v>
      </c>
    </row>
    <row r="30" spans="1:5" x14ac:dyDescent="0.65">
      <c r="A30" s="5">
        <v>75</v>
      </c>
      <c r="B30" s="4" t="s">
        <v>3</v>
      </c>
      <c r="C30" s="4">
        <v>56.881705289115637</v>
      </c>
      <c r="D30" s="4">
        <v>33.148992957350281</v>
      </c>
      <c r="E30" s="4">
        <v>8.8594410259276462</v>
      </c>
    </row>
    <row r="31" spans="1:5" x14ac:dyDescent="0.65">
      <c r="A31" s="5"/>
      <c r="B31" s="4" t="s">
        <v>2</v>
      </c>
      <c r="C31" s="4">
        <v>44.008140952380963</v>
      </c>
      <c r="D31" s="4">
        <v>38.802949585983598</v>
      </c>
      <c r="E31" s="4">
        <v>10.37052449621517</v>
      </c>
    </row>
    <row r="32" spans="1:5" x14ac:dyDescent="0.65">
      <c r="A32" s="5">
        <v>80</v>
      </c>
      <c r="B32" s="4" t="s">
        <v>3</v>
      </c>
      <c r="C32" s="4">
        <v>44.220429404761902</v>
      </c>
      <c r="D32" s="4">
        <v>29.504001237444726</v>
      </c>
      <c r="E32" s="4">
        <v>7.8852760121051837</v>
      </c>
    </row>
    <row r="33" spans="1:5" x14ac:dyDescent="0.65">
      <c r="A33" s="5"/>
      <c r="B33" s="4" t="s">
        <v>2</v>
      </c>
      <c r="C33" s="4">
        <v>55.420412857142864</v>
      </c>
      <c r="D33" s="4">
        <v>40.133788345416427</v>
      </c>
      <c r="E33" s="4">
        <v>10.726206115846379</v>
      </c>
    </row>
    <row r="34" spans="1:5" x14ac:dyDescent="0.65">
      <c r="A34" s="5">
        <v>85</v>
      </c>
      <c r="B34" s="4" t="s">
        <v>3</v>
      </c>
      <c r="C34" s="4">
        <v>29.443859166666666</v>
      </c>
      <c r="D34" s="4">
        <v>24.969987157236556</v>
      </c>
      <c r="E34" s="4">
        <v>6.6735097781803292</v>
      </c>
    </row>
    <row r="35" spans="1:5" ht="17.399999999999999" customHeight="1" x14ac:dyDescent="0.65">
      <c r="A35" s="5"/>
      <c r="B35" s="4" t="s">
        <v>2</v>
      </c>
      <c r="C35" s="4">
        <v>75.851638690476193</v>
      </c>
      <c r="D35" s="4">
        <v>43.397944430048582</v>
      </c>
      <c r="E35" s="4">
        <v>11.598588524821166</v>
      </c>
    </row>
    <row r="36" spans="1:5" x14ac:dyDescent="0.65">
      <c r="A36" s="5">
        <v>90</v>
      </c>
      <c r="B36" s="4" t="s">
        <v>3</v>
      </c>
      <c r="C36" s="4">
        <v>19.419214489795912</v>
      </c>
      <c r="D36" s="4">
        <v>17.386528194529379</v>
      </c>
      <c r="E36" s="4">
        <v>4.6467451178153034</v>
      </c>
    </row>
    <row r="37" spans="1:5" x14ac:dyDescent="0.65">
      <c r="A37" s="5"/>
      <c r="B37" s="4" t="s">
        <v>2</v>
      </c>
      <c r="C37" s="4">
        <v>87.882476972789121</v>
      </c>
      <c r="D37" s="4">
        <v>52.558632581062078</v>
      </c>
      <c r="E37" s="4">
        <v>14.046885416833462</v>
      </c>
    </row>
    <row r="38" spans="1:5" x14ac:dyDescent="0.65">
      <c r="A38" s="5">
        <v>95</v>
      </c>
      <c r="B38" s="4" t="s">
        <v>3</v>
      </c>
      <c r="C38" s="4">
        <v>16.649544761904764</v>
      </c>
      <c r="D38" s="4">
        <v>17.091858662659376</v>
      </c>
      <c r="E38" s="4">
        <v>4.5679913727739736</v>
      </c>
    </row>
    <row r="39" spans="1:5" x14ac:dyDescent="0.65">
      <c r="A39" s="5"/>
      <c r="B39" s="4" t="s">
        <v>2</v>
      </c>
      <c r="C39" s="4">
        <v>90.147895119047618</v>
      </c>
      <c r="D39" s="4">
        <v>55.685652911380686</v>
      </c>
      <c r="E39" s="4">
        <v>14.882616753799812</v>
      </c>
    </row>
    <row r="40" spans="1:5" x14ac:dyDescent="0.65">
      <c r="A40" s="5">
        <v>100</v>
      </c>
      <c r="B40" s="4" t="s">
        <v>3</v>
      </c>
      <c r="C40" s="4">
        <v>11.091008826530611</v>
      </c>
      <c r="D40" s="4">
        <v>8.8061080596442256</v>
      </c>
      <c r="E40" s="4">
        <v>2.3535313764355257</v>
      </c>
    </row>
    <row r="41" spans="1:5" x14ac:dyDescent="0.65">
      <c r="A41" s="5"/>
      <c r="B41" s="4" t="s">
        <v>2</v>
      </c>
      <c r="C41" s="4">
        <v>89.000851802721073</v>
      </c>
      <c r="D41" s="4">
        <v>54.753200997960256</v>
      </c>
      <c r="E41" s="4">
        <v>14.633408497395452</v>
      </c>
    </row>
  </sheetData>
  <mergeCells count="20">
    <mergeCell ref="A38:A39"/>
    <mergeCell ref="A40:A41"/>
    <mergeCell ref="A26:A27"/>
    <mergeCell ref="A28:A29"/>
    <mergeCell ref="A30:A31"/>
    <mergeCell ref="A32:A33"/>
    <mergeCell ref="A34:A35"/>
    <mergeCell ref="A36:A37"/>
    <mergeCell ref="A14:A15"/>
    <mergeCell ref="A16:A17"/>
    <mergeCell ref="A18:A19"/>
    <mergeCell ref="A20:A21"/>
    <mergeCell ref="A22:A23"/>
    <mergeCell ref="A24:A25"/>
    <mergeCell ref="A2:A3"/>
    <mergeCell ref="A4:A5"/>
    <mergeCell ref="A6:A7"/>
    <mergeCell ref="A8:A9"/>
    <mergeCell ref="A10:A11"/>
    <mergeCell ref="A12:A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 data</vt:lpstr>
      <vt:lpstr>Binned</vt:lpstr>
      <vt:lpstr>Summary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Fitz-James</dc:creator>
  <cp:lastModifiedBy>Max</cp:lastModifiedBy>
  <dcterms:created xsi:type="dcterms:W3CDTF">2015-08-25T12:22:36Z</dcterms:created>
  <dcterms:modified xsi:type="dcterms:W3CDTF">2020-04-27T09:42:03Z</dcterms:modified>
</cp:coreProperties>
</file>