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O52" i="1" s="1"/>
  <c r="N57" i="1"/>
  <c r="O57" i="1" s="1"/>
  <c r="M7" i="1"/>
  <c r="M55" i="1"/>
  <c r="L66" i="1"/>
  <c r="M66" i="1" s="1"/>
  <c r="K66" i="1"/>
  <c r="J66" i="1"/>
  <c r="L65" i="1"/>
  <c r="K65" i="1"/>
  <c r="J65" i="1"/>
  <c r="N65" i="1" s="1"/>
  <c r="O65" i="1" s="1"/>
  <c r="L64" i="1"/>
  <c r="K64" i="1"/>
  <c r="J64" i="1"/>
  <c r="N64" i="1" s="1"/>
  <c r="O64" i="1" s="1"/>
  <c r="L63" i="1"/>
  <c r="K63" i="1"/>
  <c r="J63" i="1"/>
  <c r="L62" i="1"/>
  <c r="K62" i="1"/>
  <c r="J62" i="1"/>
  <c r="M62" i="1" s="1"/>
  <c r="L61" i="1"/>
  <c r="K61" i="1"/>
  <c r="J61" i="1"/>
  <c r="L60" i="1"/>
  <c r="K60" i="1"/>
  <c r="J60" i="1"/>
  <c r="N60" i="1" s="1"/>
  <c r="O60" i="1" s="1"/>
  <c r="L59" i="1"/>
  <c r="K59" i="1"/>
  <c r="J59" i="1"/>
  <c r="L58" i="1"/>
  <c r="K58" i="1"/>
  <c r="J58" i="1"/>
  <c r="L57" i="1"/>
  <c r="K57" i="1"/>
  <c r="J57" i="1"/>
  <c r="M57" i="1" s="1"/>
  <c r="L56" i="1"/>
  <c r="K56" i="1"/>
  <c r="J56" i="1"/>
  <c r="M56" i="1" s="1"/>
  <c r="L55" i="1"/>
  <c r="K55" i="1"/>
  <c r="J55" i="1"/>
  <c r="N55" i="1" s="1"/>
  <c r="O55" i="1" s="1"/>
  <c r="L54" i="1"/>
  <c r="K54" i="1"/>
  <c r="J54" i="1"/>
  <c r="N54" i="1" s="1"/>
  <c r="O54" i="1" s="1"/>
  <c r="L53" i="1"/>
  <c r="K53" i="1"/>
  <c r="J53" i="1"/>
  <c r="L52" i="1"/>
  <c r="K52" i="1"/>
  <c r="J52" i="1"/>
  <c r="M52" i="1" s="1"/>
  <c r="L51" i="1"/>
  <c r="K51" i="1"/>
  <c r="J51" i="1"/>
  <c r="L50" i="1"/>
  <c r="M50" i="1" s="1"/>
  <c r="K50" i="1"/>
  <c r="J50" i="1"/>
  <c r="L49" i="1"/>
  <c r="K49" i="1"/>
  <c r="J49" i="1"/>
  <c r="N49" i="1" s="1"/>
  <c r="O49" i="1" s="1"/>
  <c r="L48" i="1"/>
  <c r="K48" i="1"/>
  <c r="J48" i="1"/>
  <c r="N48" i="1" s="1"/>
  <c r="O48" i="1" s="1"/>
  <c r="L47" i="1"/>
  <c r="K47" i="1"/>
  <c r="J47" i="1"/>
  <c r="N47" i="1" s="1"/>
  <c r="O47" i="1" s="1"/>
  <c r="L46" i="1"/>
  <c r="K46" i="1"/>
  <c r="J46" i="1"/>
  <c r="M46" i="1" s="1"/>
  <c r="L45" i="1"/>
  <c r="K45" i="1"/>
  <c r="J45" i="1"/>
  <c r="L44" i="1"/>
  <c r="K44" i="1"/>
  <c r="J44" i="1"/>
  <c r="N44" i="1" s="1"/>
  <c r="O44" i="1" s="1"/>
  <c r="L43" i="1"/>
  <c r="K43" i="1"/>
  <c r="J43" i="1"/>
  <c r="L42" i="1"/>
  <c r="K42" i="1"/>
  <c r="J42" i="1"/>
  <c r="L41" i="1"/>
  <c r="K41" i="1"/>
  <c r="J41" i="1"/>
  <c r="M41" i="1" s="1"/>
  <c r="L40" i="1"/>
  <c r="K40" i="1"/>
  <c r="J40" i="1"/>
  <c r="M40" i="1" s="1"/>
  <c r="L39" i="1"/>
  <c r="K39" i="1"/>
  <c r="J39" i="1"/>
  <c r="N39" i="1" s="1"/>
  <c r="O39" i="1" s="1"/>
  <c r="L38" i="1"/>
  <c r="K38" i="1"/>
  <c r="J38" i="1"/>
  <c r="N38" i="1" s="1"/>
  <c r="O38" i="1" s="1"/>
  <c r="L37" i="1"/>
  <c r="K37" i="1"/>
  <c r="J37" i="1"/>
  <c r="L36" i="1"/>
  <c r="K36" i="1"/>
  <c r="J36" i="1"/>
  <c r="M36" i="1" s="1"/>
  <c r="L35" i="1"/>
  <c r="K35" i="1"/>
  <c r="J35" i="1"/>
  <c r="L34" i="1"/>
  <c r="K34" i="1"/>
  <c r="J34" i="1"/>
  <c r="M34" i="1" s="1"/>
  <c r="L33" i="1"/>
  <c r="K33" i="1"/>
  <c r="J33" i="1"/>
  <c r="N33" i="1" s="1"/>
  <c r="O33" i="1" s="1"/>
  <c r="L32" i="1"/>
  <c r="K32" i="1"/>
  <c r="J32" i="1"/>
  <c r="N32" i="1" s="1"/>
  <c r="O32" i="1" s="1"/>
  <c r="L31" i="1"/>
  <c r="K31" i="1"/>
  <c r="J31" i="1"/>
  <c r="N31" i="1" s="1"/>
  <c r="O31" i="1" s="1"/>
  <c r="L30" i="1"/>
  <c r="K30" i="1"/>
  <c r="J30" i="1"/>
  <c r="M30" i="1" s="1"/>
  <c r="L29" i="1"/>
  <c r="K29" i="1"/>
  <c r="J29" i="1"/>
  <c r="L28" i="1"/>
  <c r="K28" i="1"/>
  <c r="J28" i="1"/>
  <c r="N28" i="1" s="1"/>
  <c r="O28" i="1" s="1"/>
  <c r="L27" i="1"/>
  <c r="K27" i="1"/>
  <c r="J27" i="1"/>
  <c r="L26" i="1"/>
  <c r="K26" i="1"/>
  <c r="J26" i="1"/>
  <c r="L25" i="1"/>
  <c r="K25" i="1"/>
  <c r="J25" i="1"/>
  <c r="L24" i="1"/>
  <c r="K24" i="1"/>
  <c r="J24" i="1"/>
  <c r="M24" i="1" s="1"/>
  <c r="L23" i="1"/>
  <c r="K23" i="1"/>
  <c r="J23" i="1"/>
  <c r="N23" i="1" s="1"/>
  <c r="O23" i="1" s="1"/>
  <c r="L22" i="1"/>
  <c r="K22" i="1"/>
  <c r="J22" i="1"/>
  <c r="N22" i="1" s="1"/>
  <c r="O22" i="1" s="1"/>
  <c r="L21" i="1"/>
  <c r="K21" i="1"/>
  <c r="J21" i="1"/>
  <c r="L20" i="1"/>
  <c r="K20" i="1"/>
  <c r="J20" i="1"/>
  <c r="N20" i="1" s="1"/>
  <c r="O20" i="1" s="1"/>
  <c r="L19" i="1"/>
  <c r="K19" i="1"/>
  <c r="J19" i="1"/>
  <c r="L18" i="1"/>
  <c r="K18" i="1"/>
  <c r="J18" i="1"/>
  <c r="L17" i="1"/>
  <c r="K17" i="1"/>
  <c r="J17" i="1"/>
  <c r="L16" i="1"/>
  <c r="K16" i="1"/>
  <c r="J16" i="1"/>
  <c r="M16" i="1" s="1"/>
  <c r="L15" i="1"/>
  <c r="K15" i="1"/>
  <c r="J15" i="1"/>
  <c r="N15" i="1" s="1"/>
  <c r="O15" i="1" s="1"/>
  <c r="L14" i="1"/>
  <c r="K14" i="1"/>
  <c r="J14" i="1"/>
  <c r="N14" i="1" s="1"/>
  <c r="O14" i="1" s="1"/>
  <c r="L13" i="1"/>
  <c r="K13" i="1"/>
  <c r="J13" i="1"/>
  <c r="L12" i="1"/>
  <c r="K12" i="1"/>
  <c r="J12" i="1"/>
  <c r="N12" i="1" s="1"/>
  <c r="O12" i="1" s="1"/>
  <c r="L11" i="1"/>
  <c r="K11" i="1"/>
  <c r="J11" i="1"/>
  <c r="L10" i="1"/>
  <c r="K10" i="1"/>
  <c r="J10" i="1"/>
  <c r="L9" i="1"/>
  <c r="K9" i="1"/>
  <c r="J9" i="1"/>
  <c r="L8" i="1"/>
  <c r="K8" i="1"/>
  <c r="J8" i="1"/>
  <c r="M8" i="1" s="1"/>
  <c r="L7" i="1"/>
  <c r="K7" i="1"/>
  <c r="J7" i="1"/>
  <c r="L6" i="1"/>
  <c r="L5" i="1"/>
  <c r="L4" i="1"/>
  <c r="L3" i="1"/>
  <c r="K6" i="1"/>
  <c r="K5" i="1"/>
  <c r="K4" i="1"/>
  <c r="K3" i="1"/>
  <c r="J6" i="1"/>
  <c r="J5" i="1"/>
  <c r="J4" i="1"/>
  <c r="J3" i="1"/>
  <c r="N3" i="1" s="1"/>
  <c r="O3" i="1" s="1"/>
  <c r="N5" i="1"/>
  <c r="O5" i="1" s="1"/>
  <c r="H66" i="1"/>
  <c r="G66" i="1"/>
  <c r="F66" i="1"/>
  <c r="G65" i="1"/>
  <c r="H65" i="1" s="1"/>
  <c r="F65" i="1"/>
  <c r="G64" i="1"/>
  <c r="H64" i="1" s="1"/>
  <c r="F64" i="1"/>
  <c r="G63" i="1"/>
  <c r="H63" i="1" s="1"/>
  <c r="F63" i="1"/>
  <c r="G62" i="1"/>
  <c r="H62" i="1" s="1"/>
  <c r="F62" i="1"/>
  <c r="G61" i="1"/>
  <c r="H61" i="1" s="1"/>
  <c r="F61" i="1"/>
  <c r="G60" i="1"/>
  <c r="H60" i="1" s="1"/>
  <c r="F60" i="1"/>
  <c r="H59" i="1"/>
  <c r="G59" i="1"/>
  <c r="F59" i="1"/>
  <c r="G58" i="1"/>
  <c r="H58" i="1" s="1"/>
  <c r="F58" i="1"/>
  <c r="G57" i="1"/>
  <c r="H57" i="1" s="1"/>
  <c r="F57" i="1"/>
  <c r="G56" i="1"/>
  <c r="H56" i="1" s="1"/>
  <c r="F56" i="1"/>
  <c r="G55" i="1"/>
  <c r="H55" i="1" s="1"/>
  <c r="F55" i="1"/>
  <c r="G54" i="1"/>
  <c r="H54" i="1" s="1"/>
  <c r="F54" i="1"/>
  <c r="G53" i="1"/>
  <c r="H53" i="1" s="1"/>
  <c r="F53" i="1"/>
  <c r="G52" i="1"/>
  <c r="H52" i="1" s="1"/>
  <c r="F52" i="1"/>
  <c r="G51" i="1"/>
  <c r="H51" i="1" s="1"/>
  <c r="F51" i="1"/>
  <c r="H50" i="1"/>
  <c r="G50" i="1"/>
  <c r="F50" i="1"/>
  <c r="G49" i="1"/>
  <c r="H49" i="1" s="1"/>
  <c r="F49" i="1"/>
  <c r="G48" i="1"/>
  <c r="H48" i="1" s="1"/>
  <c r="F48" i="1"/>
  <c r="G47" i="1"/>
  <c r="H47" i="1" s="1"/>
  <c r="F47" i="1"/>
  <c r="G46" i="1"/>
  <c r="H46" i="1" s="1"/>
  <c r="F46" i="1"/>
  <c r="G45" i="1"/>
  <c r="H45" i="1" s="1"/>
  <c r="F45" i="1"/>
  <c r="G44" i="1"/>
  <c r="H44" i="1" s="1"/>
  <c r="F44" i="1"/>
  <c r="G43" i="1"/>
  <c r="H43" i="1" s="1"/>
  <c r="F43" i="1"/>
  <c r="G42" i="1"/>
  <c r="H42" i="1" s="1"/>
  <c r="F42" i="1"/>
  <c r="G41" i="1"/>
  <c r="H41" i="1" s="1"/>
  <c r="F41" i="1"/>
  <c r="G40" i="1"/>
  <c r="H40" i="1" s="1"/>
  <c r="F40" i="1"/>
  <c r="H39" i="1"/>
  <c r="G39" i="1"/>
  <c r="F39" i="1"/>
  <c r="H38" i="1"/>
  <c r="G38" i="1"/>
  <c r="F38" i="1"/>
  <c r="G37" i="1"/>
  <c r="H37" i="1" s="1"/>
  <c r="F37" i="1"/>
  <c r="G36" i="1"/>
  <c r="H36" i="1" s="1"/>
  <c r="F36" i="1"/>
  <c r="G35" i="1"/>
  <c r="H35" i="1" s="1"/>
  <c r="F35" i="1"/>
  <c r="G34" i="1"/>
  <c r="H34" i="1" s="1"/>
  <c r="F34" i="1"/>
  <c r="H33" i="1"/>
  <c r="G33" i="1"/>
  <c r="F33" i="1"/>
  <c r="G32" i="1"/>
  <c r="H32" i="1" s="1"/>
  <c r="F32" i="1"/>
  <c r="G31" i="1"/>
  <c r="H31" i="1" s="1"/>
  <c r="F31" i="1"/>
  <c r="G30" i="1"/>
  <c r="H30" i="1" s="1"/>
  <c r="F30" i="1"/>
  <c r="G29" i="1"/>
  <c r="H29" i="1" s="1"/>
  <c r="F29" i="1"/>
  <c r="G28" i="1"/>
  <c r="H28" i="1" s="1"/>
  <c r="F28" i="1"/>
  <c r="G27" i="1"/>
  <c r="H27" i="1" s="1"/>
  <c r="F27" i="1"/>
  <c r="G26" i="1"/>
  <c r="H26" i="1" s="1"/>
  <c r="F26" i="1"/>
  <c r="G25" i="1"/>
  <c r="H25" i="1" s="1"/>
  <c r="F25" i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G18" i="1"/>
  <c r="H18" i="1" s="1"/>
  <c r="F18" i="1"/>
  <c r="H17" i="1"/>
  <c r="G17" i="1"/>
  <c r="F17" i="1"/>
  <c r="G16" i="1"/>
  <c r="H16" i="1" s="1"/>
  <c r="F16" i="1"/>
  <c r="G15" i="1"/>
  <c r="H15" i="1" s="1"/>
  <c r="F15" i="1"/>
  <c r="G14" i="1"/>
  <c r="H14" i="1" s="1"/>
  <c r="F14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G9" i="1"/>
  <c r="H9" i="1" s="1"/>
  <c r="F9" i="1"/>
  <c r="G8" i="1"/>
  <c r="H8" i="1" s="1"/>
  <c r="F8" i="1"/>
  <c r="G7" i="1"/>
  <c r="H7" i="1" s="1"/>
  <c r="F7" i="1"/>
  <c r="G6" i="1"/>
  <c r="H6" i="1" s="1"/>
  <c r="F6" i="1"/>
  <c r="G5" i="1"/>
  <c r="H5" i="1" s="1"/>
  <c r="F5" i="1"/>
  <c r="G4" i="1"/>
  <c r="H4" i="1" s="1"/>
  <c r="F4" i="1"/>
  <c r="G3" i="1"/>
  <c r="H3" i="1" s="1"/>
  <c r="F3" i="1"/>
  <c r="N11" i="1" l="1"/>
  <c r="O11" i="1" s="1"/>
  <c r="N19" i="1"/>
  <c r="O19" i="1" s="1"/>
  <c r="N27" i="1"/>
  <c r="O27" i="1" s="1"/>
  <c r="M35" i="1"/>
  <c r="N43" i="1"/>
  <c r="O43" i="1" s="1"/>
  <c r="M51" i="1"/>
  <c r="N59" i="1"/>
  <c r="O59" i="1" s="1"/>
  <c r="M9" i="1"/>
  <c r="M17" i="1"/>
  <c r="M25" i="1"/>
  <c r="N41" i="1"/>
  <c r="O41" i="1" s="1"/>
  <c r="N6" i="1"/>
  <c r="O6" i="1" s="1"/>
  <c r="M39" i="1"/>
  <c r="N36" i="1"/>
  <c r="O36" i="1" s="1"/>
  <c r="N7" i="1"/>
  <c r="O7" i="1" s="1"/>
  <c r="N63" i="1"/>
  <c r="O63" i="1" s="1"/>
  <c r="N25" i="1"/>
  <c r="O25" i="1" s="1"/>
  <c r="M10" i="1"/>
  <c r="M18" i="1"/>
  <c r="N26" i="1"/>
  <c r="O26" i="1" s="1"/>
  <c r="N34" i="1"/>
  <c r="O34" i="1" s="1"/>
  <c r="N42" i="1"/>
  <c r="O42" i="1" s="1"/>
  <c r="N50" i="1"/>
  <c r="O50" i="1" s="1"/>
  <c r="N58" i="1"/>
  <c r="O58" i="1" s="1"/>
  <c r="N66" i="1"/>
  <c r="O66" i="1" s="1"/>
  <c r="M23" i="1"/>
  <c r="N18" i="1"/>
  <c r="O18" i="1" s="1"/>
  <c r="N13" i="1"/>
  <c r="O13" i="1" s="1"/>
  <c r="N21" i="1"/>
  <c r="O21" i="1" s="1"/>
  <c r="M29" i="1"/>
  <c r="N37" i="1"/>
  <c r="O37" i="1" s="1"/>
  <c r="M45" i="1"/>
  <c r="N53" i="1"/>
  <c r="O53" i="1" s="1"/>
  <c r="M61" i="1"/>
  <c r="M15" i="1"/>
  <c r="N10" i="1"/>
  <c r="O10" i="1" s="1"/>
  <c r="M65" i="1"/>
  <c r="M60" i="1"/>
  <c r="M49" i="1"/>
  <c r="M44" i="1"/>
  <c r="M33" i="1"/>
  <c r="M28" i="1"/>
  <c r="M22" i="1"/>
  <c r="M14" i="1"/>
  <c r="M6" i="1"/>
  <c r="N62" i="1"/>
  <c r="O62" i="1" s="1"/>
  <c r="N51" i="1"/>
  <c r="O51" i="1" s="1"/>
  <c r="N46" i="1"/>
  <c r="O46" i="1" s="1"/>
  <c r="N35" i="1"/>
  <c r="O35" i="1" s="1"/>
  <c r="N30" i="1"/>
  <c r="O30" i="1" s="1"/>
  <c r="N17" i="1"/>
  <c r="O17" i="1" s="1"/>
  <c r="N9" i="1"/>
  <c r="O9" i="1" s="1"/>
  <c r="M59" i="1"/>
  <c r="M54" i="1"/>
  <c r="M43" i="1"/>
  <c r="M38" i="1"/>
  <c r="M27" i="1"/>
  <c r="M21" i="1"/>
  <c r="M13" i="1"/>
  <c r="N61" i="1"/>
  <c r="O61" i="1" s="1"/>
  <c r="N56" i="1"/>
  <c r="O56" i="1" s="1"/>
  <c r="N45" i="1"/>
  <c r="O45" i="1" s="1"/>
  <c r="N40" i="1"/>
  <c r="O40" i="1" s="1"/>
  <c r="N29" i="1"/>
  <c r="O29" i="1" s="1"/>
  <c r="N24" i="1"/>
  <c r="O24" i="1" s="1"/>
  <c r="N16" i="1"/>
  <c r="O16" i="1" s="1"/>
  <c r="N8" i="1"/>
  <c r="O8" i="1" s="1"/>
  <c r="M64" i="1"/>
  <c r="M53" i="1"/>
  <c r="M48" i="1"/>
  <c r="M37" i="1"/>
  <c r="M32" i="1"/>
  <c r="M20" i="1"/>
  <c r="M12" i="1"/>
  <c r="M63" i="1"/>
  <c r="M58" i="1"/>
  <c r="M47" i="1"/>
  <c r="M42" i="1"/>
  <c r="M31" i="1"/>
  <c r="M26" i="1"/>
  <c r="M19" i="1"/>
  <c r="M11" i="1"/>
  <c r="M5" i="1"/>
  <c r="M4" i="1"/>
  <c r="N4" i="1"/>
  <c r="O4" i="1" s="1"/>
  <c r="M3" i="1"/>
</calcChain>
</file>

<file path=xl/sharedStrings.xml><?xml version="1.0" encoding="utf-8"?>
<sst xmlns="http://schemas.openxmlformats.org/spreadsheetml/2006/main" count="124" uniqueCount="30">
  <si>
    <t xml:space="preserve"> -500kb</t>
  </si>
  <si>
    <t>C127 No Antibody</t>
  </si>
  <si>
    <t>C127 Ab H3K9me3</t>
  </si>
  <si>
    <t>F1.1 No Antibody</t>
  </si>
  <si>
    <t>F1.1 Ab H3K9me3</t>
  </si>
  <si>
    <t xml:space="preserve"> -100kb</t>
  </si>
  <si>
    <t xml:space="preserve"> -10kb</t>
  </si>
  <si>
    <t xml:space="preserve"> -2kb</t>
  </si>
  <si>
    <t xml:space="preserve"> -1kb</t>
  </si>
  <si>
    <t xml:space="preserve"> 0kb</t>
  </si>
  <si>
    <t>Rad3</t>
  </si>
  <si>
    <t>Hut1</t>
  </si>
  <si>
    <t>Ura4</t>
  </si>
  <si>
    <t xml:space="preserve"> +1kb</t>
  </si>
  <si>
    <t xml:space="preserve"> +2kb</t>
  </si>
  <si>
    <t xml:space="preserve"> +10kb</t>
  </si>
  <si>
    <t xml:space="preserve"> +100kb</t>
  </si>
  <si>
    <t xml:space="preserve"> +500kb</t>
  </si>
  <si>
    <t>mAct</t>
  </si>
  <si>
    <t>Sat</t>
  </si>
  <si>
    <t>%IP 1 (ChIP 27)</t>
  </si>
  <si>
    <t>%IP 2 (ChIP 28)</t>
  </si>
  <si>
    <t>%IP 3 (ChIP29)</t>
  </si>
  <si>
    <t>Mean %IP</t>
  </si>
  <si>
    <t>STDEV</t>
  </si>
  <si>
    <t>SEM</t>
  </si>
  <si>
    <t>% Sat 1</t>
  </si>
  <si>
    <t>% Sat 2</t>
  </si>
  <si>
    <t>% Sat 3</t>
  </si>
  <si>
    <t>Mean %Sat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</si>
</sst>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workbookViewId="0">
      <selection activeCell="B70" sqref="B70"/>
    </sheetView>
  </sheetViews>
  <sheetFormatPr defaultRowHeight="14.25" x14ac:dyDescent="0.65"/>
  <cols>
    <col min="2" max="2" width="17.81640625" customWidth="1"/>
    <col min="3" max="3" width="16.08984375" customWidth="1"/>
    <col min="4" max="4" width="14" customWidth="1"/>
    <col min="5" max="5" width="15.6796875" customWidth="1"/>
    <col min="6" max="7" width="10.1328125" customWidth="1"/>
    <col min="10" max="10" width="10.58984375" bestFit="1" customWidth="1"/>
  </cols>
  <sheetData>
    <row r="1" spans="1:16" x14ac:dyDescent="0.65">
      <c r="C1" t="s">
        <v>20</v>
      </c>
      <c r="D1" s="1" t="s">
        <v>21</v>
      </c>
      <c r="E1" t="s">
        <v>22</v>
      </c>
      <c r="F1" s="1" t="s">
        <v>23</v>
      </c>
      <c r="G1" s="1" t="s">
        <v>24</v>
      </c>
      <c r="H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24</v>
      </c>
      <c r="O1" s="1" t="s">
        <v>25</v>
      </c>
    </row>
    <row r="2" spans="1:16" x14ac:dyDescent="0.65">
      <c r="D2" s="1"/>
    </row>
    <row r="3" spans="1:16" x14ac:dyDescent="0.65">
      <c r="A3" s="2" t="s">
        <v>0</v>
      </c>
      <c r="B3" t="s">
        <v>1</v>
      </c>
      <c r="C3">
        <v>3.0584244128162197E-3</v>
      </c>
      <c r="D3">
        <v>8.7428821714216395E-3</v>
      </c>
      <c r="E3">
        <v>1.7110075178508395E-3</v>
      </c>
      <c r="F3">
        <f t="shared" ref="F3:F24" si="0">(C3+D3+E3)/3</f>
        <v>4.5041047006962329E-3</v>
      </c>
      <c r="G3">
        <f t="shared" ref="G3:G24" si="1">_xlfn.STDEV.P(C3,D3,E3)</f>
        <v>3.047327671578985E-3</v>
      </c>
      <c r="H3">
        <f t="shared" ref="H3:H24" si="2">G3/(SQRT(3))</f>
        <v>1.7593754514951226E-3</v>
      </c>
      <c r="I3" s="2" t="s">
        <v>0</v>
      </c>
      <c r="J3">
        <f>C3/$C$64</f>
        <v>3.5840226771812503E-4</v>
      </c>
      <c r="K3">
        <f>D3/$D$64</f>
        <v>1.6751887331922673E-3</v>
      </c>
      <c r="L3">
        <f>E3/$E$64</f>
        <v>3.8431273184850827E-4</v>
      </c>
      <c r="M3">
        <f t="shared" ref="M3:M45" si="3">(J3+K3+L3)/3</f>
        <v>8.0596791091963355E-4</v>
      </c>
      <c r="N3">
        <f t="shared" ref="N3:N45" si="4">_xlfn.STDEV.P(J3,K3,L3)</f>
        <v>6.1472295464005467E-4</v>
      </c>
      <c r="O3">
        <f t="shared" ref="O3:O45" si="5">N3/(SQRT(3))</f>
        <v>3.5491046333847767E-4</v>
      </c>
      <c r="P3" s="2" t="s">
        <v>0</v>
      </c>
    </row>
    <row r="4" spans="1:16" x14ac:dyDescent="0.65">
      <c r="A4" s="2"/>
      <c r="B4" t="s">
        <v>2</v>
      </c>
      <c r="C4">
        <v>1.651078949721982</v>
      </c>
      <c r="D4">
        <v>0.98308203512681247</v>
      </c>
      <c r="E4">
        <v>0.7966159000153461</v>
      </c>
      <c r="F4">
        <f t="shared" si="0"/>
        <v>1.1435922949547137</v>
      </c>
      <c r="G4">
        <f t="shared" si="1"/>
        <v>0.36683278066989045</v>
      </c>
      <c r="H4">
        <f t="shared" si="2"/>
        <v>0.21179100466734022</v>
      </c>
      <c r="I4" s="2"/>
      <c r="J4">
        <f>C4/$C$64</f>
        <v>0.19348212016694252</v>
      </c>
      <c r="K4">
        <f>D4/$D$64</f>
        <v>0.18836442225325961</v>
      </c>
      <c r="L4">
        <f>E4/$E$64</f>
        <v>0.17892944921329385</v>
      </c>
      <c r="M4">
        <f t="shared" si="3"/>
        <v>0.18692533054449867</v>
      </c>
      <c r="N4">
        <f t="shared" si="4"/>
        <v>6.0276195788476266E-3</v>
      </c>
      <c r="O4">
        <f t="shared" si="5"/>
        <v>3.480047786420336E-3</v>
      </c>
      <c r="P4" s="2"/>
    </row>
    <row r="5" spans="1:16" x14ac:dyDescent="0.65">
      <c r="A5" s="3"/>
      <c r="B5" t="s">
        <v>3</v>
      </c>
      <c r="C5">
        <v>2.3839815153571341E-4</v>
      </c>
      <c r="D5">
        <v>1.3159514091227302E-3</v>
      </c>
      <c r="E5">
        <v>6.8682679080932598E-4</v>
      </c>
      <c r="F5">
        <f t="shared" si="0"/>
        <v>7.4705878382258983E-4</v>
      </c>
      <c r="G5">
        <f t="shared" si="1"/>
        <v>4.4196619438659961E-4</v>
      </c>
      <c r="H5">
        <f t="shared" si="2"/>
        <v>2.5516930130181777E-4</v>
      </c>
      <c r="I5" s="3"/>
      <c r="J5">
        <f>C5/$C$66</f>
        <v>4.0043994341475182E-5</v>
      </c>
      <c r="K5">
        <f>D5/$D$66</f>
        <v>2.5360966446430743E-4</v>
      </c>
      <c r="L5">
        <f>E5/$E$66</f>
        <v>3.2443163316840537E-4</v>
      </c>
      <c r="M5">
        <f t="shared" si="3"/>
        <v>2.0602843065806265E-4</v>
      </c>
      <c r="N5">
        <f t="shared" si="4"/>
        <v>1.2087752103481309E-4</v>
      </c>
      <c r="O5">
        <f t="shared" si="5"/>
        <v>6.9788669308423995E-5</v>
      </c>
      <c r="P5" s="3"/>
    </row>
    <row r="6" spans="1:16" x14ac:dyDescent="0.65">
      <c r="B6" t="s">
        <v>4</v>
      </c>
      <c r="C6">
        <v>0.50781704803535221</v>
      </c>
      <c r="D6">
        <v>0.72263444946284106</v>
      </c>
      <c r="E6">
        <v>0.33115453135776968</v>
      </c>
      <c r="F6">
        <f t="shared" si="0"/>
        <v>0.52053534295198767</v>
      </c>
      <c r="G6">
        <f t="shared" si="1"/>
        <v>0.16007383262956751</v>
      </c>
      <c r="H6">
        <f t="shared" si="2"/>
        <v>9.2418670358895907E-2</v>
      </c>
      <c r="J6">
        <f>C6/$C$66</f>
        <v>8.5298576633409728E-2</v>
      </c>
      <c r="K6">
        <f>D6/$D$66</f>
        <v>0.13926584141947487</v>
      </c>
      <c r="L6">
        <f>E6/$E$66</f>
        <v>0.15642518154092411</v>
      </c>
      <c r="M6">
        <f t="shared" si="3"/>
        <v>0.12699653319793625</v>
      </c>
      <c r="N6">
        <f t="shared" si="4"/>
        <v>3.0305669707099837E-2</v>
      </c>
      <c r="O6">
        <f t="shared" si="5"/>
        <v>1.7496986563365978E-2</v>
      </c>
    </row>
    <row r="7" spans="1:16" x14ac:dyDescent="0.65">
      <c r="A7" s="2" t="s">
        <v>5</v>
      </c>
      <c r="B7" t="s">
        <v>1</v>
      </c>
      <c r="C7">
        <v>1.5825049201278179E-3</v>
      </c>
      <c r="D7">
        <v>1.2103615922274326E-2</v>
      </c>
      <c r="E7">
        <v>1.0969073976192542E-3</v>
      </c>
      <c r="F7">
        <f t="shared" si="0"/>
        <v>4.9276760800071326E-3</v>
      </c>
      <c r="G7">
        <f t="shared" si="1"/>
        <v>5.0780268939385554E-3</v>
      </c>
      <c r="H7">
        <f t="shared" si="2"/>
        <v>2.9318001941675844E-3</v>
      </c>
      <c r="I7" s="2" t="s">
        <v>5</v>
      </c>
      <c r="J7">
        <f>C7/$C$64</f>
        <v>1.8544625450679124E-4</v>
      </c>
      <c r="K7">
        <f>D7/$D$64</f>
        <v>2.3191255041909737E-3</v>
      </c>
      <c r="L7">
        <f>E7/$E$64</f>
        <v>2.4637850749679958E-4</v>
      </c>
      <c r="M7">
        <f t="shared" si="3"/>
        <v>9.1698342206485487E-4</v>
      </c>
      <c r="N7">
        <f t="shared" si="4"/>
        <v>9.9177618399695243E-4</v>
      </c>
      <c r="O7">
        <f t="shared" si="5"/>
        <v>5.7260224680650033E-4</v>
      </c>
      <c r="P7" s="2" t="s">
        <v>5</v>
      </c>
    </row>
    <row r="8" spans="1:16" x14ac:dyDescent="0.65">
      <c r="A8" s="2"/>
      <c r="B8" t="s">
        <v>2</v>
      </c>
      <c r="C8">
        <v>2.1477098980374891</v>
      </c>
      <c r="D8">
        <v>1.7189674616304778</v>
      </c>
      <c r="E8">
        <v>1.0440049894777839</v>
      </c>
      <c r="F8">
        <f t="shared" si="0"/>
        <v>1.6368941163819166</v>
      </c>
      <c r="G8">
        <f t="shared" si="1"/>
        <v>0.45430764671451068</v>
      </c>
      <c r="H8">
        <f t="shared" si="2"/>
        <v>0.26229464212552817</v>
      </c>
      <c r="I8" s="2"/>
      <c r="J8">
        <f>C8/$C$64</f>
        <v>0.25167994822161166</v>
      </c>
      <c r="K8">
        <f>D8/$D$64</f>
        <v>0.32936448964852627</v>
      </c>
      <c r="L8">
        <f>E8/$E$64</f>
        <v>0.23449599454340783</v>
      </c>
      <c r="M8">
        <f t="shared" si="3"/>
        <v>0.27184681080451528</v>
      </c>
      <c r="N8">
        <f t="shared" si="4"/>
        <v>4.1271738520087857E-2</v>
      </c>
      <c r="O8">
        <f t="shared" si="5"/>
        <v>2.3828249344496573E-2</v>
      </c>
      <c r="P8" s="2"/>
    </row>
    <row r="9" spans="1:16" x14ac:dyDescent="0.65">
      <c r="A9" s="3"/>
      <c r="B9" t="s">
        <v>3</v>
      </c>
      <c r="C9">
        <v>7.4196367217863306E-4</v>
      </c>
      <c r="D9">
        <v>4.1080292281548423E-3</v>
      </c>
      <c r="E9">
        <v>5.1354330469248347E-4</v>
      </c>
      <c r="F9">
        <f t="shared" si="0"/>
        <v>1.7878454016753195E-3</v>
      </c>
      <c r="G9">
        <f t="shared" si="1"/>
        <v>1.6432657946020171E-3</v>
      </c>
      <c r="H9">
        <f t="shared" si="2"/>
        <v>9.4873994886357895E-4</v>
      </c>
      <c r="I9" s="3"/>
      <c r="J9">
        <f>C9/$C$66</f>
        <v>1.2462843733857738E-4</v>
      </c>
      <c r="K9">
        <f>D9/$D$66</f>
        <v>7.9169785976858375E-4</v>
      </c>
      <c r="L9">
        <f>E9/$E$66</f>
        <v>2.4257890821025924E-4</v>
      </c>
      <c r="M9">
        <f t="shared" si="3"/>
        <v>3.8630173510580682E-4</v>
      </c>
      <c r="N9">
        <f t="shared" si="4"/>
        <v>2.9067460824022358E-4</v>
      </c>
      <c r="O9">
        <f t="shared" si="5"/>
        <v>1.678210633140821E-4</v>
      </c>
      <c r="P9" s="3"/>
    </row>
    <row r="10" spans="1:16" x14ac:dyDescent="0.65">
      <c r="B10" t="s">
        <v>4</v>
      </c>
      <c r="C10">
        <v>1.0974110865731403</v>
      </c>
      <c r="D10">
        <v>1.1795919446278569</v>
      </c>
      <c r="E10">
        <v>1.0225165053505325</v>
      </c>
      <c r="F10">
        <f t="shared" si="0"/>
        <v>1.0998398455171765</v>
      </c>
      <c r="G10">
        <f t="shared" si="1"/>
        <v>6.4148772700898346E-2</v>
      </c>
      <c r="H10">
        <f t="shared" si="2"/>
        <v>3.7036311187047775E-2</v>
      </c>
      <c r="J10">
        <f>C10/$C$66</f>
        <v>0.18433332246044615</v>
      </c>
      <c r="K10">
        <f>D10/$D$66</f>
        <v>0.22733051935504284</v>
      </c>
      <c r="L10">
        <f>E10/$E$66</f>
        <v>0.48299906790418012</v>
      </c>
      <c r="M10">
        <f t="shared" si="3"/>
        <v>0.29822096990655639</v>
      </c>
      <c r="N10">
        <f t="shared" si="4"/>
        <v>0.13183170802178751</v>
      </c>
      <c r="O10">
        <f t="shared" si="5"/>
        <v>7.6113072114107172E-2</v>
      </c>
    </row>
    <row r="11" spans="1:16" x14ac:dyDescent="0.65">
      <c r="A11" s="2" t="s">
        <v>6</v>
      </c>
      <c r="B11" t="s">
        <v>1</v>
      </c>
      <c r="C11">
        <v>0.43049840476312973</v>
      </c>
      <c r="D11">
        <v>3.5051377681484248E-3</v>
      </c>
      <c r="E11">
        <v>5.630266154319902E-4</v>
      </c>
      <c r="F11">
        <f t="shared" si="0"/>
        <v>0.1448555230489034</v>
      </c>
      <c r="G11">
        <f t="shared" si="1"/>
        <v>0.20198358994402549</v>
      </c>
      <c r="H11">
        <f t="shared" si="2"/>
        <v>0.11661528002607011</v>
      </c>
      <c r="I11" s="2" t="s">
        <v>6</v>
      </c>
      <c r="J11">
        <f>C11/$C$64</f>
        <v>5.0448068577267247E-2</v>
      </c>
      <c r="K11">
        <f>D11/$D$64</f>
        <v>6.7160544799314739E-4</v>
      </c>
      <c r="L11">
        <f>E11/$E$64</f>
        <v>1.2646250494087591E-4</v>
      </c>
      <c r="M11">
        <f t="shared" si="3"/>
        <v>1.708204551006709E-2</v>
      </c>
      <c r="N11">
        <f t="shared" si="4"/>
        <v>2.3594390812193611E-2</v>
      </c>
      <c r="O11">
        <f t="shared" si="5"/>
        <v>1.3622227886785215E-2</v>
      </c>
      <c r="P11" s="2" t="s">
        <v>6</v>
      </c>
    </row>
    <row r="12" spans="1:16" x14ac:dyDescent="0.65">
      <c r="A12" s="2"/>
      <c r="B12" t="s">
        <v>2</v>
      </c>
      <c r="C12">
        <v>3.1305053552469726</v>
      </c>
      <c r="D12">
        <v>2.1714103932441033</v>
      </c>
      <c r="E12">
        <v>1.6234716729962702</v>
      </c>
      <c r="F12">
        <f t="shared" si="0"/>
        <v>2.3084624738291155</v>
      </c>
      <c r="G12">
        <f t="shared" si="1"/>
        <v>0.62282960990093994</v>
      </c>
      <c r="H12">
        <f t="shared" si="2"/>
        <v>0.3595908429355773</v>
      </c>
      <c r="I12" s="2"/>
      <c r="J12">
        <f>C12/$C$64</f>
        <v>0.36684909187967207</v>
      </c>
      <c r="K12">
        <f>D12/$D$64</f>
        <v>0.41605527268676801</v>
      </c>
      <c r="L12">
        <f>E12/$E$64</f>
        <v>0.36465113520457143</v>
      </c>
      <c r="M12">
        <f t="shared" si="3"/>
        <v>0.38251849992367054</v>
      </c>
      <c r="N12">
        <f t="shared" si="4"/>
        <v>2.3731049968471456E-2</v>
      </c>
      <c r="O12">
        <f t="shared" si="5"/>
        <v>1.3701128087449456E-2</v>
      </c>
      <c r="P12" s="2"/>
    </row>
    <row r="13" spans="1:16" x14ac:dyDescent="0.65">
      <c r="A13" s="3"/>
      <c r="B13" t="s">
        <v>3</v>
      </c>
      <c r="C13">
        <v>6.6297436695430959E-4</v>
      </c>
      <c r="D13">
        <v>1.5211932242986973E-3</v>
      </c>
      <c r="E13">
        <v>7.7225717581656827E-4</v>
      </c>
      <c r="F13">
        <f t="shared" si="0"/>
        <v>9.8547492235652521E-4</v>
      </c>
      <c r="G13">
        <f t="shared" si="1"/>
        <v>3.8142824345264873E-4</v>
      </c>
      <c r="H13">
        <f t="shared" si="2"/>
        <v>2.2021769903391288E-4</v>
      </c>
      <c r="I13" s="3"/>
      <c r="J13">
        <f>C13/$C$66</f>
        <v>1.1136051864430837E-4</v>
      </c>
      <c r="K13">
        <f>D13/$D$66</f>
        <v>2.9316379049052757E-4</v>
      </c>
      <c r="L13">
        <f>E13/$E$66</f>
        <v>3.6478579480127586E-4</v>
      </c>
      <c r="M13">
        <f t="shared" si="3"/>
        <v>2.5643670131203727E-4</v>
      </c>
      <c r="N13">
        <f t="shared" si="4"/>
        <v>1.066700581495807E-4</v>
      </c>
      <c r="O13">
        <f t="shared" si="5"/>
        <v>6.1585986787133452E-5</v>
      </c>
      <c r="P13" s="3"/>
    </row>
    <row r="14" spans="1:16" x14ac:dyDescent="0.65">
      <c r="B14" t="s">
        <v>4</v>
      </c>
      <c r="C14">
        <v>1.0637091878481821</v>
      </c>
      <c r="D14">
        <v>1.2610050230307635</v>
      </c>
      <c r="E14">
        <v>0.73712295201793698</v>
      </c>
      <c r="F14">
        <f t="shared" si="0"/>
        <v>1.0206123876322941</v>
      </c>
      <c r="G14">
        <f t="shared" si="1"/>
        <v>0.21603411262083697</v>
      </c>
      <c r="H14">
        <f t="shared" si="2"/>
        <v>0.12472735307578216</v>
      </c>
      <c r="J14">
        <f>C14/$C$66</f>
        <v>0.17867237822432011</v>
      </c>
      <c r="K14">
        <f>D14/$D$66</f>
        <v>0.24302041744218555</v>
      </c>
      <c r="L14">
        <f>E14/$E$66</f>
        <v>0.34818968387545923</v>
      </c>
      <c r="M14">
        <f t="shared" si="3"/>
        <v>0.25662749318065498</v>
      </c>
      <c r="N14">
        <f t="shared" si="4"/>
        <v>6.9870802731039627E-2</v>
      </c>
      <c r="O14">
        <f t="shared" si="5"/>
        <v>4.0339926765260971E-2</v>
      </c>
    </row>
    <row r="15" spans="1:16" x14ac:dyDescent="0.65">
      <c r="A15" s="2" t="s">
        <v>7</v>
      </c>
      <c r="B15" t="s">
        <v>1</v>
      </c>
      <c r="C15">
        <v>6.0711519311411029E-4</v>
      </c>
      <c r="D15">
        <v>4.711727412142281E-3</v>
      </c>
      <c r="E15">
        <v>9.0517962048267608E-4</v>
      </c>
      <c r="F15">
        <f t="shared" si="0"/>
        <v>2.0746740752463559E-3</v>
      </c>
      <c r="G15">
        <f t="shared" si="1"/>
        <v>1.8686444867766381E-3</v>
      </c>
      <c r="H15">
        <f t="shared" si="2"/>
        <v>1.0788623974602022E-3</v>
      </c>
      <c r="I15" s="2" t="s">
        <v>7</v>
      </c>
      <c r="J15">
        <f>C15/$C$64</f>
        <v>7.1144953285886409E-5</v>
      </c>
      <c r="K15">
        <f>D15/$D$64</f>
        <v>9.0279527047663032E-4</v>
      </c>
      <c r="L15">
        <f>E15/$E$64</f>
        <v>2.0331415796363532E-4</v>
      </c>
      <c r="M15">
        <f t="shared" si="3"/>
        <v>3.9241812724205067E-4</v>
      </c>
      <c r="N15">
        <f t="shared" si="4"/>
        <v>3.6490254033874587E-4</v>
      </c>
      <c r="O15">
        <f t="shared" si="5"/>
        <v>2.1067657989255322E-4</v>
      </c>
      <c r="P15" s="2" t="s">
        <v>7</v>
      </c>
    </row>
    <row r="16" spans="1:16" x14ac:dyDescent="0.65">
      <c r="A16" s="2"/>
      <c r="B16" t="s">
        <v>2</v>
      </c>
      <c r="C16">
        <v>2.2195980282428427</v>
      </c>
      <c r="D16">
        <v>1.7852257978985904</v>
      </c>
      <c r="E16">
        <v>1.1930475791359654</v>
      </c>
      <c r="F16">
        <f t="shared" si="0"/>
        <v>1.7326238017591329</v>
      </c>
      <c r="G16">
        <f t="shared" si="1"/>
        <v>0.42073482039464771</v>
      </c>
      <c r="H16">
        <f t="shared" si="2"/>
        <v>0.24291136181229872</v>
      </c>
      <c r="I16" s="2"/>
      <c r="J16">
        <f>C16/$C$64</f>
        <v>0.26010417763190796</v>
      </c>
      <c r="K16">
        <f>D16/$D$64</f>
        <v>0.34205998482049865</v>
      </c>
      <c r="L16">
        <f>E16/$E$64</f>
        <v>0.26797274096078116</v>
      </c>
      <c r="M16">
        <f t="shared" si="3"/>
        <v>0.29004563447106257</v>
      </c>
      <c r="N16">
        <f t="shared" si="4"/>
        <v>3.6919715184171586E-2</v>
      </c>
      <c r="O16">
        <f t="shared" si="5"/>
        <v>2.1315607499985779E-2</v>
      </c>
      <c r="P16" s="2"/>
    </row>
    <row r="17" spans="1:17" x14ac:dyDescent="0.65">
      <c r="A17" s="3"/>
      <c r="B17" t="s">
        <v>3</v>
      </c>
      <c r="C17">
        <v>6.9856798826531245E-4</v>
      </c>
      <c r="D17">
        <v>2.008644753026991E-3</v>
      </c>
      <c r="E17">
        <v>1.581812059636332E-3</v>
      </c>
      <c r="F17">
        <f t="shared" si="0"/>
        <v>1.4296749336428782E-3</v>
      </c>
      <c r="G17">
        <f t="shared" si="1"/>
        <v>5.4554838540149531E-4</v>
      </c>
      <c r="H17">
        <f t="shared" si="2"/>
        <v>3.1497250716751903E-4</v>
      </c>
      <c r="I17" s="3"/>
      <c r="J17">
        <f>C17/$C$66</f>
        <v>1.1733921756117849E-4</v>
      </c>
      <c r="K17">
        <f>D17/$D$66</f>
        <v>3.8710526719429756E-4</v>
      </c>
      <c r="L17">
        <f>E17/$E$66</f>
        <v>7.4718965063749797E-4</v>
      </c>
      <c r="M17">
        <f t="shared" si="3"/>
        <v>4.1721137846432462E-4</v>
      </c>
      <c r="N17">
        <f t="shared" si="4"/>
        <v>2.5801508413716078E-4</v>
      </c>
      <c r="O17">
        <f t="shared" si="5"/>
        <v>1.4896507828157372E-4</v>
      </c>
      <c r="P17" s="3"/>
    </row>
    <row r="18" spans="1:17" x14ac:dyDescent="0.65">
      <c r="B18" t="s">
        <v>4</v>
      </c>
      <c r="C18">
        <v>0.98113117916744452</v>
      </c>
      <c r="D18">
        <v>1.1318968928644428</v>
      </c>
      <c r="E18">
        <v>0.78632181973878867</v>
      </c>
      <c r="F18">
        <f t="shared" si="0"/>
        <v>0.96644996392355864</v>
      </c>
      <c r="G18">
        <f t="shared" si="1"/>
        <v>0.14146185905802414</v>
      </c>
      <c r="H18">
        <f t="shared" si="2"/>
        <v>8.1673042407215138E-2</v>
      </c>
      <c r="J18">
        <f>C18/$C$66</f>
        <v>0.16480166114434153</v>
      </c>
      <c r="K18">
        <f>D18/$D$66</f>
        <v>0.21813874677858358</v>
      </c>
      <c r="L18">
        <f>E18/$E$66</f>
        <v>0.37142941362727011</v>
      </c>
      <c r="M18">
        <f t="shared" si="3"/>
        <v>0.25145660718339841</v>
      </c>
      <c r="N18">
        <f t="shared" si="4"/>
        <v>8.7583548266793543E-2</v>
      </c>
      <c r="O18">
        <f t="shared" si="5"/>
        <v>5.0566385168415835E-2</v>
      </c>
    </row>
    <row r="19" spans="1:17" x14ac:dyDescent="0.65">
      <c r="A19" s="2" t="s">
        <v>8</v>
      </c>
      <c r="B19" t="s">
        <v>1</v>
      </c>
      <c r="C19">
        <v>1.5503102585137367E-3</v>
      </c>
      <c r="D19">
        <v>1.0252517026543697E-2</v>
      </c>
      <c r="E19">
        <v>1.2256004542825901E-3</v>
      </c>
      <c r="F19">
        <f t="shared" si="0"/>
        <v>4.3428092464466751E-3</v>
      </c>
      <c r="G19">
        <f t="shared" si="1"/>
        <v>4.1808965265714175E-3</v>
      </c>
      <c r="H19">
        <f t="shared" si="2"/>
        <v>2.4138417350699792E-3</v>
      </c>
      <c r="I19" s="2" t="s">
        <v>8</v>
      </c>
      <c r="J19">
        <f>C19/$C$64</f>
        <v>1.8167351463375332E-4</v>
      </c>
      <c r="K19">
        <f>D19/$D$64</f>
        <v>1.9644438381965701E-3</v>
      </c>
      <c r="L19">
        <f>E19/$E$64</f>
        <v>2.7528450566467738E-4</v>
      </c>
      <c r="M19">
        <f t="shared" si="3"/>
        <v>8.07133952831667E-4</v>
      </c>
      <c r="N19">
        <f t="shared" si="4"/>
        <v>8.1923353710768054E-4</v>
      </c>
      <c r="O19">
        <f t="shared" si="5"/>
        <v>4.7298470317828868E-4</v>
      </c>
      <c r="P19" s="2" t="s">
        <v>8</v>
      </c>
    </row>
    <row r="20" spans="1:17" x14ac:dyDescent="0.65">
      <c r="A20" s="2"/>
      <c r="B20" t="s">
        <v>2</v>
      </c>
      <c r="C20">
        <v>1.9905086002892518</v>
      </c>
      <c r="D20">
        <v>1.9904076578360181</v>
      </c>
      <c r="E20">
        <v>1.7095365655782302</v>
      </c>
      <c r="F20">
        <f t="shared" si="0"/>
        <v>1.8968176079011669</v>
      </c>
      <c r="G20">
        <f t="shared" si="1"/>
        <v>0.1324277014261464</v>
      </c>
      <c r="H20">
        <f t="shared" si="2"/>
        <v>7.6457169066549022E-2</v>
      </c>
      <c r="I20" s="2"/>
      <c r="J20">
        <f>C20/$C$64</f>
        <v>0.23325827287625925</v>
      </c>
      <c r="K20">
        <f>D20/$D$64</f>
        <v>0.38137406149262226</v>
      </c>
      <c r="L20">
        <f>E20/$E$64</f>
        <v>0.38398233839295215</v>
      </c>
      <c r="M20">
        <f t="shared" si="3"/>
        <v>0.33287155758727788</v>
      </c>
      <c r="N20">
        <f t="shared" si="4"/>
        <v>7.0445277321175656E-2</v>
      </c>
      <c r="O20">
        <f t="shared" si="5"/>
        <v>4.0671599824518609E-2</v>
      </c>
      <c r="P20" s="2"/>
    </row>
    <row r="21" spans="1:17" x14ac:dyDescent="0.65">
      <c r="A21" s="3"/>
      <c r="B21" t="s">
        <v>3</v>
      </c>
      <c r="C21">
        <v>1.3909613437358354E-3</v>
      </c>
      <c r="D21">
        <v>4.8449005111767052E-3</v>
      </c>
      <c r="E21">
        <v>2.0937959071230354E-3</v>
      </c>
      <c r="F21">
        <f t="shared" si="0"/>
        <v>2.7765525873451919E-3</v>
      </c>
      <c r="G21">
        <f t="shared" si="1"/>
        <v>1.490423084538194E-3</v>
      </c>
      <c r="H21">
        <f t="shared" si="2"/>
        <v>8.6049616906455867E-4</v>
      </c>
      <c r="I21" s="3"/>
      <c r="J21">
        <f>C21/$C$66</f>
        <v>2.3364127539984045E-4</v>
      </c>
      <c r="K21">
        <f>D21/$D$66</f>
        <v>9.3370741843848859E-4</v>
      </c>
      <c r="L21">
        <f>E21/$E$66</f>
        <v>9.8903192880522308E-4</v>
      </c>
      <c r="M21">
        <f t="shared" si="3"/>
        <v>7.1879354088118415E-4</v>
      </c>
      <c r="N21">
        <f t="shared" si="4"/>
        <v>3.437971697460484E-4</v>
      </c>
      <c r="O21">
        <f t="shared" si="5"/>
        <v>1.984913884995125E-4</v>
      </c>
      <c r="P21" s="3"/>
    </row>
    <row r="22" spans="1:17" x14ac:dyDescent="0.65">
      <c r="B22" t="s">
        <v>4</v>
      </c>
      <c r="C22">
        <v>1.1341849375273525</v>
      </c>
      <c r="D22">
        <v>1.4786850241635718</v>
      </c>
      <c r="E22">
        <v>0.89523987846103237</v>
      </c>
      <c r="F22">
        <f t="shared" si="0"/>
        <v>1.1693699467173189</v>
      </c>
      <c r="G22">
        <f t="shared" si="1"/>
        <v>0.23948632273366294</v>
      </c>
      <c r="H22">
        <f t="shared" si="2"/>
        <v>0.13826749289751389</v>
      </c>
      <c r="J22">
        <f>C22/$C$66</f>
        <v>0.1905102658219559</v>
      </c>
      <c r="K22">
        <f>D22/$D$66</f>
        <v>0.28497162602418336</v>
      </c>
      <c r="L22">
        <f>E22/$E$66</f>
        <v>0.42287828566551844</v>
      </c>
      <c r="M22">
        <f t="shared" si="3"/>
        <v>0.29945339250388586</v>
      </c>
      <c r="N22">
        <f t="shared" si="4"/>
        <v>9.5414937096816116E-2</v>
      </c>
      <c r="O22">
        <f t="shared" si="5"/>
        <v>5.5087839617557997E-2</v>
      </c>
    </row>
    <row r="23" spans="1:17" x14ac:dyDescent="0.65">
      <c r="A23" s="2" t="s">
        <v>9</v>
      </c>
      <c r="B23" t="s">
        <v>1</v>
      </c>
      <c r="C23">
        <v>2.0041269234837601E-3</v>
      </c>
      <c r="D23">
        <v>8.224859383529827E-3</v>
      </c>
      <c r="E23">
        <v>2.0478562215030757E-3</v>
      </c>
      <c r="F23">
        <f t="shared" si="0"/>
        <v>4.0922808428388874E-3</v>
      </c>
      <c r="G23">
        <f t="shared" si="1"/>
        <v>2.9222288421808856E-3</v>
      </c>
      <c r="H23">
        <f t="shared" si="2"/>
        <v>1.6871496086668229E-3</v>
      </c>
      <c r="I23" s="2" t="s">
        <v>9</v>
      </c>
      <c r="J23">
        <f>C23/$C$64</f>
        <v>2.3485413965491076E-4</v>
      </c>
      <c r="K23">
        <f>D23/$D$64</f>
        <v>1.5759324558230271E-3</v>
      </c>
      <c r="L23">
        <f>E23/$E$64</f>
        <v>4.5997297540069642E-4</v>
      </c>
      <c r="M23">
        <f t="shared" si="3"/>
        <v>7.5691985695954466E-4</v>
      </c>
      <c r="N23">
        <f t="shared" si="4"/>
        <v>5.8637635830850765E-4</v>
      </c>
      <c r="O23">
        <f t="shared" si="5"/>
        <v>3.3854454831584935E-4</v>
      </c>
      <c r="P23" s="2" t="s">
        <v>9</v>
      </c>
    </row>
    <row r="24" spans="1:17" x14ac:dyDescent="0.65">
      <c r="A24" s="2"/>
      <c r="B24" t="s">
        <v>2</v>
      </c>
      <c r="C24">
        <v>2.6400638011865336</v>
      </c>
      <c r="D24">
        <v>1.9483027285849235</v>
      </c>
      <c r="E24">
        <v>1.1546367443651073</v>
      </c>
      <c r="F24">
        <f t="shared" si="0"/>
        <v>1.9143344247121883</v>
      </c>
      <c r="G24">
        <f t="shared" si="1"/>
        <v>0.60689854700506163</v>
      </c>
      <c r="H24">
        <f t="shared" si="2"/>
        <v>0.35039303948416511</v>
      </c>
      <c r="I24" s="2"/>
      <c r="J24">
        <f>C24/$C$64</f>
        <v>0.30937656961563237</v>
      </c>
      <c r="K24">
        <f>D24/$D$64</f>
        <v>0.37330650416880873</v>
      </c>
      <c r="L24">
        <f>E24/$E$64</f>
        <v>0.25934520853362264</v>
      </c>
      <c r="M24">
        <f t="shared" si="3"/>
        <v>0.31400942743935462</v>
      </c>
      <c r="N24">
        <f t="shared" si="4"/>
        <v>4.6639695213581606E-2</v>
      </c>
      <c r="O24">
        <f t="shared" si="5"/>
        <v>2.6927440586483442E-2</v>
      </c>
      <c r="P24" s="2"/>
    </row>
    <row r="25" spans="1:17" x14ac:dyDescent="0.65">
      <c r="A25" s="3"/>
      <c r="B25" t="s">
        <v>3</v>
      </c>
      <c r="C25">
        <v>5.0995432155794842E-4</v>
      </c>
      <c r="D25">
        <v>1.1100439483437297E-3</v>
      </c>
      <c r="E25">
        <v>1.7530028422311533E-3</v>
      </c>
      <c r="F25">
        <f t="shared" ref="F25:F66" si="6">(C25+D25+E25)/3</f>
        <v>1.124333704044277E-3</v>
      </c>
      <c r="G25">
        <f t="shared" ref="G25:G66" si="7">_xlfn.STDEV.P(C25,D25,E25)</f>
        <v>5.0757301873749939E-4</v>
      </c>
      <c r="H25">
        <f t="shared" ref="H25:H66" si="8">G25/(SQRT(3))</f>
        <v>2.9304741900148623E-4</v>
      </c>
      <c r="I25" s="3"/>
      <c r="J25">
        <f>C25/$C$66</f>
        <v>8.5657576769500158E-5</v>
      </c>
      <c r="K25">
        <f>D25/$D$66</f>
        <v>2.1392725546588398E-4</v>
      </c>
      <c r="L25">
        <f>E25/$E$66</f>
        <v>8.2805385966925368E-4</v>
      </c>
      <c r="M25">
        <f t="shared" si="3"/>
        <v>3.758795639682126E-4</v>
      </c>
      <c r="N25">
        <f t="shared" si="4"/>
        <v>3.2399534244365079E-4</v>
      </c>
      <c r="O25">
        <f t="shared" si="5"/>
        <v>1.8705879817602678E-4</v>
      </c>
      <c r="P25" s="3"/>
    </row>
    <row r="26" spans="1:17" x14ac:dyDescent="0.65">
      <c r="B26" t="s">
        <v>4</v>
      </c>
      <c r="C26">
        <v>1.2702646508994968</v>
      </c>
      <c r="D26">
        <v>1.4172264916433632</v>
      </c>
      <c r="E26">
        <v>0.74702806122307275</v>
      </c>
      <c r="F26">
        <f t="shared" si="6"/>
        <v>1.1448397345886441</v>
      </c>
      <c r="G26">
        <f t="shared" si="7"/>
        <v>0.28762248551199154</v>
      </c>
      <c r="H26">
        <f t="shared" si="8"/>
        <v>0.16605891943533757</v>
      </c>
      <c r="J26">
        <f>C26/$C$66</f>
        <v>0.21336772187671643</v>
      </c>
      <c r="K26">
        <f>D26/$D$66</f>
        <v>0.2731273605726881</v>
      </c>
      <c r="L26">
        <f>E26/$E$66</f>
        <v>0.35286849198128012</v>
      </c>
      <c r="M26">
        <f t="shared" si="3"/>
        <v>0.27978785814356155</v>
      </c>
      <c r="N26">
        <f t="shared" si="4"/>
        <v>5.7145357850895154E-2</v>
      </c>
      <c r="O26">
        <f t="shared" si="5"/>
        <v>3.2992887738151816E-2</v>
      </c>
    </row>
    <row r="27" spans="1:17" x14ac:dyDescent="0.65">
      <c r="A27" s="2" t="s">
        <v>10</v>
      </c>
      <c r="B27" t="s">
        <v>1</v>
      </c>
      <c r="C27">
        <v>1.5671541886631859</v>
      </c>
      <c r="D27">
        <v>2.4334003057718796</v>
      </c>
      <c r="E27">
        <v>1.9176735961997669</v>
      </c>
      <c r="F27">
        <f t="shared" si="6"/>
        <v>1.9727426968782773</v>
      </c>
      <c r="G27">
        <f t="shared" si="7"/>
        <v>0.35578086723771168</v>
      </c>
      <c r="H27">
        <f t="shared" si="8"/>
        <v>0.20541017947221135</v>
      </c>
      <c r="I27" s="2" t="s">
        <v>10</v>
      </c>
      <c r="J27">
        <f>C27/$C$64</f>
        <v>0.18364737501021083</v>
      </c>
      <c r="K27">
        <f>D27/$D$64</f>
        <v>0.46625411342045181</v>
      </c>
      <c r="L27">
        <f>E27/$E$64</f>
        <v>0.4307324023187219</v>
      </c>
      <c r="M27">
        <f t="shared" si="3"/>
        <v>0.36021129691646153</v>
      </c>
      <c r="N27">
        <f t="shared" si="4"/>
        <v>0.12568893316195631</v>
      </c>
      <c r="O27">
        <f t="shared" si="5"/>
        <v>7.2566539395212362E-2</v>
      </c>
      <c r="P27" s="2" t="s">
        <v>10</v>
      </c>
    </row>
    <row r="28" spans="1:17" x14ac:dyDescent="0.65">
      <c r="A28" s="2"/>
      <c r="B28" t="s">
        <v>2</v>
      </c>
      <c r="C28">
        <v>2.0551324454869868</v>
      </c>
      <c r="D28">
        <v>5.4745633606876689</v>
      </c>
      <c r="E28">
        <v>2.8235153339931807</v>
      </c>
      <c r="F28">
        <f t="shared" si="6"/>
        <v>3.4510703800559455</v>
      </c>
      <c r="G28">
        <f t="shared" si="7"/>
        <v>1.4648085080393438</v>
      </c>
      <c r="H28">
        <f t="shared" si="8"/>
        <v>0.84570758642776933</v>
      </c>
      <c r="I28" s="2"/>
      <c r="J28">
        <f>C28/$C$64</f>
        <v>0.24083123514090654</v>
      </c>
      <c r="K28">
        <f>D28/$D$64</f>
        <v>1.0489592197580693</v>
      </c>
      <c r="L28">
        <f>E28/$E$64</f>
        <v>0.63419527974141221</v>
      </c>
      <c r="M28">
        <f t="shared" si="3"/>
        <v>0.64132857821346267</v>
      </c>
      <c r="N28">
        <f t="shared" si="4"/>
        <v>0.32995542410116319</v>
      </c>
      <c r="O28">
        <f t="shared" si="5"/>
        <v>0.19049985292538371</v>
      </c>
      <c r="P28" s="2"/>
      <c r="Q28">
        <v>0</v>
      </c>
    </row>
    <row r="29" spans="1:17" x14ac:dyDescent="0.65">
      <c r="A29" s="3"/>
      <c r="B29" t="s">
        <v>3</v>
      </c>
      <c r="C29">
        <v>7.0053282311738685E-2</v>
      </c>
      <c r="D29">
        <v>2.8101293772443033E-2</v>
      </c>
      <c r="E29">
        <v>4.5444116699143514E-3</v>
      </c>
      <c r="F29">
        <f t="shared" si="6"/>
        <v>3.4232995918032021E-2</v>
      </c>
      <c r="G29">
        <f t="shared" si="7"/>
        <v>2.7093066291254728E-2</v>
      </c>
      <c r="H29">
        <f t="shared" si="8"/>
        <v>1.5642189116428295E-2</v>
      </c>
      <c r="I29" s="3"/>
      <c r="J29">
        <f>C29/$C$66</f>
        <v>1.1766925298801197E-2</v>
      </c>
      <c r="K29">
        <f>D29/$D$66</f>
        <v>5.4156708486624242E-3</v>
      </c>
      <c r="L29">
        <f>E29/$E$66</f>
        <v>2.1466123913462432E-3</v>
      </c>
      <c r="M29">
        <f t="shared" si="3"/>
        <v>6.4430695129366203E-3</v>
      </c>
      <c r="N29">
        <f t="shared" si="4"/>
        <v>3.9941011605324848E-3</v>
      </c>
      <c r="O29">
        <f t="shared" si="5"/>
        <v>2.305995380204027E-3</v>
      </c>
      <c r="P29" s="3"/>
    </row>
    <row r="30" spans="1:17" x14ac:dyDescent="0.65">
      <c r="B30" t="s">
        <v>4</v>
      </c>
      <c r="C30">
        <v>3.9010467967913742</v>
      </c>
      <c r="D30">
        <v>4.2767296973994551</v>
      </c>
      <c r="E30">
        <v>3.0255897803189313</v>
      </c>
      <c r="F30">
        <f t="shared" si="6"/>
        <v>3.7344554248365873</v>
      </c>
      <c r="G30">
        <f t="shared" si="7"/>
        <v>0.52418335655595272</v>
      </c>
      <c r="H30">
        <f t="shared" si="8"/>
        <v>0.30263740201230088</v>
      </c>
      <c r="J30">
        <f>C30/$C$66</f>
        <v>0.65526303308246081</v>
      </c>
      <c r="K30">
        <f>D30/$D$66</f>
        <v>0.82420975124383145</v>
      </c>
      <c r="L30">
        <f>E30/$E$66</f>
        <v>1.4291769727995578</v>
      </c>
      <c r="M30">
        <f t="shared" si="3"/>
        <v>0.96954991904194998</v>
      </c>
      <c r="N30">
        <f t="shared" si="4"/>
        <v>0.33224340455334733</v>
      </c>
      <c r="O30">
        <f t="shared" si="5"/>
        <v>0.19182081905535284</v>
      </c>
    </row>
    <row r="31" spans="1:17" x14ac:dyDescent="0.65">
      <c r="A31" s="2" t="s">
        <v>11</v>
      </c>
      <c r="B31" t="s">
        <v>1</v>
      </c>
      <c r="C31">
        <v>2.2084427519674601</v>
      </c>
      <c r="D31">
        <v>12.194950478650998</v>
      </c>
      <c r="E31">
        <v>1.7483601465307348</v>
      </c>
      <c r="F31">
        <f t="shared" si="6"/>
        <v>5.3839177923830652</v>
      </c>
      <c r="G31">
        <f t="shared" si="7"/>
        <v>4.8197886323651158</v>
      </c>
      <c r="H31">
        <f t="shared" si="8"/>
        <v>2.7827062643330978</v>
      </c>
      <c r="I31" s="2" t="s">
        <v>11</v>
      </c>
      <c r="J31">
        <f>C31/$C$64</f>
        <v>0.25879694365307704</v>
      </c>
      <c r="K31">
        <f>D31/$D$64</f>
        <v>2.3366257537417963</v>
      </c>
      <c r="L31">
        <f>E31/$E$64</f>
        <v>0.39270257854405327</v>
      </c>
      <c r="M31">
        <f t="shared" si="3"/>
        <v>0.99604175864630895</v>
      </c>
      <c r="N31">
        <f t="shared" si="4"/>
        <v>0.94951102001452004</v>
      </c>
      <c r="O31">
        <f t="shared" si="5"/>
        <v>0.54820044300389936</v>
      </c>
      <c r="P31" s="2" t="s">
        <v>11</v>
      </c>
    </row>
    <row r="32" spans="1:17" x14ac:dyDescent="0.65">
      <c r="A32" s="2"/>
      <c r="B32" t="s">
        <v>2</v>
      </c>
      <c r="C32">
        <v>4.5158843439528749</v>
      </c>
      <c r="D32">
        <v>17.435118852512719</v>
      </c>
      <c r="E32">
        <v>11.869293092258866</v>
      </c>
      <c r="F32">
        <f t="shared" si="6"/>
        <v>11.273432096241486</v>
      </c>
      <c r="G32">
        <f t="shared" si="7"/>
        <v>5.291058042693165</v>
      </c>
      <c r="H32">
        <f t="shared" si="8"/>
        <v>3.0547937852468334</v>
      </c>
      <c r="I32" s="2"/>
      <c r="J32">
        <f>C32/$C$64</f>
        <v>0.52919509236298501</v>
      </c>
      <c r="K32">
        <f>D32/$D$64</f>
        <v>3.3406734862638743</v>
      </c>
      <c r="L32">
        <f>E32/$E$64</f>
        <v>2.6659850443709696</v>
      </c>
      <c r="M32">
        <f t="shared" si="3"/>
        <v>2.1786178743326094</v>
      </c>
      <c r="N32">
        <f t="shared" si="4"/>
        <v>1.1984010899712116</v>
      </c>
      <c r="O32">
        <f t="shared" si="5"/>
        <v>0.69189719189202004</v>
      </c>
      <c r="P32" s="2"/>
      <c r="Q32">
        <v>0</v>
      </c>
    </row>
    <row r="33" spans="1:17" x14ac:dyDescent="0.65">
      <c r="A33" s="3"/>
      <c r="B33" t="s">
        <v>3</v>
      </c>
      <c r="C33">
        <v>6.02145887442639E-2</v>
      </c>
      <c r="D33">
        <v>1.5505744393580769E-2</v>
      </c>
      <c r="E33">
        <v>7.2031718057794028E-3</v>
      </c>
      <c r="F33">
        <f t="shared" si="6"/>
        <v>2.7641168314541359E-2</v>
      </c>
      <c r="G33">
        <f t="shared" si="7"/>
        <v>2.3280950249256395E-2</v>
      </c>
      <c r="H33">
        <f t="shared" si="8"/>
        <v>1.3441262893398465E-2</v>
      </c>
      <c r="I33" s="3"/>
      <c r="J33">
        <f>C33/$C$66</f>
        <v>1.0114309340978017E-2</v>
      </c>
      <c r="K33">
        <f>D33/$D$66</f>
        <v>2.9882612729195271E-3</v>
      </c>
      <c r="L33">
        <f>E33/$E$66</f>
        <v>3.4025125755328812E-3</v>
      </c>
      <c r="M33">
        <f t="shared" si="3"/>
        <v>5.5016943964768085E-3</v>
      </c>
      <c r="N33">
        <f t="shared" si="4"/>
        <v>3.2659928051672255E-3</v>
      </c>
      <c r="O33">
        <f t="shared" si="5"/>
        <v>1.8856218252346789E-3</v>
      </c>
      <c r="P33" s="3"/>
    </row>
    <row r="34" spans="1:17" x14ac:dyDescent="0.65">
      <c r="B34" t="s">
        <v>4</v>
      </c>
      <c r="C34">
        <v>3.9572679947169238</v>
      </c>
      <c r="D34">
        <v>4.307630817466003</v>
      </c>
      <c r="E34">
        <v>2.6654585736538392</v>
      </c>
      <c r="F34">
        <f t="shared" si="6"/>
        <v>3.6434524619455892</v>
      </c>
      <c r="G34">
        <f t="shared" si="7"/>
        <v>0.70618343275345619</v>
      </c>
      <c r="H34">
        <f t="shared" si="8"/>
        <v>0.40771519499746195</v>
      </c>
      <c r="J34">
        <f>C34/$C$66</f>
        <v>0.66470656826551111</v>
      </c>
      <c r="K34">
        <f>D34/$D$66</f>
        <v>0.83016500357102252</v>
      </c>
      <c r="L34">
        <f>E34/$E$66</f>
        <v>1.2590642790364217</v>
      </c>
      <c r="M34">
        <f t="shared" si="3"/>
        <v>0.91797861695765182</v>
      </c>
      <c r="N34">
        <f t="shared" si="4"/>
        <v>0.25046449530185816</v>
      </c>
      <c r="O34">
        <f t="shared" si="5"/>
        <v>0.14460574378497157</v>
      </c>
    </row>
    <row r="35" spans="1:17" x14ac:dyDescent="0.65">
      <c r="A35" s="2" t="s">
        <v>12</v>
      </c>
      <c r="B35" t="s">
        <v>1</v>
      </c>
      <c r="C35">
        <v>1.0472184411404173</v>
      </c>
      <c r="D35">
        <v>4.9816606048506333</v>
      </c>
      <c r="E35">
        <v>0.99632180748806309</v>
      </c>
      <c r="F35">
        <f t="shared" si="6"/>
        <v>2.3417336178263715</v>
      </c>
      <c r="G35">
        <f t="shared" si="7"/>
        <v>1.8668259139411894</v>
      </c>
      <c r="H35">
        <f t="shared" si="8"/>
        <v>1.0778124439441148</v>
      </c>
      <c r="I35" s="2" t="s">
        <v>12</v>
      </c>
      <c r="J35">
        <f>C35/$C$64</f>
        <v>0.12271856794242723</v>
      </c>
      <c r="K35">
        <f>D35/$D$64</f>
        <v>0.95451609139970583</v>
      </c>
      <c r="L35">
        <f>E35/$E$64</f>
        <v>0.22378578214368844</v>
      </c>
      <c r="M35">
        <f t="shared" si="3"/>
        <v>0.43367348049527382</v>
      </c>
      <c r="N35">
        <f t="shared" si="4"/>
        <v>0.37059538983183093</v>
      </c>
      <c r="O35">
        <f t="shared" si="5"/>
        <v>0.21396334807984191</v>
      </c>
      <c r="P35" s="2" t="s">
        <v>12</v>
      </c>
    </row>
    <row r="36" spans="1:17" x14ac:dyDescent="0.65">
      <c r="A36" s="2"/>
      <c r="B36" t="s">
        <v>2</v>
      </c>
      <c r="C36">
        <v>3.4164554950117925</v>
      </c>
      <c r="D36">
        <v>7.1173877848609619</v>
      </c>
      <c r="E36">
        <v>1.8677771695370464</v>
      </c>
      <c r="F36">
        <f t="shared" si="6"/>
        <v>4.1338734831366004</v>
      </c>
      <c r="G36">
        <f t="shared" si="7"/>
        <v>2.2023652937079818</v>
      </c>
      <c r="H36">
        <f t="shared" si="8"/>
        <v>1.2715361951761925</v>
      </c>
      <c r="I36" s="2"/>
      <c r="J36">
        <f>C36/$C$64</f>
        <v>0.40035823407608073</v>
      </c>
      <c r="K36">
        <f>D36/$D$64</f>
        <v>1.3637342461199626</v>
      </c>
      <c r="L36">
        <f>E36/$E$64</f>
        <v>0.41952506872131301</v>
      </c>
      <c r="M36">
        <f t="shared" si="3"/>
        <v>0.72787251630578542</v>
      </c>
      <c r="N36">
        <f t="shared" si="4"/>
        <v>0.44969022409453352</v>
      </c>
      <c r="O36">
        <f t="shared" si="5"/>
        <v>0.25962877193292205</v>
      </c>
      <c r="P36" s="2"/>
      <c r="Q36">
        <v>0</v>
      </c>
    </row>
    <row r="37" spans="1:17" x14ac:dyDescent="0.65">
      <c r="A37" s="3"/>
      <c r="B37" t="s">
        <v>3</v>
      </c>
      <c r="C37">
        <v>8.4256941319491019E-3</v>
      </c>
      <c r="D37">
        <v>1.398558964213834E-2</v>
      </c>
      <c r="E37">
        <v>6.3572998867377469E-3</v>
      </c>
      <c r="F37">
        <f t="shared" si="6"/>
        <v>9.5895278869417306E-3</v>
      </c>
      <c r="G37">
        <f t="shared" si="7"/>
        <v>3.2211367460398838E-3</v>
      </c>
      <c r="H37">
        <f t="shared" si="8"/>
        <v>1.8597241674227223E-3</v>
      </c>
      <c r="I37" s="3"/>
      <c r="J37">
        <f>C37/$C$66</f>
        <v>1.4152729204036059E-3</v>
      </c>
      <c r="K37">
        <f>D37/$D$66</f>
        <v>2.6952976165303105E-3</v>
      </c>
      <c r="L37">
        <f>E37/$E$66</f>
        <v>3.0029538922983433E-3</v>
      </c>
      <c r="M37">
        <f t="shared" si="3"/>
        <v>2.3711748097440867E-3</v>
      </c>
      <c r="N37">
        <f t="shared" si="4"/>
        <v>6.8749516969861409E-4</v>
      </c>
      <c r="O37">
        <f t="shared" si="5"/>
        <v>3.9692552129206232E-4</v>
      </c>
      <c r="P37" s="3"/>
    </row>
    <row r="38" spans="1:17" x14ac:dyDescent="0.65">
      <c r="B38" t="s">
        <v>4</v>
      </c>
      <c r="C38">
        <v>3.6053813342633929</v>
      </c>
      <c r="D38">
        <v>4.7578721185881303</v>
      </c>
      <c r="E38">
        <v>3.1114285412518701</v>
      </c>
      <c r="F38">
        <f t="shared" si="6"/>
        <v>3.8248939980344647</v>
      </c>
      <c r="G38">
        <f t="shared" si="7"/>
        <v>0.689847070252947</v>
      </c>
      <c r="H38">
        <f t="shared" si="8"/>
        <v>0.39828339171021365</v>
      </c>
      <c r="J38">
        <f>C38/$C$66</f>
        <v>0.60559978681913362</v>
      </c>
      <c r="K38">
        <f>D38/$D$66</f>
        <v>0.91693533909707126</v>
      </c>
      <c r="L38">
        <f>E38/$E$66</f>
        <v>1.4697240361513089</v>
      </c>
      <c r="M38">
        <f t="shared" si="3"/>
        <v>0.99741972068917129</v>
      </c>
      <c r="N38">
        <f t="shared" si="4"/>
        <v>0.35733829100836711</v>
      </c>
      <c r="O38">
        <f t="shared" si="5"/>
        <v>0.2063093585054416</v>
      </c>
    </row>
    <row r="39" spans="1:17" x14ac:dyDescent="0.65">
      <c r="A39" s="2" t="s">
        <v>13</v>
      </c>
      <c r="B39" t="s">
        <v>1</v>
      </c>
      <c r="C39">
        <v>1.6612274842992332E-3</v>
      </c>
      <c r="D39">
        <v>8.3342864237696754E-3</v>
      </c>
      <c r="E39">
        <v>1.4826707934554914E-3</v>
      </c>
      <c r="F39">
        <f t="shared" si="6"/>
        <v>3.8260615671748001E-3</v>
      </c>
      <c r="G39">
        <f t="shared" si="7"/>
        <v>3.1886297099931165E-3</v>
      </c>
      <c r="H39">
        <f t="shared" si="8"/>
        <v>1.8409562214105643E-3</v>
      </c>
      <c r="I39" s="2" t="s">
        <v>13</v>
      </c>
      <c r="J39">
        <f>C39/$C$64</f>
        <v>1.9467137885558654E-4</v>
      </c>
      <c r="K39">
        <f>D39/$D$64</f>
        <v>1.5968993339442455E-3</v>
      </c>
      <c r="L39">
        <f>E39/$E$64</f>
        <v>3.3302557535258559E-4</v>
      </c>
      <c r="M39">
        <f t="shared" si="3"/>
        <v>7.0819876271747257E-4</v>
      </c>
      <c r="N39">
        <f t="shared" si="4"/>
        <v>6.3093951104479997E-4</v>
      </c>
      <c r="O39">
        <f t="shared" si="5"/>
        <v>3.6427309654408612E-4</v>
      </c>
      <c r="P39" s="2" t="s">
        <v>13</v>
      </c>
    </row>
    <row r="40" spans="1:17" x14ac:dyDescent="0.65">
      <c r="A40" s="2"/>
      <c r="B40" t="s">
        <v>2</v>
      </c>
      <c r="C40">
        <v>2.9714134452545871</v>
      </c>
      <c r="D40">
        <v>2.4947942736811513</v>
      </c>
      <c r="E40">
        <v>1.5760283992067685</v>
      </c>
      <c r="F40">
        <f t="shared" si="6"/>
        <v>2.3474120393808353</v>
      </c>
      <c r="G40">
        <f t="shared" si="7"/>
        <v>0.57911771913488319</v>
      </c>
      <c r="H40">
        <f t="shared" si="8"/>
        <v>0.33435377103500691</v>
      </c>
      <c r="I40" s="2"/>
      <c r="J40">
        <f>C40/$C$64</f>
        <v>0.3482058646421628</v>
      </c>
      <c r="K40">
        <f>D40/$D$64</f>
        <v>0.47801756639980908</v>
      </c>
      <c r="L40">
        <f>E40/$E$64</f>
        <v>0.35399480905307545</v>
      </c>
      <c r="M40">
        <f t="shared" si="3"/>
        <v>0.39340608003168248</v>
      </c>
      <c r="N40">
        <f t="shared" si="4"/>
        <v>5.9876014610281289E-2</v>
      </c>
      <c r="O40">
        <f t="shared" si="5"/>
        <v>3.4569433153247869E-2</v>
      </c>
      <c r="P40" s="2"/>
    </row>
    <row r="41" spans="1:17" x14ac:dyDescent="0.65">
      <c r="A41" s="3"/>
      <c r="B41" t="s">
        <v>3</v>
      </c>
      <c r="C41">
        <v>1.3863634350566529E-3</v>
      </c>
      <c r="D41">
        <v>5.0040770060010139E-3</v>
      </c>
      <c r="E41">
        <v>2.4522030055700154E-3</v>
      </c>
      <c r="F41">
        <f t="shared" si="6"/>
        <v>2.9475478155425606E-3</v>
      </c>
      <c r="G41">
        <f t="shared" si="7"/>
        <v>1.5178905825572108E-3</v>
      </c>
      <c r="H41">
        <f t="shared" si="8"/>
        <v>8.7635453643980358E-4</v>
      </c>
      <c r="I41" s="3"/>
      <c r="J41">
        <f>C41/$C$66</f>
        <v>2.3286895972563849E-4</v>
      </c>
      <c r="K41">
        <f>D41/$D$66</f>
        <v>9.6438385311772119E-4</v>
      </c>
      <c r="L41">
        <f>E41/$E$66</f>
        <v>1.1583302174629582E-3</v>
      </c>
      <c r="M41">
        <f t="shared" si="3"/>
        <v>7.8519434343543928E-4</v>
      </c>
      <c r="N41">
        <f t="shared" si="4"/>
        <v>3.9849826028756001E-4</v>
      </c>
      <c r="O41">
        <f t="shared" si="5"/>
        <v>2.3007307784862034E-4</v>
      </c>
      <c r="P41" s="3"/>
    </row>
    <row r="42" spans="1:17" x14ac:dyDescent="0.65">
      <c r="B42" t="s">
        <v>4</v>
      </c>
      <c r="C42">
        <v>1.4320647865256646</v>
      </c>
      <c r="D42">
        <v>2.0392535523183697</v>
      </c>
      <c r="E42">
        <v>1.231878670767016</v>
      </c>
      <c r="F42">
        <f t="shared" si="6"/>
        <v>1.5677323365370166</v>
      </c>
      <c r="G42">
        <f t="shared" si="7"/>
        <v>0.34328589924879199</v>
      </c>
      <c r="H42">
        <f t="shared" si="8"/>
        <v>0.19819620634029281</v>
      </c>
      <c r="J42">
        <f>C42/$C$66</f>
        <v>0.24054546496627882</v>
      </c>
      <c r="K42">
        <f>D42/$D$66</f>
        <v>0.39300418357078964</v>
      </c>
      <c r="L42">
        <f>E42/$E$66</f>
        <v>0.58189402971792259</v>
      </c>
      <c r="M42">
        <f t="shared" si="3"/>
        <v>0.40514789275166363</v>
      </c>
      <c r="N42">
        <f t="shared" si="4"/>
        <v>0.13961927498022156</v>
      </c>
      <c r="O42">
        <f t="shared" si="5"/>
        <v>8.0609225993891309E-2</v>
      </c>
    </row>
    <row r="43" spans="1:17" x14ac:dyDescent="0.65">
      <c r="A43" s="2" t="s">
        <v>14</v>
      </c>
      <c r="B43" t="s">
        <v>1</v>
      </c>
      <c r="C43">
        <v>1.9555443536997016E-4</v>
      </c>
      <c r="D43">
        <v>6.1371483453115392E-3</v>
      </c>
      <c r="E43">
        <v>1.692446762236672E-3</v>
      </c>
      <c r="F43">
        <f t="shared" si="6"/>
        <v>2.6750498476393937E-3</v>
      </c>
      <c r="G43">
        <f t="shared" si="7"/>
        <v>2.5231945578632255E-3</v>
      </c>
      <c r="H43">
        <f t="shared" si="8"/>
        <v>1.4567670572001321E-3</v>
      </c>
      <c r="I43" s="2" t="s">
        <v>14</v>
      </c>
      <c r="J43">
        <f>C43/$C$64</f>
        <v>2.2916097846079531E-5</v>
      </c>
      <c r="K43">
        <f>D43/$D$64</f>
        <v>1.1759144822517643E-3</v>
      </c>
      <c r="L43">
        <f>E43/$E$64</f>
        <v>3.8014376437125661E-4</v>
      </c>
      <c r="M43">
        <f t="shared" si="3"/>
        <v>5.263247814897001E-4</v>
      </c>
      <c r="N43">
        <f t="shared" si="4"/>
        <v>4.8192529568725123E-4</v>
      </c>
      <c r="O43">
        <f t="shared" si="5"/>
        <v>2.7823969919432451E-4</v>
      </c>
      <c r="P43" s="2" t="s">
        <v>14</v>
      </c>
    </row>
    <row r="44" spans="1:17" x14ac:dyDescent="0.65">
      <c r="A44" s="2"/>
      <c r="B44" t="s">
        <v>2</v>
      </c>
      <c r="C44">
        <v>3.1954882429786751</v>
      </c>
      <c r="D44">
        <v>2.5461611334431828</v>
      </c>
      <c r="E44">
        <v>1.4624205696189798</v>
      </c>
      <c r="F44">
        <f t="shared" si="6"/>
        <v>2.4013566486802791</v>
      </c>
      <c r="G44">
        <f t="shared" si="7"/>
        <v>0.71489259996015553</v>
      </c>
      <c r="H44">
        <f t="shared" si="8"/>
        <v>0.41274343502866728</v>
      </c>
      <c r="I44" s="2"/>
      <c r="J44">
        <f>C44/$C$64</f>
        <v>0.37446412863791878</v>
      </c>
      <c r="K44">
        <f>D44/$D$64</f>
        <v>0.48785976523603453</v>
      </c>
      <c r="L44">
        <f>E44/$E$64</f>
        <v>0.32847713312661053</v>
      </c>
      <c r="M44">
        <f t="shared" si="3"/>
        <v>0.39693367566685461</v>
      </c>
      <c r="N44">
        <f t="shared" si="4"/>
        <v>6.6979430983430427E-2</v>
      </c>
      <c r="O44">
        <f t="shared" si="5"/>
        <v>3.8670592508451521E-2</v>
      </c>
      <c r="P44" s="2"/>
    </row>
    <row r="45" spans="1:17" x14ac:dyDescent="0.65">
      <c r="A45" s="3"/>
      <c r="B45" t="s">
        <v>3</v>
      </c>
      <c r="C45">
        <v>9.7841308214572167E-4</v>
      </c>
      <c r="D45">
        <v>1.3042034204451874E-3</v>
      </c>
      <c r="E45">
        <v>1.1643407846931675E-3</v>
      </c>
      <c r="F45">
        <f t="shared" si="6"/>
        <v>1.1489857624280256E-3</v>
      </c>
      <c r="G45">
        <f t="shared" si="7"/>
        <v>1.3344579090125532E-4</v>
      </c>
      <c r="H45">
        <f t="shared" si="8"/>
        <v>7.7044963299062279E-5</v>
      </c>
      <c r="I45" s="3"/>
      <c r="J45">
        <f>C45/$C$66</f>
        <v>1.6434509945937751E-4</v>
      </c>
      <c r="K45">
        <f>D45/$D$66</f>
        <v>2.5134559647062044E-4</v>
      </c>
      <c r="L45">
        <f>E45/$E$66</f>
        <v>5.4999162437659784E-4</v>
      </c>
      <c r="M45">
        <f t="shared" si="3"/>
        <v>3.2189410676886527E-4</v>
      </c>
      <c r="N45">
        <f t="shared" si="4"/>
        <v>1.6515372591247268E-4</v>
      </c>
      <c r="O45">
        <f t="shared" si="5"/>
        <v>9.5351548113235777E-5</v>
      </c>
      <c r="P45" s="3"/>
    </row>
    <row r="46" spans="1:17" x14ac:dyDescent="0.65">
      <c r="B46" t="s">
        <v>4</v>
      </c>
      <c r="C46">
        <v>1.4310557723193988</v>
      </c>
      <c r="D46">
        <v>1.5926476713557753</v>
      </c>
      <c r="E46">
        <v>1.1458005995604448</v>
      </c>
      <c r="F46">
        <f t="shared" si="6"/>
        <v>1.3898346810785398</v>
      </c>
      <c r="G46">
        <f t="shared" si="7"/>
        <v>0.18473848212239591</v>
      </c>
      <c r="H46">
        <f t="shared" si="8"/>
        <v>0.10665881238304815</v>
      </c>
      <c r="J46">
        <f>C46/$C$66</f>
        <v>0.24037597976303418</v>
      </c>
      <c r="K46">
        <f>D46/$D$66</f>
        <v>0.30693446486117837</v>
      </c>
      <c r="L46">
        <f>E46/$E$66</f>
        <v>0.54123392502307377</v>
      </c>
      <c r="M46">
        <f t="shared" ref="M46:M66" si="9">(J46+K46+L46)/3</f>
        <v>0.3628481232157621</v>
      </c>
      <c r="N46">
        <f t="shared" ref="N46:N66" si="10">_xlfn.STDEV.P(J46,K46,L46)</f>
        <v>0.12903133650259294</v>
      </c>
      <c r="O46">
        <f t="shared" ref="O46:O66" si="11">N46/(SQRT(3))</f>
        <v>7.449627686366922E-2</v>
      </c>
    </row>
    <row r="47" spans="1:17" x14ac:dyDescent="0.65">
      <c r="A47" s="2" t="s">
        <v>15</v>
      </c>
      <c r="B47" t="s">
        <v>1</v>
      </c>
      <c r="C47">
        <v>8.6153777856816925E-4</v>
      </c>
      <c r="D47">
        <v>6.0736452013780617E-3</v>
      </c>
      <c r="E47">
        <v>2.9684483253936181E-3</v>
      </c>
      <c r="F47">
        <f t="shared" si="6"/>
        <v>3.3012104351132828E-3</v>
      </c>
      <c r="G47">
        <f t="shared" si="7"/>
        <v>2.1408041967099362E-3</v>
      </c>
      <c r="H47">
        <f t="shared" si="8"/>
        <v>1.2359938792527623E-3</v>
      </c>
      <c r="I47" s="2" t="s">
        <v>15</v>
      </c>
      <c r="J47">
        <f>C47/$C$64</f>
        <v>1.0095953075372671E-4</v>
      </c>
      <c r="K47">
        <f>D47/$D$64</f>
        <v>1.1637468984786032E-3</v>
      </c>
      <c r="L47">
        <f>E47/$E$64</f>
        <v>6.667489612880845E-4</v>
      </c>
      <c r="M47">
        <f t="shared" si="9"/>
        <v>6.4381846350680476E-4</v>
      </c>
      <c r="N47">
        <f t="shared" si="10"/>
        <v>4.3418398791700118E-4</v>
      </c>
      <c r="O47">
        <f t="shared" si="11"/>
        <v>2.5067624230170585E-4</v>
      </c>
      <c r="P47" s="2" t="s">
        <v>15</v>
      </c>
    </row>
    <row r="48" spans="1:17" x14ac:dyDescent="0.65">
      <c r="A48" s="2"/>
      <c r="B48" t="s">
        <v>2</v>
      </c>
      <c r="C48">
        <v>1.9259294725177234</v>
      </c>
      <c r="D48">
        <v>1.447988124978727</v>
      </c>
      <c r="E48">
        <v>1.3679752247568104</v>
      </c>
      <c r="F48">
        <f t="shared" si="6"/>
        <v>1.580630940751087</v>
      </c>
      <c r="G48">
        <f t="shared" si="7"/>
        <v>0.24633828106978733</v>
      </c>
      <c r="H48">
        <f t="shared" si="8"/>
        <v>0.14222347288735143</v>
      </c>
      <c r="I48" s="2"/>
      <c r="J48">
        <f>C48/$C$64</f>
        <v>0.22569055083494127</v>
      </c>
      <c r="K48">
        <f>D48/$D$64</f>
        <v>0.27744322126282711</v>
      </c>
      <c r="L48">
        <f>E48/$E$64</f>
        <v>0.30726358022536665</v>
      </c>
      <c r="M48">
        <f t="shared" si="9"/>
        <v>0.27013245077437836</v>
      </c>
      <c r="N48">
        <f t="shared" si="10"/>
        <v>3.3700893211049548E-2</v>
      </c>
      <c r="O48">
        <f t="shared" si="11"/>
        <v>1.9457219767330291E-2</v>
      </c>
      <c r="P48" s="2"/>
    </row>
    <row r="49" spans="1:16" x14ac:dyDescent="0.65">
      <c r="A49" s="3"/>
      <c r="B49" t="s">
        <v>3</v>
      </c>
      <c r="C49">
        <v>1.0405557589460283E-3</v>
      </c>
      <c r="D49">
        <v>2.4728142272218436E-3</v>
      </c>
      <c r="E49">
        <v>1.4703882320124921E-3</v>
      </c>
      <c r="F49">
        <f t="shared" si="6"/>
        <v>1.6612527393934547E-3</v>
      </c>
      <c r="G49">
        <f t="shared" si="7"/>
        <v>6.0009056267660091E-4</v>
      </c>
      <c r="H49">
        <f t="shared" si="8"/>
        <v>3.4646244789948954E-4</v>
      </c>
      <c r="I49" s="3"/>
      <c r="J49">
        <f>C49/$C$66</f>
        <v>1.7478327182827197E-4</v>
      </c>
      <c r="K49">
        <f>D49/$D$66</f>
        <v>4.7655983503704671E-4</v>
      </c>
      <c r="L49">
        <f>E49/$E$66</f>
        <v>6.9455714582899975E-4</v>
      </c>
      <c r="M49">
        <f t="shared" si="9"/>
        <v>4.4863341756477278E-4</v>
      </c>
      <c r="N49">
        <f t="shared" si="10"/>
        <v>2.1311363732065249E-4</v>
      </c>
      <c r="O49">
        <f t="shared" si="11"/>
        <v>1.2304121587505899E-4</v>
      </c>
      <c r="P49" s="3"/>
    </row>
    <row r="50" spans="1:16" x14ac:dyDescent="0.65">
      <c r="B50" t="s">
        <v>4</v>
      </c>
      <c r="C50">
        <v>0.67066255373061967</v>
      </c>
      <c r="D50">
        <v>1.0126051656965414</v>
      </c>
      <c r="E50">
        <v>0.62546119814495205</v>
      </c>
      <c r="F50">
        <f t="shared" si="6"/>
        <v>0.76957630585737091</v>
      </c>
      <c r="G50">
        <f t="shared" si="7"/>
        <v>0.17283529861834926</v>
      </c>
      <c r="H50">
        <f t="shared" si="8"/>
        <v>9.9786506182773307E-2</v>
      </c>
      <c r="J50">
        <f>C50/$C$66</f>
        <v>0.11265191165966337</v>
      </c>
      <c r="K50">
        <f>D50/$D$66</f>
        <v>0.1951488896374392</v>
      </c>
      <c r="L50">
        <f>E50/$E$66</f>
        <v>0.29544479148596292</v>
      </c>
      <c r="M50">
        <f t="shared" si="9"/>
        <v>0.20108186426102184</v>
      </c>
      <c r="N50">
        <f t="shared" si="10"/>
        <v>7.4742711438244611E-2</v>
      </c>
      <c r="O50">
        <f t="shared" si="11"/>
        <v>4.3152724568833047E-2</v>
      </c>
    </row>
    <row r="51" spans="1:16" x14ac:dyDescent="0.65">
      <c r="A51" s="2" t="s">
        <v>16</v>
      </c>
      <c r="B51" t="s">
        <v>1</v>
      </c>
      <c r="C51">
        <v>2.1771958732832216E-3</v>
      </c>
      <c r="D51">
        <v>1.0383436230722843E-2</v>
      </c>
      <c r="E51">
        <v>2.5923123506328355E-3</v>
      </c>
      <c r="F51">
        <f t="shared" si="6"/>
        <v>5.0509814848796334E-3</v>
      </c>
      <c r="G51">
        <f t="shared" si="7"/>
        <v>3.7744214245180327E-3</v>
      </c>
      <c r="H51">
        <f t="shared" si="8"/>
        <v>2.1791632254805769E-3</v>
      </c>
      <c r="I51" s="2" t="s">
        <v>16</v>
      </c>
      <c r="J51">
        <f>C51/$C$64</f>
        <v>2.5513526997148617E-4</v>
      </c>
      <c r="K51">
        <f>D51/$D$64</f>
        <v>1.9895287440090132E-3</v>
      </c>
      <c r="L51">
        <f>E51/$E$64</f>
        <v>5.8226432723551829E-4</v>
      </c>
      <c r="M51">
        <f t="shared" si="9"/>
        <v>9.4230944707200583E-4</v>
      </c>
      <c r="N51">
        <f t="shared" si="10"/>
        <v>7.5244248813870305E-4</v>
      </c>
      <c r="O51">
        <f t="shared" si="11"/>
        <v>4.3442287307659204E-4</v>
      </c>
      <c r="P51" s="2" t="s">
        <v>16</v>
      </c>
    </row>
    <row r="52" spans="1:16" x14ac:dyDescent="0.65">
      <c r="A52" s="2"/>
      <c r="B52" t="s">
        <v>2</v>
      </c>
      <c r="C52">
        <v>6.8580057775255572</v>
      </c>
      <c r="D52">
        <v>4.149082677932534</v>
      </c>
      <c r="E52">
        <v>3.7763935508028821</v>
      </c>
      <c r="F52">
        <f t="shared" si="6"/>
        <v>4.927827335420325</v>
      </c>
      <c r="G52">
        <f t="shared" si="7"/>
        <v>1.3732967414573345</v>
      </c>
      <c r="H52">
        <f t="shared" si="8"/>
        <v>0.79287324335762799</v>
      </c>
      <c r="I52" s="2"/>
      <c r="J52">
        <f>C52/$C$64</f>
        <v>0.80365720741350211</v>
      </c>
      <c r="K52">
        <f>D52/$D$64</f>
        <v>0.79498916019653887</v>
      </c>
      <c r="L52">
        <f>E52/$E$64</f>
        <v>0.84822311234909797</v>
      </c>
      <c r="M52">
        <f t="shared" si="9"/>
        <v>0.81562315998637969</v>
      </c>
      <c r="N52">
        <f t="shared" si="10"/>
        <v>2.332168420415507E-2</v>
      </c>
      <c r="O52">
        <f t="shared" si="11"/>
        <v>1.3464780653224373E-2</v>
      </c>
      <c r="P52" s="2"/>
    </row>
    <row r="53" spans="1:16" x14ac:dyDescent="0.65">
      <c r="A53" s="3"/>
      <c r="B53" t="s">
        <v>3</v>
      </c>
      <c r="C53">
        <v>2.0067028965727188E-3</v>
      </c>
      <c r="D53">
        <v>2.4571245275307424E-3</v>
      </c>
      <c r="E53">
        <v>2.6648957783223727E-3</v>
      </c>
      <c r="F53">
        <f t="shared" si="6"/>
        <v>2.3762410674752778E-3</v>
      </c>
      <c r="G53">
        <f t="shared" si="7"/>
        <v>2.7472539984426438E-4</v>
      </c>
      <c r="H53">
        <f t="shared" si="8"/>
        <v>1.5861278355331363E-4</v>
      </c>
      <c r="I53" s="3"/>
      <c r="J53">
        <f>C53/$C$66</f>
        <v>3.3706804737259873E-4</v>
      </c>
      <c r="K53">
        <f>D53/$D$66</f>
        <v>4.7353612196783957E-4</v>
      </c>
      <c r="L53">
        <f>E53/$E$66</f>
        <v>1.2587984352880844E-3</v>
      </c>
      <c r="M53">
        <f t="shared" si="9"/>
        <v>6.8980086820950761E-4</v>
      </c>
      <c r="N53">
        <f t="shared" si="10"/>
        <v>4.0618104120530434E-4</v>
      </c>
      <c r="O53">
        <f t="shared" si="11"/>
        <v>2.3450873347960496E-4</v>
      </c>
      <c r="P53" s="3"/>
    </row>
    <row r="54" spans="1:16" x14ac:dyDescent="0.65">
      <c r="B54" t="s">
        <v>4</v>
      </c>
      <c r="C54">
        <v>3.9249082648169558</v>
      </c>
      <c r="D54">
        <v>4.467033640035063</v>
      </c>
      <c r="E54">
        <v>2.9812633341474735</v>
      </c>
      <c r="F54">
        <f t="shared" si="6"/>
        <v>3.7910684129998309</v>
      </c>
      <c r="G54">
        <f t="shared" si="7"/>
        <v>0.61390182706745888</v>
      </c>
      <c r="H54">
        <f t="shared" si="8"/>
        <v>0.35443638511340048</v>
      </c>
      <c r="J54">
        <f>C54/$C$66</f>
        <v>0.65927106957284665</v>
      </c>
      <c r="K54">
        <f>D54/$D$66</f>
        <v>0.86088505604875998</v>
      </c>
      <c r="L54">
        <f>E54/$E$66</f>
        <v>1.4082387952031195</v>
      </c>
      <c r="M54">
        <f t="shared" si="9"/>
        <v>0.97613164027490862</v>
      </c>
      <c r="N54">
        <f t="shared" si="10"/>
        <v>0.31643798222378677</v>
      </c>
      <c r="O54">
        <f t="shared" si="11"/>
        <v>0.18269555421872533</v>
      </c>
    </row>
    <row r="55" spans="1:16" x14ac:dyDescent="0.65">
      <c r="A55" s="2" t="s">
        <v>17</v>
      </c>
      <c r="B55" t="s">
        <v>1</v>
      </c>
      <c r="C55">
        <v>2.1937068577825196E-3</v>
      </c>
      <c r="D55">
        <v>5.2530668942215811E-3</v>
      </c>
      <c r="E55">
        <v>9.0416567915543313E-4</v>
      </c>
      <c r="F55">
        <f t="shared" si="6"/>
        <v>2.7836464770531776E-3</v>
      </c>
      <c r="G55">
        <f t="shared" si="7"/>
        <v>1.8237794110746801E-3</v>
      </c>
      <c r="H55">
        <f t="shared" si="8"/>
        <v>1.0529595339264638E-3</v>
      </c>
      <c r="I55" s="2" t="s">
        <v>17</v>
      </c>
      <c r="J55">
        <f>C55/$C$64</f>
        <v>2.5707011402452531E-4</v>
      </c>
      <c r="K55">
        <f>D55/$D$64</f>
        <v>1.0065191664906518E-3</v>
      </c>
      <c r="L55">
        <f>E55/$E$64</f>
        <v>2.0308641462683439E-4</v>
      </c>
      <c r="M55">
        <f t="shared" si="9"/>
        <v>4.8889189838067051E-4</v>
      </c>
      <c r="N55">
        <f t="shared" si="10"/>
        <v>3.666806525833407E-4</v>
      </c>
      <c r="O55">
        <f t="shared" si="11"/>
        <v>2.1170317347561941E-4</v>
      </c>
      <c r="P55" s="2" t="s">
        <v>17</v>
      </c>
    </row>
    <row r="56" spans="1:16" x14ac:dyDescent="0.65">
      <c r="A56" s="2"/>
      <c r="B56" t="s">
        <v>2</v>
      </c>
      <c r="C56">
        <v>3.4597778973809636</v>
      </c>
      <c r="D56">
        <v>2.440027391847289</v>
      </c>
      <c r="E56">
        <v>0.73493789202270854</v>
      </c>
      <c r="F56">
        <f t="shared" si="6"/>
        <v>2.2115810604169872</v>
      </c>
      <c r="G56">
        <f t="shared" si="7"/>
        <v>1.1240786029627896</v>
      </c>
      <c r="H56">
        <f t="shared" si="8"/>
        <v>0.64898708401086513</v>
      </c>
      <c r="I56" s="2"/>
      <c r="J56">
        <f>C56/$C$64</f>
        <v>0.40543498117077542</v>
      </c>
      <c r="K56">
        <f>D56/$D$64</f>
        <v>0.46752390291432255</v>
      </c>
      <c r="L56">
        <f>E56/$E$64</f>
        <v>0.16507583168132747</v>
      </c>
      <c r="M56">
        <f t="shared" si="9"/>
        <v>0.34601157192214177</v>
      </c>
      <c r="N56">
        <f t="shared" si="10"/>
        <v>0.13042766864738395</v>
      </c>
      <c r="O56">
        <f t="shared" si="11"/>
        <v>7.5302449603342439E-2</v>
      </c>
      <c r="P56" s="2"/>
    </row>
    <row r="57" spans="1:16" x14ac:dyDescent="0.65">
      <c r="A57" s="3"/>
      <c r="B57" t="s">
        <v>3</v>
      </c>
      <c r="C57">
        <v>1.5137598037184645E-3</v>
      </c>
      <c r="D57">
        <v>2.7271937229931516E-3</v>
      </c>
      <c r="E57">
        <v>2.7142984348920243E-3</v>
      </c>
      <c r="F57">
        <f t="shared" si="6"/>
        <v>2.3184173205345465E-3</v>
      </c>
      <c r="G57">
        <f t="shared" si="7"/>
        <v>5.6900314096395546E-4</v>
      </c>
      <c r="H57">
        <f t="shared" si="8"/>
        <v>3.2851411660528225E-4</v>
      </c>
      <c r="I57" s="3"/>
      <c r="J57">
        <f>C57/$C$66</f>
        <v>2.5426786501477554E-4</v>
      </c>
      <c r="K57">
        <f>D57/$D$66</f>
        <v>5.2558375652983827E-4</v>
      </c>
      <c r="L57">
        <f>E57/$E$66</f>
        <v>1.2821344273725858E-3</v>
      </c>
      <c r="M57">
        <f t="shared" si="9"/>
        <v>6.8732868297239973E-4</v>
      </c>
      <c r="N57">
        <f t="shared" si="10"/>
        <v>4.3493178271674418E-4</v>
      </c>
      <c r="O57">
        <f t="shared" si="11"/>
        <v>2.5110798183063609E-4</v>
      </c>
      <c r="P57" s="3"/>
    </row>
    <row r="58" spans="1:16" x14ac:dyDescent="0.65">
      <c r="B58" t="s">
        <v>4</v>
      </c>
      <c r="C58">
        <v>1.5610376599628637</v>
      </c>
      <c r="D58">
        <v>1.5049846643446865</v>
      </c>
      <c r="E58">
        <v>1.2010024975941291</v>
      </c>
      <c r="F58">
        <f t="shared" si="6"/>
        <v>1.4223416073005597</v>
      </c>
      <c r="G58">
        <f t="shared" si="7"/>
        <v>0.15817445156886947</v>
      </c>
      <c r="H58">
        <f t="shared" si="8"/>
        <v>9.1322062192208217E-2</v>
      </c>
      <c r="J58">
        <f>C58/$C$66</f>
        <v>0.26220917746091749</v>
      </c>
      <c r="K58">
        <f>D58/$D$66</f>
        <v>0.2900400828650867</v>
      </c>
      <c r="L58">
        <f>E58/$E$66</f>
        <v>0.56730926479245081</v>
      </c>
      <c r="M58">
        <f t="shared" si="9"/>
        <v>0.37318617503948498</v>
      </c>
      <c r="N58">
        <f t="shared" si="10"/>
        <v>0.13773518142999991</v>
      </c>
      <c r="O58">
        <f t="shared" si="11"/>
        <v>7.9521444075492401E-2</v>
      </c>
    </row>
    <row r="59" spans="1:16" x14ac:dyDescent="0.65">
      <c r="A59" s="2" t="s">
        <v>18</v>
      </c>
      <c r="B59" t="s">
        <v>1</v>
      </c>
      <c r="C59">
        <v>4.4233519186586037E-2</v>
      </c>
      <c r="D59">
        <v>6.7332946812926299E-3</v>
      </c>
      <c r="E59">
        <v>4.1733727458093273E-3</v>
      </c>
      <c r="F59">
        <f t="shared" si="6"/>
        <v>1.8380062204562665E-2</v>
      </c>
      <c r="G59">
        <f t="shared" si="7"/>
        <v>1.8311002676349945E-2</v>
      </c>
      <c r="H59">
        <f t="shared" si="8"/>
        <v>1.05718623243226E-2</v>
      </c>
      <c r="I59" s="2" t="s">
        <v>18</v>
      </c>
      <c r="J59">
        <f>C59/$C$64</f>
        <v>5.1835165581312201E-3</v>
      </c>
      <c r="K59">
        <f>D59/$D$64</f>
        <v>1.2901397006395568E-3</v>
      </c>
      <c r="L59">
        <f>E59/$E$64</f>
        <v>9.3738938270633251E-4</v>
      </c>
      <c r="M59">
        <f t="shared" si="9"/>
        <v>2.4703485471590362E-3</v>
      </c>
      <c r="N59">
        <f t="shared" si="10"/>
        <v>1.923896859418849E-3</v>
      </c>
      <c r="O59">
        <f t="shared" si="11"/>
        <v>1.1107623696785481E-3</v>
      </c>
      <c r="P59" s="2" t="s">
        <v>18</v>
      </c>
    </row>
    <row r="60" spans="1:16" x14ac:dyDescent="0.65">
      <c r="A60" s="2"/>
      <c r="B60" t="s">
        <v>2</v>
      </c>
      <c r="C60">
        <v>1.2124116686234749</v>
      </c>
      <c r="D60">
        <v>1.3233299633509126</v>
      </c>
      <c r="E60">
        <v>1.0225435853132667</v>
      </c>
      <c r="F60">
        <f t="shared" si="6"/>
        <v>1.1860950724292181</v>
      </c>
      <c r="G60">
        <f t="shared" si="7"/>
        <v>0.12419751401078917</v>
      </c>
      <c r="H60">
        <f t="shared" si="8"/>
        <v>7.1705468146811446E-2</v>
      </c>
      <c r="I60" s="2"/>
      <c r="J60">
        <f>C60/$C$64</f>
        <v>0.14207677967180818</v>
      </c>
      <c r="K60">
        <f>D60/$D$64</f>
        <v>0.25355796880660886</v>
      </c>
      <c r="L60">
        <f>E60/$E$64</f>
        <v>0.22967550674442344</v>
      </c>
      <c r="M60">
        <f t="shared" si="9"/>
        <v>0.20843675174094681</v>
      </c>
      <c r="N60">
        <f t="shared" si="10"/>
        <v>4.7925827541459631E-2</v>
      </c>
      <c r="O60">
        <f t="shared" si="11"/>
        <v>2.7669989432197301E-2</v>
      </c>
      <c r="P60" s="2"/>
    </row>
    <row r="61" spans="1:16" x14ac:dyDescent="0.65">
      <c r="A61" s="3"/>
      <c r="B61" t="s">
        <v>3</v>
      </c>
      <c r="C61">
        <v>2.5205331331121985E-3</v>
      </c>
      <c r="D61">
        <v>9.8129220130863549E-4</v>
      </c>
      <c r="E61">
        <v>4.6017492220357895E-3</v>
      </c>
      <c r="F61">
        <f t="shared" si="6"/>
        <v>2.7011915188188741E-3</v>
      </c>
      <c r="G61">
        <f t="shared" si="7"/>
        <v>1.4835554924971612E-3</v>
      </c>
      <c r="H61">
        <f t="shared" si="8"/>
        <v>8.5653116295098387E-4</v>
      </c>
      <c r="I61" s="3"/>
      <c r="J61">
        <f>C61/$C$66</f>
        <v>4.2337666575709739E-4</v>
      </c>
      <c r="K61">
        <f>D61/$D$66</f>
        <v>1.8911426682633283E-4</v>
      </c>
      <c r="L61">
        <f>E61/$E$66</f>
        <v>2.1736965353044554E-3</v>
      </c>
      <c r="M61">
        <f t="shared" si="9"/>
        <v>9.2872915596262844E-4</v>
      </c>
      <c r="N61">
        <f t="shared" si="10"/>
        <v>8.8550458293831596E-4</v>
      </c>
      <c r="O61">
        <f t="shared" si="11"/>
        <v>5.1124630932808401E-4</v>
      </c>
      <c r="P61" s="3"/>
    </row>
    <row r="62" spans="1:16" x14ac:dyDescent="0.65">
      <c r="B62" t="s">
        <v>4</v>
      </c>
      <c r="C62">
        <v>0.49585111315633684</v>
      </c>
      <c r="D62">
        <v>0.936303427977905</v>
      </c>
      <c r="E62">
        <v>0.46961401597951502</v>
      </c>
      <c r="F62">
        <f t="shared" si="6"/>
        <v>0.63392285237125223</v>
      </c>
      <c r="G62">
        <f t="shared" si="7"/>
        <v>0.21408348168448141</v>
      </c>
      <c r="H62">
        <f t="shared" si="8"/>
        <v>0.12360115577958766</v>
      </c>
      <c r="J62">
        <f>C62/$C$66</f>
        <v>8.3288645660794913E-2</v>
      </c>
      <c r="K62">
        <f>D62/$D$66</f>
        <v>0.18044404721946036</v>
      </c>
      <c r="L62">
        <f>E62/$E$66</f>
        <v>0.22182833314273637</v>
      </c>
      <c r="M62">
        <f t="shared" si="9"/>
        <v>0.16185367534099721</v>
      </c>
      <c r="N62">
        <f t="shared" si="10"/>
        <v>5.8066127227688544E-2</v>
      </c>
      <c r="O62">
        <f t="shared" si="11"/>
        <v>3.3524494185705044E-2</v>
      </c>
    </row>
    <row r="63" spans="1:16" x14ac:dyDescent="0.65">
      <c r="A63" s="2" t="s">
        <v>19</v>
      </c>
      <c r="B63" t="s">
        <v>1</v>
      </c>
      <c r="C63">
        <v>7.5858130365316721E-4</v>
      </c>
      <c r="D63">
        <v>4.0774511987416717E-3</v>
      </c>
      <c r="E63">
        <v>1.2736879000798766E-3</v>
      </c>
      <c r="F63">
        <f t="shared" si="6"/>
        <v>2.0365734674915718E-3</v>
      </c>
      <c r="G63">
        <f t="shared" si="7"/>
        <v>1.4583598405640481E-3</v>
      </c>
      <c r="H63">
        <f t="shared" si="8"/>
        <v>8.4198444652499292E-4</v>
      </c>
      <c r="I63" s="2" t="s">
        <v>19</v>
      </c>
      <c r="J63">
        <f>C63/$C$64</f>
        <v>8.8894549212520886E-5</v>
      </c>
      <c r="K63">
        <f>D63/$D$64</f>
        <v>7.8126413856984152E-4</v>
      </c>
      <c r="L63">
        <f>E63/$E$64</f>
        <v>2.8608552054577228E-4</v>
      </c>
      <c r="M63">
        <f t="shared" si="9"/>
        <v>3.8541473610937825E-4</v>
      </c>
      <c r="N63">
        <f t="shared" si="10"/>
        <v>2.9125433543562021E-4</v>
      </c>
      <c r="O63">
        <f t="shared" si="11"/>
        <v>1.6815576896640091E-4</v>
      </c>
      <c r="P63" s="2" t="s">
        <v>19</v>
      </c>
    </row>
    <row r="64" spans="1:16" x14ac:dyDescent="0.65">
      <c r="A64" s="2"/>
      <c r="B64" t="s">
        <v>2</v>
      </c>
      <c r="C64">
        <v>8.5334962646542145</v>
      </c>
      <c r="D64">
        <v>5.2190430834387591</v>
      </c>
      <c r="E64">
        <v>4.4521229094364205</v>
      </c>
      <c r="F64">
        <f t="shared" si="6"/>
        <v>6.0682207525097978</v>
      </c>
      <c r="G64">
        <f t="shared" si="7"/>
        <v>1.7711068387512423</v>
      </c>
      <c r="H64">
        <f t="shared" si="8"/>
        <v>1.0225490101166168</v>
      </c>
      <c r="I64" s="2"/>
      <c r="J64">
        <f>C64/$C$64</f>
        <v>1</v>
      </c>
      <c r="K64">
        <f>D64/$D$64</f>
        <v>1</v>
      </c>
      <c r="L64">
        <f>E64/$E$64</f>
        <v>1</v>
      </c>
      <c r="M64">
        <f t="shared" si="9"/>
        <v>1</v>
      </c>
      <c r="N64">
        <f t="shared" si="10"/>
        <v>0</v>
      </c>
      <c r="O64">
        <f t="shared" si="11"/>
        <v>0</v>
      </c>
      <c r="P64" s="2"/>
    </row>
    <row r="65" spans="1:16" x14ac:dyDescent="0.65">
      <c r="A65" s="3"/>
      <c r="B65" t="s">
        <v>3</v>
      </c>
      <c r="C65">
        <v>1.4266384453495765E-3</v>
      </c>
      <c r="D65">
        <v>1.9300497296905225E-3</v>
      </c>
      <c r="E65">
        <v>1.0042664612147875E-3</v>
      </c>
      <c r="F65">
        <f t="shared" si="6"/>
        <v>1.4536515454182952E-3</v>
      </c>
      <c r="G65">
        <f t="shared" si="7"/>
        <v>3.7843180427380899E-4</v>
      </c>
      <c r="H65">
        <f t="shared" si="8"/>
        <v>2.1848770406739942E-4</v>
      </c>
      <c r="I65" s="3"/>
      <c r="J65">
        <f>C65/$C$66</f>
        <v>2.3963399659309543E-4</v>
      </c>
      <c r="K65">
        <f>D65/$D$66</f>
        <v>3.7195846362788471E-4</v>
      </c>
      <c r="L65">
        <f>E65/$E$66</f>
        <v>4.7437842045188968E-4</v>
      </c>
      <c r="M65">
        <f t="shared" si="9"/>
        <v>3.6199029355762327E-4</v>
      </c>
      <c r="N65">
        <f t="shared" si="10"/>
        <v>9.6092869815651269E-5</v>
      </c>
      <c r="O65">
        <f t="shared" si="11"/>
        <v>5.5479244255269929E-5</v>
      </c>
      <c r="P65" s="3"/>
    </row>
    <row r="66" spans="1:16" x14ac:dyDescent="0.65">
      <c r="B66" t="s">
        <v>4</v>
      </c>
      <c r="C66">
        <v>5.9534058841076902</v>
      </c>
      <c r="D66">
        <v>5.1888850998733718</v>
      </c>
      <c r="E66">
        <v>2.117015483668355</v>
      </c>
      <c r="F66">
        <f t="shared" si="6"/>
        <v>4.4197688225498064</v>
      </c>
      <c r="G66">
        <f t="shared" si="7"/>
        <v>1.6579360084512338</v>
      </c>
      <c r="H66">
        <f t="shared" si="8"/>
        <v>0.95720980077849349</v>
      </c>
      <c r="J66">
        <f>C66/$C$66</f>
        <v>1</v>
      </c>
      <c r="K66">
        <f>D66/$D$66</f>
        <v>1</v>
      </c>
      <c r="L66">
        <f>E66/$E$66</f>
        <v>1</v>
      </c>
      <c r="M66">
        <f t="shared" si="9"/>
        <v>1</v>
      </c>
      <c r="N66">
        <f t="shared" si="10"/>
        <v>0</v>
      </c>
      <c r="O66">
        <f t="shared" si="1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2017-02-10T16:16:50Z</dcterms:created>
  <dcterms:modified xsi:type="dcterms:W3CDTF">2020-04-27T09:57:42Z</dcterms:modified>
</cp:coreProperties>
</file>