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x\Documents\Edinburgh\Wellcome Trust\PhD\Manuscript\eLife information\Full Submission files\"/>
    </mc:Choice>
  </mc:AlternateContent>
  <bookViews>
    <workbookView xWindow="0" yWindow="0" windowWidth="23040" windowHeight="9210"/>
  </bookViews>
  <sheets>
    <sheet name="NP-F2 H3K9me3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5" l="1"/>
  <c r="Q21" i="5" l="1"/>
  <c r="Q22" i="5"/>
  <c r="Q23" i="5"/>
  <c r="Q24" i="5"/>
  <c r="Q25" i="5"/>
  <c r="Q26" i="5"/>
  <c r="Q27" i="5"/>
  <c r="Q28" i="5"/>
  <c r="Q29" i="5"/>
  <c r="Q30" i="5"/>
  <c r="Q31" i="5"/>
  <c r="Q32" i="5"/>
  <c r="P21" i="5"/>
  <c r="P22" i="5"/>
  <c r="P23" i="5"/>
  <c r="P24" i="5"/>
  <c r="P25" i="5"/>
  <c r="P26" i="5"/>
  <c r="P27" i="5"/>
  <c r="P28" i="5"/>
  <c r="P29" i="5"/>
  <c r="P30" i="5"/>
  <c r="P31" i="5"/>
  <c r="P32" i="5"/>
  <c r="O21" i="5"/>
  <c r="O22" i="5"/>
  <c r="O23" i="5"/>
  <c r="O24" i="5"/>
  <c r="O25" i="5"/>
  <c r="O26" i="5"/>
  <c r="O27" i="5"/>
  <c r="O28" i="5"/>
  <c r="O29" i="5"/>
  <c r="O30" i="5"/>
  <c r="O31" i="5"/>
  <c r="O32" i="5"/>
  <c r="N21" i="5"/>
  <c r="N22" i="5"/>
  <c r="N23" i="5"/>
  <c r="N24" i="5"/>
  <c r="N25" i="5"/>
  <c r="N26" i="5"/>
  <c r="N27" i="5"/>
  <c r="N28" i="5"/>
  <c r="N29" i="5"/>
  <c r="N30" i="5"/>
  <c r="N31" i="5"/>
  <c r="N32" i="5"/>
  <c r="Q20" i="5"/>
  <c r="P20" i="5"/>
  <c r="O20" i="5"/>
  <c r="N20" i="5"/>
  <c r="M21" i="5"/>
  <c r="M22" i="5"/>
  <c r="M23" i="5"/>
  <c r="M24" i="5"/>
  <c r="M25" i="5"/>
  <c r="M26" i="5"/>
  <c r="M27" i="5"/>
  <c r="M28" i="5"/>
  <c r="M29" i="5"/>
  <c r="M30" i="5"/>
  <c r="M31" i="5"/>
  <c r="M32" i="5"/>
  <c r="M20" i="5"/>
  <c r="T16" i="5"/>
  <c r="U16" i="5" s="1"/>
  <c r="S16" i="5"/>
  <c r="T15" i="5"/>
  <c r="U15" i="5" s="1"/>
  <c r="S15" i="5"/>
  <c r="T14" i="5"/>
  <c r="U14" i="5" s="1"/>
  <c r="S14" i="5"/>
  <c r="T13" i="5"/>
  <c r="U13" i="5" s="1"/>
  <c r="S13" i="5"/>
  <c r="T12" i="5"/>
  <c r="U12" i="5" s="1"/>
  <c r="S12" i="5"/>
  <c r="T11" i="5"/>
  <c r="U11" i="5" s="1"/>
  <c r="S11" i="5"/>
  <c r="T10" i="5"/>
  <c r="U10" i="5" s="1"/>
  <c r="S10" i="5"/>
  <c r="T9" i="5"/>
  <c r="U9" i="5" s="1"/>
  <c r="S9" i="5"/>
  <c r="T8" i="5"/>
  <c r="U8" i="5" s="1"/>
  <c r="S8" i="5"/>
  <c r="T7" i="5"/>
  <c r="U7" i="5" s="1"/>
  <c r="S7" i="5"/>
  <c r="T6" i="5"/>
  <c r="U6" i="5" s="1"/>
  <c r="S6" i="5"/>
  <c r="T5" i="5"/>
  <c r="U5" i="5" s="1"/>
  <c r="S5" i="5"/>
  <c r="T4" i="5"/>
  <c r="U4" i="5" s="1"/>
  <c r="S4" i="5"/>
  <c r="F32" i="5"/>
  <c r="E32" i="5"/>
  <c r="D32" i="5"/>
  <c r="C32" i="5"/>
  <c r="B32" i="5"/>
  <c r="F31" i="5"/>
  <c r="E31" i="5"/>
  <c r="D31" i="5"/>
  <c r="C31" i="5"/>
  <c r="B31" i="5"/>
  <c r="F30" i="5"/>
  <c r="E30" i="5"/>
  <c r="D30" i="5"/>
  <c r="C30" i="5"/>
  <c r="B30" i="5"/>
  <c r="F29" i="5"/>
  <c r="E29" i="5"/>
  <c r="D29" i="5"/>
  <c r="C29" i="5"/>
  <c r="B29" i="5"/>
  <c r="F28" i="5"/>
  <c r="E28" i="5"/>
  <c r="D28" i="5"/>
  <c r="C28" i="5"/>
  <c r="B28" i="5"/>
  <c r="F27" i="5"/>
  <c r="E27" i="5"/>
  <c r="D27" i="5"/>
  <c r="C27" i="5"/>
  <c r="B27" i="5"/>
  <c r="F26" i="5"/>
  <c r="E26" i="5"/>
  <c r="D26" i="5"/>
  <c r="C26" i="5"/>
  <c r="B26" i="5"/>
  <c r="F25" i="5"/>
  <c r="E25" i="5"/>
  <c r="D25" i="5"/>
  <c r="C25" i="5"/>
  <c r="B25" i="5"/>
  <c r="F24" i="5"/>
  <c r="E24" i="5"/>
  <c r="D24" i="5"/>
  <c r="C24" i="5"/>
  <c r="B24" i="5"/>
  <c r="F23" i="5"/>
  <c r="E23" i="5"/>
  <c r="D23" i="5"/>
  <c r="C23" i="5"/>
  <c r="B23" i="5"/>
  <c r="F22" i="5"/>
  <c r="E22" i="5"/>
  <c r="D22" i="5"/>
  <c r="C22" i="5"/>
  <c r="B22" i="5"/>
  <c r="F21" i="5"/>
  <c r="E21" i="5"/>
  <c r="D21" i="5"/>
  <c r="C21" i="5"/>
  <c r="B21" i="5"/>
  <c r="F20" i="5"/>
  <c r="E20" i="5"/>
  <c r="D20" i="5"/>
  <c r="C20" i="5"/>
  <c r="B20" i="5"/>
  <c r="I16" i="5"/>
  <c r="J16" i="5" s="1"/>
  <c r="H16" i="5"/>
  <c r="I15" i="5"/>
  <c r="J15" i="5" s="1"/>
  <c r="H15" i="5"/>
  <c r="I14" i="5"/>
  <c r="J14" i="5" s="1"/>
  <c r="H14" i="5"/>
  <c r="I13" i="5"/>
  <c r="J13" i="5" s="1"/>
  <c r="H13" i="5"/>
  <c r="I12" i="5"/>
  <c r="J12" i="5" s="1"/>
  <c r="H12" i="5"/>
  <c r="I11" i="5"/>
  <c r="J11" i="5" s="1"/>
  <c r="H11" i="5"/>
  <c r="I10" i="5"/>
  <c r="J10" i="5" s="1"/>
  <c r="H10" i="5"/>
  <c r="I9" i="5"/>
  <c r="J9" i="5" s="1"/>
  <c r="H9" i="5"/>
  <c r="I8" i="5"/>
  <c r="J8" i="5" s="1"/>
  <c r="H8" i="5"/>
  <c r="I7" i="5"/>
  <c r="J7" i="5" s="1"/>
  <c r="H7" i="5"/>
  <c r="I6" i="5"/>
  <c r="J6" i="5" s="1"/>
  <c r="H6" i="5"/>
  <c r="I5" i="5"/>
  <c r="J5" i="5" s="1"/>
  <c r="H5" i="5"/>
  <c r="I4" i="5"/>
  <c r="J4" i="5" s="1"/>
  <c r="H21" i="5" l="1"/>
  <c r="H20" i="5"/>
  <c r="I32" i="5"/>
  <c r="J32" i="5" s="1"/>
  <c r="T32" i="5"/>
  <c r="U32" i="5" s="1"/>
  <c r="I22" i="5"/>
  <c r="J22" i="5" s="1"/>
  <c r="T22" i="5"/>
  <c r="U22" i="5" s="1"/>
  <c r="T28" i="5"/>
  <c r="U28" i="5" s="1"/>
  <c r="I21" i="5"/>
  <c r="J21" i="5" s="1"/>
  <c r="I27" i="5"/>
  <c r="J27" i="5" s="1"/>
  <c r="I26" i="5"/>
  <c r="J26" i="5" s="1"/>
  <c r="I31" i="5"/>
  <c r="J31" i="5" s="1"/>
  <c r="T20" i="5"/>
  <c r="U20" i="5" s="1"/>
  <c r="I24" i="5"/>
  <c r="J24" i="5" s="1"/>
  <c r="I29" i="5"/>
  <c r="J29" i="5" s="1"/>
  <c r="T25" i="5"/>
  <c r="U25" i="5" s="1"/>
  <c r="T30" i="5"/>
  <c r="U30" i="5" s="1"/>
  <c r="I23" i="5"/>
  <c r="J23" i="5" s="1"/>
  <c r="T24" i="5"/>
  <c r="U24" i="5" s="1"/>
  <c r="T29" i="5"/>
  <c r="U29" i="5" s="1"/>
  <c r="I20" i="5"/>
  <c r="J20" i="5" s="1"/>
  <c r="T21" i="5"/>
  <c r="U21" i="5" s="1"/>
  <c r="T27" i="5"/>
  <c r="U27" i="5" s="1"/>
  <c r="I25" i="5"/>
  <c r="J25" i="5" s="1"/>
  <c r="I30" i="5"/>
  <c r="J30" i="5" s="1"/>
  <c r="T26" i="5"/>
  <c r="U26" i="5" s="1"/>
  <c r="T31" i="5"/>
  <c r="U31" i="5" s="1"/>
  <c r="I28" i="5"/>
  <c r="J28" i="5" s="1"/>
  <c r="T23" i="5"/>
  <c r="U23" i="5" s="1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H22" i="5"/>
  <c r="H23" i="5"/>
  <c r="H24" i="5"/>
  <c r="H25" i="5"/>
  <c r="H26" i="5"/>
  <c r="H27" i="5"/>
  <c r="H28" i="5"/>
  <c r="H29" i="5"/>
  <c r="H30" i="5"/>
  <c r="H31" i="5"/>
  <c r="H32" i="5"/>
</calcChain>
</file>

<file path=xl/sharedStrings.xml><?xml version="1.0" encoding="utf-8"?>
<sst xmlns="http://schemas.openxmlformats.org/spreadsheetml/2006/main" count="90" uniqueCount="23">
  <si>
    <t>Rad3</t>
  </si>
  <si>
    <t>Mac1</t>
  </si>
  <si>
    <t>ChrI_inter</t>
  </si>
  <si>
    <t>Hut1</t>
  </si>
  <si>
    <t>Pol5</t>
  </si>
  <si>
    <t>Pcn1</t>
  </si>
  <si>
    <t>Ura4</t>
  </si>
  <si>
    <t>LTR1</t>
  </si>
  <si>
    <t>LTR2</t>
  </si>
  <si>
    <t>NeoP</t>
  </si>
  <si>
    <t>mAct</t>
  </si>
  <si>
    <t>Hoxc8</t>
  </si>
  <si>
    <t>mSat</t>
  </si>
  <si>
    <t>ChIP 46</t>
  </si>
  <si>
    <t>ChIP47</t>
  </si>
  <si>
    <t>ChIP 45</t>
  </si>
  <si>
    <t>% IP</t>
  </si>
  <si>
    <t>% Sat</t>
  </si>
  <si>
    <t>Mean</t>
  </si>
  <si>
    <t>STDEV</t>
  </si>
  <si>
    <t>SEM</t>
  </si>
  <si>
    <t>H3K9me3</t>
  </si>
  <si>
    <t>No Antibody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</si>
</sst>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workbookViewId="0">
      <selection activeCell="H5" sqref="H5"/>
    </sheetView>
  </sheetViews>
  <sheetFormatPr defaultRowHeight="14.25" x14ac:dyDescent="0.65"/>
  <cols>
    <col min="2" max="2" width="9.1796875" customWidth="1"/>
  </cols>
  <sheetData>
    <row r="1" spans="1:21" x14ac:dyDescent="0.65">
      <c r="A1" t="s">
        <v>21</v>
      </c>
      <c r="L1" t="s">
        <v>22</v>
      </c>
    </row>
    <row r="2" spans="1:21" x14ac:dyDescent="0.65">
      <c r="A2" t="s">
        <v>16</v>
      </c>
      <c r="B2" s="2"/>
      <c r="C2" s="2"/>
      <c r="D2" s="2"/>
      <c r="E2" s="2"/>
      <c r="F2" s="2"/>
      <c r="H2" t="s">
        <v>18</v>
      </c>
      <c r="I2" t="s">
        <v>19</v>
      </c>
      <c r="J2" t="s">
        <v>20</v>
      </c>
      <c r="L2" t="s">
        <v>16</v>
      </c>
      <c r="M2" s="2"/>
      <c r="N2" s="2"/>
      <c r="O2" s="2"/>
      <c r="P2" s="2"/>
      <c r="Q2" s="2"/>
      <c r="S2" t="s">
        <v>18</v>
      </c>
      <c r="T2" t="s">
        <v>19</v>
      </c>
      <c r="U2" t="s">
        <v>20</v>
      </c>
    </row>
    <row r="3" spans="1:21" x14ac:dyDescent="0.65">
      <c r="B3" t="s">
        <v>15</v>
      </c>
      <c r="C3" t="s">
        <v>13</v>
      </c>
      <c r="D3" t="s">
        <v>14</v>
      </c>
      <c r="E3" t="s">
        <v>13</v>
      </c>
      <c r="F3" t="s">
        <v>14</v>
      </c>
      <c r="M3" t="s">
        <v>15</v>
      </c>
      <c r="N3" t="s">
        <v>13</v>
      </c>
      <c r="O3" t="s">
        <v>14</v>
      </c>
      <c r="P3" t="s">
        <v>13</v>
      </c>
      <c r="Q3" t="s">
        <v>14</v>
      </c>
    </row>
    <row r="4" spans="1:21" x14ac:dyDescent="0.65">
      <c r="A4" s="1" t="s">
        <v>0</v>
      </c>
      <c r="B4">
        <v>0.36345184562046101</v>
      </c>
      <c r="C4">
        <v>0.56040955969703798</v>
      </c>
      <c r="D4">
        <v>0.7370078801915686</v>
      </c>
      <c r="E4">
        <v>0.37994243429502539</v>
      </c>
      <c r="F4">
        <v>0.60989999770688486</v>
      </c>
      <c r="H4">
        <f>SUM(B4:D4,E4:F4)/5</f>
        <v>0.53014234350219558</v>
      </c>
      <c r="I4">
        <f t="shared" ref="I4:I16" si="0">_xlfn.STDEV.P(B4:D4,E4:F4)</f>
        <v>0.14171554103915709</v>
      </c>
      <c r="J4">
        <f>I4/(SQRT(5))</f>
        <v>6.3377116646343282E-2</v>
      </c>
      <c r="L4" s="1" t="s">
        <v>0</v>
      </c>
      <c r="M4">
        <v>7.2468672192779662E-3</v>
      </c>
      <c r="N4">
        <v>1.3086364113415513E-2</v>
      </c>
      <c r="O4">
        <v>9.8343222484284735E-3</v>
      </c>
      <c r="P4">
        <v>1.2071394210895758E-2</v>
      </c>
      <c r="Q4">
        <v>2.7107426354858332E-3</v>
      </c>
      <c r="S4">
        <f t="shared" ref="S4:S16" si="1">SUM(M4:O4,P4:Q4)/5</f>
        <v>8.9899380855007083E-3</v>
      </c>
      <c r="T4">
        <f t="shared" ref="T4:T16" si="2">_xlfn.STDEV.P(M4:O4,P4:Q4)</f>
        <v>3.7270807400344276E-3</v>
      </c>
      <c r="U4">
        <f>T4/(SQRT(5))</f>
        <v>1.6668011784694403E-3</v>
      </c>
    </row>
    <row r="5" spans="1:21" x14ac:dyDescent="0.65">
      <c r="A5" s="1" t="s">
        <v>1</v>
      </c>
      <c r="B5">
        <v>0.6442303163698303</v>
      </c>
      <c r="C5">
        <v>0.87393559993143843</v>
      </c>
      <c r="D5">
        <v>1.0718227096357078</v>
      </c>
      <c r="E5">
        <v>0.44897235787348455</v>
      </c>
      <c r="F5">
        <v>0.93498419210762618</v>
      </c>
      <c r="H5">
        <f t="shared" ref="H4:H16" si="3">SUM(B5:D5,E5:F5)/5</f>
        <v>0.79478903518361754</v>
      </c>
      <c r="I5">
        <f t="shared" si="0"/>
        <v>0.22132492838965265</v>
      </c>
      <c r="J5">
        <f t="shared" ref="J5:J16" si="4">I5/(SQRT(5))</f>
        <v>9.8979516998907266E-2</v>
      </c>
      <c r="L5" s="1" t="s">
        <v>1</v>
      </c>
      <c r="M5">
        <v>8.2201482330171612E-3</v>
      </c>
      <c r="N5">
        <v>8.4861653794672323E-3</v>
      </c>
      <c r="O5">
        <v>7.2983361368782421E-3</v>
      </c>
      <c r="P5">
        <v>5.8613470111394369E-3</v>
      </c>
      <c r="Q5">
        <v>3.0898529197977008E-3</v>
      </c>
      <c r="S5">
        <f t="shared" si="1"/>
        <v>6.5911699360599553E-3</v>
      </c>
      <c r="T5">
        <f t="shared" si="2"/>
        <v>1.976690385881353E-3</v>
      </c>
      <c r="U5">
        <f t="shared" ref="U5:U16" si="5">T5/(SQRT(5))</f>
        <v>8.8400281466019916E-4</v>
      </c>
    </row>
    <row r="6" spans="1:21" x14ac:dyDescent="0.65">
      <c r="A6" s="1" t="s">
        <v>2</v>
      </c>
      <c r="B6">
        <v>0.44604364489961534</v>
      </c>
      <c r="C6">
        <v>0.62747129811998814</v>
      </c>
      <c r="D6">
        <v>0.75522396633471778</v>
      </c>
      <c r="E6">
        <v>0.29443799214278743</v>
      </c>
      <c r="F6">
        <v>0.585427375397223</v>
      </c>
      <c r="H6">
        <f t="shared" si="3"/>
        <v>0.54172085537886638</v>
      </c>
      <c r="I6">
        <f t="shared" si="0"/>
        <v>0.15820867218048723</v>
      </c>
      <c r="J6">
        <f t="shared" si="4"/>
        <v>7.0753069125109855E-2</v>
      </c>
      <c r="L6" s="1" t="s">
        <v>2</v>
      </c>
      <c r="M6">
        <v>3.1208486985853649E-2</v>
      </c>
      <c r="N6">
        <v>5.5916962616976863E-3</v>
      </c>
      <c r="O6">
        <v>4.8766966453808996E-3</v>
      </c>
      <c r="P6">
        <v>9.1636703708870507E-3</v>
      </c>
      <c r="Q6">
        <v>7.0030847348884803E-4</v>
      </c>
      <c r="S6">
        <f t="shared" si="1"/>
        <v>1.0308171747461627E-2</v>
      </c>
      <c r="T6">
        <f t="shared" si="2"/>
        <v>1.0790645577988674E-2</v>
      </c>
      <c r="U6">
        <f t="shared" si="5"/>
        <v>4.8257234066980369E-3</v>
      </c>
    </row>
    <row r="7" spans="1:21" x14ac:dyDescent="0.65">
      <c r="A7" s="1" t="s">
        <v>3</v>
      </c>
      <c r="B7">
        <v>0.72837716152119447</v>
      </c>
      <c r="C7">
        <v>0.66920065187699929</v>
      </c>
      <c r="D7">
        <v>1.0785312330682033</v>
      </c>
      <c r="E7">
        <v>0.42382684486158817</v>
      </c>
      <c r="F7">
        <v>0.71689934738540084</v>
      </c>
      <c r="H7">
        <f t="shared" si="3"/>
        <v>0.72336704774267724</v>
      </c>
      <c r="I7">
        <f t="shared" si="0"/>
        <v>0.20922087013921489</v>
      </c>
      <c r="J7">
        <f t="shared" si="4"/>
        <v>9.356641758858808E-2</v>
      </c>
      <c r="L7" s="1" t="s">
        <v>3</v>
      </c>
      <c r="M7">
        <v>6.4196315814807909E-3</v>
      </c>
      <c r="N7">
        <v>2.1190465166604479E-2</v>
      </c>
      <c r="O7">
        <v>1.7570131816558164E-2</v>
      </c>
      <c r="P7">
        <v>2.7265457822953986E-2</v>
      </c>
      <c r="Q7">
        <v>1.2659482210560466E-2</v>
      </c>
      <c r="S7">
        <f t="shared" si="1"/>
        <v>1.7021033719631578E-2</v>
      </c>
      <c r="T7">
        <f t="shared" si="2"/>
        <v>7.1280677799927866E-3</v>
      </c>
      <c r="U7">
        <f t="shared" si="5"/>
        <v>3.1877688208579772E-3</v>
      </c>
    </row>
    <row r="8" spans="1:21" x14ac:dyDescent="0.65">
      <c r="A8" s="1" t="s">
        <v>4</v>
      </c>
      <c r="B8">
        <v>0.47405796289225111</v>
      </c>
      <c r="C8">
        <v>0.67563316349916824</v>
      </c>
      <c r="D8">
        <v>0.80986265349106856</v>
      </c>
      <c r="E8">
        <v>0.34120297552992829</v>
      </c>
      <c r="F8">
        <v>0.675964793301427</v>
      </c>
      <c r="H8">
        <f t="shared" si="3"/>
        <v>0.59534430974276875</v>
      </c>
      <c r="I8">
        <f t="shared" si="0"/>
        <v>0.16629027506086327</v>
      </c>
      <c r="J8">
        <f t="shared" si="4"/>
        <v>7.4367271806645652E-2</v>
      </c>
      <c r="L8" s="1" t="s">
        <v>4</v>
      </c>
      <c r="M8">
        <v>9.0723719109398228E-3</v>
      </c>
      <c r="N8">
        <v>1.2908309729615481E-2</v>
      </c>
      <c r="O8">
        <v>1.5131223883582776E-2</v>
      </c>
      <c r="P8">
        <v>1.8425538942802418E-2</v>
      </c>
      <c r="Q8">
        <v>4.7073109395170589E-3</v>
      </c>
      <c r="S8">
        <f t="shared" si="1"/>
        <v>1.2048951081291512E-2</v>
      </c>
      <c r="T8">
        <f t="shared" si="2"/>
        <v>4.7677977976933383E-3</v>
      </c>
      <c r="U8">
        <f t="shared" si="5"/>
        <v>2.1322239957232187E-3</v>
      </c>
    </row>
    <row r="9" spans="1:21" x14ac:dyDescent="0.65">
      <c r="A9" s="1" t="s">
        <v>5</v>
      </c>
      <c r="B9">
        <v>0.28512455182810559</v>
      </c>
      <c r="C9">
        <v>0.38036955701279773</v>
      </c>
      <c r="D9">
        <v>0.50843261004533569</v>
      </c>
      <c r="E9">
        <v>0.12561349485510084</v>
      </c>
      <c r="F9">
        <v>0.18372941720262981</v>
      </c>
      <c r="H9">
        <f t="shared" si="3"/>
        <v>0.29665392618879394</v>
      </c>
      <c r="I9">
        <f t="shared" si="0"/>
        <v>0.13711179244251817</v>
      </c>
      <c r="J9">
        <f t="shared" si="4"/>
        <v>6.131825768366251E-2</v>
      </c>
      <c r="L9" s="1" t="s">
        <v>5</v>
      </c>
      <c r="M9">
        <v>2.0552275208974855E-3</v>
      </c>
      <c r="N9">
        <v>1.1546521843487536E-3</v>
      </c>
      <c r="O9">
        <v>2.35671776738898E-3</v>
      </c>
      <c r="P9">
        <v>1.0394648909324646E-2</v>
      </c>
      <c r="Q9">
        <v>3.2488609086811725E-3</v>
      </c>
      <c r="S9">
        <f t="shared" si="1"/>
        <v>3.8420214581282074E-3</v>
      </c>
      <c r="T9">
        <f t="shared" si="2"/>
        <v>3.3439341857487387E-3</v>
      </c>
      <c r="U9">
        <f t="shared" si="5"/>
        <v>1.4954528303239175E-3</v>
      </c>
    </row>
    <row r="10" spans="1:21" x14ac:dyDescent="0.65">
      <c r="A10" s="1" t="s">
        <v>6</v>
      </c>
      <c r="B10">
        <v>0.14312692561012233</v>
      </c>
      <c r="C10">
        <v>0.22514597305428069</v>
      </c>
      <c r="D10">
        <v>0.23293418637113086</v>
      </c>
      <c r="E10">
        <v>0.13156173037786562</v>
      </c>
      <c r="F10">
        <v>0.18122467484299348</v>
      </c>
      <c r="H10">
        <f t="shared" si="3"/>
        <v>0.18279869805127863</v>
      </c>
      <c r="I10">
        <f t="shared" si="0"/>
        <v>4.1251455303538978E-2</v>
      </c>
      <c r="J10">
        <f t="shared" si="4"/>
        <v>1.8448211645901474E-2</v>
      </c>
      <c r="L10" s="1" t="s">
        <v>6</v>
      </c>
      <c r="M10">
        <v>1.6369391078545535E-2</v>
      </c>
      <c r="N10">
        <v>3.9651943562107423E-3</v>
      </c>
      <c r="O10">
        <v>2.6776771648983561E-3</v>
      </c>
      <c r="P10">
        <v>4.752218012445926E-2</v>
      </c>
      <c r="Q10">
        <v>6.1751227535515151E-4</v>
      </c>
      <c r="S10">
        <f t="shared" si="1"/>
        <v>1.4230390999893811E-2</v>
      </c>
      <c r="T10">
        <f t="shared" si="2"/>
        <v>1.7533216879436476E-2</v>
      </c>
      <c r="U10">
        <f t="shared" si="5"/>
        <v>7.8410929613333385E-3</v>
      </c>
    </row>
    <row r="11" spans="1:21" x14ac:dyDescent="0.65">
      <c r="A11" s="1" t="s">
        <v>7</v>
      </c>
      <c r="B11">
        <v>0.4262131774127183</v>
      </c>
      <c r="C11">
        <v>0.59430415871791042</v>
      </c>
      <c r="D11">
        <v>0.78616566585457393</v>
      </c>
      <c r="E11">
        <v>0.2966771137480041</v>
      </c>
      <c r="F11">
        <v>0.60002082452003069</v>
      </c>
      <c r="H11">
        <f t="shared" si="3"/>
        <v>0.54067618805064754</v>
      </c>
      <c r="I11">
        <f t="shared" si="0"/>
        <v>0.16691324566544255</v>
      </c>
      <c r="J11">
        <f t="shared" si="4"/>
        <v>7.4645872730610324E-2</v>
      </c>
      <c r="L11" s="1" t="s">
        <v>7</v>
      </c>
      <c r="M11">
        <v>7.3700318288674503E-3</v>
      </c>
      <c r="N11">
        <v>6.1665329517343621E-3</v>
      </c>
      <c r="O11">
        <v>4.1149504240424999E-3</v>
      </c>
      <c r="P11">
        <v>1.0253801622218874E-2</v>
      </c>
      <c r="Q11">
        <v>6.134768877464265E-3</v>
      </c>
      <c r="S11">
        <f t="shared" si="1"/>
        <v>6.8080171408654907E-3</v>
      </c>
      <c r="T11">
        <f t="shared" si="2"/>
        <v>2.0152749059025913E-3</v>
      </c>
      <c r="U11">
        <f t="shared" si="5"/>
        <v>9.0125833658953722E-4</v>
      </c>
    </row>
    <row r="12" spans="1:21" x14ac:dyDescent="0.65">
      <c r="A12" s="1" t="s">
        <v>8</v>
      </c>
      <c r="B12">
        <v>0.57598653259850996</v>
      </c>
      <c r="C12">
        <v>0.52973857537178126</v>
      </c>
      <c r="D12">
        <v>0.89454915856895612</v>
      </c>
      <c r="E12">
        <v>0.33387563070708853</v>
      </c>
      <c r="F12">
        <v>0.62868562147845042</v>
      </c>
      <c r="H12">
        <f t="shared" si="3"/>
        <v>0.59256710374495725</v>
      </c>
      <c r="I12">
        <f t="shared" si="0"/>
        <v>0.18090954994061148</v>
      </c>
      <c r="J12">
        <f t="shared" si="4"/>
        <v>8.0905210289220056E-2</v>
      </c>
      <c r="L12" s="1" t="s">
        <v>8</v>
      </c>
      <c r="M12">
        <v>2.4473644171103242E-2</v>
      </c>
      <c r="N12">
        <v>5.2767677254788817E-3</v>
      </c>
      <c r="O12">
        <v>3.8800944929470241E-3</v>
      </c>
      <c r="P12">
        <v>1.065624988039489E-2</v>
      </c>
      <c r="Q12">
        <v>1.075022036361574E-3</v>
      </c>
      <c r="S12">
        <f t="shared" si="1"/>
        <v>9.0723556612571227E-3</v>
      </c>
      <c r="T12">
        <f t="shared" si="2"/>
        <v>8.3070068928223183E-3</v>
      </c>
      <c r="U12">
        <f t="shared" si="5"/>
        <v>3.7150064203820025E-3</v>
      </c>
    </row>
    <row r="13" spans="1:21" x14ac:dyDescent="0.65">
      <c r="A13" s="1" t="s">
        <v>9</v>
      </c>
      <c r="B13">
        <v>5.7451419317432931E-2</v>
      </c>
      <c r="C13">
        <v>0.11912695242442964</v>
      </c>
      <c r="D13">
        <v>7.6082670102332023E-2</v>
      </c>
      <c r="E13">
        <v>6.103456654012375E-2</v>
      </c>
      <c r="F13">
        <v>9.1022585226041772E-2</v>
      </c>
      <c r="H13">
        <f t="shared" si="3"/>
        <v>8.0943638722072025E-2</v>
      </c>
      <c r="I13">
        <f t="shared" si="0"/>
        <v>2.250082288071422E-2</v>
      </c>
      <c r="J13">
        <f t="shared" si="4"/>
        <v>1.0062673902191926E-2</v>
      </c>
      <c r="L13" s="1" t="s">
        <v>9</v>
      </c>
      <c r="M13">
        <v>5.35322715064947E-4</v>
      </c>
      <c r="N13">
        <v>7.0803955596759709E-4</v>
      </c>
      <c r="O13">
        <v>8.9426192233857046E-4</v>
      </c>
      <c r="P13">
        <v>9.1413955799742844E-4</v>
      </c>
      <c r="Q13">
        <v>9.5542098376245541E-4</v>
      </c>
      <c r="S13">
        <f t="shared" si="1"/>
        <v>8.0143694702619964E-4</v>
      </c>
      <c r="T13">
        <f t="shared" si="2"/>
        <v>1.5784124634578116E-4</v>
      </c>
      <c r="U13">
        <f t="shared" si="5"/>
        <v>7.0588751296491391E-5</v>
      </c>
    </row>
    <row r="14" spans="1:21" x14ac:dyDescent="0.65">
      <c r="A14" s="1" t="s">
        <v>10</v>
      </c>
      <c r="B14">
        <v>0.1014867267075215</v>
      </c>
      <c r="C14">
        <v>0.18978057338282511</v>
      </c>
      <c r="D14">
        <v>0.17710579913942845</v>
      </c>
      <c r="E14">
        <v>7.9279299053967939E-2</v>
      </c>
      <c r="F14">
        <v>0.12561955925818694</v>
      </c>
      <c r="H14">
        <f t="shared" si="3"/>
        <v>0.13465439150838598</v>
      </c>
      <c r="I14">
        <f t="shared" si="0"/>
        <v>4.2635996492113949E-2</v>
      </c>
      <c r="J14">
        <f t="shared" si="4"/>
        <v>1.9067397288961872E-2</v>
      </c>
      <c r="L14" s="1" t="s">
        <v>10</v>
      </c>
      <c r="M14">
        <v>1.6952802319231898E-3</v>
      </c>
      <c r="N14">
        <v>3.1104064696215522E-3</v>
      </c>
      <c r="O14">
        <v>4.3084817684080155E-3</v>
      </c>
      <c r="P14">
        <v>2.3770352153543407E-3</v>
      </c>
      <c r="Q14">
        <v>1.7401027810523754E-3</v>
      </c>
      <c r="S14">
        <f t="shared" si="1"/>
        <v>2.6462612932718946E-3</v>
      </c>
      <c r="T14">
        <f t="shared" si="2"/>
        <v>9.7738207084364665E-4</v>
      </c>
      <c r="U14">
        <f t="shared" si="5"/>
        <v>4.3709855007918183E-4</v>
      </c>
    </row>
    <row r="15" spans="1:21" x14ac:dyDescent="0.65">
      <c r="A15" s="1" t="s">
        <v>11</v>
      </c>
      <c r="B15">
        <v>0.30283969153064577</v>
      </c>
      <c r="C15">
        <v>0.47293524904911238</v>
      </c>
      <c r="D15">
        <v>0.54939800705767172</v>
      </c>
      <c r="E15">
        <v>0.31505668651830598</v>
      </c>
      <c r="F15">
        <v>0.39599962047676424</v>
      </c>
      <c r="H15">
        <f t="shared" si="3"/>
        <v>0.40724585092650001</v>
      </c>
      <c r="I15">
        <f t="shared" si="0"/>
        <v>9.3859787312623316E-2</v>
      </c>
      <c r="J15">
        <f t="shared" si="4"/>
        <v>4.1975372956939608E-2</v>
      </c>
      <c r="L15" s="1" t="s">
        <v>11</v>
      </c>
      <c r="M15">
        <v>2.5664794840024588E-3</v>
      </c>
      <c r="N15">
        <v>1.1570592058699485E-3</v>
      </c>
      <c r="O15">
        <v>4.370213532596875E-3</v>
      </c>
      <c r="P15">
        <v>7.4514398539963209E-4</v>
      </c>
      <c r="Q15">
        <v>4.4312736456855436E-4</v>
      </c>
      <c r="S15">
        <f t="shared" si="1"/>
        <v>1.8564047144874936E-3</v>
      </c>
      <c r="T15">
        <f t="shared" si="2"/>
        <v>1.4522243882084157E-3</v>
      </c>
      <c r="U15">
        <f t="shared" si="5"/>
        <v>6.4945449012341228E-4</v>
      </c>
    </row>
    <row r="16" spans="1:21" x14ac:dyDescent="0.65">
      <c r="A16" s="1" t="s">
        <v>12</v>
      </c>
      <c r="B16">
        <v>0.87557826305212549</v>
      </c>
      <c r="C16">
        <v>1.1422466663422361</v>
      </c>
      <c r="D16">
        <v>1.5767172749762968</v>
      </c>
      <c r="E16">
        <v>0.63633535820549736</v>
      </c>
      <c r="F16">
        <v>1.8094231098582321</v>
      </c>
      <c r="H16">
        <f t="shared" si="3"/>
        <v>1.2080601344868775</v>
      </c>
      <c r="I16">
        <f t="shared" si="0"/>
        <v>0.43342596660036398</v>
      </c>
      <c r="J16">
        <f t="shared" si="4"/>
        <v>0.19383398490639345</v>
      </c>
      <c r="L16" s="1" t="s">
        <v>12</v>
      </c>
      <c r="M16">
        <v>7.21193283981158E-4</v>
      </c>
      <c r="N16">
        <v>1.668421088261568E-4</v>
      </c>
      <c r="O16">
        <v>4.1609309343350738E-4</v>
      </c>
      <c r="P16">
        <v>2.8824332318268725E-4</v>
      </c>
      <c r="Q16">
        <v>3.246407420149374E-4</v>
      </c>
      <c r="S16">
        <f t="shared" si="1"/>
        <v>3.8340251028768941E-4</v>
      </c>
      <c r="T16">
        <f t="shared" si="2"/>
        <v>1.8685711375329082E-4</v>
      </c>
      <c r="U16">
        <f t="shared" si="5"/>
        <v>8.3565041686353822E-5</v>
      </c>
    </row>
    <row r="18" spans="1:21" x14ac:dyDescent="0.65">
      <c r="A18" t="s">
        <v>17</v>
      </c>
      <c r="B18" s="2"/>
      <c r="C18" s="2"/>
      <c r="D18" s="2"/>
      <c r="E18" s="2"/>
      <c r="F18" s="2"/>
      <c r="H18" t="s">
        <v>18</v>
      </c>
      <c r="I18" t="s">
        <v>19</v>
      </c>
      <c r="J18" t="s">
        <v>20</v>
      </c>
      <c r="L18" t="s">
        <v>17</v>
      </c>
      <c r="M18" s="2"/>
      <c r="N18" s="2"/>
      <c r="O18" s="2"/>
      <c r="P18" s="2"/>
      <c r="Q18" s="2"/>
      <c r="S18" t="s">
        <v>18</v>
      </c>
      <c r="T18" t="s">
        <v>19</v>
      </c>
      <c r="U18" t="s">
        <v>20</v>
      </c>
    </row>
    <row r="19" spans="1:21" x14ac:dyDescent="0.65">
      <c r="B19" t="s">
        <v>15</v>
      </c>
      <c r="C19" t="s">
        <v>13</v>
      </c>
      <c r="D19" t="s">
        <v>14</v>
      </c>
      <c r="E19" t="s">
        <v>13</v>
      </c>
      <c r="F19" t="s">
        <v>14</v>
      </c>
      <c r="M19" t="s">
        <v>15</v>
      </c>
      <c r="N19" t="s">
        <v>13</v>
      </c>
      <c r="O19" t="s">
        <v>14</v>
      </c>
      <c r="P19" t="s">
        <v>13</v>
      </c>
      <c r="Q19" t="s">
        <v>14</v>
      </c>
    </row>
    <row r="20" spans="1:21" x14ac:dyDescent="0.65">
      <c r="A20" s="1" t="s">
        <v>0</v>
      </c>
      <c r="B20">
        <f>(B4/B$16)</f>
        <v>0.41509921038186365</v>
      </c>
      <c r="C20">
        <f>(C4/C$16)</f>
        <v>0.4906204379581266</v>
      </c>
      <c r="D20">
        <f>(D4/D$16)</f>
        <v>0.46743185470752724</v>
      </c>
      <c r="E20">
        <f>(E4/E$16)</f>
        <v>0.59707892920878247</v>
      </c>
      <c r="F20">
        <f>(F4/F$16)</f>
        <v>0.3370687565467595</v>
      </c>
      <c r="H20">
        <f>SUM(B20:D20,E20:F20)/5</f>
        <v>0.46145983776061189</v>
      </c>
      <c r="I20">
        <f t="shared" ref="I20:I32" si="6">_xlfn.STDEV.P(B20:D20,E20:F20)</f>
        <v>8.5908081589595647E-2</v>
      </c>
      <c r="J20">
        <f>I20/(SQRT(5))</f>
        <v>3.8419262050186809E-2</v>
      </c>
      <c r="L20" s="1" t="s">
        <v>0</v>
      </c>
      <c r="M20">
        <f>(M4/B$16)</f>
        <v>8.2766641488066974E-3</v>
      </c>
      <c r="N20">
        <f>(N4/C$16)</f>
        <v>1.1456688383535732E-2</v>
      </c>
      <c r="O20">
        <f>(O4/D$16)</f>
        <v>6.2372134843111399E-3</v>
      </c>
      <c r="P20">
        <f>(P4/E$16)</f>
        <v>1.8970176739726976E-2</v>
      </c>
      <c r="Q20">
        <f>(Q4/F$16)</f>
        <v>1.4981253531675183E-3</v>
      </c>
      <c r="S20">
        <f t="shared" ref="S20:S32" si="7">SUM(M20:O20,P20:Q20)/5</f>
        <v>9.2877736219096133E-3</v>
      </c>
      <c r="T20">
        <f t="shared" ref="T20:T32" si="8">_xlfn.STDEV.P(M20:O20,P20:Q20)</f>
        <v>5.8216836233093089E-3</v>
      </c>
      <c r="U20">
        <f>T20/(SQRT(5))</f>
        <v>2.6035360650433787E-3</v>
      </c>
    </row>
    <row r="21" spans="1:21" x14ac:dyDescent="0.65">
      <c r="A21" s="1" t="s">
        <v>1</v>
      </c>
      <c r="B21">
        <f>(B5/B$16)</f>
        <v>0.73577696427061434</v>
      </c>
      <c r="C21">
        <f>(C5/C$16)</f>
        <v>0.76510234232506202</v>
      </c>
      <c r="D21">
        <f>(D5/D$16)</f>
        <v>0.6797811672684444</v>
      </c>
      <c r="E21">
        <f>(E5/E$16)</f>
        <v>0.70555934395915487</v>
      </c>
      <c r="F21">
        <f>(F5/F$16)</f>
        <v>0.51673054633467241</v>
      </c>
      <c r="H21">
        <f>SUM(B21:D21,E21:F21)/5</f>
        <v>0.68059007283158968</v>
      </c>
      <c r="I21">
        <f t="shared" si="6"/>
        <v>8.6789377154448441E-2</v>
      </c>
      <c r="J21">
        <f t="shared" ref="J21:J32" si="9">I21/(SQRT(5))</f>
        <v>3.8813389408442797E-2</v>
      </c>
      <c r="L21" s="1" t="s">
        <v>1</v>
      </c>
      <c r="M21">
        <f>(M5/B$16)</f>
        <v>9.3882506908783258E-3</v>
      </c>
      <c r="N21">
        <f>(N5/C$16)</f>
        <v>7.429363227333452E-3</v>
      </c>
      <c r="O21">
        <f>(O5/D$16)</f>
        <v>4.6288172602078964E-3</v>
      </c>
      <c r="P21">
        <f>(P5/E$16)</f>
        <v>9.2110974748735881E-3</v>
      </c>
      <c r="Q21">
        <f>(Q5/F$16)</f>
        <v>1.707645327929845E-3</v>
      </c>
      <c r="S21">
        <f t="shared" si="7"/>
        <v>6.4730347962446214E-3</v>
      </c>
      <c r="T21">
        <f t="shared" si="8"/>
        <v>2.9332613288790155E-3</v>
      </c>
      <c r="U21">
        <f t="shared" ref="U21:U32" si="10">T21/(SQRT(5))</f>
        <v>1.3117943454289691E-3</v>
      </c>
    </row>
    <row r="22" spans="1:21" x14ac:dyDescent="0.65">
      <c r="A22" s="1" t="s">
        <v>2</v>
      </c>
      <c r="B22">
        <f>(B6/B$16)</f>
        <v>0.50942749919896213</v>
      </c>
      <c r="C22">
        <f>(C6/C$16)</f>
        <v>0.54933082022406821</v>
      </c>
      <c r="D22">
        <f>(D6/D$16)</f>
        <v>0.47898502687875433</v>
      </c>
      <c r="E22">
        <f>(E6/E$16)</f>
        <v>0.46270883480861358</v>
      </c>
      <c r="F22">
        <f>(F6/F$16)</f>
        <v>0.32354365996966356</v>
      </c>
      <c r="H22">
        <f t="shared" ref="H22:H32" si="11">SUM(B22:D22,E22:F22)/5</f>
        <v>0.46479916821601241</v>
      </c>
      <c r="I22">
        <f t="shared" si="6"/>
        <v>7.6545430702586278E-2</v>
      </c>
      <c r="J22">
        <f t="shared" si="9"/>
        <v>3.4232157283596479E-2</v>
      </c>
      <c r="L22" s="1" t="s">
        <v>2</v>
      </c>
      <c r="M22">
        <f>(M6/B$16)</f>
        <v>3.5643286617310331E-2</v>
      </c>
      <c r="N22">
        <f>(N6/C$16)</f>
        <v>4.8953491627195707E-3</v>
      </c>
      <c r="O22">
        <f>(O6/D$16)</f>
        <v>3.0929429916052719E-3</v>
      </c>
      <c r="P22">
        <f>(P6/E$16)</f>
        <v>1.4400693365097821E-2</v>
      </c>
      <c r="Q22">
        <f>(Q6/F$16)</f>
        <v>3.870341158313807E-4</v>
      </c>
      <c r="S22">
        <f t="shared" si="7"/>
        <v>1.1683861250512875E-2</v>
      </c>
      <c r="T22">
        <f t="shared" si="8"/>
        <v>1.2875879130018279E-2</v>
      </c>
      <c r="U22">
        <f t="shared" si="10"/>
        <v>5.758268200958345E-3</v>
      </c>
    </row>
    <row r="23" spans="1:21" x14ac:dyDescent="0.65">
      <c r="A23" s="1" t="s">
        <v>3</v>
      </c>
      <c r="B23">
        <f>(B7/B$16)</f>
        <v>0.83188127464721251</v>
      </c>
      <c r="C23">
        <f>(C7/C$16)</f>
        <v>0.58586351932192515</v>
      </c>
      <c r="D23">
        <f>(D7/D$16)</f>
        <v>0.6840359081398516</v>
      </c>
      <c r="E23">
        <f>(E7/E$16)</f>
        <v>0.66604321038642966</v>
      </c>
      <c r="F23">
        <f>(F7/F$16)</f>
        <v>0.39620326693051344</v>
      </c>
      <c r="H23">
        <f t="shared" si="11"/>
        <v>0.63280543588518656</v>
      </c>
      <c r="I23">
        <f t="shared" si="6"/>
        <v>0.14250938944836122</v>
      </c>
      <c r="J23">
        <f t="shared" si="9"/>
        <v>6.3732136447705381E-2</v>
      </c>
      <c r="L23" s="1" t="s">
        <v>3</v>
      </c>
      <c r="M23">
        <f>(M7/B$16)</f>
        <v>7.3318763751660347E-3</v>
      </c>
      <c r="N23">
        <f>(N7/C$16)</f>
        <v>1.855156665456659E-2</v>
      </c>
      <c r="O23">
        <f>(O7/D$16)</f>
        <v>1.1143489131126758E-2</v>
      </c>
      <c r="P23">
        <f>(P7/E$16)</f>
        <v>4.2847623460440985E-2</v>
      </c>
      <c r="Q23">
        <f>(Q7/F$16)</f>
        <v>6.9964189921020376E-3</v>
      </c>
      <c r="S23">
        <f t="shared" si="7"/>
        <v>1.737419492268048E-2</v>
      </c>
      <c r="T23">
        <f t="shared" si="8"/>
        <v>1.3398879471055655E-2</v>
      </c>
      <c r="U23">
        <f t="shared" si="10"/>
        <v>5.9921610639213736E-3</v>
      </c>
    </row>
    <row r="24" spans="1:21" x14ac:dyDescent="0.65">
      <c r="A24" s="1" t="s">
        <v>4</v>
      </c>
      <c r="B24">
        <f>(B8/B$16)</f>
        <v>0.54142271787305574</v>
      </c>
      <c r="C24">
        <f>(C8/C$16)</f>
        <v>0.59149497512889859</v>
      </c>
      <c r="D24">
        <f>(D8/D$16)</f>
        <v>0.51363847301238164</v>
      </c>
      <c r="E24">
        <f>(E8/E$16)</f>
        <v>0.53619993157718049</v>
      </c>
      <c r="F24">
        <f>(F8/F$16)</f>
        <v>0.37358028070857829</v>
      </c>
      <c r="H24">
        <f t="shared" si="11"/>
        <v>0.51126727566001895</v>
      </c>
      <c r="I24">
        <f t="shared" si="6"/>
        <v>7.3390466606852986E-2</v>
      </c>
      <c r="J24">
        <f t="shared" si="9"/>
        <v>3.282121444667032E-2</v>
      </c>
      <c r="L24" s="1" t="s">
        <v>4</v>
      </c>
      <c r="M24">
        <f>(M8/B$16)</f>
        <v>1.0361577364101055E-2</v>
      </c>
      <c r="N24">
        <f>(N8/C$16)</f>
        <v>1.1300807531311224E-2</v>
      </c>
      <c r="O24">
        <f>(O8/D$16)</f>
        <v>9.5966627141890401E-3</v>
      </c>
      <c r="P24">
        <f>(P8/E$16)</f>
        <v>2.8955705046413746E-2</v>
      </c>
      <c r="Q24">
        <f>(Q8/F$16)</f>
        <v>2.6015534530703962E-3</v>
      </c>
      <c r="S24">
        <f t="shared" si="7"/>
        <v>1.2563261221817093E-2</v>
      </c>
      <c r="T24">
        <f t="shared" si="8"/>
        <v>8.7543102989090515E-3</v>
      </c>
      <c r="U24">
        <f t="shared" si="10"/>
        <v>3.9150465848974284E-3</v>
      </c>
    </row>
    <row r="25" spans="1:21" x14ac:dyDescent="0.65">
      <c r="A25" s="1" t="s">
        <v>5</v>
      </c>
      <c r="B25">
        <f>(B9/B$16)</f>
        <v>0.32564142334256574</v>
      </c>
      <c r="C25">
        <f>(C9/C$16)</f>
        <v>0.33300124064343967</v>
      </c>
      <c r="D25">
        <f>(D9/D$16)</f>
        <v>0.32246276368918397</v>
      </c>
      <c r="E25">
        <f>(E9/E$16)</f>
        <v>0.1974014067194666</v>
      </c>
      <c r="F25">
        <f>(F9/F$16)</f>
        <v>0.10154032862829135</v>
      </c>
      <c r="H25">
        <f t="shared" si="11"/>
        <v>0.25600943260458953</v>
      </c>
      <c r="I25">
        <f t="shared" si="6"/>
        <v>9.2182430682701225E-2</v>
      </c>
      <c r="J25">
        <f t="shared" si="9"/>
        <v>4.1225236267536457E-2</v>
      </c>
      <c r="L25" s="1" t="s">
        <v>5</v>
      </c>
      <c r="M25">
        <f>(M9/B$16)</f>
        <v>2.3472802005537366E-3</v>
      </c>
      <c r="N25">
        <f>(N9/C$16)</f>
        <v>1.0108606296451213E-3</v>
      </c>
      <c r="O25">
        <f>(O9/D$16)</f>
        <v>1.4946990210558892E-3</v>
      </c>
      <c r="P25">
        <f>(P9/E$16)</f>
        <v>1.6335174173942115E-2</v>
      </c>
      <c r="Q25">
        <f>(Q9/F$16)</f>
        <v>1.7955230542709936E-3</v>
      </c>
      <c r="S25">
        <f t="shared" si="7"/>
        <v>4.5967074158935715E-3</v>
      </c>
      <c r="T25">
        <f t="shared" si="8"/>
        <v>5.885217272298667E-3</v>
      </c>
      <c r="U25">
        <f t="shared" si="10"/>
        <v>2.6319491766431417E-3</v>
      </c>
    </row>
    <row r="26" spans="1:21" x14ac:dyDescent="0.65">
      <c r="A26" s="1" t="s">
        <v>6</v>
      </c>
      <c r="B26">
        <f>(B10/B$16)</f>
        <v>0.16346559942135247</v>
      </c>
      <c r="C26">
        <f>(C10/C$16)</f>
        <v>0.19710801500980105</v>
      </c>
      <c r="D26">
        <f>(D10/D$16)</f>
        <v>0.14773364259272964</v>
      </c>
      <c r="E26">
        <f>(E10/E$16)</f>
        <v>0.20674904935170871</v>
      </c>
      <c r="F26">
        <f>(F10/F$16)</f>
        <v>0.10015605186848332</v>
      </c>
      <c r="H26">
        <f t="shared" si="11"/>
        <v>0.16304247164881502</v>
      </c>
      <c r="I26">
        <f t="shared" si="6"/>
        <v>3.8105031835564122E-2</v>
      </c>
      <c r="J26">
        <f t="shared" si="9"/>
        <v>1.7041088293822993E-2</v>
      </c>
      <c r="L26" s="1" t="s">
        <v>6</v>
      </c>
      <c r="M26">
        <f>(M10/B$16)</f>
        <v>1.8695520171417301E-2</v>
      </c>
      <c r="N26">
        <f>(N10/C$16)</f>
        <v>3.4713993684991891E-3</v>
      </c>
      <c r="O26">
        <f>(O10/D$16)</f>
        <v>1.698260815299693E-3</v>
      </c>
      <c r="P26">
        <f>(P10/E$16)</f>
        <v>7.4681030232980561E-2</v>
      </c>
      <c r="Q26">
        <f>(Q10/F$16)</f>
        <v>3.4127577568274426E-4</v>
      </c>
      <c r="S26">
        <f t="shared" si="7"/>
        <v>1.9777497272775897E-2</v>
      </c>
      <c r="T26">
        <f t="shared" si="8"/>
        <v>2.8235024107634142E-2</v>
      </c>
      <c r="U26">
        <f t="shared" si="10"/>
        <v>1.2627086650203055E-2</v>
      </c>
    </row>
    <row r="27" spans="1:21" x14ac:dyDescent="0.65">
      <c r="A27" s="1" t="s">
        <v>7</v>
      </c>
      <c r="B27">
        <f>(B11/B$16)</f>
        <v>0.48677907549578431</v>
      </c>
      <c r="C27">
        <f>(C11/C$16)</f>
        <v>0.52029406277106782</v>
      </c>
      <c r="D27">
        <f>(D11/D$16)</f>
        <v>0.49860915354427926</v>
      </c>
      <c r="E27">
        <f>(E11/E$16)</f>
        <v>0.46622761083817621</v>
      </c>
      <c r="F27">
        <f>(F11/F$16)</f>
        <v>0.3316089096303419</v>
      </c>
      <c r="H27">
        <f t="shared" si="11"/>
        <v>0.46070376245592992</v>
      </c>
      <c r="I27">
        <f t="shared" si="6"/>
        <v>6.6878604115734458E-2</v>
      </c>
      <c r="J27">
        <f t="shared" si="9"/>
        <v>2.990902100861589E-2</v>
      </c>
      <c r="L27" s="1" t="s">
        <v>7</v>
      </c>
      <c r="M27">
        <f>(M11/B$16)</f>
        <v>8.4173307400034134E-3</v>
      </c>
      <c r="N27">
        <f>(N11/C$16)</f>
        <v>5.3986000865129825E-3</v>
      </c>
      <c r="O27">
        <f>(O11/D$16)</f>
        <v>2.6098213607156431E-3</v>
      </c>
      <c r="P27">
        <f>(P11/E$16)</f>
        <v>1.6113832887009752E-2</v>
      </c>
      <c r="Q27">
        <f>(Q11/F$16)</f>
        <v>3.3904556894627717E-3</v>
      </c>
      <c r="S27">
        <f t="shared" si="7"/>
        <v>7.1860081527409126E-3</v>
      </c>
      <c r="T27">
        <f t="shared" si="8"/>
        <v>4.8941749345920455E-3</v>
      </c>
      <c r="U27">
        <f t="shared" si="10"/>
        <v>2.1887415695046801E-3</v>
      </c>
    </row>
    <row r="28" spans="1:21" x14ac:dyDescent="0.65">
      <c r="A28" s="1" t="s">
        <v>8</v>
      </c>
      <c r="B28">
        <f>(B12/B$16)</f>
        <v>0.65783557781655433</v>
      </c>
      <c r="C28">
        <f>(C12/C$16)</f>
        <v>0.46376898351398887</v>
      </c>
      <c r="D28">
        <f>(D12/D$16)</f>
        <v>0.56734912007760185</v>
      </c>
      <c r="E28">
        <f>(E12/E$16)</f>
        <v>0.52468502088055768</v>
      </c>
      <c r="F28">
        <f>(F12/F$16)</f>
        <v>0.34745086323546948</v>
      </c>
      <c r="H28">
        <f t="shared" si="11"/>
        <v>0.51221791310483444</v>
      </c>
      <c r="I28">
        <f t="shared" si="6"/>
        <v>0.1038218305905005</v>
      </c>
      <c r="J28">
        <f t="shared" si="9"/>
        <v>4.6430534149765244E-2</v>
      </c>
      <c r="L28" s="1" t="s">
        <v>8</v>
      </c>
      <c r="M28">
        <f>(M12/B$16)</f>
        <v>2.7951406748943312E-2</v>
      </c>
      <c r="N28">
        <f>(N12/C$16)</f>
        <v>4.6196394184948092E-3</v>
      </c>
      <c r="O28">
        <f>(O12/D$16)</f>
        <v>2.4608688916694685E-3</v>
      </c>
      <c r="P28">
        <f>(P12/E$16)</f>
        <v>1.6746279682534275E-2</v>
      </c>
      <c r="Q28">
        <f>(Q12/F$16)</f>
        <v>5.9412418825898698E-4</v>
      </c>
      <c r="S28">
        <f t="shared" si="7"/>
        <v>1.047446378598017E-2</v>
      </c>
      <c r="T28">
        <f t="shared" si="8"/>
        <v>1.0400932573971008E-2</v>
      </c>
      <c r="U28">
        <f t="shared" si="10"/>
        <v>4.6514384529582065E-3</v>
      </c>
    </row>
    <row r="29" spans="1:21" x14ac:dyDescent="0.65">
      <c r="A29" s="1" t="s">
        <v>9</v>
      </c>
      <c r="B29">
        <f>(B13/B$16)</f>
        <v>6.5615401548647964E-2</v>
      </c>
      <c r="C29">
        <f>(C13/C$16)</f>
        <v>0.10429179260019589</v>
      </c>
      <c r="D29">
        <f>(D13/D$16)</f>
        <v>4.8253844433508726E-2</v>
      </c>
      <c r="E29">
        <f>(E13/E$16)</f>
        <v>9.5915723923065924E-2</v>
      </c>
      <c r="F29">
        <f>(F13/F$16)</f>
        <v>5.0304754443626719E-2</v>
      </c>
      <c r="H29">
        <f t="shared" si="11"/>
        <v>7.2876303389809036E-2</v>
      </c>
      <c r="I29">
        <f t="shared" si="6"/>
        <v>2.31784764955239E-2</v>
      </c>
      <c r="J29">
        <f t="shared" si="9"/>
        <v>1.0365729811774508E-2</v>
      </c>
      <c r="L29" s="1" t="s">
        <v>9</v>
      </c>
      <c r="M29">
        <f>(M13/B$16)</f>
        <v>6.1139333587256707E-4</v>
      </c>
      <c r="N29">
        <f>(N13/C$16)</f>
        <v>6.1986572325478477E-4</v>
      </c>
      <c r="O29">
        <f>(O13/D$16)</f>
        <v>5.6716694649775693E-4</v>
      </c>
      <c r="P29">
        <f>(P13/E$16)</f>
        <v>1.4365688566722978E-3</v>
      </c>
      <c r="Q29">
        <f>(Q13/F$16)</f>
        <v>5.2802519132040516E-4</v>
      </c>
      <c r="S29">
        <f t="shared" si="7"/>
        <v>7.5260401072356248E-4</v>
      </c>
      <c r="T29">
        <f t="shared" si="8"/>
        <v>3.4356669485236668E-4</v>
      </c>
      <c r="U29">
        <f t="shared" si="10"/>
        <v>1.5364769689896378E-4</v>
      </c>
    </row>
    <row r="30" spans="1:21" x14ac:dyDescent="0.65">
      <c r="A30" s="1" t="s">
        <v>10</v>
      </c>
      <c r="B30">
        <f>(B14/B$16)</f>
        <v>0.11590823001219221</v>
      </c>
      <c r="C30">
        <f>(C14/C$16)</f>
        <v>0.16614675181373101</v>
      </c>
      <c r="D30">
        <f>(D14/D$16)</f>
        <v>0.11232565403464037</v>
      </c>
      <c r="E30">
        <f>(E14/E$16)</f>
        <v>0.12458729195489021</v>
      </c>
      <c r="F30">
        <f>(F14/F$16)</f>
        <v>6.9425198879011329E-2</v>
      </c>
      <c r="H30">
        <f t="shared" si="11"/>
        <v>0.11767862533889302</v>
      </c>
      <c r="I30">
        <f t="shared" si="6"/>
        <v>3.0845001944911798E-2</v>
      </c>
      <c r="J30">
        <f t="shared" si="9"/>
        <v>1.37943042229872E-2</v>
      </c>
      <c r="L30" s="1" t="s">
        <v>10</v>
      </c>
      <c r="M30">
        <f>(M14/B$16)</f>
        <v>1.9361835525858245E-3</v>
      </c>
      <c r="N30">
        <f>(N14/C$16)</f>
        <v>2.723060229697902E-3</v>
      </c>
      <c r="O30">
        <f>(O14/D$16)</f>
        <v>2.7325645737424839E-3</v>
      </c>
      <c r="P30">
        <f>(P14/E$16)</f>
        <v>3.7355070478210075E-3</v>
      </c>
      <c r="Q30">
        <f>(Q14/F$16)</f>
        <v>9.6168926525356038E-4</v>
      </c>
      <c r="S30">
        <f t="shared" si="7"/>
        <v>2.4178009338201556E-3</v>
      </c>
      <c r="T30">
        <f t="shared" si="8"/>
        <v>9.2529187642116097E-4</v>
      </c>
      <c r="U30">
        <f t="shared" si="10"/>
        <v>4.1380310694121014E-4</v>
      </c>
    </row>
    <row r="31" spans="1:21" x14ac:dyDescent="0.65">
      <c r="A31" s="1" t="s">
        <v>11</v>
      </c>
      <c r="B31">
        <f>(B15/B$16)</f>
        <v>0.34587392619249724</v>
      </c>
      <c r="C31">
        <f>(C15/C$16)</f>
        <v>0.41403950913997511</v>
      </c>
      <c r="D31">
        <f>(D15/D$16)</f>
        <v>0.34844421113222784</v>
      </c>
      <c r="E31">
        <f>(E15/E$16)</f>
        <v>0.49511108011785504</v>
      </c>
      <c r="F31">
        <f>(F15/F$16)</f>
        <v>0.21885407471544382</v>
      </c>
      <c r="H31">
        <f t="shared" si="11"/>
        <v>0.36446456025959983</v>
      </c>
      <c r="I31">
        <f t="shared" si="6"/>
        <v>9.0918496984001992E-2</v>
      </c>
      <c r="J31">
        <f t="shared" si="9"/>
        <v>4.065998793366761E-2</v>
      </c>
      <c r="L31" s="1" t="s">
        <v>11</v>
      </c>
      <c r="M31">
        <f>(M15/B$16)</f>
        <v>2.9311822738222423E-3</v>
      </c>
      <c r="N31">
        <f>(N15/C$16)</f>
        <v>1.0129678991098708E-3</v>
      </c>
      <c r="O31">
        <f>(O15/D$16)</f>
        <v>2.7717166558364585E-3</v>
      </c>
      <c r="P31">
        <f>(P15/E$16)</f>
        <v>1.1709925840063034E-3</v>
      </c>
      <c r="Q31">
        <f>(Q15/F$16)</f>
        <v>2.4489980378512648E-4</v>
      </c>
      <c r="S31">
        <f t="shared" si="7"/>
        <v>1.6263518433120006E-3</v>
      </c>
      <c r="T31">
        <f t="shared" si="8"/>
        <v>1.0494231426558195E-3</v>
      </c>
      <c r="U31">
        <f t="shared" si="10"/>
        <v>4.6931629682797431E-4</v>
      </c>
    </row>
    <row r="32" spans="1:21" x14ac:dyDescent="0.65">
      <c r="A32" s="1" t="s">
        <v>12</v>
      </c>
      <c r="B32">
        <f>(B16/B$16)</f>
        <v>1</v>
      </c>
      <c r="C32">
        <f>(C16/C$16)</f>
        <v>1</v>
      </c>
      <c r="D32">
        <f>(D16/D$16)</f>
        <v>1</v>
      </c>
      <c r="E32">
        <f>(E16/E$16)</f>
        <v>1</v>
      </c>
      <c r="F32">
        <f>(F16/F$16)</f>
        <v>1</v>
      </c>
      <c r="H32">
        <f t="shared" si="11"/>
        <v>1</v>
      </c>
      <c r="I32">
        <f t="shared" si="6"/>
        <v>0</v>
      </c>
      <c r="J32">
        <f t="shared" si="9"/>
        <v>0</v>
      </c>
      <c r="L32" s="1" t="s">
        <v>12</v>
      </c>
      <c r="M32">
        <f>(M16/B$16)</f>
        <v>8.2367655115968025E-4</v>
      </c>
      <c r="N32">
        <f>(N16/C$16)</f>
        <v>1.4606486824814084E-4</v>
      </c>
      <c r="O32">
        <f>(O16/D$16)</f>
        <v>2.6389835390099508E-4</v>
      </c>
      <c r="P32">
        <f>(P16/E$16)</f>
        <v>4.5297392242284027E-4</v>
      </c>
      <c r="Q32">
        <f>(Q16/F$16)</f>
        <v>1.7941671035713307E-4</v>
      </c>
      <c r="S32">
        <f t="shared" si="7"/>
        <v>3.7320608121775795E-4</v>
      </c>
      <c r="T32">
        <f t="shared" si="8"/>
        <v>2.4915143303590973E-4</v>
      </c>
      <c r="U32">
        <f t="shared" si="10"/>
        <v>1.1142390819195619E-4</v>
      </c>
    </row>
  </sheetData>
  <mergeCells count="8">
    <mergeCell ref="P2:Q2"/>
    <mergeCell ref="M18:O18"/>
    <mergeCell ref="P18:Q18"/>
    <mergeCell ref="B2:D2"/>
    <mergeCell ref="E2:F2"/>
    <mergeCell ref="B18:D18"/>
    <mergeCell ref="E18:F18"/>
    <mergeCell ref="M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NP-F2 H3K9me3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Fitz-James</dc:creator>
  <cp:lastModifiedBy>Max</cp:lastModifiedBy>
  <dcterms:created xsi:type="dcterms:W3CDTF">2018-08-05T14:25:31Z</dcterms:created>
  <dcterms:modified xsi:type="dcterms:W3CDTF">2020-04-27T10:03:49Z</dcterms:modified>
</cp:coreProperties>
</file>