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FISH Binned" sheetId="2" r:id="rId1"/>
    <sheet name="IF Binned" sheetId="3" r:id="rId2"/>
    <sheet name="IF Normalised" sheetId="8" r:id="rId3"/>
    <sheet name="Summary" sheetId="9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4" i="8" l="1"/>
  <c r="BN44" i="8" s="1"/>
  <c r="BL44" i="8"/>
  <c r="BM43" i="8"/>
  <c r="BN43" i="8" s="1"/>
  <c r="BL43" i="8"/>
  <c r="BM42" i="8"/>
  <c r="BN42" i="8" s="1"/>
  <c r="BL42" i="8"/>
  <c r="BN41" i="8"/>
  <c r="BM41" i="8"/>
  <c r="BL41" i="8"/>
  <c r="BM40" i="8"/>
  <c r="BN40" i="8" s="1"/>
  <c r="BL40" i="8"/>
  <c r="BN39" i="8"/>
  <c r="BM39" i="8"/>
  <c r="BL39" i="8"/>
  <c r="BM38" i="8"/>
  <c r="BN38" i="8" s="1"/>
  <c r="BL38" i="8"/>
  <c r="BN37" i="8"/>
  <c r="BM37" i="8"/>
  <c r="BL37" i="8"/>
  <c r="BM36" i="8"/>
  <c r="BN36" i="8" s="1"/>
  <c r="BL36" i="8"/>
  <c r="BM35" i="8"/>
  <c r="BN35" i="8" s="1"/>
  <c r="BL35" i="8"/>
  <c r="BM34" i="8"/>
  <c r="BN34" i="8" s="1"/>
  <c r="BL34" i="8"/>
  <c r="BN33" i="8"/>
  <c r="BM33" i="8"/>
  <c r="BL33" i="8"/>
  <c r="BM32" i="8"/>
  <c r="BN32" i="8" s="1"/>
  <c r="BL32" i="8"/>
  <c r="BN31" i="8"/>
  <c r="BM31" i="8"/>
  <c r="BL31" i="8"/>
  <c r="BM30" i="8"/>
  <c r="BN30" i="8" s="1"/>
  <c r="BL30" i="8"/>
  <c r="BN29" i="8"/>
  <c r="BM29" i="8"/>
  <c r="BL29" i="8"/>
  <c r="BM28" i="8"/>
  <c r="BN28" i="8" s="1"/>
  <c r="BL28" i="8"/>
  <c r="BM27" i="8"/>
  <c r="BN27" i="8" s="1"/>
  <c r="BL27" i="8"/>
  <c r="BM26" i="8"/>
  <c r="BN26" i="8" s="1"/>
  <c r="BL26" i="8"/>
  <c r="BM25" i="8"/>
  <c r="BN25" i="8" s="1"/>
  <c r="BL25" i="8"/>
  <c r="BI44" i="8"/>
  <c r="BG44" i="8"/>
  <c r="BE44" i="8"/>
  <c r="BC44" i="8"/>
  <c r="BA44" i="8"/>
  <c r="BI43" i="8"/>
  <c r="BG43" i="8"/>
  <c r="BE43" i="8"/>
  <c r="BC43" i="8"/>
  <c r="BA43" i="8"/>
  <c r="BI42" i="8"/>
  <c r="BG42" i="8"/>
  <c r="BE42" i="8"/>
  <c r="BC42" i="8"/>
  <c r="BA42" i="8"/>
  <c r="BI41" i="8"/>
  <c r="BG41" i="8"/>
  <c r="BE41" i="8"/>
  <c r="BC41" i="8"/>
  <c r="BA41" i="8"/>
  <c r="BI40" i="8"/>
  <c r="BG40" i="8"/>
  <c r="BE40" i="8"/>
  <c r="BC40" i="8"/>
  <c r="BA40" i="8"/>
  <c r="BI39" i="8"/>
  <c r="BG39" i="8"/>
  <c r="BE39" i="8"/>
  <c r="BC39" i="8"/>
  <c r="BA39" i="8"/>
  <c r="BI38" i="8"/>
  <c r="BG38" i="8"/>
  <c r="BE38" i="8"/>
  <c r="BC38" i="8"/>
  <c r="BA38" i="8"/>
  <c r="BI37" i="8"/>
  <c r="BG37" i="8"/>
  <c r="BE37" i="8"/>
  <c r="BC37" i="8"/>
  <c r="BA37" i="8"/>
  <c r="BI36" i="8"/>
  <c r="BG36" i="8"/>
  <c r="BE36" i="8"/>
  <c r="BC36" i="8"/>
  <c r="BA36" i="8"/>
  <c r="BI35" i="8"/>
  <c r="BG35" i="8"/>
  <c r="BE35" i="8"/>
  <c r="BC35" i="8"/>
  <c r="BA35" i="8"/>
  <c r="BI34" i="8"/>
  <c r="BG34" i="8"/>
  <c r="BE34" i="8"/>
  <c r="BC34" i="8"/>
  <c r="BA34" i="8"/>
  <c r="BI33" i="8"/>
  <c r="BG33" i="8"/>
  <c r="BE33" i="8"/>
  <c r="BC33" i="8"/>
  <c r="BA33" i="8"/>
  <c r="BI32" i="8"/>
  <c r="BG32" i="8"/>
  <c r="BE32" i="8"/>
  <c r="BC32" i="8"/>
  <c r="BA32" i="8"/>
  <c r="BI31" i="8"/>
  <c r="BG31" i="8"/>
  <c r="BE31" i="8"/>
  <c r="BC31" i="8"/>
  <c r="BA31" i="8"/>
  <c r="BI30" i="8"/>
  <c r="BG30" i="8"/>
  <c r="BE30" i="8"/>
  <c r="BC30" i="8"/>
  <c r="BA30" i="8"/>
  <c r="BI29" i="8"/>
  <c r="BG29" i="8"/>
  <c r="BE29" i="8"/>
  <c r="BC29" i="8"/>
  <c r="BA29" i="8"/>
  <c r="BI28" i="8"/>
  <c r="BG28" i="8"/>
  <c r="BE28" i="8"/>
  <c r="BC28" i="8"/>
  <c r="BA28" i="8"/>
  <c r="BI27" i="8"/>
  <c r="BG27" i="8"/>
  <c r="BE27" i="8"/>
  <c r="BC27" i="8"/>
  <c r="BA27" i="8"/>
  <c r="BI26" i="8"/>
  <c r="BG26" i="8"/>
  <c r="BE26" i="8"/>
  <c r="BC26" i="8"/>
  <c r="BA26" i="8"/>
  <c r="AY44" i="8"/>
  <c r="AW44" i="8"/>
  <c r="AU44" i="8"/>
  <c r="AS44" i="8"/>
  <c r="AQ44" i="8"/>
  <c r="AY43" i="8"/>
  <c r="AW43" i="8"/>
  <c r="AU43" i="8"/>
  <c r="AS43" i="8"/>
  <c r="AQ43" i="8"/>
  <c r="AY42" i="8"/>
  <c r="AW42" i="8"/>
  <c r="AU42" i="8"/>
  <c r="AS42" i="8"/>
  <c r="AQ42" i="8"/>
  <c r="AY41" i="8"/>
  <c r="AW41" i="8"/>
  <c r="AU41" i="8"/>
  <c r="AS41" i="8"/>
  <c r="AQ41" i="8"/>
  <c r="AY40" i="8"/>
  <c r="AW40" i="8"/>
  <c r="AU40" i="8"/>
  <c r="AS40" i="8"/>
  <c r="AQ40" i="8"/>
  <c r="AY39" i="8"/>
  <c r="AW39" i="8"/>
  <c r="AU39" i="8"/>
  <c r="AS39" i="8"/>
  <c r="AQ39" i="8"/>
  <c r="AY38" i="8"/>
  <c r="AW38" i="8"/>
  <c r="AU38" i="8"/>
  <c r="AS38" i="8"/>
  <c r="AQ38" i="8"/>
  <c r="AY37" i="8"/>
  <c r="AW37" i="8"/>
  <c r="AU37" i="8"/>
  <c r="AS37" i="8"/>
  <c r="AQ37" i="8"/>
  <c r="AY36" i="8"/>
  <c r="AW36" i="8"/>
  <c r="AU36" i="8"/>
  <c r="AS36" i="8"/>
  <c r="AQ36" i="8"/>
  <c r="AY35" i="8"/>
  <c r="AW35" i="8"/>
  <c r="AU35" i="8"/>
  <c r="AS35" i="8"/>
  <c r="AQ35" i="8"/>
  <c r="AY34" i="8"/>
  <c r="AW34" i="8"/>
  <c r="AU34" i="8"/>
  <c r="AS34" i="8"/>
  <c r="AQ34" i="8"/>
  <c r="AY33" i="8"/>
  <c r="AW33" i="8"/>
  <c r="AU33" i="8"/>
  <c r="AS33" i="8"/>
  <c r="AQ33" i="8"/>
  <c r="AY32" i="8"/>
  <c r="AW32" i="8"/>
  <c r="AU32" i="8"/>
  <c r="AS32" i="8"/>
  <c r="AQ32" i="8"/>
  <c r="AY31" i="8"/>
  <c r="AW31" i="8"/>
  <c r="AU31" i="8"/>
  <c r="AS31" i="8"/>
  <c r="AQ31" i="8"/>
  <c r="AY30" i="8"/>
  <c r="AW30" i="8"/>
  <c r="AU30" i="8"/>
  <c r="AS30" i="8"/>
  <c r="AQ30" i="8"/>
  <c r="AY29" i="8"/>
  <c r="AW29" i="8"/>
  <c r="AU29" i="8"/>
  <c r="AS29" i="8"/>
  <c r="AQ29" i="8"/>
  <c r="AY28" i="8"/>
  <c r="AW28" i="8"/>
  <c r="AU28" i="8"/>
  <c r="AS28" i="8"/>
  <c r="AQ28" i="8"/>
  <c r="AY27" i="8"/>
  <c r="AW27" i="8"/>
  <c r="AU27" i="8"/>
  <c r="AS27" i="8"/>
  <c r="AQ27" i="8"/>
  <c r="AY26" i="8"/>
  <c r="AW26" i="8"/>
  <c r="AU26" i="8"/>
  <c r="AS26" i="8"/>
  <c r="AQ26" i="8"/>
  <c r="AO44" i="8"/>
  <c r="AM44" i="8"/>
  <c r="AK44" i="8"/>
  <c r="AI44" i="8"/>
  <c r="AG44" i="8"/>
  <c r="AO43" i="8"/>
  <c r="AM43" i="8"/>
  <c r="AK43" i="8"/>
  <c r="AI43" i="8"/>
  <c r="AG43" i="8"/>
  <c r="AO42" i="8"/>
  <c r="AM42" i="8"/>
  <c r="AK42" i="8"/>
  <c r="AI42" i="8"/>
  <c r="AG42" i="8"/>
  <c r="AO41" i="8"/>
  <c r="AM41" i="8"/>
  <c r="AK41" i="8"/>
  <c r="AI41" i="8"/>
  <c r="AG41" i="8"/>
  <c r="AO40" i="8"/>
  <c r="AM40" i="8"/>
  <c r="AK40" i="8"/>
  <c r="AI40" i="8"/>
  <c r="AG40" i="8"/>
  <c r="AO39" i="8"/>
  <c r="AM39" i="8"/>
  <c r="AK39" i="8"/>
  <c r="AI39" i="8"/>
  <c r="AG39" i="8"/>
  <c r="AO38" i="8"/>
  <c r="AM38" i="8"/>
  <c r="AK38" i="8"/>
  <c r="AI38" i="8"/>
  <c r="AG38" i="8"/>
  <c r="AO37" i="8"/>
  <c r="AM37" i="8"/>
  <c r="AK37" i="8"/>
  <c r="AI37" i="8"/>
  <c r="AG37" i="8"/>
  <c r="AO36" i="8"/>
  <c r="AM36" i="8"/>
  <c r="AK36" i="8"/>
  <c r="AI36" i="8"/>
  <c r="AG36" i="8"/>
  <c r="AO35" i="8"/>
  <c r="AM35" i="8"/>
  <c r="AK35" i="8"/>
  <c r="AI35" i="8"/>
  <c r="AG35" i="8"/>
  <c r="AO34" i="8"/>
  <c r="AM34" i="8"/>
  <c r="AK34" i="8"/>
  <c r="AI34" i="8"/>
  <c r="AG34" i="8"/>
  <c r="AO33" i="8"/>
  <c r="AM33" i="8"/>
  <c r="AK33" i="8"/>
  <c r="AI33" i="8"/>
  <c r="AG33" i="8"/>
  <c r="AO32" i="8"/>
  <c r="AM32" i="8"/>
  <c r="AK32" i="8"/>
  <c r="AI32" i="8"/>
  <c r="AG32" i="8"/>
  <c r="AO31" i="8"/>
  <c r="AM31" i="8"/>
  <c r="AK31" i="8"/>
  <c r="AI31" i="8"/>
  <c r="AG31" i="8"/>
  <c r="AO30" i="8"/>
  <c r="AM30" i="8"/>
  <c r="AK30" i="8"/>
  <c r="AI30" i="8"/>
  <c r="AG30" i="8"/>
  <c r="AO29" i="8"/>
  <c r="AM29" i="8"/>
  <c r="AK29" i="8"/>
  <c r="AI29" i="8"/>
  <c r="AG29" i="8"/>
  <c r="AO28" i="8"/>
  <c r="AM28" i="8"/>
  <c r="AK28" i="8"/>
  <c r="AI28" i="8"/>
  <c r="AG28" i="8"/>
  <c r="AO27" i="8"/>
  <c r="AM27" i="8"/>
  <c r="AK27" i="8"/>
  <c r="AI27" i="8"/>
  <c r="AG27" i="8"/>
  <c r="AO26" i="8"/>
  <c r="AM26" i="8"/>
  <c r="AK26" i="8"/>
  <c r="AI26" i="8"/>
  <c r="AG26" i="8"/>
  <c r="AE44" i="8"/>
  <c r="AC44" i="8"/>
  <c r="AA44" i="8"/>
  <c r="Y44" i="8"/>
  <c r="W44" i="8"/>
  <c r="AE43" i="8"/>
  <c r="AC43" i="8"/>
  <c r="AA43" i="8"/>
  <c r="Y43" i="8"/>
  <c r="W43" i="8"/>
  <c r="AE42" i="8"/>
  <c r="AC42" i="8"/>
  <c r="AA42" i="8"/>
  <c r="Y42" i="8"/>
  <c r="W42" i="8"/>
  <c r="AE41" i="8"/>
  <c r="AC41" i="8"/>
  <c r="AA41" i="8"/>
  <c r="Y41" i="8"/>
  <c r="W41" i="8"/>
  <c r="AE40" i="8"/>
  <c r="AC40" i="8"/>
  <c r="AA40" i="8"/>
  <c r="Y40" i="8"/>
  <c r="W40" i="8"/>
  <c r="AE39" i="8"/>
  <c r="AC39" i="8"/>
  <c r="AA39" i="8"/>
  <c r="Y39" i="8"/>
  <c r="W39" i="8"/>
  <c r="AE38" i="8"/>
  <c r="AC38" i="8"/>
  <c r="AA38" i="8"/>
  <c r="Y38" i="8"/>
  <c r="W38" i="8"/>
  <c r="AE37" i="8"/>
  <c r="AC37" i="8"/>
  <c r="AA37" i="8"/>
  <c r="Y37" i="8"/>
  <c r="W37" i="8"/>
  <c r="AE36" i="8"/>
  <c r="AC36" i="8"/>
  <c r="AA36" i="8"/>
  <c r="Y36" i="8"/>
  <c r="W36" i="8"/>
  <c r="AE35" i="8"/>
  <c r="AC35" i="8"/>
  <c r="AA35" i="8"/>
  <c r="Y35" i="8"/>
  <c r="W35" i="8"/>
  <c r="AE34" i="8"/>
  <c r="AC34" i="8"/>
  <c r="AA34" i="8"/>
  <c r="Y34" i="8"/>
  <c r="W34" i="8"/>
  <c r="AE33" i="8"/>
  <c r="AC33" i="8"/>
  <c r="AA33" i="8"/>
  <c r="Y33" i="8"/>
  <c r="W33" i="8"/>
  <c r="AE32" i="8"/>
  <c r="AC32" i="8"/>
  <c r="AA32" i="8"/>
  <c r="Y32" i="8"/>
  <c r="W32" i="8"/>
  <c r="AE31" i="8"/>
  <c r="AC31" i="8"/>
  <c r="AA31" i="8"/>
  <c r="Y31" i="8"/>
  <c r="W31" i="8"/>
  <c r="AE30" i="8"/>
  <c r="AC30" i="8"/>
  <c r="AA30" i="8"/>
  <c r="Y30" i="8"/>
  <c r="W30" i="8"/>
  <c r="AE29" i="8"/>
  <c r="AC29" i="8"/>
  <c r="AA29" i="8"/>
  <c r="Y29" i="8"/>
  <c r="W29" i="8"/>
  <c r="AE28" i="8"/>
  <c r="AC28" i="8"/>
  <c r="AA28" i="8"/>
  <c r="Y28" i="8"/>
  <c r="W28" i="8"/>
  <c r="AE27" i="8"/>
  <c r="AC27" i="8"/>
  <c r="AA27" i="8"/>
  <c r="Y27" i="8"/>
  <c r="W27" i="8"/>
  <c r="AE26" i="8"/>
  <c r="AC26" i="8"/>
  <c r="AA26" i="8"/>
  <c r="Y26" i="8"/>
  <c r="W26" i="8"/>
  <c r="U44" i="8"/>
  <c r="S44" i="8"/>
  <c r="Q44" i="8"/>
  <c r="O44" i="8"/>
  <c r="M44" i="8"/>
  <c r="U43" i="8"/>
  <c r="S43" i="8"/>
  <c r="Q43" i="8"/>
  <c r="O43" i="8"/>
  <c r="M43" i="8"/>
  <c r="U42" i="8"/>
  <c r="S42" i="8"/>
  <c r="Q42" i="8"/>
  <c r="O42" i="8"/>
  <c r="M42" i="8"/>
  <c r="U41" i="8"/>
  <c r="S41" i="8"/>
  <c r="Q41" i="8"/>
  <c r="O41" i="8"/>
  <c r="M41" i="8"/>
  <c r="U40" i="8"/>
  <c r="S40" i="8"/>
  <c r="Q40" i="8"/>
  <c r="O40" i="8"/>
  <c r="M40" i="8"/>
  <c r="U39" i="8"/>
  <c r="S39" i="8"/>
  <c r="Q39" i="8"/>
  <c r="O39" i="8"/>
  <c r="M39" i="8"/>
  <c r="U38" i="8"/>
  <c r="S38" i="8"/>
  <c r="Q38" i="8"/>
  <c r="O38" i="8"/>
  <c r="M38" i="8"/>
  <c r="U37" i="8"/>
  <c r="S37" i="8"/>
  <c r="Q37" i="8"/>
  <c r="O37" i="8"/>
  <c r="M37" i="8"/>
  <c r="U36" i="8"/>
  <c r="S36" i="8"/>
  <c r="Q36" i="8"/>
  <c r="O36" i="8"/>
  <c r="M36" i="8"/>
  <c r="U35" i="8"/>
  <c r="S35" i="8"/>
  <c r="Q35" i="8"/>
  <c r="O35" i="8"/>
  <c r="M35" i="8"/>
  <c r="U34" i="8"/>
  <c r="S34" i="8"/>
  <c r="Q34" i="8"/>
  <c r="O34" i="8"/>
  <c r="M34" i="8"/>
  <c r="U33" i="8"/>
  <c r="S33" i="8"/>
  <c r="Q33" i="8"/>
  <c r="O33" i="8"/>
  <c r="M33" i="8"/>
  <c r="U32" i="8"/>
  <c r="S32" i="8"/>
  <c r="Q32" i="8"/>
  <c r="O32" i="8"/>
  <c r="M32" i="8"/>
  <c r="U31" i="8"/>
  <c r="S31" i="8"/>
  <c r="Q31" i="8"/>
  <c r="O31" i="8"/>
  <c r="M31" i="8"/>
  <c r="U30" i="8"/>
  <c r="S30" i="8"/>
  <c r="Q30" i="8"/>
  <c r="O30" i="8"/>
  <c r="M30" i="8"/>
  <c r="U29" i="8"/>
  <c r="S29" i="8"/>
  <c r="Q29" i="8"/>
  <c r="O29" i="8"/>
  <c r="M29" i="8"/>
  <c r="U28" i="8"/>
  <c r="S28" i="8"/>
  <c r="Q28" i="8"/>
  <c r="O28" i="8"/>
  <c r="M28" i="8"/>
  <c r="U27" i="8"/>
  <c r="S27" i="8"/>
  <c r="Q27" i="8"/>
  <c r="O27" i="8"/>
  <c r="M27" i="8"/>
  <c r="U26" i="8"/>
  <c r="S26" i="8"/>
  <c r="Q26" i="8"/>
  <c r="O26" i="8"/>
  <c r="M26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26" i="8"/>
  <c r="BD77" i="3" l="1"/>
  <c r="BD76" i="3"/>
  <c r="BD75" i="3"/>
  <c r="BD74" i="3"/>
  <c r="BD73" i="3"/>
  <c r="BD72" i="3"/>
  <c r="BD71" i="3"/>
  <c r="BD70" i="3"/>
  <c r="J70" i="3"/>
  <c r="BD69" i="3"/>
  <c r="J69" i="3"/>
  <c r="BD68" i="3"/>
  <c r="J68" i="3"/>
  <c r="BD67" i="3"/>
  <c r="J67" i="3"/>
  <c r="BD66" i="3"/>
  <c r="J66" i="3"/>
  <c r="BD65" i="3"/>
  <c r="J65" i="3"/>
  <c r="BD64" i="3"/>
  <c r="J64" i="3"/>
  <c r="BD63" i="3"/>
  <c r="J63" i="3"/>
  <c r="BD62" i="3"/>
  <c r="J62" i="3"/>
  <c r="BD61" i="3"/>
  <c r="J61" i="3"/>
  <c r="BD60" i="3"/>
  <c r="J60" i="3"/>
  <c r="BD59" i="3"/>
  <c r="J59" i="3"/>
  <c r="BD58" i="3"/>
  <c r="AR58" i="3"/>
  <c r="J58" i="3"/>
  <c r="BF57" i="3"/>
  <c r="BD57" i="3"/>
  <c r="AR57" i="3"/>
  <c r="J57" i="3"/>
  <c r="BF56" i="3"/>
  <c r="BD56" i="3"/>
  <c r="AR56" i="3"/>
  <c r="J56" i="3"/>
  <c r="D56" i="3"/>
  <c r="BF55" i="3"/>
  <c r="BD55" i="3"/>
  <c r="BB55" i="3"/>
  <c r="AR55" i="3"/>
  <c r="X55" i="3"/>
  <c r="J55" i="3"/>
  <c r="D55" i="3"/>
  <c r="BF54" i="3"/>
  <c r="BD54" i="3"/>
  <c r="BB54" i="3"/>
  <c r="AR54" i="3"/>
  <c r="X54" i="3"/>
  <c r="J54" i="3"/>
  <c r="D54" i="3"/>
  <c r="BF53" i="3"/>
  <c r="BD53" i="3"/>
  <c r="BB53" i="3"/>
  <c r="AR53" i="3"/>
  <c r="X53" i="3"/>
  <c r="J53" i="3"/>
  <c r="D53" i="3"/>
  <c r="BF52" i="3"/>
  <c r="BD52" i="3"/>
  <c r="BB52" i="3"/>
  <c r="AR52" i="3"/>
  <c r="X52" i="3"/>
  <c r="J52" i="3"/>
  <c r="D52" i="3"/>
  <c r="BF51" i="3"/>
  <c r="BD51" i="3"/>
  <c r="BB51" i="3"/>
  <c r="AR51" i="3"/>
  <c r="X51" i="3"/>
  <c r="T51" i="3"/>
  <c r="J51" i="3"/>
  <c r="D51" i="3"/>
  <c r="BF50" i="3"/>
  <c r="BD50" i="3"/>
  <c r="BB50" i="3"/>
  <c r="AR50" i="3"/>
  <c r="AN50" i="3"/>
  <c r="X50" i="3"/>
  <c r="T50" i="3"/>
  <c r="J50" i="3"/>
  <c r="D50" i="3"/>
  <c r="BF49" i="3"/>
  <c r="BD49" i="3"/>
  <c r="BB49" i="3"/>
  <c r="AR49" i="3"/>
  <c r="AN49" i="3"/>
  <c r="X49" i="3"/>
  <c r="T49" i="3"/>
  <c r="J49" i="3"/>
  <c r="D49" i="3"/>
  <c r="BF48" i="3"/>
  <c r="BD48" i="3"/>
  <c r="BB48" i="3"/>
  <c r="AR48" i="3"/>
  <c r="AN48" i="3"/>
  <c r="X48" i="3"/>
  <c r="T48" i="3"/>
  <c r="J48" i="3"/>
  <c r="F48" i="3"/>
  <c r="D48" i="3"/>
  <c r="BF47" i="3"/>
  <c r="BD47" i="3"/>
  <c r="BB47" i="3"/>
  <c r="AR47" i="3"/>
  <c r="AN47" i="3"/>
  <c r="X47" i="3"/>
  <c r="T47" i="3"/>
  <c r="J47" i="3"/>
  <c r="F47" i="3"/>
  <c r="D47" i="3"/>
  <c r="BF46" i="3"/>
  <c r="BD46" i="3"/>
  <c r="BB46" i="3"/>
  <c r="AR46" i="3"/>
  <c r="AP46" i="3"/>
  <c r="AN46" i="3"/>
  <c r="AJ46" i="3"/>
  <c r="X46" i="3"/>
  <c r="T46" i="3"/>
  <c r="J46" i="3"/>
  <c r="F46" i="3"/>
  <c r="D46" i="3"/>
  <c r="BH45" i="3"/>
  <c r="BF45" i="3"/>
  <c r="BD45" i="3"/>
  <c r="BB45" i="3"/>
  <c r="AR45" i="3"/>
  <c r="AP45" i="3"/>
  <c r="AN45" i="3"/>
  <c r="AJ45" i="3"/>
  <c r="AD45" i="3"/>
  <c r="X45" i="3"/>
  <c r="T45" i="3"/>
  <c r="J45" i="3"/>
  <c r="F45" i="3"/>
  <c r="D45" i="3"/>
  <c r="BH44" i="3"/>
  <c r="BF44" i="3"/>
  <c r="BD44" i="3"/>
  <c r="BB44" i="3"/>
  <c r="AZ44" i="3"/>
  <c r="AR44" i="3"/>
  <c r="AP44" i="3"/>
  <c r="AN44" i="3"/>
  <c r="AJ44" i="3"/>
  <c r="AD44" i="3"/>
  <c r="X44" i="3"/>
  <c r="T44" i="3"/>
  <c r="J44" i="3"/>
  <c r="F44" i="3"/>
  <c r="D44" i="3"/>
  <c r="BH43" i="3"/>
  <c r="BF43" i="3"/>
  <c r="BD43" i="3"/>
  <c r="BB43" i="3"/>
  <c r="AZ43" i="3"/>
  <c r="AT43" i="3"/>
  <c r="AR43" i="3"/>
  <c r="AP43" i="3"/>
  <c r="AN43" i="3"/>
  <c r="AJ43" i="3"/>
  <c r="AF43" i="3"/>
  <c r="AD43" i="3"/>
  <c r="AB43" i="3"/>
  <c r="X43" i="3"/>
  <c r="V43" i="3"/>
  <c r="T43" i="3"/>
  <c r="L43" i="3"/>
  <c r="J43" i="3"/>
  <c r="F43" i="3"/>
  <c r="D43" i="3"/>
  <c r="BH42" i="3"/>
  <c r="BF42" i="3"/>
  <c r="BD42" i="3"/>
  <c r="BB42" i="3"/>
  <c r="AZ42" i="3"/>
  <c r="AT42" i="3"/>
  <c r="AR42" i="3"/>
  <c r="AP42" i="3"/>
  <c r="AN42" i="3"/>
  <c r="AJ42" i="3"/>
  <c r="AF42" i="3"/>
  <c r="AD42" i="3"/>
  <c r="AB42" i="3"/>
  <c r="X42" i="3"/>
  <c r="V42" i="3"/>
  <c r="T42" i="3"/>
  <c r="L42" i="3"/>
  <c r="J42" i="3"/>
  <c r="F42" i="3"/>
  <c r="D42" i="3"/>
  <c r="BH41" i="3"/>
  <c r="BF41" i="3"/>
  <c r="BD41" i="3"/>
  <c r="BB41" i="3"/>
  <c r="AZ41" i="3"/>
  <c r="AT41" i="3"/>
  <c r="AR41" i="3"/>
  <c r="AP41" i="3"/>
  <c r="AN41" i="3"/>
  <c r="AJ41" i="3"/>
  <c r="AF41" i="3"/>
  <c r="AD41" i="3"/>
  <c r="AB41" i="3"/>
  <c r="Z41" i="3"/>
  <c r="X41" i="3"/>
  <c r="V41" i="3"/>
  <c r="T41" i="3"/>
  <c r="L41" i="3"/>
  <c r="J41" i="3"/>
  <c r="F41" i="3"/>
  <c r="D41" i="3"/>
  <c r="BH40" i="3"/>
  <c r="BF40" i="3"/>
  <c r="BD40" i="3"/>
  <c r="BB40" i="3"/>
  <c r="AZ40" i="3"/>
  <c r="AT40" i="3"/>
  <c r="AR40" i="3"/>
  <c r="AP40" i="3"/>
  <c r="AN40" i="3"/>
  <c r="AL40" i="3"/>
  <c r="AJ40" i="3"/>
  <c r="AH40" i="3"/>
  <c r="AF40" i="3"/>
  <c r="AD40" i="3"/>
  <c r="AB40" i="3"/>
  <c r="Z40" i="3"/>
  <c r="X40" i="3"/>
  <c r="V40" i="3"/>
  <c r="T40" i="3"/>
  <c r="L40" i="3"/>
  <c r="J40" i="3"/>
  <c r="F40" i="3"/>
  <c r="D40" i="3"/>
  <c r="B40" i="3"/>
  <c r="BH39" i="3"/>
  <c r="BF39" i="3"/>
  <c r="BD39" i="3"/>
  <c r="BB39" i="3"/>
  <c r="AZ39" i="3"/>
  <c r="AT39" i="3"/>
  <c r="AR39" i="3"/>
  <c r="AP39" i="3"/>
  <c r="AN39" i="3"/>
  <c r="AL39" i="3"/>
  <c r="AJ39" i="3"/>
  <c r="AH39" i="3"/>
  <c r="AF39" i="3"/>
  <c r="AD39" i="3"/>
  <c r="AB39" i="3"/>
  <c r="Z39" i="3"/>
  <c r="X39" i="3"/>
  <c r="V39" i="3"/>
  <c r="T39" i="3"/>
  <c r="L39" i="3"/>
  <c r="J39" i="3"/>
  <c r="F39" i="3"/>
  <c r="D39" i="3"/>
  <c r="B39" i="3"/>
  <c r="BH38" i="3"/>
  <c r="BF38" i="3"/>
  <c r="BD38" i="3"/>
  <c r="BB38" i="3"/>
  <c r="AZ38" i="3"/>
  <c r="AT38" i="3"/>
  <c r="AR38" i="3"/>
  <c r="AP38" i="3"/>
  <c r="AN38" i="3"/>
  <c r="AL38" i="3"/>
  <c r="AJ38" i="3"/>
  <c r="AH38" i="3"/>
  <c r="AF38" i="3"/>
  <c r="AD38" i="3"/>
  <c r="AB38" i="3"/>
  <c r="Z38" i="3"/>
  <c r="X38" i="3"/>
  <c r="V38" i="3"/>
  <c r="T38" i="3"/>
  <c r="L38" i="3"/>
  <c r="J38" i="3"/>
  <c r="F38" i="3"/>
  <c r="D38" i="3"/>
  <c r="B38" i="3"/>
  <c r="BH37" i="3"/>
  <c r="BF37" i="3"/>
  <c r="BD37" i="3"/>
  <c r="BB37" i="3"/>
  <c r="AZ37" i="3"/>
  <c r="AT37" i="3"/>
  <c r="AR37" i="3"/>
  <c r="AP37" i="3"/>
  <c r="AN37" i="3"/>
  <c r="AL37" i="3"/>
  <c r="AJ37" i="3"/>
  <c r="AH37" i="3"/>
  <c r="AF37" i="3"/>
  <c r="AD37" i="3"/>
  <c r="AB37" i="3"/>
  <c r="Z37" i="3"/>
  <c r="X37" i="3"/>
  <c r="V37" i="3"/>
  <c r="T37" i="3"/>
  <c r="L37" i="3"/>
  <c r="J37" i="3"/>
  <c r="F37" i="3"/>
  <c r="D37" i="3"/>
  <c r="B37" i="3"/>
  <c r="BH36" i="3"/>
  <c r="BF36" i="3"/>
  <c r="BD36" i="3"/>
  <c r="BB36" i="3"/>
  <c r="AZ36" i="3"/>
  <c r="AV36" i="3"/>
  <c r="AT36" i="3"/>
  <c r="AR36" i="3"/>
  <c r="AP36" i="3"/>
  <c r="AN36" i="3"/>
  <c r="AL36" i="3"/>
  <c r="AJ36" i="3"/>
  <c r="AH36" i="3"/>
  <c r="AF36" i="3"/>
  <c r="AD36" i="3"/>
  <c r="AB36" i="3"/>
  <c r="Z36" i="3"/>
  <c r="X36" i="3"/>
  <c r="V36" i="3"/>
  <c r="T36" i="3"/>
  <c r="L36" i="3"/>
  <c r="J36" i="3"/>
  <c r="F36" i="3"/>
  <c r="D36" i="3"/>
  <c r="B36" i="3"/>
  <c r="BH35" i="3"/>
  <c r="BF35" i="3"/>
  <c r="BD35" i="3"/>
  <c r="BB35" i="3"/>
  <c r="AZ35" i="3"/>
  <c r="AV35" i="3"/>
  <c r="AT35" i="3"/>
  <c r="AR35" i="3"/>
  <c r="AP35" i="3"/>
  <c r="AN35" i="3"/>
  <c r="AL35" i="3"/>
  <c r="AJ35" i="3"/>
  <c r="AH35" i="3"/>
  <c r="AF35" i="3"/>
  <c r="AD35" i="3"/>
  <c r="AB35" i="3"/>
  <c r="Z35" i="3"/>
  <c r="X35" i="3"/>
  <c r="V35" i="3"/>
  <c r="T35" i="3"/>
  <c r="L35" i="3"/>
  <c r="J35" i="3"/>
  <c r="F35" i="3"/>
  <c r="D35" i="3"/>
  <c r="B35" i="3"/>
  <c r="BH34" i="3"/>
  <c r="BF34" i="3"/>
  <c r="BD34" i="3"/>
  <c r="BB34" i="3"/>
  <c r="AZ34" i="3"/>
  <c r="AV34" i="3"/>
  <c r="AT34" i="3"/>
  <c r="AR34" i="3"/>
  <c r="AP34" i="3"/>
  <c r="AN34" i="3"/>
  <c r="AL34" i="3"/>
  <c r="AJ34" i="3"/>
  <c r="AH34" i="3"/>
  <c r="AF34" i="3"/>
  <c r="AD34" i="3"/>
  <c r="AB34" i="3"/>
  <c r="Z34" i="3"/>
  <c r="X34" i="3"/>
  <c r="V34" i="3"/>
  <c r="T34" i="3"/>
  <c r="L34" i="3"/>
  <c r="J34" i="3"/>
  <c r="H34" i="3"/>
  <c r="F34" i="3"/>
  <c r="D34" i="3"/>
  <c r="B34" i="3"/>
  <c r="BH33" i="3"/>
  <c r="BF33" i="3"/>
  <c r="BD33" i="3"/>
  <c r="BB33" i="3"/>
  <c r="AZ33" i="3"/>
  <c r="AV33" i="3"/>
  <c r="AT33" i="3"/>
  <c r="AR33" i="3"/>
  <c r="AP33" i="3"/>
  <c r="AN33" i="3"/>
  <c r="AL33" i="3"/>
  <c r="AJ33" i="3"/>
  <c r="AH33" i="3"/>
  <c r="AF33" i="3"/>
  <c r="AD33" i="3"/>
  <c r="AB33" i="3"/>
  <c r="Z33" i="3"/>
  <c r="X33" i="3"/>
  <c r="V33" i="3"/>
  <c r="T33" i="3"/>
  <c r="P33" i="3"/>
  <c r="L33" i="3"/>
  <c r="J33" i="3"/>
  <c r="H33" i="3"/>
  <c r="F33" i="3"/>
  <c r="D33" i="3"/>
  <c r="B33" i="3"/>
  <c r="BH32" i="3"/>
  <c r="BF32" i="3"/>
  <c r="BD32" i="3"/>
  <c r="BB32" i="3"/>
  <c r="AZ32" i="3"/>
  <c r="AX32" i="3"/>
  <c r="AV32" i="3"/>
  <c r="AT32" i="3"/>
  <c r="AR32" i="3"/>
  <c r="AP32" i="3"/>
  <c r="AN32" i="3"/>
  <c r="AL32" i="3"/>
  <c r="AJ32" i="3"/>
  <c r="AH32" i="3"/>
  <c r="AF32" i="3"/>
  <c r="AD32" i="3"/>
  <c r="AB32" i="3"/>
  <c r="Z32" i="3"/>
  <c r="X32" i="3"/>
  <c r="V32" i="3"/>
  <c r="T32" i="3"/>
  <c r="P32" i="3"/>
  <c r="L32" i="3"/>
  <c r="J32" i="3"/>
  <c r="H32" i="3"/>
  <c r="F32" i="3"/>
  <c r="D32" i="3"/>
  <c r="B32" i="3"/>
  <c r="BH31" i="3"/>
  <c r="BF31" i="3"/>
  <c r="BD31" i="3"/>
  <c r="BB31" i="3"/>
  <c r="AZ31" i="3"/>
  <c r="AX31" i="3"/>
  <c r="AV31" i="3"/>
  <c r="AT31" i="3"/>
  <c r="AR31" i="3"/>
  <c r="AP31" i="3"/>
  <c r="AN31" i="3"/>
  <c r="AL31" i="3"/>
  <c r="AJ31" i="3"/>
  <c r="AH31" i="3"/>
  <c r="AF31" i="3"/>
  <c r="AD31" i="3"/>
  <c r="AB31" i="3"/>
  <c r="Z31" i="3"/>
  <c r="X31" i="3"/>
  <c r="V31" i="3"/>
  <c r="T31" i="3"/>
  <c r="P31" i="3"/>
  <c r="N31" i="3"/>
  <c r="L31" i="3"/>
  <c r="J31" i="3"/>
  <c r="H31" i="3"/>
  <c r="F31" i="3"/>
  <c r="D31" i="3"/>
  <c r="B31" i="3"/>
  <c r="BH30" i="3"/>
  <c r="BF30" i="3"/>
  <c r="BD30" i="3"/>
  <c r="BB30" i="3"/>
  <c r="AZ30" i="3"/>
  <c r="AX30" i="3"/>
  <c r="AV30" i="3"/>
  <c r="AT30" i="3"/>
  <c r="AR30" i="3"/>
  <c r="AP30" i="3"/>
  <c r="AN30" i="3"/>
  <c r="AL30" i="3"/>
  <c r="AJ30" i="3"/>
  <c r="AH30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D30" i="3"/>
  <c r="B30" i="3"/>
  <c r="BH29" i="3"/>
  <c r="BF29" i="3"/>
  <c r="BD29" i="3"/>
  <c r="BB29" i="3"/>
  <c r="AZ29" i="3"/>
  <c r="AX29" i="3"/>
  <c r="AV29" i="3"/>
  <c r="AT29" i="3"/>
  <c r="AR29" i="3"/>
  <c r="AP29" i="3"/>
  <c r="AN29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D29" i="3"/>
  <c r="B29" i="3"/>
  <c r="BH28" i="3"/>
  <c r="BF28" i="3"/>
  <c r="BD28" i="3"/>
  <c r="BB28" i="3"/>
  <c r="AZ28" i="3"/>
  <c r="AX28" i="3"/>
  <c r="AV28" i="3"/>
  <c r="AT28" i="3"/>
  <c r="AR28" i="3"/>
  <c r="AP28" i="3"/>
  <c r="AN28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D28" i="3"/>
  <c r="B28" i="3"/>
  <c r="BH27" i="3"/>
  <c r="BF27" i="3"/>
  <c r="BD27" i="3"/>
  <c r="BB27" i="3"/>
  <c r="AZ27" i="3"/>
  <c r="AX27" i="3"/>
  <c r="AV27" i="3"/>
  <c r="AT27" i="3"/>
  <c r="AR27" i="3"/>
  <c r="AP27" i="3"/>
  <c r="AN27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B27" i="3"/>
  <c r="BH26" i="3"/>
  <c r="BF26" i="3"/>
  <c r="BD26" i="3"/>
  <c r="BB26" i="3"/>
  <c r="AZ26" i="3"/>
  <c r="AX26" i="3"/>
  <c r="AV26" i="3"/>
  <c r="AT26" i="3"/>
  <c r="AR26" i="3"/>
  <c r="AP26" i="3"/>
  <c r="AN26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D26" i="3"/>
  <c r="B26" i="3"/>
  <c r="BH25" i="3"/>
  <c r="BF25" i="3"/>
  <c r="BD25" i="3"/>
  <c r="BB25" i="3"/>
  <c r="AZ25" i="3"/>
  <c r="AX25" i="3"/>
  <c r="AV25" i="3"/>
  <c r="AT25" i="3"/>
  <c r="AR25" i="3"/>
  <c r="AP25" i="3"/>
  <c r="AN25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B25" i="3"/>
  <c r="BH24" i="3"/>
  <c r="BF24" i="3"/>
  <c r="BD24" i="3"/>
  <c r="BB24" i="3"/>
  <c r="AZ24" i="3"/>
  <c r="AX24" i="3"/>
  <c r="AV24" i="3"/>
  <c r="AT24" i="3"/>
  <c r="AR24" i="3"/>
  <c r="AP24" i="3"/>
  <c r="AN24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B24" i="3"/>
  <c r="BH23" i="3"/>
  <c r="BF23" i="3"/>
  <c r="BD23" i="3"/>
  <c r="BB23" i="3"/>
  <c r="AZ23" i="3"/>
  <c r="AX23" i="3"/>
  <c r="AV23" i="3"/>
  <c r="AT23" i="3"/>
  <c r="AR23" i="3"/>
  <c r="AP23" i="3"/>
  <c r="AN23" i="3"/>
  <c r="AL23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D23" i="3"/>
  <c r="B23" i="3"/>
  <c r="BH22" i="3"/>
  <c r="BF22" i="3"/>
  <c r="BD22" i="3"/>
  <c r="BB22" i="3"/>
  <c r="AZ22" i="3"/>
  <c r="AX22" i="3"/>
  <c r="AV22" i="3"/>
  <c r="AT22" i="3"/>
  <c r="AR22" i="3"/>
  <c r="AP22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B22" i="3"/>
  <c r="BH21" i="3"/>
  <c r="BF21" i="3"/>
  <c r="BD21" i="3"/>
  <c r="BB21" i="3"/>
  <c r="AZ21" i="3"/>
  <c r="AX21" i="3"/>
  <c r="AV21" i="3"/>
  <c r="AT21" i="3"/>
  <c r="AR21" i="3"/>
  <c r="AP21" i="3"/>
  <c r="AN21" i="3"/>
  <c r="AL21" i="3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B21" i="3"/>
  <c r="BH20" i="3"/>
  <c r="BF20" i="3"/>
  <c r="BD20" i="3"/>
  <c r="BB20" i="3"/>
  <c r="AZ20" i="3"/>
  <c r="AX20" i="3"/>
  <c r="AV20" i="3"/>
  <c r="AT20" i="3"/>
  <c r="AR20" i="3"/>
  <c r="AP20" i="3"/>
  <c r="AN20" i="3"/>
  <c r="AL20" i="3"/>
  <c r="AJ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D20" i="3"/>
  <c r="B20" i="3"/>
  <c r="BH19" i="3"/>
  <c r="BF19" i="3"/>
  <c r="BD19" i="3"/>
  <c r="BB19" i="3"/>
  <c r="AZ19" i="3"/>
  <c r="AX19" i="3"/>
  <c r="AV19" i="3"/>
  <c r="AT19" i="3"/>
  <c r="AR19" i="3"/>
  <c r="AP19" i="3"/>
  <c r="AN19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B19" i="3"/>
  <c r="BH18" i="3"/>
  <c r="BF18" i="3"/>
  <c r="BD18" i="3"/>
  <c r="BB18" i="3"/>
  <c r="AZ18" i="3"/>
  <c r="AX18" i="3"/>
  <c r="AV18" i="3"/>
  <c r="AT18" i="3"/>
  <c r="AR18" i="3"/>
  <c r="AP18" i="3"/>
  <c r="AN18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D18" i="3"/>
  <c r="B18" i="3"/>
  <c r="BH17" i="3"/>
  <c r="BF17" i="3"/>
  <c r="BD17" i="3"/>
  <c r="BB17" i="3"/>
  <c r="AZ17" i="3"/>
  <c r="AX17" i="3"/>
  <c r="AV17" i="3"/>
  <c r="AT17" i="3"/>
  <c r="AR17" i="3"/>
  <c r="AP17" i="3"/>
  <c r="AN17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B17" i="3"/>
  <c r="BH16" i="3"/>
  <c r="BF16" i="3"/>
  <c r="BD16" i="3"/>
  <c r="BB16" i="3"/>
  <c r="AZ16" i="3"/>
  <c r="AX16" i="3"/>
  <c r="AV16" i="3"/>
  <c r="AT16" i="3"/>
  <c r="AR16" i="3"/>
  <c r="AP16" i="3"/>
  <c r="AN16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D16" i="3"/>
  <c r="B16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D15" i="3"/>
  <c r="B15" i="3"/>
  <c r="BH14" i="3"/>
  <c r="BF14" i="3"/>
  <c r="BD14" i="3"/>
  <c r="BB14" i="3"/>
  <c r="AZ14" i="3"/>
  <c r="AX14" i="3"/>
  <c r="AV14" i="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D14" i="3"/>
  <c r="B14" i="3"/>
  <c r="BH13" i="3"/>
  <c r="BF13" i="3"/>
  <c r="BD13" i="3"/>
  <c r="BB13" i="3"/>
  <c r="AZ13" i="3"/>
  <c r="AX13" i="3"/>
  <c r="AV13" i="3"/>
  <c r="AT13" i="3"/>
  <c r="AR13" i="3"/>
  <c r="AP13" i="3"/>
  <c r="AN13" i="3"/>
  <c r="AL13" i="3"/>
  <c r="AJ13" i="3"/>
  <c r="AH13" i="3"/>
  <c r="AF13" i="3"/>
  <c r="AD13" i="3"/>
  <c r="AB13" i="3"/>
  <c r="Z13" i="3"/>
  <c r="X13" i="3"/>
  <c r="V13" i="3"/>
  <c r="T13" i="3"/>
  <c r="R13" i="3"/>
  <c r="P13" i="3"/>
  <c r="N13" i="3"/>
  <c r="L13" i="3"/>
  <c r="J13" i="3"/>
  <c r="H13" i="3"/>
  <c r="F13" i="3"/>
  <c r="D13" i="3"/>
  <c r="B13" i="3"/>
  <c r="BH12" i="3"/>
  <c r="BF12" i="3"/>
  <c r="BD12" i="3"/>
  <c r="BB12" i="3"/>
  <c r="AZ12" i="3"/>
  <c r="AX12" i="3"/>
  <c r="AV12" i="3"/>
  <c r="AT12" i="3"/>
  <c r="AR12" i="3"/>
  <c r="AP12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D12" i="3"/>
  <c r="B12" i="3"/>
  <c r="BH11" i="3"/>
  <c r="BF11" i="3"/>
  <c r="BD11" i="3"/>
  <c r="BB11" i="3"/>
  <c r="AZ11" i="3"/>
  <c r="AX11" i="3"/>
  <c r="AV11" i="3"/>
  <c r="AT11" i="3"/>
  <c r="AR11" i="3"/>
  <c r="AP11" i="3"/>
  <c r="AN11" i="3"/>
  <c r="AL11" i="3"/>
  <c r="AJ11" i="3"/>
  <c r="AH11" i="3"/>
  <c r="AF11" i="3"/>
  <c r="AD11" i="3"/>
  <c r="AB11" i="3"/>
  <c r="Z11" i="3"/>
  <c r="X11" i="3"/>
  <c r="V11" i="3"/>
  <c r="T11" i="3"/>
  <c r="R11" i="3"/>
  <c r="P11" i="3"/>
  <c r="N11" i="3"/>
  <c r="L11" i="3"/>
  <c r="J11" i="3"/>
  <c r="H11" i="3"/>
  <c r="F11" i="3"/>
  <c r="D11" i="3"/>
  <c r="B11" i="3"/>
  <c r="BH10" i="3"/>
  <c r="BF10" i="3"/>
  <c r="BD10" i="3"/>
  <c r="BB10" i="3"/>
  <c r="AZ10" i="3"/>
  <c r="AX10" i="3"/>
  <c r="AV10" i="3"/>
  <c r="AT10" i="3"/>
  <c r="AR10" i="3"/>
  <c r="AP10" i="3"/>
  <c r="AN10" i="3"/>
  <c r="AL10" i="3"/>
  <c r="AJ10" i="3"/>
  <c r="AH10" i="3"/>
  <c r="AF10" i="3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D10" i="3"/>
  <c r="B10" i="3"/>
  <c r="BH9" i="3"/>
  <c r="BF9" i="3"/>
  <c r="BD9" i="3"/>
  <c r="BB9" i="3"/>
  <c r="AZ9" i="3"/>
  <c r="AX9" i="3"/>
  <c r="AV9" i="3"/>
  <c r="AT9" i="3"/>
  <c r="AR9" i="3"/>
  <c r="AP9" i="3"/>
  <c r="AN9" i="3"/>
  <c r="AL9" i="3"/>
  <c r="AJ9" i="3"/>
  <c r="AH9" i="3"/>
  <c r="AF9" i="3"/>
  <c r="AD9" i="3"/>
  <c r="AB9" i="3"/>
  <c r="Z9" i="3"/>
  <c r="X9" i="3"/>
  <c r="V9" i="3"/>
  <c r="T9" i="3"/>
  <c r="R9" i="3"/>
  <c r="P9" i="3"/>
  <c r="N9" i="3"/>
  <c r="L9" i="3"/>
  <c r="J9" i="3"/>
  <c r="H9" i="3"/>
  <c r="F9" i="3"/>
  <c r="D9" i="3"/>
  <c r="B9" i="3"/>
  <c r="BH8" i="3"/>
  <c r="BF8" i="3"/>
  <c r="BD8" i="3"/>
  <c r="BB8" i="3"/>
  <c r="AZ8" i="3"/>
  <c r="AX8" i="3"/>
  <c r="AV8" i="3"/>
  <c r="AT8" i="3"/>
  <c r="AR8" i="3"/>
  <c r="AP8" i="3"/>
  <c r="AN8" i="3"/>
  <c r="AL8" i="3"/>
  <c r="AJ8" i="3"/>
  <c r="AH8" i="3"/>
  <c r="AF8" i="3"/>
  <c r="AD8" i="3"/>
  <c r="AB8" i="3"/>
  <c r="Z8" i="3"/>
  <c r="X8" i="3"/>
  <c r="V8" i="3"/>
  <c r="T8" i="3"/>
  <c r="R8" i="3"/>
  <c r="P8" i="3"/>
  <c r="N8" i="3"/>
  <c r="L8" i="3"/>
  <c r="J8" i="3"/>
  <c r="H8" i="3"/>
  <c r="F8" i="3"/>
  <c r="D8" i="3"/>
  <c r="B8" i="3"/>
  <c r="BH7" i="3"/>
  <c r="BF7" i="3"/>
  <c r="BD7" i="3"/>
  <c r="BB7" i="3"/>
  <c r="AZ7" i="3"/>
  <c r="AX7" i="3"/>
  <c r="AV7" i="3"/>
  <c r="AT7" i="3"/>
  <c r="AR7" i="3"/>
  <c r="AP7" i="3"/>
  <c r="AN7" i="3"/>
  <c r="AL7" i="3"/>
  <c r="AJ7" i="3"/>
  <c r="AH7" i="3"/>
  <c r="AF7" i="3"/>
  <c r="AD7" i="3"/>
  <c r="AB7" i="3"/>
  <c r="Z7" i="3"/>
  <c r="X7" i="3"/>
  <c r="V7" i="3"/>
  <c r="T7" i="3"/>
  <c r="R7" i="3"/>
  <c r="P7" i="3"/>
  <c r="N7" i="3"/>
  <c r="L7" i="3"/>
  <c r="J7" i="3"/>
  <c r="H7" i="3"/>
  <c r="F7" i="3"/>
  <c r="D7" i="3"/>
  <c r="B7" i="3"/>
  <c r="BH6" i="3"/>
  <c r="BF6" i="3"/>
  <c r="BD6" i="3"/>
  <c r="BB6" i="3"/>
  <c r="AZ6" i="3"/>
  <c r="AX6" i="3"/>
  <c r="AV6" i="3"/>
  <c r="AT6" i="3"/>
  <c r="AR6" i="3"/>
  <c r="AP6" i="3"/>
  <c r="AN6" i="3"/>
  <c r="AL6" i="3"/>
  <c r="AJ6" i="3"/>
  <c r="AH6" i="3"/>
  <c r="AF6" i="3"/>
  <c r="AD6" i="3"/>
  <c r="AB6" i="3"/>
  <c r="Z6" i="3"/>
  <c r="X6" i="3"/>
  <c r="V6" i="3"/>
  <c r="T6" i="3"/>
  <c r="R6" i="3"/>
  <c r="P6" i="3"/>
  <c r="N6" i="3"/>
  <c r="L6" i="3"/>
  <c r="J6" i="3"/>
  <c r="H6" i="3"/>
  <c r="F6" i="3"/>
  <c r="D6" i="3"/>
  <c r="B6" i="3"/>
  <c r="BH5" i="3"/>
  <c r="BF5" i="3"/>
  <c r="BD5" i="3"/>
  <c r="BB5" i="3"/>
  <c r="AZ5" i="3"/>
  <c r="AX5" i="3"/>
  <c r="AV5" i="3"/>
  <c r="AT5" i="3"/>
  <c r="AR5" i="3"/>
  <c r="AP5" i="3"/>
  <c r="AN5" i="3"/>
  <c r="AL5" i="3"/>
  <c r="AJ5" i="3"/>
  <c r="AH5" i="3"/>
  <c r="AF5" i="3"/>
  <c r="AD5" i="3"/>
  <c r="AB5" i="3"/>
  <c r="Z5" i="3"/>
  <c r="X5" i="3"/>
  <c r="V5" i="3"/>
  <c r="T5" i="3"/>
  <c r="R5" i="3"/>
  <c r="P5" i="3"/>
  <c r="N5" i="3"/>
  <c r="L5" i="3"/>
  <c r="J5" i="3"/>
  <c r="H5" i="3"/>
  <c r="F5" i="3"/>
  <c r="D5" i="3"/>
  <c r="B5" i="3"/>
  <c r="BH4" i="3"/>
  <c r="BF4" i="3"/>
  <c r="BD4" i="3"/>
  <c r="BB4" i="3"/>
  <c r="AZ4" i="3"/>
  <c r="AX4" i="3"/>
  <c r="AV4" i="3"/>
  <c r="AT4" i="3"/>
  <c r="AR4" i="3"/>
  <c r="AP4" i="3"/>
  <c r="AN4" i="3"/>
  <c r="AL4" i="3"/>
  <c r="AJ4" i="3"/>
  <c r="AH4" i="3"/>
  <c r="AF4" i="3"/>
  <c r="AD4" i="3"/>
  <c r="AB4" i="3"/>
  <c r="Z4" i="3"/>
  <c r="X4" i="3"/>
  <c r="V4" i="3"/>
  <c r="T4" i="3"/>
  <c r="R4" i="3"/>
  <c r="P4" i="3"/>
  <c r="N4" i="3"/>
  <c r="L4" i="3"/>
  <c r="J4" i="3"/>
  <c r="H4" i="3"/>
  <c r="F4" i="3"/>
  <c r="D4" i="3"/>
  <c r="B4" i="3"/>
  <c r="BH3" i="3"/>
  <c r="BI97" i="3" s="1"/>
  <c r="BF3" i="3"/>
  <c r="BG98" i="3" s="1"/>
  <c r="BD3" i="3"/>
  <c r="BE99" i="3" s="1"/>
  <c r="BB3" i="3"/>
  <c r="BC100" i="3" s="1"/>
  <c r="AZ3" i="3"/>
  <c r="BA101" i="3" s="1"/>
  <c r="AX3" i="3"/>
  <c r="AY102" i="3" s="1"/>
  <c r="AV3" i="3"/>
  <c r="AW95" i="3" s="1"/>
  <c r="AT3" i="3"/>
  <c r="AU96" i="3" s="1"/>
  <c r="AR3" i="3"/>
  <c r="AS97" i="3" s="1"/>
  <c r="AP3" i="3"/>
  <c r="AQ98" i="3" s="1"/>
  <c r="AN3" i="3"/>
  <c r="AO99" i="3" s="1"/>
  <c r="AL3" i="3"/>
  <c r="AM100" i="3" s="1"/>
  <c r="AJ3" i="3"/>
  <c r="AK101" i="3" s="1"/>
  <c r="AH3" i="3"/>
  <c r="AI102" i="3" s="1"/>
  <c r="AF3" i="3"/>
  <c r="AG95" i="3" s="1"/>
  <c r="AD3" i="3"/>
  <c r="AE96" i="3" s="1"/>
  <c r="AB3" i="3"/>
  <c r="AC97" i="3" s="1"/>
  <c r="Z3" i="3"/>
  <c r="AA98" i="3" s="1"/>
  <c r="X3" i="3"/>
  <c r="Y99" i="3" s="1"/>
  <c r="V3" i="3"/>
  <c r="W100" i="3" s="1"/>
  <c r="T3" i="3"/>
  <c r="U101" i="3" s="1"/>
  <c r="R3" i="3"/>
  <c r="S102" i="3" s="1"/>
  <c r="P3" i="3"/>
  <c r="Q95" i="3" s="1"/>
  <c r="N3" i="3"/>
  <c r="O96" i="3" s="1"/>
  <c r="L3" i="3"/>
  <c r="M97" i="3" s="1"/>
  <c r="J3" i="3"/>
  <c r="K98" i="3" s="1"/>
  <c r="H3" i="3"/>
  <c r="I99" i="3" s="1"/>
  <c r="F3" i="3"/>
  <c r="G100" i="3" s="1"/>
  <c r="D3" i="3"/>
  <c r="E101" i="3" s="1"/>
  <c r="B3" i="3"/>
  <c r="C102" i="3" s="1"/>
  <c r="K83" i="3" l="1"/>
  <c r="AA83" i="3"/>
  <c r="AQ83" i="3"/>
  <c r="BG83" i="3"/>
  <c r="I84" i="3"/>
  <c r="Y84" i="3"/>
  <c r="AO84" i="3"/>
  <c r="BE84" i="3"/>
  <c r="G85" i="3"/>
  <c r="W85" i="3"/>
  <c r="AM85" i="3"/>
  <c r="BC85" i="3"/>
  <c r="E86" i="3"/>
  <c r="U86" i="3"/>
  <c r="AK86" i="3"/>
  <c r="BA86" i="3"/>
  <c r="C87" i="3"/>
  <c r="S87" i="3"/>
  <c r="AI87" i="3"/>
  <c r="AY87" i="3"/>
  <c r="Q88" i="3"/>
  <c r="AG88" i="3"/>
  <c r="AW88" i="3"/>
  <c r="O89" i="3"/>
  <c r="AE89" i="3"/>
  <c r="AU89" i="3"/>
  <c r="M90" i="3"/>
  <c r="AC90" i="3"/>
  <c r="AS90" i="3"/>
  <c r="BI90" i="3"/>
  <c r="K91" i="3"/>
  <c r="AA91" i="3"/>
  <c r="AQ91" i="3"/>
  <c r="BG91" i="3"/>
  <c r="I92" i="3"/>
  <c r="Y92" i="3"/>
  <c r="AO92" i="3"/>
  <c r="BE92" i="3"/>
  <c r="G93" i="3"/>
  <c r="W93" i="3"/>
  <c r="AM93" i="3"/>
  <c r="BC93" i="3"/>
  <c r="E94" i="3"/>
  <c r="U94" i="3"/>
  <c r="AK94" i="3"/>
  <c r="BA94" i="3"/>
  <c r="C95" i="3"/>
  <c r="S95" i="3"/>
  <c r="AI95" i="3"/>
  <c r="AY95" i="3"/>
  <c r="Q96" i="3"/>
  <c r="AG96" i="3"/>
  <c r="AW96" i="3"/>
  <c r="O97" i="3"/>
  <c r="AE97" i="3"/>
  <c r="AU97" i="3"/>
  <c r="M98" i="3"/>
  <c r="AC98" i="3"/>
  <c r="AS98" i="3"/>
  <c r="BI98" i="3"/>
  <c r="K99" i="3"/>
  <c r="AA99" i="3"/>
  <c r="AQ99" i="3"/>
  <c r="BG99" i="3"/>
  <c r="I100" i="3"/>
  <c r="Y100" i="3"/>
  <c r="AO100" i="3"/>
  <c r="BE100" i="3"/>
  <c r="G101" i="3"/>
  <c r="W101" i="3"/>
  <c r="AM101" i="3"/>
  <c r="BC101" i="3"/>
  <c r="E102" i="3"/>
  <c r="BM102" i="3" s="1"/>
  <c r="BN102" i="3" s="1"/>
  <c r="U102" i="3"/>
  <c r="AK102" i="3"/>
  <c r="BA102" i="3"/>
  <c r="M83" i="3"/>
  <c r="AC83" i="3"/>
  <c r="AS83" i="3"/>
  <c r="BI83" i="3"/>
  <c r="K84" i="3"/>
  <c r="AA84" i="3"/>
  <c r="AQ84" i="3"/>
  <c r="BG84" i="3"/>
  <c r="I85" i="3"/>
  <c r="Y85" i="3"/>
  <c r="AO85" i="3"/>
  <c r="BE85" i="3"/>
  <c r="G86" i="3"/>
  <c r="W86" i="3"/>
  <c r="AM86" i="3"/>
  <c r="BC86" i="3"/>
  <c r="E87" i="3"/>
  <c r="U87" i="3"/>
  <c r="AK87" i="3"/>
  <c r="BA87" i="3"/>
  <c r="C88" i="3"/>
  <c r="S88" i="3"/>
  <c r="AI88" i="3"/>
  <c r="AY88" i="3"/>
  <c r="Q89" i="3"/>
  <c r="AG89" i="3"/>
  <c r="AW89" i="3"/>
  <c r="O90" i="3"/>
  <c r="AE90" i="3"/>
  <c r="AU90" i="3"/>
  <c r="M91" i="3"/>
  <c r="AC91" i="3"/>
  <c r="AS91" i="3"/>
  <c r="BI91" i="3"/>
  <c r="K92" i="3"/>
  <c r="AA92" i="3"/>
  <c r="AQ92" i="3"/>
  <c r="BG92" i="3"/>
  <c r="I93" i="3"/>
  <c r="Y93" i="3"/>
  <c r="AO93" i="3"/>
  <c r="BE93" i="3"/>
  <c r="G94" i="3"/>
  <c r="W94" i="3"/>
  <c r="AM94" i="3"/>
  <c r="BC94" i="3"/>
  <c r="E95" i="3"/>
  <c r="U95" i="3"/>
  <c r="AK95" i="3"/>
  <c r="BA95" i="3"/>
  <c r="C96" i="3"/>
  <c r="S96" i="3"/>
  <c r="AI96" i="3"/>
  <c r="AY96" i="3"/>
  <c r="Q97" i="3"/>
  <c r="AG97" i="3"/>
  <c r="AW97" i="3"/>
  <c r="O98" i="3"/>
  <c r="AE98" i="3"/>
  <c r="AU98" i="3"/>
  <c r="M99" i="3"/>
  <c r="AC99" i="3"/>
  <c r="AS99" i="3"/>
  <c r="BI99" i="3"/>
  <c r="K100" i="3"/>
  <c r="AA100" i="3"/>
  <c r="AQ100" i="3"/>
  <c r="BG100" i="3"/>
  <c r="I101" i="3"/>
  <c r="Y101" i="3"/>
  <c r="AO101" i="3"/>
  <c r="BE101" i="3"/>
  <c r="G102" i="3"/>
  <c r="W102" i="3"/>
  <c r="AM102" i="3"/>
  <c r="BC102" i="3"/>
  <c r="O83" i="3"/>
  <c r="AE83" i="3"/>
  <c r="AU83" i="3"/>
  <c r="M84" i="3"/>
  <c r="AC84" i="3"/>
  <c r="AS84" i="3"/>
  <c r="BI84" i="3"/>
  <c r="K85" i="3"/>
  <c r="AA85" i="3"/>
  <c r="AQ85" i="3"/>
  <c r="BG85" i="3"/>
  <c r="I86" i="3"/>
  <c r="Y86" i="3"/>
  <c r="AO86" i="3"/>
  <c r="BE86" i="3"/>
  <c r="G87" i="3"/>
  <c r="W87" i="3"/>
  <c r="AM87" i="3"/>
  <c r="BC87" i="3"/>
  <c r="E88" i="3"/>
  <c r="U88" i="3"/>
  <c r="AK88" i="3"/>
  <c r="BA88" i="3"/>
  <c r="C89" i="3"/>
  <c r="S89" i="3"/>
  <c r="AI89" i="3"/>
  <c r="AY89" i="3"/>
  <c r="Q90" i="3"/>
  <c r="AG90" i="3"/>
  <c r="AW90" i="3"/>
  <c r="O91" i="3"/>
  <c r="AE91" i="3"/>
  <c r="AU91" i="3"/>
  <c r="M92" i="3"/>
  <c r="AC92" i="3"/>
  <c r="AS92" i="3"/>
  <c r="BI92" i="3"/>
  <c r="K93" i="3"/>
  <c r="AA93" i="3"/>
  <c r="AQ93" i="3"/>
  <c r="BG93" i="3"/>
  <c r="I94" i="3"/>
  <c r="Y94" i="3"/>
  <c r="AO94" i="3"/>
  <c r="BE94" i="3"/>
  <c r="G95" i="3"/>
  <c r="W95" i="3"/>
  <c r="AM95" i="3"/>
  <c r="BC95" i="3"/>
  <c r="E96" i="3"/>
  <c r="U96" i="3"/>
  <c r="AK96" i="3"/>
  <c r="BA96" i="3"/>
  <c r="C97" i="3"/>
  <c r="S97" i="3"/>
  <c r="AI97" i="3"/>
  <c r="AY97" i="3"/>
  <c r="Q98" i="3"/>
  <c r="AG98" i="3"/>
  <c r="AW98" i="3"/>
  <c r="O99" i="3"/>
  <c r="AE99" i="3"/>
  <c r="AU99" i="3"/>
  <c r="M100" i="3"/>
  <c r="AC100" i="3"/>
  <c r="AS100" i="3"/>
  <c r="BI100" i="3"/>
  <c r="K101" i="3"/>
  <c r="AA101" i="3"/>
  <c r="AQ101" i="3"/>
  <c r="BG101" i="3"/>
  <c r="I102" i="3"/>
  <c r="Y102" i="3"/>
  <c r="AO102" i="3"/>
  <c r="BE102" i="3"/>
  <c r="Q83" i="3"/>
  <c r="AG83" i="3"/>
  <c r="AW83" i="3"/>
  <c r="O84" i="3"/>
  <c r="AE84" i="3"/>
  <c r="AU84" i="3"/>
  <c r="M85" i="3"/>
  <c r="AC85" i="3"/>
  <c r="AS85" i="3"/>
  <c r="BI85" i="3"/>
  <c r="K86" i="3"/>
  <c r="AA86" i="3"/>
  <c r="AQ86" i="3"/>
  <c r="BG86" i="3"/>
  <c r="I87" i="3"/>
  <c r="Y87" i="3"/>
  <c r="AO87" i="3"/>
  <c r="BE87" i="3"/>
  <c r="G88" i="3"/>
  <c r="W88" i="3"/>
  <c r="AM88" i="3"/>
  <c r="BC88" i="3"/>
  <c r="E89" i="3"/>
  <c r="U89" i="3"/>
  <c r="AK89" i="3"/>
  <c r="BA89" i="3"/>
  <c r="C90" i="3"/>
  <c r="S90" i="3"/>
  <c r="AI90" i="3"/>
  <c r="AY90" i="3"/>
  <c r="Q91" i="3"/>
  <c r="AG91" i="3"/>
  <c r="AW91" i="3"/>
  <c r="O92" i="3"/>
  <c r="AE92" i="3"/>
  <c r="AU92" i="3"/>
  <c r="M93" i="3"/>
  <c r="AC93" i="3"/>
  <c r="AS93" i="3"/>
  <c r="BI93" i="3"/>
  <c r="K94" i="3"/>
  <c r="AA94" i="3"/>
  <c r="AQ94" i="3"/>
  <c r="BG94" i="3"/>
  <c r="I95" i="3"/>
  <c r="Y95" i="3"/>
  <c r="AO95" i="3"/>
  <c r="BE95" i="3"/>
  <c r="G96" i="3"/>
  <c r="W96" i="3"/>
  <c r="AM96" i="3"/>
  <c r="BC96" i="3"/>
  <c r="E97" i="3"/>
  <c r="U97" i="3"/>
  <c r="AK97" i="3"/>
  <c r="BA97" i="3"/>
  <c r="C98" i="3"/>
  <c r="S98" i="3"/>
  <c r="AI98" i="3"/>
  <c r="AY98" i="3"/>
  <c r="Q99" i="3"/>
  <c r="AG99" i="3"/>
  <c r="AW99" i="3"/>
  <c r="O100" i="3"/>
  <c r="AE100" i="3"/>
  <c r="AU100" i="3"/>
  <c r="M101" i="3"/>
  <c r="AC101" i="3"/>
  <c r="AS101" i="3"/>
  <c r="BI101" i="3"/>
  <c r="K102" i="3"/>
  <c r="AA102" i="3"/>
  <c r="AQ102" i="3"/>
  <c r="BG102" i="3"/>
  <c r="C83" i="3"/>
  <c r="S83" i="3"/>
  <c r="AI83" i="3"/>
  <c r="AY83" i="3"/>
  <c r="Q84" i="3"/>
  <c r="AG84" i="3"/>
  <c r="AW84" i="3"/>
  <c r="O85" i="3"/>
  <c r="AE85" i="3"/>
  <c r="AU85" i="3"/>
  <c r="M86" i="3"/>
  <c r="AC86" i="3"/>
  <c r="AS86" i="3"/>
  <c r="BI86" i="3"/>
  <c r="K87" i="3"/>
  <c r="AA87" i="3"/>
  <c r="AQ87" i="3"/>
  <c r="BG87" i="3"/>
  <c r="I88" i="3"/>
  <c r="Y88" i="3"/>
  <c r="AO88" i="3"/>
  <c r="BE88" i="3"/>
  <c r="G89" i="3"/>
  <c r="W89" i="3"/>
  <c r="AM89" i="3"/>
  <c r="BC89" i="3"/>
  <c r="E90" i="3"/>
  <c r="U90" i="3"/>
  <c r="AK90" i="3"/>
  <c r="BA90" i="3"/>
  <c r="C91" i="3"/>
  <c r="S91" i="3"/>
  <c r="AI91" i="3"/>
  <c r="AY91" i="3"/>
  <c r="Q92" i="3"/>
  <c r="AG92" i="3"/>
  <c r="AW92" i="3"/>
  <c r="O93" i="3"/>
  <c r="AE93" i="3"/>
  <c r="AU93" i="3"/>
  <c r="M94" i="3"/>
  <c r="AC94" i="3"/>
  <c r="AS94" i="3"/>
  <c r="BI94" i="3"/>
  <c r="K95" i="3"/>
  <c r="AA95" i="3"/>
  <c r="AQ95" i="3"/>
  <c r="BG95" i="3"/>
  <c r="I96" i="3"/>
  <c r="Y96" i="3"/>
  <c r="AO96" i="3"/>
  <c r="BE96" i="3"/>
  <c r="G97" i="3"/>
  <c r="W97" i="3"/>
  <c r="AM97" i="3"/>
  <c r="BC97" i="3"/>
  <c r="E98" i="3"/>
  <c r="U98" i="3"/>
  <c r="AK98" i="3"/>
  <c r="BA98" i="3"/>
  <c r="C99" i="3"/>
  <c r="S99" i="3"/>
  <c r="AI99" i="3"/>
  <c r="AY99" i="3"/>
  <c r="Q100" i="3"/>
  <c r="AG100" i="3"/>
  <c r="AW100" i="3"/>
  <c r="O101" i="3"/>
  <c r="AE101" i="3"/>
  <c r="AU101" i="3"/>
  <c r="M102" i="3"/>
  <c r="AC102" i="3"/>
  <c r="AS102" i="3"/>
  <c r="BI102" i="3"/>
  <c r="E83" i="3"/>
  <c r="U83" i="3"/>
  <c r="AK83" i="3"/>
  <c r="BA83" i="3"/>
  <c r="C84" i="3"/>
  <c r="S84" i="3"/>
  <c r="AI84" i="3"/>
  <c r="AY84" i="3"/>
  <c r="Q85" i="3"/>
  <c r="AG85" i="3"/>
  <c r="AW85" i="3"/>
  <c r="O86" i="3"/>
  <c r="AE86" i="3"/>
  <c r="AU86" i="3"/>
  <c r="M87" i="3"/>
  <c r="AC87" i="3"/>
  <c r="AS87" i="3"/>
  <c r="BI87" i="3"/>
  <c r="K88" i="3"/>
  <c r="AA88" i="3"/>
  <c r="AQ88" i="3"/>
  <c r="BG88" i="3"/>
  <c r="I89" i="3"/>
  <c r="Y89" i="3"/>
  <c r="AO89" i="3"/>
  <c r="BE89" i="3"/>
  <c r="G90" i="3"/>
  <c r="W90" i="3"/>
  <c r="AM90" i="3"/>
  <c r="BC90" i="3"/>
  <c r="E91" i="3"/>
  <c r="U91" i="3"/>
  <c r="AK91" i="3"/>
  <c r="BA91" i="3"/>
  <c r="C92" i="3"/>
  <c r="S92" i="3"/>
  <c r="AI92" i="3"/>
  <c r="AY92" i="3"/>
  <c r="Q93" i="3"/>
  <c r="AG93" i="3"/>
  <c r="AW93" i="3"/>
  <c r="O94" i="3"/>
  <c r="AE94" i="3"/>
  <c r="AU94" i="3"/>
  <c r="M95" i="3"/>
  <c r="AC95" i="3"/>
  <c r="AS95" i="3"/>
  <c r="BI95" i="3"/>
  <c r="K96" i="3"/>
  <c r="AA96" i="3"/>
  <c r="AQ96" i="3"/>
  <c r="BG96" i="3"/>
  <c r="I97" i="3"/>
  <c r="Y97" i="3"/>
  <c r="AO97" i="3"/>
  <c r="BE97" i="3"/>
  <c r="G98" i="3"/>
  <c r="W98" i="3"/>
  <c r="AM98" i="3"/>
  <c r="BC98" i="3"/>
  <c r="E99" i="3"/>
  <c r="U99" i="3"/>
  <c r="AK99" i="3"/>
  <c r="BA99" i="3"/>
  <c r="C100" i="3"/>
  <c r="S100" i="3"/>
  <c r="AI100" i="3"/>
  <c r="AY100" i="3"/>
  <c r="Q101" i="3"/>
  <c r="AG101" i="3"/>
  <c r="AW101" i="3"/>
  <c r="O102" i="3"/>
  <c r="AE102" i="3"/>
  <c r="AU102" i="3"/>
  <c r="G83" i="3"/>
  <c r="W83" i="3"/>
  <c r="AM83" i="3"/>
  <c r="BC83" i="3"/>
  <c r="E84" i="3"/>
  <c r="U84" i="3"/>
  <c r="AK84" i="3"/>
  <c r="BA84" i="3"/>
  <c r="C85" i="3"/>
  <c r="S85" i="3"/>
  <c r="AI85" i="3"/>
  <c r="AY85" i="3"/>
  <c r="Q86" i="3"/>
  <c r="AG86" i="3"/>
  <c r="AW86" i="3"/>
  <c r="O87" i="3"/>
  <c r="AE87" i="3"/>
  <c r="AU87" i="3"/>
  <c r="M88" i="3"/>
  <c r="AC88" i="3"/>
  <c r="AS88" i="3"/>
  <c r="BI88" i="3"/>
  <c r="K89" i="3"/>
  <c r="AA89" i="3"/>
  <c r="AQ89" i="3"/>
  <c r="BG89" i="3"/>
  <c r="I90" i="3"/>
  <c r="Y90" i="3"/>
  <c r="AO90" i="3"/>
  <c r="BE90" i="3"/>
  <c r="G91" i="3"/>
  <c r="W91" i="3"/>
  <c r="AM91" i="3"/>
  <c r="BC91" i="3"/>
  <c r="E92" i="3"/>
  <c r="U92" i="3"/>
  <c r="AK92" i="3"/>
  <c r="BA92" i="3"/>
  <c r="C93" i="3"/>
  <c r="S93" i="3"/>
  <c r="AI93" i="3"/>
  <c r="AY93" i="3"/>
  <c r="Q94" i="3"/>
  <c r="AG94" i="3"/>
  <c r="AW94" i="3"/>
  <c r="O95" i="3"/>
  <c r="AE95" i="3"/>
  <c r="AU95" i="3"/>
  <c r="M96" i="3"/>
  <c r="AC96" i="3"/>
  <c r="AS96" i="3"/>
  <c r="BI96" i="3"/>
  <c r="K97" i="3"/>
  <c r="AA97" i="3"/>
  <c r="AQ97" i="3"/>
  <c r="BG97" i="3"/>
  <c r="I98" i="3"/>
  <c r="Y98" i="3"/>
  <c r="AO98" i="3"/>
  <c r="BE98" i="3"/>
  <c r="G99" i="3"/>
  <c r="W99" i="3"/>
  <c r="AM99" i="3"/>
  <c r="BC99" i="3"/>
  <c r="E100" i="3"/>
  <c r="U100" i="3"/>
  <c r="AK100" i="3"/>
  <c r="BA100" i="3"/>
  <c r="C101" i="3"/>
  <c r="S101" i="3"/>
  <c r="AI101" i="3"/>
  <c r="AY101" i="3"/>
  <c r="Q102" i="3"/>
  <c r="AG102" i="3"/>
  <c r="AW102" i="3"/>
  <c r="I83" i="3"/>
  <c r="Y83" i="3"/>
  <c r="AO83" i="3"/>
  <c r="BE83" i="3"/>
  <c r="G84" i="3"/>
  <c r="W84" i="3"/>
  <c r="AM84" i="3"/>
  <c r="BC84" i="3"/>
  <c r="E85" i="3"/>
  <c r="U85" i="3"/>
  <c r="AK85" i="3"/>
  <c r="BA85" i="3"/>
  <c r="C86" i="3"/>
  <c r="S86" i="3"/>
  <c r="AI86" i="3"/>
  <c r="AY86" i="3"/>
  <c r="Q87" i="3"/>
  <c r="AG87" i="3"/>
  <c r="AW87" i="3"/>
  <c r="O88" i="3"/>
  <c r="AE88" i="3"/>
  <c r="AU88" i="3"/>
  <c r="M89" i="3"/>
  <c r="AC89" i="3"/>
  <c r="AS89" i="3"/>
  <c r="BI89" i="3"/>
  <c r="K90" i="3"/>
  <c r="AA90" i="3"/>
  <c r="AQ90" i="3"/>
  <c r="BG90" i="3"/>
  <c r="I91" i="3"/>
  <c r="Y91" i="3"/>
  <c r="AO91" i="3"/>
  <c r="BE91" i="3"/>
  <c r="G92" i="3"/>
  <c r="W92" i="3"/>
  <c r="AM92" i="3"/>
  <c r="BC92" i="3"/>
  <c r="E93" i="3"/>
  <c r="U93" i="3"/>
  <c r="AK93" i="3"/>
  <c r="BA93" i="3"/>
  <c r="C94" i="3"/>
  <c r="S94" i="3"/>
  <c r="AI94" i="3"/>
  <c r="AY94" i="3"/>
  <c r="BM101" i="3" l="1"/>
  <c r="BN101" i="3" s="1"/>
  <c r="BL101" i="3"/>
  <c r="BM83" i="3"/>
  <c r="BN83" i="3" s="1"/>
  <c r="BL83" i="3"/>
  <c r="BM90" i="3"/>
  <c r="BN90" i="3" s="1"/>
  <c r="BL90" i="3"/>
  <c r="BM97" i="3"/>
  <c r="BN97" i="3" s="1"/>
  <c r="BL97" i="3"/>
  <c r="BM84" i="3"/>
  <c r="BN84" i="3" s="1"/>
  <c r="BL84" i="3"/>
  <c r="BM91" i="3"/>
  <c r="BN91" i="3" s="1"/>
  <c r="BL91" i="3"/>
  <c r="BM98" i="3"/>
  <c r="BN98" i="3" s="1"/>
  <c r="BL98" i="3"/>
  <c r="BM85" i="3"/>
  <c r="BN85" i="3" s="1"/>
  <c r="BL85" i="3"/>
  <c r="BM92" i="3"/>
  <c r="BN92" i="3" s="1"/>
  <c r="BL92" i="3"/>
  <c r="BM99" i="3"/>
  <c r="BN99" i="3" s="1"/>
  <c r="BL99" i="3"/>
  <c r="BM86" i="3"/>
  <c r="BN86" i="3" s="1"/>
  <c r="BL86" i="3"/>
  <c r="BL88" i="3"/>
  <c r="BM88" i="3"/>
  <c r="BN88" i="3" s="1"/>
  <c r="BM87" i="3"/>
  <c r="BN87" i="3" s="1"/>
  <c r="BL87" i="3"/>
  <c r="BM93" i="3"/>
  <c r="BN93" i="3" s="1"/>
  <c r="BL93" i="3"/>
  <c r="BM100" i="3"/>
  <c r="BN100" i="3" s="1"/>
  <c r="BL100" i="3"/>
  <c r="BM89" i="3"/>
  <c r="BN89" i="3" s="1"/>
  <c r="BL89" i="3"/>
  <c r="BL102" i="3"/>
  <c r="BM94" i="3"/>
  <c r="BN94" i="3" s="1"/>
  <c r="BL94" i="3"/>
  <c r="BL96" i="3"/>
  <c r="BM96" i="3"/>
  <c r="BN96" i="3" s="1"/>
  <c r="BM95" i="3"/>
  <c r="BN95" i="3" s="1"/>
  <c r="BL95" i="3"/>
  <c r="BN89" i="2" l="1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106" i="2"/>
  <c r="BN107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M88" i="2"/>
  <c r="BN88" i="2" s="1"/>
  <c r="BL88" i="2"/>
  <c r="BI107" i="2"/>
  <c r="BG107" i="2"/>
  <c r="BI106" i="2"/>
  <c r="BG106" i="2"/>
  <c r="BI105" i="2"/>
  <c r="BG105" i="2"/>
  <c r="BI104" i="2"/>
  <c r="BG104" i="2"/>
  <c r="BI103" i="2"/>
  <c r="BG103" i="2"/>
  <c r="BI102" i="2"/>
  <c r="BG102" i="2"/>
  <c r="BI101" i="2"/>
  <c r="BG101" i="2"/>
  <c r="BI100" i="2"/>
  <c r="BG100" i="2"/>
  <c r="BI99" i="2"/>
  <c r="BG99" i="2"/>
  <c r="BI98" i="2"/>
  <c r="BG98" i="2"/>
  <c r="BI97" i="2"/>
  <c r="BG97" i="2"/>
  <c r="BI96" i="2"/>
  <c r="BG96" i="2"/>
  <c r="BI95" i="2"/>
  <c r="BG95" i="2"/>
  <c r="BI94" i="2"/>
  <c r="BG94" i="2"/>
  <c r="BI93" i="2"/>
  <c r="BG93" i="2"/>
  <c r="BI92" i="2"/>
  <c r="BG92" i="2"/>
  <c r="BI91" i="2"/>
  <c r="BG91" i="2"/>
  <c r="BI90" i="2"/>
  <c r="BG90" i="2"/>
  <c r="BI89" i="2"/>
  <c r="BG89" i="2"/>
  <c r="BI88" i="2"/>
  <c r="BG88" i="2"/>
  <c r="BE107" i="2"/>
  <c r="BC107" i="2"/>
  <c r="BA107" i="2"/>
  <c r="AY107" i="2"/>
  <c r="AW107" i="2"/>
  <c r="AU107" i="2"/>
  <c r="AS107" i="2"/>
  <c r="BE106" i="2"/>
  <c r="BC106" i="2"/>
  <c r="BA106" i="2"/>
  <c r="AY106" i="2"/>
  <c r="AW106" i="2"/>
  <c r="AU106" i="2"/>
  <c r="AS106" i="2"/>
  <c r="BE105" i="2"/>
  <c r="BC105" i="2"/>
  <c r="BA105" i="2"/>
  <c r="AY105" i="2"/>
  <c r="AW105" i="2"/>
  <c r="AU105" i="2"/>
  <c r="AS105" i="2"/>
  <c r="BE104" i="2"/>
  <c r="BC104" i="2"/>
  <c r="BA104" i="2"/>
  <c r="AY104" i="2"/>
  <c r="AW104" i="2"/>
  <c r="AU104" i="2"/>
  <c r="AS104" i="2"/>
  <c r="BE103" i="2"/>
  <c r="BC103" i="2"/>
  <c r="BA103" i="2"/>
  <c r="AY103" i="2"/>
  <c r="AW103" i="2"/>
  <c r="AU103" i="2"/>
  <c r="AS103" i="2"/>
  <c r="BE102" i="2"/>
  <c r="BC102" i="2"/>
  <c r="BA102" i="2"/>
  <c r="AY102" i="2"/>
  <c r="AW102" i="2"/>
  <c r="AU102" i="2"/>
  <c r="AS102" i="2"/>
  <c r="BE101" i="2"/>
  <c r="BC101" i="2"/>
  <c r="BA101" i="2"/>
  <c r="AY101" i="2"/>
  <c r="AW101" i="2"/>
  <c r="AU101" i="2"/>
  <c r="AS101" i="2"/>
  <c r="BE100" i="2"/>
  <c r="BC100" i="2"/>
  <c r="BA100" i="2"/>
  <c r="AY100" i="2"/>
  <c r="AW100" i="2"/>
  <c r="AU100" i="2"/>
  <c r="AS100" i="2"/>
  <c r="BE99" i="2"/>
  <c r="BC99" i="2"/>
  <c r="BA99" i="2"/>
  <c r="AY99" i="2"/>
  <c r="AW99" i="2"/>
  <c r="AU99" i="2"/>
  <c r="AS99" i="2"/>
  <c r="BE98" i="2"/>
  <c r="BC98" i="2"/>
  <c r="BA98" i="2"/>
  <c r="AY98" i="2"/>
  <c r="AW98" i="2"/>
  <c r="AU98" i="2"/>
  <c r="AS98" i="2"/>
  <c r="BE97" i="2"/>
  <c r="BC97" i="2"/>
  <c r="BA97" i="2"/>
  <c r="AY97" i="2"/>
  <c r="AW97" i="2"/>
  <c r="AU97" i="2"/>
  <c r="AS97" i="2"/>
  <c r="BE96" i="2"/>
  <c r="BC96" i="2"/>
  <c r="BA96" i="2"/>
  <c r="AY96" i="2"/>
  <c r="AW96" i="2"/>
  <c r="AU96" i="2"/>
  <c r="AS96" i="2"/>
  <c r="BE95" i="2"/>
  <c r="BC95" i="2"/>
  <c r="BA95" i="2"/>
  <c r="AY95" i="2"/>
  <c r="AW95" i="2"/>
  <c r="AU95" i="2"/>
  <c r="AS95" i="2"/>
  <c r="BE94" i="2"/>
  <c r="BC94" i="2"/>
  <c r="BA94" i="2"/>
  <c r="AY94" i="2"/>
  <c r="AW94" i="2"/>
  <c r="AU94" i="2"/>
  <c r="AS94" i="2"/>
  <c r="BE93" i="2"/>
  <c r="BC93" i="2"/>
  <c r="BA93" i="2"/>
  <c r="AY93" i="2"/>
  <c r="AW93" i="2"/>
  <c r="AU93" i="2"/>
  <c r="AS93" i="2"/>
  <c r="BE92" i="2"/>
  <c r="BC92" i="2"/>
  <c r="BA92" i="2"/>
  <c r="AY92" i="2"/>
  <c r="AW92" i="2"/>
  <c r="AU92" i="2"/>
  <c r="AS92" i="2"/>
  <c r="BE91" i="2"/>
  <c r="BC91" i="2"/>
  <c r="BA91" i="2"/>
  <c r="AY91" i="2"/>
  <c r="AW91" i="2"/>
  <c r="AU91" i="2"/>
  <c r="AS91" i="2"/>
  <c r="BE90" i="2"/>
  <c r="BC90" i="2"/>
  <c r="BA90" i="2"/>
  <c r="AY90" i="2"/>
  <c r="AW90" i="2"/>
  <c r="AU90" i="2"/>
  <c r="AS90" i="2"/>
  <c r="BE89" i="2"/>
  <c r="BC89" i="2"/>
  <c r="BA89" i="2"/>
  <c r="AY89" i="2"/>
  <c r="AW89" i="2"/>
  <c r="AU89" i="2"/>
  <c r="AS89" i="2"/>
  <c r="BE88" i="2"/>
  <c r="BC88" i="2"/>
  <c r="BA88" i="2"/>
  <c r="AY88" i="2"/>
  <c r="AW88" i="2"/>
  <c r="AU88" i="2"/>
  <c r="AS88" i="2"/>
  <c r="AQ107" i="2"/>
  <c r="AO107" i="2"/>
  <c r="AM107" i="2"/>
  <c r="AK107" i="2"/>
  <c r="AI107" i="2"/>
  <c r="AG107" i="2"/>
  <c r="AE107" i="2"/>
  <c r="AQ106" i="2"/>
  <c r="AO106" i="2"/>
  <c r="AM106" i="2"/>
  <c r="AK106" i="2"/>
  <c r="AI106" i="2"/>
  <c r="AG106" i="2"/>
  <c r="AE106" i="2"/>
  <c r="AQ105" i="2"/>
  <c r="AO105" i="2"/>
  <c r="AM105" i="2"/>
  <c r="AK105" i="2"/>
  <c r="AI105" i="2"/>
  <c r="AG105" i="2"/>
  <c r="AE105" i="2"/>
  <c r="AQ104" i="2"/>
  <c r="AO104" i="2"/>
  <c r="AM104" i="2"/>
  <c r="AK104" i="2"/>
  <c r="AI104" i="2"/>
  <c r="AG104" i="2"/>
  <c r="AE104" i="2"/>
  <c r="AQ103" i="2"/>
  <c r="AO103" i="2"/>
  <c r="AM103" i="2"/>
  <c r="AK103" i="2"/>
  <c r="AI103" i="2"/>
  <c r="AG103" i="2"/>
  <c r="AE103" i="2"/>
  <c r="AQ102" i="2"/>
  <c r="AO102" i="2"/>
  <c r="AM102" i="2"/>
  <c r="AK102" i="2"/>
  <c r="AI102" i="2"/>
  <c r="AG102" i="2"/>
  <c r="AE102" i="2"/>
  <c r="AQ101" i="2"/>
  <c r="AO101" i="2"/>
  <c r="AM101" i="2"/>
  <c r="AK101" i="2"/>
  <c r="AI101" i="2"/>
  <c r="AG101" i="2"/>
  <c r="AE101" i="2"/>
  <c r="AQ100" i="2"/>
  <c r="AO100" i="2"/>
  <c r="AM100" i="2"/>
  <c r="AK100" i="2"/>
  <c r="AI100" i="2"/>
  <c r="AG100" i="2"/>
  <c r="AE100" i="2"/>
  <c r="AQ99" i="2"/>
  <c r="AO99" i="2"/>
  <c r="AM99" i="2"/>
  <c r="AK99" i="2"/>
  <c r="AI99" i="2"/>
  <c r="AG99" i="2"/>
  <c r="AE99" i="2"/>
  <c r="AQ98" i="2"/>
  <c r="AO98" i="2"/>
  <c r="AM98" i="2"/>
  <c r="AK98" i="2"/>
  <c r="AI98" i="2"/>
  <c r="AG98" i="2"/>
  <c r="AE98" i="2"/>
  <c r="AQ97" i="2"/>
  <c r="AO97" i="2"/>
  <c r="AM97" i="2"/>
  <c r="AK97" i="2"/>
  <c r="AI97" i="2"/>
  <c r="AG97" i="2"/>
  <c r="AE97" i="2"/>
  <c r="AQ96" i="2"/>
  <c r="AO96" i="2"/>
  <c r="AM96" i="2"/>
  <c r="AK96" i="2"/>
  <c r="AI96" i="2"/>
  <c r="AG96" i="2"/>
  <c r="AE96" i="2"/>
  <c r="AQ95" i="2"/>
  <c r="AO95" i="2"/>
  <c r="AM95" i="2"/>
  <c r="AK95" i="2"/>
  <c r="AI95" i="2"/>
  <c r="AG95" i="2"/>
  <c r="AE95" i="2"/>
  <c r="AQ94" i="2"/>
  <c r="AO94" i="2"/>
  <c r="AM94" i="2"/>
  <c r="AK94" i="2"/>
  <c r="AI94" i="2"/>
  <c r="AG94" i="2"/>
  <c r="AE94" i="2"/>
  <c r="AQ93" i="2"/>
  <c r="AO93" i="2"/>
  <c r="AM93" i="2"/>
  <c r="AK93" i="2"/>
  <c r="AI93" i="2"/>
  <c r="AG93" i="2"/>
  <c r="AE93" i="2"/>
  <c r="AQ92" i="2"/>
  <c r="AO92" i="2"/>
  <c r="AM92" i="2"/>
  <c r="AK92" i="2"/>
  <c r="AI92" i="2"/>
  <c r="AG92" i="2"/>
  <c r="AE92" i="2"/>
  <c r="AQ91" i="2"/>
  <c r="AO91" i="2"/>
  <c r="AM91" i="2"/>
  <c r="AK91" i="2"/>
  <c r="AI91" i="2"/>
  <c r="AG91" i="2"/>
  <c r="AE91" i="2"/>
  <c r="AQ90" i="2"/>
  <c r="AO90" i="2"/>
  <c r="AM90" i="2"/>
  <c r="AK90" i="2"/>
  <c r="AI90" i="2"/>
  <c r="AG90" i="2"/>
  <c r="AE90" i="2"/>
  <c r="AQ89" i="2"/>
  <c r="AO89" i="2"/>
  <c r="AM89" i="2"/>
  <c r="AK89" i="2"/>
  <c r="AI89" i="2"/>
  <c r="AG89" i="2"/>
  <c r="AE89" i="2"/>
  <c r="AQ88" i="2"/>
  <c r="AO88" i="2"/>
  <c r="AM88" i="2"/>
  <c r="AK88" i="2"/>
  <c r="AI88" i="2"/>
  <c r="AG88" i="2"/>
  <c r="AE88" i="2"/>
  <c r="AC107" i="2"/>
  <c r="AA107" i="2"/>
  <c r="Y107" i="2"/>
  <c r="W107" i="2"/>
  <c r="U107" i="2"/>
  <c r="S107" i="2"/>
  <c r="Q107" i="2"/>
  <c r="AC106" i="2"/>
  <c r="AA106" i="2"/>
  <c r="Y106" i="2"/>
  <c r="W106" i="2"/>
  <c r="U106" i="2"/>
  <c r="S106" i="2"/>
  <c r="Q106" i="2"/>
  <c r="AC105" i="2"/>
  <c r="AA105" i="2"/>
  <c r="Y105" i="2"/>
  <c r="W105" i="2"/>
  <c r="U105" i="2"/>
  <c r="S105" i="2"/>
  <c r="Q105" i="2"/>
  <c r="AC104" i="2"/>
  <c r="AA104" i="2"/>
  <c r="Y104" i="2"/>
  <c r="W104" i="2"/>
  <c r="U104" i="2"/>
  <c r="S104" i="2"/>
  <c r="Q104" i="2"/>
  <c r="AC103" i="2"/>
  <c r="AA103" i="2"/>
  <c r="Y103" i="2"/>
  <c r="W103" i="2"/>
  <c r="U103" i="2"/>
  <c r="S103" i="2"/>
  <c r="Q103" i="2"/>
  <c r="AC102" i="2"/>
  <c r="AA102" i="2"/>
  <c r="Y102" i="2"/>
  <c r="W102" i="2"/>
  <c r="U102" i="2"/>
  <c r="S102" i="2"/>
  <c r="Q102" i="2"/>
  <c r="AC101" i="2"/>
  <c r="AA101" i="2"/>
  <c r="Y101" i="2"/>
  <c r="W101" i="2"/>
  <c r="U101" i="2"/>
  <c r="S101" i="2"/>
  <c r="Q101" i="2"/>
  <c r="AC100" i="2"/>
  <c r="AA100" i="2"/>
  <c r="Y100" i="2"/>
  <c r="W100" i="2"/>
  <c r="U100" i="2"/>
  <c r="S100" i="2"/>
  <c r="Q100" i="2"/>
  <c r="AC99" i="2"/>
  <c r="AA99" i="2"/>
  <c r="Y99" i="2"/>
  <c r="W99" i="2"/>
  <c r="U99" i="2"/>
  <c r="S99" i="2"/>
  <c r="Q99" i="2"/>
  <c r="AC98" i="2"/>
  <c r="AA98" i="2"/>
  <c r="Y98" i="2"/>
  <c r="W98" i="2"/>
  <c r="U98" i="2"/>
  <c r="S98" i="2"/>
  <c r="Q98" i="2"/>
  <c r="AC97" i="2"/>
  <c r="AA97" i="2"/>
  <c r="Y97" i="2"/>
  <c r="W97" i="2"/>
  <c r="U97" i="2"/>
  <c r="S97" i="2"/>
  <c r="Q97" i="2"/>
  <c r="AC96" i="2"/>
  <c r="AA96" i="2"/>
  <c r="Y96" i="2"/>
  <c r="W96" i="2"/>
  <c r="U96" i="2"/>
  <c r="S96" i="2"/>
  <c r="Q96" i="2"/>
  <c r="AC95" i="2"/>
  <c r="AA95" i="2"/>
  <c r="Y95" i="2"/>
  <c r="W95" i="2"/>
  <c r="U95" i="2"/>
  <c r="S95" i="2"/>
  <c r="Q95" i="2"/>
  <c r="AC94" i="2"/>
  <c r="AA94" i="2"/>
  <c r="Y94" i="2"/>
  <c r="W94" i="2"/>
  <c r="U94" i="2"/>
  <c r="S94" i="2"/>
  <c r="Q94" i="2"/>
  <c r="AC93" i="2"/>
  <c r="AA93" i="2"/>
  <c r="Y93" i="2"/>
  <c r="W93" i="2"/>
  <c r="U93" i="2"/>
  <c r="S93" i="2"/>
  <c r="Q93" i="2"/>
  <c r="AC92" i="2"/>
  <c r="AA92" i="2"/>
  <c r="Y92" i="2"/>
  <c r="W92" i="2"/>
  <c r="U92" i="2"/>
  <c r="S92" i="2"/>
  <c r="Q92" i="2"/>
  <c r="AC91" i="2"/>
  <c r="AA91" i="2"/>
  <c r="Y91" i="2"/>
  <c r="W91" i="2"/>
  <c r="U91" i="2"/>
  <c r="S91" i="2"/>
  <c r="Q91" i="2"/>
  <c r="AC90" i="2"/>
  <c r="AA90" i="2"/>
  <c r="Y90" i="2"/>
  <c r="W90" i="2"/>
  <c r="U90" i="2"/>
  <c r="S90" i="2"/>
  <c r="Q90" i="2"/>
  <c r="AC89" i="2"/>
  <c r="AA89" i="2"/>
  <c r="Y89" i="2"/>
  <c r="W89" i="2"/>
  <c r="U89" i="2"/>
  <c r="S89" i="2"/>
  <c r="Q89" i="2"/>
  <c r="AC88" i="2"/>
  <c r="AA88" i="2"/>
  <c r="Y88" i="2"/>
  <c r="W88" i="2"/>
  <c r="U88" i="2"/>
  <c r="S88" i="2"/>
  <c r="Q8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88" i="2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3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3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3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3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3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3" i="2"/>
</calcChain>
</file>

<file path=xl/sharedStrings.xml><?xml version="1.0" encoding="utf-8"?>
<sst xmlns="http://schemas.openxmlformats.org/spreadsheetml/2006/main" count="232" uniqueCount="32">
  <si>
    <t>FISH</t>
  </si>
  <si>
    <t>X</t>
  </si>
  <si>
    <t>Y</t>
  </si>
  <si>
    <t>46A</t>
  </si>
  <si>
    <t>46B</t>
  </si>
  <si>
    <t>49A</t>
  </si>
  <si>
    <t>49B</t>
  </si>
  <si>
    <t>Mean</t>
  </si>
  <si>
    <t>STDDEV</t>
  </si>
  <si>
    <t>SEM</t>
  </si>
  <si>
    <t>IF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</si>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</sst>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1.7305824193242367E-2</c:v>
                  </c:pt>
                  <c:pt idx="2">
                    <c:v>2.6156333141174992E-2</c:v>
                  </c:pt>
                  <c:pt idx="3">
                    <c:v>2.9333928957703682E-2</c:v>
                  </c:pt>
                  <c:pt idx="4">
                    <c:v>3.1030365020585662E-2</c:v>
                  </c:pt>
                  <c:pt idx="5">
                    <c:v>3.1798156900971854E-2</c:v>
                  </c:pt>
                  <c:pt idx="6">
                    <c:v>2.9100441419767552E-2</c:v>
                  </c:pt>
                  <c:pt idx="7">
                    <c:v>2.8043216251524439E-2</c:v>
                  </c:pt>
                  <c:pt idx="8">
                    <c:v>2.7361084367221605E-2</c:v>
                  </c:pt>
                  <c:pt idx="9">
                    <c:v>2.6099664036805619E-2</c:v>
                  </c:pt>
                  <c:pt idx="10">
                    <c:v>2.4194199790177812E-2</c:v>
                  </c:pt>
                  <c:pt idx="11">
                    <c:v>2.7361737160283155E-2</c:v>
                  </c:pt>
                  <c:pt idx="12">
                    <c:v>2.7705082497967003E-2</c:v>
                  </c:pt>
                  <c:pt idx="13">
                    <c:v>2.6648360201106381E-2</c:v>
                  </c:pt>
                  <c:pt idx="14">
                    <c:v>2.4160856951325846E-2</c:v>
                  </c:pt>
                  <c:pt idx="15">
                    <c:v>2.1066068518552493E-2</c:v>
                  </c:pt>
                  <c:pt idx="16">
                    <c:v>2.4807558857947797E-2</c:v>
                  </c:pt>
                  <c:pt idx="17">
                    <c:v>2.4335774112424165E-2</c:v>
                  </c:pt>
                  <c:pt idx="18">
                    <c:v>2.2982642444921545E-2</c:v>
                  </c:pt>
                  <c:pt idx="19">
                    <c:v>2.5641499673799188E-2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1.7305824193242367E-2</c:v>
                  </c:pt>
                  <c:pt idx="2">
                    <c:v>2.6156333141174992E-2</c:v>
                  </c:pt>
                  <c:pt idx="3">
                    <c:v>2.9333928957703682E-2</c:v>
                  </c:pt>
                  <c:pt idx="4">
                    <c:v>3.1030365020585662E-2</c:v>
                  </c:pt>
                  <c:pt idx="5">
                    <c:v>3.1798156900971854E-2</c:v>
                  </c:pt>
                  <c:pt idx="6">
                    <c:v>2.9100441419767552E-2</c:v>
                  </c:pt>
                  <c:pt idx="7">
                    <c:v>2.8043216251524439E-2</c:v>
                  </c:pt>
                  <c:pt idx="8">
                    <c:v>2.7361084367221605E-2</c:v>
                  </c:pt>
                  <c:pt idx="9">
                    <c:v>2.6099664036805619E-2</c:v>
                  </c:pt>
                  <c:pt idx="10">
                    <c:v>2.4194199790177812E-2</c:v>
                  </c:pt>
                  <c:pt idx="11">
                    <c:v>2.7361737160283155E-2</c:v>
                  </c:pt>
                  <c:pt idx="12">
                    <c:v>2.7705082497967003E-2</c:v>
                  </c:pt>
                  <c:pt idx="13">
                    <c:v>2.6648360201106381E-2</c:v>
                  </c:pt>
                  <c:pt idx="14">
                    <c:v>2.4160856951325846E-2</c:v>
                  </c:pt>
                  <c:pt idx="15">
                    <c:v>2.1066068518552493E-2</c:v>
                  </c:pt>
                  <c:pt idx="16">
                    <c:v>2.4807558857947797E-2</c:v>
                  </c:pt>
                  <c:pt idx="17">
                    <c:v>2.4335774112424165E-2</c:v>
                  </c:pt>
                  <c:pt idx="18">
                    <c:v>2.2982642444921545E-2</c:v>
                  </c:pt>
                  <c:pt idx="19">
                    <c:v>2.5641499673799188E-2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0.8882291266320258</c:v>
                </c:pt>
                <c:pt idx="2">
                  <c:v>0.7630850553085371</c:v>
                </c:pt>
                <c:pt idx="3">
                  <c:v>0.71903170998059562</c:v>
                </c:pt>
                <c:pt idx="4">
                  <c:v>0.72696758553042706</c:v>
                </c:pt>
                <c:pt idx="5">
                  <c:v>0.7029998711268971</c:v>
                </c:pt>
                <c:pt idx="6">
                  <c:v>0.65744505360985284</c:v>
                </c:pt>
                <c:pt idx="7">
                  <c:v>0.6256588815461972</c:v>
                </c:pt>
                <c:pt idx="8">
                  <c:v>0.61743247781564936</c:v>
                </c:pt>
                <c:pt idx="9">
                  <c:v>0.61454948029792367</c:v>
                </c:pt>
                <c:pt idx="10">
                  <c:v>0.61467409252203353</c:v>
                </c:pt>
                <c:pt idx="11">
                  <c:v>0.6302883348759033</c:v>
                </c:pt>
                <c:pt idx="12">
                  <c:v>0.61359601987077228</c:v>
                </c:pt>
                <c:pt idx="13">
                  <c:v>0.58359691956621373</c:v>
                </c:pt>
                <c:pt idx="14">
                  <c:v>0.57648763177633089</c:v>
                </c:pt>
                <c:pt idx="15">
                  <c:v>0.56183221074302958</c:v>
                </c:pt>
                <c:pt idx="16">
                  <c:v>0.55485250352329929</c:v>
                </c:pt>
                <c:pt idx="17">
                  <c:v>0.51888988476090148</c:v>
                </c:pt>
                <c:pt idx="18">
                  <c:v>0.50154088052968449</c:v>
                </c:pt>
                <c:pt idx="19">
                  <c:v>0.49633607788154532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39-4DC8-88C8-796EDB4A230F}"/>
            </c:ext>
          </c:extLst>
        </c:ser>
        <c:ser>
          <c:idx val="1"/>
          <c:order val="1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46.66402320301318</c:v>
                  </c:pt>
                  <c:pt idx="1">
                    <c:v>66.012818577876004</c:v>
                  </c:pt>
                  <c:pt idx="2">
                    <c:v>76.756173086373096</c:v>
                  </c:pt>
                  <c:pt idx="3">
                    <c:v>115.19128462837114</c:v>
                  </c:pt>
                  <c:pt idx="4">
                    <c:v>134.11472858195074</c:v>
                  </c:pt>
                  <c:pt idx="5">
                    <c:v>146.87187184120529</c:v>
                  </c:pt>
                  <c:pt idx="6">
                    <c:v>154.84223116281919</c:v>
                  </c:pt>
                  <c:pt idx="7">
                    <c:v>166.74176284901273</c:v>
                  </c:pt>
                  <c:pt idx="8">
                    <c:v>130.36847690353582</c:v>
                  </c:pt>
                  <c:pt idx="9">
                    <c:v>81.776541061870063</c:v>
                  </c:pt>
                  <c:pt idx="10">
                    <c:v>46.287174945110635</c:v>
                  </c:pt>
                  <c:pt idx="11">
                    <c:v>23.332164451115368</c:v>
                  </c:pt>
                  <c:pt idx="12">
                    <c:v>14.351950797152087</c:v>
                  </c:pt>
                  <c:pt idx="13">
                    <c:v>10.144673776610389</c:v>
                  </c:pt>
                  <c:pt idx="14">
                    <c:v>8.1984739251373675</c:v>
                  </c:pt>
                  <c:pt idx="15">
                    <c:v>8.4301011239717969</c:v>
                  </c:pt>
                  <c:pt idx="16">
                    <c:v>7.2096863339164425</c:v>
                  </c:pt>
                  <c:pt idx="17">
                    <c:v>5.8946545290519028</c:v>
                  </c:pt>
                  <c:pt idx="18">
                    <c:v>5.97185162554086</c:v>
                  </c:pt>
                  <c:pt idx="19">
                    <c:v>8.585996031383031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46.66402320301318</c:v>
                  </c:pt>
                  <c:pt idx="1">
                    <c:v>66.012818577876004</c:v>
                  </c:pt>
                  <c:pt idx="2">
                    <c:v>76.756173086373096</c:v>
                  </c:pt>
                  <c:pt idx="3">
                    <c:v>115.19128462837114</c:v>
                  </c:pt>
                  <c:pt idx="4">
                    <c:v>134.11472858195074</c:v>
                  </c:pt>
                  <c:pt idx="5">
                    <c:v>146.87187184120529</c:v>
                  </c:pt>
                  <c:pt idx="6">
                    <c:v>154.84223116281919</c:v>
                  </c:pt>
                  <c:pt idx="7">
                    <c:v>166.74176284901273</c:v>
                  </c:pt>
                  <c:pt idx="8">
                    <c:v>130.36847690353582</c:v>
                  </c:pt>
                  <c:pt idx="9">
                    <c:v>81.776541061870063</c:v>
                  </c:pt>
                  <c:pt idx="10">
                    <c:v>46.287174945110635</c:v>
                  </c:pt>
                  <c:pt idx="11">
                    <c:v>23.332164451115368</c:v>
                  </c:pt>
                  <c:pt idx="12">
                    <c:v>14.351950797152087</c:v>
                  </c:pt>
                  <c:pt idx="13">
                    <c:v>10.144673776610389</c:v>
                  </c:pt>
                  <c:pt idx="14">
                    <c:v>8.1984739251373675</c:v>
                  </c:pt>
                  <c:pt idx="15">
                    <c:v>8.4301011239717969</c:v>
                  </c:pt>
                  <c:pt idx="16">
                    <c:v>7.2096863339164425</c:v>
                  </c:pt>
                  <c:pt idx="17">
                    <c:v>5.8946545290519028</c:v>
                  </c:pt>
                  <c:pt idx="18">
                    <c:v>5.97185162554086</c:v>
                  </c:pt>
                  <c:pt idx="19">
                    <c:v>8.585996031383031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539.3273333333334</c:v>
                </c:pt>
                <c:pt idx="1">
                  <c:v>761.49311111111115</c:v>
                </c:pt>
                <c:pt idx="2">
                  <c:v>1155.8621388888889</c:v>
                </c:pt>
                <c:pt idx="3">
                  <c:v>1770.503972222222</c:v>
                </c:pt>
                <c:pt idx="4">
                  <c:v>2251.2136388888889</c:v>
                </c:pt>
                <c:pt idx="5">
                  <c:v>2436.306111111111</c:v>
                </c:pt>
                <c:pt idx="6">
                  <c:v>2283.3733333333334</c:v>
                </c:pt>
                <c:pt idx="7">
                  <c:v>1857.9570277777782</c:v>
                </c:pt>
                <c:pt idx="8">
                  <c:v>1295.2717777777775</c:v>
                </c:pt>
                <c:pt idx="9">
                  <c:v>822.49944444444452</c:v>
                </c:pt>
                <c:pt idx="10">
                  <c:v>565.66011111111106</c:v>
                </c:pt>
                <c:pt idx="11">
                  <c:v>405.81597222222234</c:v>
                </c:pt>
                <c:pt idx="12">
                  <c:v>338.84524999999996</c:v>
                </c:pt>
                <c:pt idx="13">
                  <c:v>302.6325555555556</c:v>
                </c:pt>
                <c:pt idx="14">
                  <c:v>281.74991666666665</c:v>
                </c:pt>
                <c:pt idx="15">
                  <c:v>269.62888888888892</c:v>
                </c:pt>
                <c:pt idx="16">
                  <c:v>258.59630555555555</c:v>
                </c:pt>
                <c:pt idx="17">
                  <c:v>249.08161111111113</c:v>
                </c:pt>
                <c:pt idx="18">
                  <c:v>248.26936111111107</c:v>
                </c:pt>
                <c:pt idx="19">
                  <c:v>246.77183333333338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39-4DC8-88C8-796EDB4A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15696"/>
        <c:axId val="597818416"/>
      </c:lineChart>
      <c:catAx>
        <c:axId val="59781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18416"/>
        <c:crosses val="autoZero"/>
        <c:auto val="1"/>
        <c:lblAlgn val="ctr"/>
        <c:lblOffset val="100"/>
        <c:noMultiLvlLbl val="0"/>
      </c:catAx>
      <c:valAx>
        <c:axId val="5978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1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46.66402320301318</c:v>
                  </c:pt>
                  <c:pt idx="1">
                    <c:v>66.012818577876004</c:v>
                  </c:pt>
                  <c:pt idx="2">
                    <c:v>76.756173086373096</c:v>
                  </c:pt>
                  <c:pt idx="3">
                    <c:v>115.19128462837114</c:v>
                  </c:pt>
                  <c:pt idx="4">
                    <c:v>134.11472858195074</c:v>
                  </c:pt>
                  <c:pt idx="5">
                    <c:v>146.87187184120529</c:v>
                  </c:pt>
                  <c:pt idx="6">
                    <c:v>154.84223116281919</c:v>
                  </c:pt>
                  <c:pt idx="7">
                    <c:v>166.74176284901273</c:v>
                  </c:pt>
                  <c:pt idx="8">
                    <c:v>130.36847690353582</c:v>
                  </c:pt>
                  <c:pt idx="9">
                    <c:v>81.776541061870063</c:v>
                  </c:pt>
                  <c:pt idx="10">
                    <c:v>46.287174945110635</c:v>
                  </c:pt>
                  <c:pt idx="11">
                    <c:v>23.332164451115368</c:v>
                  </c:pt>
                  <c:pt idx="12">
                    <c:v>14.351950797152087</c:v>
                  </c:pt>
                  <c:pt idx="13">
                    <c:v>10.144673776610389</c:v>
                  </c:pt>
                  <c:pt idx="14">
                    <c:v>8.1984739251373675</c:v>
                  </c:pt>
                  <c:pt idx="15">
                    <c:v>8.4301011239717969</c:v>
                  </c:pt>
                  <c:pt idx="16">
                    <c:v>7.2096863339164425</c:v>
                  </c:pt>
                  <c:pt idx="17">
                    <c:v>5.8946545290519028</c:v>
                  </c:pt>
                  <c:pt idx="18">
                    <c:v>5.97185162554086</c:v>
                  </c:pt>
                  <c:pt idx="19">
                    <c:v>8.585996031383031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46.66402320301318</c:v>
                  </c:pt>
                  <c:pt idx="1">
                    <c:v>66.012818577876004</c:v>
                  </c:pt>
                  <c:pt idx="2">
                    <c:v>76.756173086373096</c:v>
                  </c:pt>
                  <c:pt idx="3">
                    <c:v>115.19128462837114</c:v>
                  </c:pt>
                  <c:pt idx="4">
                    <c:v>134.11472858195074</c:v>
                  </c:pt>
                  <c:pt idx="5">
                    <c:v>146.87187184120529</c:v>
                  </c:pt>
                  <c:pt idx="6">
                    <c:v>154.84223116281919</c:v>
                  </c:pt>
                  <c:pt idx="7">
                    <c:v>166.74176284901273</c:v>
                  </c:pt>
                  <c:pt idx="8">
                    <c:v>130.36847690353582</c:v>
                  </c:pt>
                  <c:pt idx="9">
                    <c:v>81.776541061870063</c:v>
                  </c:pt>
                  <c:pt idx="10">
                    <c:v>46.287174945110635</c:v>
                  </c:pt>
                  <c:pt idx="11">
                    <c:v>23.332164451115368</c:v>
                  </c:pt>
                  <c:pt idx="12">
                    <c:v>14.351950797152087</c:v>
                  </c:pt>
                  <c:pt idx="13">
                    <c:v>10.144673776610389</c:v>
                  </c:pt>
                  <c:pt idx="14">
                    <c:v>8.1984739251373675</c:v>
                  </c:pt>
                  <c:pt idx="15">
                    <c:v>8.4301011239717969</c:v>
                  </c:pt>
                  <c:pt idx="16">
                    <c:v>7.2096863339164425</c:v>
                  </c:pt>
                  <c:pt idx="17">
                    <c:v>5.8946545290519028</c:v>
                  </c:pt>
                  <c:pt idx="18">
                    <c:v>5.97185162554086</c:v>
                  </c:pt>
                  <c:pt idx="19">
                    <c:v>8.585996031383031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539.3273333333334</c:v>
                </c:pt>
                <c:pt idx="1">
                  <c:v>761.49311111111115</c:v>
                </c:pt>
                <c:pt idx="2">
                  <c:v>1155.8621388888889</c:v>
                </c:pt>
                <c:pt idx="3">
                  <c:v>1770.503972222222</c:v>
                </c:pt>
                <c:pt idx="4">
                  <c:v>2251.2136388888889</c:v>
                </c:pt>
                <c:pt idx="5">
                  <c:v>2436.306111111111</c:v>
                </c:pt>
                <c:pt idx="6">
                  <c:v>2283.3733333333334</c:v>
                </c:pt>
                <c:pt idx="7">
                  <c:v>1857.9570277777782</c:v>
                </c:pt>
                <c:pt idx="8">
                  <c:v>1295.2717777777775</c:v>
                </c:pt>
                <c:pt idx="9">
                  <c:v>822.49944444444452</c:v>
                </c:pt>
                <c:pt idx="10">
                  <c:v>565.66011111111106</c:v>
                </c:pt>
                <c:pt idx="11">
                  <c:v>405.81597222222234</c:v>
                </c:pt>
                <c:pt idx="12">
                  <c:v>338.84524999999996</c:v>
                </c:pt>
                <c:pt idx="13">
                  <c:v>302.6325555555556</c:v>
                </c:pt>
                <c:pt idx="14">
                  <c:v>281.74991666666665</c:v>
                </c:pt>
                <c:pt idx="15">
                  <c:v>269.62888888888892</c:v>
                </c:pt>
                <c:pt idx="16">
                  <c:v>258.59630555555555</c:v>
                </c:pt>
                <c:pt idx="17">
                  <c:v>249.08161111111113</c:v>
                </c:pt>
                <c:pt idx="18">
                  <c:v>248.26936111111107</c:v>
                </c:pt>
                <c:pt idx="19">
                  <c:v>246.77183333333338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00-4278-BDA5-4A9F8F7A3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14608"/>
        <c:axId val="597812432"/>
      </c:lineChart>
      <c:catAx>
        <c:axId val="597814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12432"/>
        <c:crosses val="autoZero"/>
        <c:auto val="1"/>
        <c:lblAlgn val="ctr"/>
        <c:lblOffset val="100"/>
        <c:noMultiLvlLbl val="0"/>
      </c:catAx>
      <c:valAx>
        <c:axId val="5978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1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1.7305824193242367E-2</c:v>
                  </c:pt>
                  <c:pt idx="2">
                    <c:v>2.6156333141174992E-2</c:v>
                  </c:pt>
                  <c:pt idx="3">
                    <c:v>2.9333928957703682E-2</c:v>
                  </c:pt>
                  <c:pt idx="4">
                    <c:v>3.1030365020585662E-2</c:v>
                  </c:pt>
                  <c:pt idx="5">
                    <c:v>3.1798156900971854E-2</c:v>
                  </c:pt>
                  <c:pt idx="6">
                    <c:v>2.9100441419767552E-2</c:v>
                  </c:pt>
                  <c:pt idx="7">
                    <c:v>2.8043216251524439E-2</c:v>
                  </c:pt>
                  <c:pt idx="8">
                    <c:v>2.7361084367221605E-2</c:v>
                  </c:pt>
                  <c:pt idx="9">
                    <c:v>2.6099664036805619E-2</c:v>
                  </c:pt>
                  <c:pt idx="10">
                    <c:v>2.4194199790177812E-2</c:v>
                  </c:pt>
                  <c:pt idx="11">
                    <c:v>2.7361737160283155E-2</c:v>
                  </c:pt>
                  <c:pt idx="12">
                    <c:v>2.7705082497967003E-2</c:v>
                  </c:pt>
                  <c:pt idx="13">
                    <c:v>2.6648360201106381E-2</c:v>
                  </c:pt>
                  <c:pt idx="14">
                    <c:v>2.4160856951325846E-2</c:v>
                  </c:pt>
                  <c:pt idx="15">
                    <c:v>2.1066068518552493E-2</c:v>
                  </c:pt>
                  <c:pt idx="16">
                    <c:v>2.4807558857947797E-2</c:v>
                  </c:pt>
                  <c:pt idx="17">
                    <c:v>2.4335774112424165E-2</c:v>
                  </c:pt>
                  <c:pt idx="18">
                    <c:v>2.2982642444921545E-2</c:v>
                  </c:pt>
                  <c:pt idx="19">
                    <c:v>2.5641499673799188E-2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1.7305824193242367E-2</c:v>
                  </c:pt>
                  <c:pt idx="2">
                    <c:v>2.6156333141174992E-2</c:v>
                  </c:pt>
                  <c:pt idx="3">
                    <c:v>2.9333928957703682E-2</c:v>
                  </c:pt>
                  <c:pt idx="4">
                    <c:v>3.1030365020585662E-2</c:v>
                  </c:pt>
                  <c:pt idx="5">
                    <c:v>3.1798156900971854E-2</c:v>
                  </c:pt>
                  <c:pt idx="6">
                    <c:v>2.9100441419767552E-2</c:v>
                  </c:pt>
                  <c:pt idx="7">
                    <c:v>2.8043216251524439E-2</c:v>
                  </c:pt>
                  <c:pt idx="8">
                    <c:v>2.7361084367221605E-2</c:v>
                  </c:pt>
                  <c:pt idx="9">
                    <c:v>2.6099664036805619E-2</c:v>
                  </c:pt>
                  <c:pt idx="10">
                    <c:v>2.4194199790177812E-2</c:v>
                  </c:pt>
                  <c:pt idx="11">
                    <c:v>2.7361737160283155E-2</c:v>
                  </c:pt>
                  <c:pt idx="12">
                    <c:v>2.7705082497967003E-2</c:v>
                  </c:pt>
                  <c:pt idx="13">
                    <c:v>2.6648360201106381E-2</c:v>
                  </c:pt>
                  <c:pt idx="14">
                    <c:v>2.4160856951325846E-2</c:v>
                  </c:pt>
                  <c:pt idx="15">
                    <c:v>2.1066068518552493E-2</c:v>
                  </c:pt>
                  <c:pt idx="16">
                    <c:v>2.4807558857947797E-2</c:v>
                  </c:pt>
                  <c:pt idx="17">
                    <c:v>2.4335774112424165E-2</c:v>
                  </c:pt>
                  <c:pt idx="18">
                    <c:v>2.2982642444921545E-2</c:v>
                  </c:pt>
                  <c:pt idx="19">
                    <c:v>2.5641499673799188E-2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0.8882291266320258</c:v>
                </c:pt>
                <c:pt idx="2">
                  <c:v>0.7630850553085371</c:v>
                </c:pt>
                <c:pt idx="3">
                  <c:v>0.71903170998059562</c:v>
                </c:pt>
                <c:pt idx="4">
                  <c:v>0.72696758553042706</c:v>
                </c:pt>
                <c:pt idx="5">
                  <c:v>0.7029998711268971</c:v>
                </c:pt>
                <c:pt idx="6">
                  <c:v>0.65744505360985284</c:v>
                </c:pt>
                <c:pt idx="7">
                  <c:v>0.6256588815461972</c:v>
                </c:pt>
                <c:pt idx="8">
                  <c:v>0.61743247781564936</c:v>
                </c:pt>
                <c:pt idx="9">
                  <c:v>0.61454948029792367</c:v>
                </c:pt>
                <c:pt idx="10">
                  <c:v>0.61467409252203353</c:v>
                </c:pt>
                <c:pt idx="11">
                  <c:v>0.6302883348759033</c:v>
                </c:pt>
                <c:pt idx="12">
                  <c:v>0.61359601987077228</c:v>
                </c:pt>
                <c:pt idx="13">
                  <c:v>0.58359691956621373</c:v>
                </c:pt>
                <c:pt idx="14">
                  <c:v>0.57648763177633089</c:v>
                </c:pt>
                <c:pt idx="15">
                  <c:v>0.56183221074302958</c:v>
                </c:pt>
                <c:pt idx="16">
                  <c:v>0.55485250352329929</c:v>
                </c:pt>
                <c:pt idx="17">
                  <c:v>0.51888988476090148</c:v>
                </c:pt>
                <c:pt idx="18">
                  <c:v>0.50154088052968449</c:v>
                </c:pt>
                <c:pt idx="19">
                  <c:v>0.49633607788154532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0F-46D8-8E66-6CE5B68D9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12976"/>
        <c:axId val="599395296"/>
      </c:lineChart>
      <c:catAx>
        <c:axId val="59781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395296"/>
        <c:crosses val="autoZero"/>
        <c:auto val="1"/>
        <c:lblAlgn val="ctr"/>
        <c:lblOffset val="100"/>
        <c:noMultiLvlLbl val="0"/>
      </c:catAx>
      <c:valAx>
        <c:axId val="5993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1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22</xdr:row>
      <xdr:rowOff>121920</xdr:rowOff>
    </xdr:from>
    <xdr:to>
      <xdr:col>10</xdr:col>
      <xdr:colOff>422910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1C3F055-DB15-4DC3-B9F7-CF6829EFA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217170</xdr:colOff>
      <xdr:row>43</xdr:row>
      <xdr:rowOff>156210</xdr:rowOff>
    </xdr:from>
    <xdr:to>
      <xdr:col>20</xdr:col>
      <xdr:colOff>586740</xdr:colOff>
      <xdr:row>64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685786A-B1B2-4FD6-A422-314C4ACC7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175260</xdr:rowOff>
    </xdr:from>
    <xdr:to>
      <xdr:col>10</xdr:col>
      <xdr:colOff>426720</xdr:colOff>
      <xdr:row>64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B513E0F-FC76-4E06-AFAC-A1587E571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7"/>
  <sheetViews>
    <sheetView topLeftCell="AS82" workbookViewId="0">
      <selection activeCell="BK87" sqref="BK87:BN107"/>
    </sheetView>
  </sheetViews>
  <sheetFormatPr defaultRowHeight="14.25" x14ac:dyDescent="0.65"/>
  <sheetData>
    <row r="1" spans="1:61" x14ac:dyDescent="0.65">
      <c r="B1">
        <v>3</v>
      </c>
      <c r="C1" t="s">
        <v>0</v>
      </c>
      <c r="D1">
        <v>4</v>
      </c>
      <c r="E1" t="s">
        <v>0</v>
      </c>
      <c r="F1">
        <v>6</v>
      </c>
      <c r="G1" t="s">
        <v>0</v>
      </c>
      <c r="H1">
        <v>7</v>
      </c>
      <c r="I1" t="s">
        <v>0</v>
      </c>
      <c r="J1">
        <v>13</v>
      </c>
      <c r="K1" t="s">
        <v>0</v>
      </c>
      <c r="L1">
        <v>14</v>
      </c>
      <c r="M1" t="s">
        <v>0</v>
      </c>
      <c r="N1">
        <v>15</v>
      </c>
      <c r="O1" t="s">
        <v>0</v>
      </c>
      <c r="P1">
        <v>16</v>
      </c>
      <c r="Q1" t="s">
        <v>0</v>
      </c>
      <c r="R1">
        <v>17</v>
      </c>
      <c r="S1" t="s">
        <v>0</v>
      </c>
      <c r="T1">
        <v>18</v>
      </c>
      <c r="U1" t="s">
        <v>0</v>
      </c>
      <c r="V1">
        <v>19</v>
      </c>
      <c r="W1" t="s">
        <v>0</v>
      </c>
      <c r="X1">
        <v>23</v>
      </c>
      <c r="Y1" t="s">
        <v>0</v>
      </c>
      <c r="Z1">
        <v>26</v>
      </c>
      <c r="AA1" t="s">
        <v>0</v>
      </c>
      <c r="AB1">
        <v>27</v>
      </c>
      <c r="AC1" t="s">
        <v>0</v>
      </c>
      <c r="AD1">
        <v>28</v>
      </c>
      <c r="AE1" t="s">
        <v>0</v>
      </c>
      <c r="AF1">
        <v>29</v>
      </c>
      <c r="AG1" t="s">
        <v>0</v>
      </c>
      <c r="AH1">
        <v>31</v>
      </c>
      <c r="AI1" t="s">
        <v>0</v>
      </c>
      <c r="AJ1">
        <v>32</v>
      </c>
      <c r="AK1" t="s">
        <v>0</v>
      </c>
      <c r="AL1">
        <v>33</v>
      </c>
      <c r="AM1" t="s">
        <v>0</v>
      </c>
      <c r="AN1">
        <v>37</v>
      </c>
      <c r="AO1" t="s">
        <v>0</v>
      </c>
      <c r="AP1">
        <v>38</v>
      </c>
      <c r="AQ1" t="s">
        <v>0</v>
      </c>
      <c r="AR1">
        <v>39</v>
      </c>
      <c r="AS1" t="s">
        <v>0</v>
      </c>
      <c r="AT1">
        <v>45</v>
      </c>
      <c r="AU1" t="s">
        <v>0</v>
      </c>
      <c r="AV1" t="s">
        <v>3</v>
      </c>
      <c r="AW1" t="s">
        <v>0</v>
      </c>
      <c r="AX1" t="s">
        <v>4</v>
      </c>
      <c r="AY1" t="s">
        <v>0</v>
      </c>
      <c r="AZ1">
        <v>47</v>
      </c>
      <c r="BA1" t="s">
        <v>0</v>
      </c>
      <c r="BB1" t="s">
        <v>5</v>
      </c>
      <c r="BC1" t="s">
        <v>0</v>
      </c>
      <c r="BD1" t="s">
        <v>6</v>
      </c>
      <c r="BE1" t="s">
        <v>0</v>
      </c>
      <c r="BF1">
        <v>51</v>
      </c>
      <c r="BG1" t="s">
        <v>0</v>
      </c>
      <c r="BH1">
        <v>52</v>
      </c>
      <c r="BI1" t="s">
        <v>0</v>
      </c>
    </row>
    <row r="2" spans="1:61" x14ac:dyDescent="0.65">
      <c r="A2" t="s">
        <v>1</v>
      </c>
      <c r="B2" t="s">
        <v>1</v>
      </c>
      <c r="C2" t="s">
        <v>2</v>
      </c>
      <c r="D2" t="s">
        <v>1</v>
      </c>
      <c r="E2" t="s">
        <v>2</v>
      </c>
      <c r="F2" t="s">
        <v>1</v>
      </c>
      <c r="G2" t="s">
        <v>2</v>
      </c>
      <c r="H2" t="s">
        <v>1</v>
      </c>
      <c r="I2" t="s">
        <v>2</v>
      </c>
      <c r="J2" t="s">
        <v>1</v>
      </c>
      <c r="K2" t="s">
        <v>2</v>
      </c>
      <c r="L2" t="s">
        <v>1</v>
      </c>
      <c r="M2" t="s">
        <v>2</v>
      </c>
      <c r="N2" t="s">
        <v>1</v>
      </c>
      <c r="O2" t="s">
        <v>2</v>
      </c>
      <c r="P2" t="s">
        <v>1</v>
      </c>
      <c r="Q2" t="s">
        <v>2</v>
      </c>
      <c r="R2" t="s">
        <v>1</v>
      </c>
      <c r="S2" t="s">
        <v>2</v>
      </c>
      <c r="T2" t="s">
        <v>1</v>
      </c>
      <c r="U2" t="s">
        <v>2</v>
      </c>
      <c r="V2" t="s">
        <v>1</v>
      </c>
      <c r="W2" t="s">
        <v>2</v>
      </c>
      <c r="X2" t="s">
        <v>1</v>
      </c>
      <c r="Y2" t="s">
        <v>2</v>
      </c>
      <c r="Z2" t="s">
        <v>1</v>
      </c>
      <c r="AA2" t="s">
        <v>2</v>
      </c>
      <c r="AB2" t="s">
        <v>1</v>
      </c>
      <c r="AC2" t="s">
        <v>2</v>
      </c>
      <c r="AD2" t="s">
        <v>1</v>
      </c>
      <c r="AE2" t="s">
        <v>2</v>
      </c>
      <c r="AF2" t="s">
        <v>1</v>
      </c>
      <c r="AG2" t="s">
        <v>2</v>
      </c>
      <c r="AH2" t="s">
        <v>1</v>
      </c>
      <c r="AI2" t="s">
        <v>2</v>
      </c>
      <c r="AJ2" t="s">
        <v>1</v>
      </c>
      <c r="AK2" t="s">
        <v>2</v>
      </c>
      <c r="AL2" t="s">
        <v>1</v>
      </c>
      <c r="AM2" t="s">
        <v>2</v>
      </c>
      <c r="AN2" t="s">
        <v>1</v>
      </c>
      <c r="AO2" t="s">
        <v>2</v>
      </c>
      <c r="AP2" t="s">
        <v>1</v>
      </c>
      <c r="AQ2" t="s">
        <v>2</v>
      </c>
      <c r="AR2" t="s">
        <v>1</v>
      </c>
      <c r="AS2" t="s">
        <v>2</v>
      </c>
      <c r="AT2" t="s">
        <v>1</v>
      </c>
      <c r="AU2" t="s">
        <v>2</v>
      </c>
      <c r="AV2" t="s">
        <v>1</v>
      </c>
      <c r="AW2" t="s">
        <v>2</v>
      </c>
      <c r="AX2" t="s">
        <v>1</v>
      </c>
      <c r="AY2" t="s">
        <v>2</v>
      </c>
      <c r="AZ2" t="s">
        <v>1</v>
      </c>
      <c r="BA2" t="s">
        <v>2</v>
      </c>
      <c r="BB2" t="s">
        <v>1</v>
      </c>
      <c r="BC2" t="s">
        <v>2</v>
      </c>
      <c r="BD2" t="s">
        <v>1</v>
      </c>
      <c r="BE2" t="s">
        <v>2</v>
      </c>
      <c r="BF2" t="s">
        <v>1</v>
      </c>
      <c r="BG2" t="s">
        <v>2</v>
      </c>
      <c r="BH2" t="s">
        <v>1</v>
      </c>
      <c r="BI2" t="s">
        <v>2</v>
      </c>
    </row>
    <row r="3" spans="1:61" x14ac:dyDescent="0.65">
      <c r="A3">
        <v>0</v>
      </c>
      <c r="B3">
        <f>($A3/6.71)*100</f>
        <v>0</v>
      </c>
      <c r="C3">
        <v>560</v>
      </c>
      <c r="D3">
        <f>($A3/6.82)*100</f>
        <v>0</v>
      </c>
      <c r="E3">
        <v>408</v>
      </c>
      <c r="F3">
        <f>($A3/5.5)*100</f>
        <v>0</v>
      </c>
      <c r="G3">
        <v>349</v>
      </c>
      <c r="H3">
        <f>($A3/5.72)*100</f>
        <v>0</v>
      </c>
      <c r="I3">
        <v>373</v>
      </c>
      <c r="J3">
        <f>($A3/8.36)*100</f>
        <v>0</v>
      </c>
      <c r="K3">
        <v>368</v>
      </c>
      <c r="L3">
        <f>($A3/4.95)*100</f>
        <v>0</v>
      </c>
      <c r="M3">
        <v>531</v>
      </c>
      <c r="N3">
        <f>($A3/5.28)*100</f>
        <v>0</v>
      </c>
      <c r="O3">
        <v>345</v>
      </c>
      <c r="P3">
        <f>($A3/3.96)*100</f>
        <v>0</v>
      </c>
      <c r="Q3">
        <v>442</v>
      </c>
      <c r="R3">
        <f>($A3/4.95)*100</f>
        <v>0</v>
      </c>
      <c r="S3">
        <v>493</v>
      </c>
      <c r="T3">
        <f>($A3/6.49)*100</f>
        <v>0</v>
      </c>
      <c r="U3">
        <v>365</v>
      </c>
      <c r="V3">
        <f>($A3/4.84)*100</f>
        <v>0</v>
      </c>
      <c r="W3">
        <v>457</v>
      </c>
      <c r="X3">
        <f>($A3/6.71)*100</f>
        <v>0</v>
      </c>
      <c r="Y3">
        <v>373</v>
      </c>
      <c r="Z3">
        <f>($A3/6.49)*100</f>
        <v>0</v>
      </c>
      <c r="AA3">
        <v>342</v>
      </c>
      <c r="AB3">
        <f>($A3/5.28)*100</f>
        <v>0</v>
      </c>
      <c r="AC3">
        <v>862</v>
      </c>
      <c r="AD3">
        <f>($A3/5.17)*100</f>
        <v>0</v>
      </c>
      <c r="AE3">
        <v>573</v>
      </c>
      <c r="AF3">
        <f>($A3/6.93)*100</f>
        <v>0</v>
      </c>
      <c r="AG3">
        <v>1087</v>
      </c>
      <c r="AH3">
        <f>($A3/5.17)*100</f>
        <v>0</v>
      </c>
      <c r="AI3">
        <v>552</v>
      </c>
      <c r="AJ3">
        <f>($A3/6.71)*100</f>
        <v>0</v>
      </c>
      <c r="AK3">
        <v>452</v>
      </c>
      <c r="AL3">
        <f>($A3/6.27)*100</f>
        <v>0</v>
      </c>
      <c r="AM3">
        <v>463</v>
      </c>
      <c r="AN3">
        <f>($A3/6.6)*100</f>
        <v>0</v>
      </c>
      <c r="AO3">
        <v>386</v>
      </c>
      <c r="AP3">
        <f>($A3/5.39)*100</f>
        <v>0</v>
      </c>
      <c r="AQ3">
        <v>310</v>
      </c>
      <c r="AR3">
        <f>($A3/7.37)*100</f>
        <v>0</v>
      </c>
      <c r="AS3">
        <v>449</v>
      </c>
      <c r="AT3">
        <f>($A3/5.06)*100</f>
        <v>0</v>
      </c>
      <c r="AU3">
        <v>576</v>
      </c>
      <c r="AV3">
        <f>($A3/4.29)*100</f>
        <v>0</v>
      </c>
      <c r="AW3">
        <v>445</v>
      </c>
      <c r="AX3">
        <f>($A3/4.73)*100</f>
        <v>0</v>
      </c>
      <c r="AY3">
        <v>592</v>
      </c>
      <c r="AZ3">
        <f>($A3/5.94)*100</f>
        <v>0</v>
      </c>
      <c r="BA3">
        <v>307</v>
      </c>
      <c r="BB3">
        <f>($A3/5.5)*100</f>
        <v>0</v>
      </c>
      <c r="BC3">
        <v>438</v>
      </c>
      <c r="BD3">
        <f>($A3/8.69)*100</f>
        <v>0</v>
      </c>
      <c r="BE3">
        <v>387</v>
      </c>
      <c r="BF3">
        <f>($A3/6.38)*100</f>
        <v>0</v>
      </c>
      <c r="BG3">
        <v>352</v>
      </c>
      <c r="BH3">
        <f>($A3/4.73)*100</f>
        <v>0</v>
      </c>
      <c r="BI3">
        <v>447</v>
      </c>
    </row>
    <row r="4" spans="1:61" x14ac:dyDescent="0.65">
      <c r="A4">
        <v>0.11</v>
      </c>
      <c r="B4">
        <f t="shared" ref="B4:B64" si="0">($A4/6.71)*100</f>
        <v>1.639344262295082</v>
      </c>
      <c r="C4">
        <v>661.01</v>
      </c>
      <c r="D4">
        <f t="shared" ref="D4:D65" si="1">($A4/6.82)*100</f>
        <v>1.6129032258064515</v>
      </c>
      <c r="E4">
        <v>437.04</v>
      </c>
      <c r="F4">
        <f t="shared" ref="F4:F53" si="2">($A4/5.5)*100</f>
        <v>2</v>
      </c>
      <c r="G4">
        <v>387.96</v>
      </c>
      <c r="H4">
        <f t="shared" ref="H4:H55" si="3">($A4/5.72)*100</f>
        <v>1.9230769230769231</v>
      </c>
      <c r="I4">
        <v>388.82</v>
      </c>
      <c r="J4">
        <f t="shared" ref="J4:J67" si="4">($A4/8.36)*100</f>
        <v>1.3157894736842106</v>
      </c>
      <c r="K4">
        <v>352</v>
      </c>
      <c r="L4">
        <f t="shared" ref="L4:L48" si="5">($A4/4.95)*100</f>
        <v>2.2222222222222223</v>
      </c>
      <c r="M4">
        <v>604.61</v>
      </c>
      <c r="N4">
        <f t="shared" ref="N4:N51" si="6">($A4/5.28)*100</f>
        <v>2.083333333333333</v>
      </c>
      <c r="O4">
        <v>333.64</v>
      </c>
      <c r="P4">
        <f t="shared" ref="P4:P39" si="7">($A4/3.96)*100</f>
        <v>2.7777777777777781</v>
      </c>
      <c r="Q4">
        <v>483.64</v>
      </c>
      <c r="R4">
        <f t="shared" ref="R4:R48" si="8">($A4/4.95)*100</f>
        <v>2.2222222222222223</v>
      </c>
      <c r="S4">
        <v>554.54999999999995</v>
      </c>
      <c r="T4">
        <f t="shared" ref="T4:T62" si="9">($A4/6.49)*100</f>
        <v>1.6949152542372881</v>
      </c>
      <c r="U4">
        <v>358.3</v>
      </c>
      <c r="V4">
        <f t="shared" ref="V4:V47" si="10">($A4/4.84)*100</f>
        <v>2.2727272727272729</v>
      </c>
      <c r="W4">
        <v>526.08000000000004</v>
      </c>
      <c r="X4">
        <f t="shared" ref="X4:X64" si="11">($A4/6.71)*100</f>
        <v>1.639344262295082</v>
      </c>
      <c r="Y4">
        <v>387.1</v>
      </c>
      <c r="Z4">
        <f t="shared" ref="Z4:Z62" si="12">($A4/6.49)*100</f>
        <v>1.6949152542372881</v>
      </c>
      <c r="AA4">
        <v>384.38</v>
      </c>
      <c r="AB4">
        <f t="shared" ref="AB4:AB51" si="13">($A4/5.28)*100</f>
        <v>2.083333333333333</v>
      </c>
      <c r="AC4">
        <v>962.23</v>
      </c>
      <c r="AD4">
        <f t="shared" ref="AD4:AD50" si="14">($A4/5.17)*100</f>
        <v>2.1276595744680851</v>
      </c>
      <c r="AE4">
        <v>662.9</v>
      </c>
      <c r="AF4">
        <f t="shared" ref="AF4:AF66" si="15">($A4/6.93)*100</f>
        <v>1.5873015873015872</v>
      </c>
      <c r="AG4">
        <v>1459.94</v>
      </c>
      <c r="AH4">
        <f t="shared" ref="AH4:AH50" si="16">($A4/5.17)*100</f>
        <v>2.1276595744680851</v>
      </c>
      <c r="AI4">
        <v>533.85</v>
      </c>
      <c r="AJ4">
        <f t="shared" ref="AJ4:AJ64" si="17">($A4/6.71)*100</f>
        <v>1.639344262295082</v>
      </c>
      <c r="AK4">
        <v>514.1</v>
      </c>
      <c r="AL4">
        <f t="shared" ref="AL4:AL60" si="18">($A4/6.27)*100</f>
        <v>1.754385964912281</v>
      </c>
      <c r="AM4">
        <v>549.96</v>
      </c>
      <c r="AN4">
        <f t="shared" ref="AN4:AN63" si="19">($A4/6.6)*100</f>
        <v>1.6666666666666667</v>
      </c>
      <c r="AO4">
        <v>463.77</v>
      </c>
      <c r="AP4">
        <f t="shared" ref="AP4:AP52" si="20">($A4/5.39)*100</f>
        <v>2.0408163265306123</v>
      </c>
      <c r="AQ4">
        <v>330.64</v>
      </c>
      <c r="AR4">
        <f t="shared" ref="AR4:AR67" si="21">($A4/7.37)*100</f>
        <v>1.4925373134328357</v>
      </c>
      <c r="AS4">
        <v>449.13</v>
      </c>
      <c r="AT4">
        <f t="shared" ref="AT4:AT49" si="22">($A4/5.06)*100</f>
        <v>2.1739130434782612</v>
      </c>
      <c r="AU4">
        <v>638.71</v>
      </c>
      <c r="AV4">
        <f t="shared" ref="AV4:AV42" si="23">($A4/4.29)*100</f>
        <v>2.5641025641025639</v>
      </c>
      <c r="AW4">
        <v>514.30999999999995</v>
      </c>
      <c r="AX4">
        <f t="shared" ref="AX4:AX46" si="24">($A4/4.73)*100</f>
        <v>2.3255813953488373</v>
      </c>
      <c r="AY4">
        <v>684.96</v>
      </c>
      <c r="AZ4">
        <f t="shared" ref="AZ4:AZ57" si="25">($A4/5.94)*100</f>
        <v>1.8518518518518516</v>
      </c>
      <c r="BA4">
        <v>309.92</v>
      </c>
      <c r="BB4">
        <f t="shared" ref="BB4:BB53" si="26">($A4/5.5)*100</f>
        <v>2</v>
      </c>
      <c r="BC4">
        <v>504.39</v>
      </c>
      <c r="BD4">
        <f t="shared" ref="BD4:BD67" si="27">($A4/8.69)*100</f>
        <v>1.2658227848101267</v>
      </c>
      <c r="BE4">
        <v>435.78</v>
      </c>
      <c r="BF4">
        <f t="shared" ref="BF4:BF61" si="28">($A4/6.38)*100</f>
        <v>1.7241379310344827</v>
      </c>
      <c r="BG4">
        <v>381.95</v>
      </c>
      <c r="BH4">
        <f t="shared" ref="BH4:BH46" si="29">($A4/4.73)*100</f>
        <v>2.3255813953488373</v>
      </c>
      <c r="BI4">
        <v>469.79</v>
      </c>
    </row>
    <row r="5" spans="1:61" x14ac:dyDescent="0.65">
      <c r="A5">
        <v>0.22</v>
      </c>
      <c r="B5">
        <f t="shared" si="0"/>
        <v>3.278688524590164</v>
      </c>
      <c r="C5">
        <v>759.36</v>
      </c>
      <c r="D5">
        <f t="shared" si="1"/>
        <v>3.225806451612903</v>
      </c>
      <c r="E5">
        <v>458.12</v>
      </c>
      <c r="F5">
        <f t="shared" si="2"/>
        <v>4</v>
      </c>
      <c r="G5">
        <v>451.88</v>
      </c>
      <c r="H5">
        <f t="shared" si="3"/>
        <v>3.8461538461538463</v>
      </c>
      <c r="I5">
        <v>402.56</v>
      </c>
      <c r="J5">
        <f t="shared" si="4"/>
        <v>2.6315789473684212</v>
      </c>
      <c r="K5">
        <v>375.53</v>
      </c>
      <c r="L5">
        <f t="shared" si="5"/>
        <v>4.4444444444444446</v>
      </c>
      <c r="M5">
        <v>683.72</v>
      </c>
      <c r="N5">
        <f t="shared" si="6"/>
        <v>4.1666666666666661</v>
      </c>
      <c r="O5">
        <v>360.72</v>
      </c>
      <c r="P5">
        <f t="shared" si="7"/>
        <v>5.5555555555555562</v>
      </c>
      <c r="Q5">
        <v>535</v>
      </c>
      <c r="R5">
        <f t="shared" si="8"/>
        <v>4.4444444444444446</v>
      </c>
      <c r="S5">
        <v>617.29999999999995</v>
      </c>
      <c r="T5">
        <f t="shared" si="9"/>
        <v>3.3898305084745761</v>
      </c>
      <c r="U5">
        <v>354.43</v>
      </c>
      <c r="V5">
        <f t="shared" si="10"/>
        <v>4.5454545454545459</v>
      </c>
      <c r="W5">
        <v>607.92999999999995</v>
      </c>
      <c r="X5">
        <f t="shared" si="11"/>
        <v>3.278688524590164</v>
      </c>
      <c r="Y5">
        <v>419.85</v>
      </c>
      <c r="Z5">
        <f t="shared" si="12"/>
        <v>3.3898305084745761</v>
      </c>
      <c r="AA5">
        <v>418.89</v>
      </c>
      <c r="AB5">
        <f t="shared" si="13"/>
        <v>4.1666666666666661</v>
      </c>
      <c r="AC5">
        <v>1047.69</v>
      </c>
      <c r="AD5">
        <f t="shared" si="14"/>
        <v>4.2553191489361701</v>
      </c>
      <c r="AE5">
        <v>780.06</v>
      </c>
      <c r="AF5">
        <f t="shared" si="15"/>
        <v>3.1746031746031744</v>
      </c>
      <c r="AG5">
        <v>1957.74</v>
      </c>
      <c r="AH5">
        <f t="shared" si="16"/>
        <v>4.2553191489361701</v>
      </c>
      <c r="AI5">
        <v>501.43</v>
      </c>
      <c r="AJ5">
        <f t="shared" si="17"/>
        <v>3.278688524590164</v>
      </c>
      <c r="AK5">
        <v>578.39</v>
      </c>
      <c r="AL5">
        <f t="shared" si="18"/>
        <v>3.5087719298245621</v>
      </c>
      <c r="AM5">
        <v>614.80999999999995</v>
      </c>
      <c r="AN5">
        <f t="shared" si="19"/>
        <v>3.3333333333333335</v>
      </c>
      <c r="AO5">
        <v>527.26</v>
      </c>
      <c r="AP5">
        <f t="shared" si="20"/>
        <v>4.0816326530612246</v>
      </c>
      <c r="AQ5">
        <v>363.22</v>
      </c>
      <c r="AR5">
        <f t="shared" si="21"/>
        <v>2.9850746268656714</v>
      </c>
      <c r="AS5">
        <v>474.18</v>
      </c>
      <c r="AT5">
        <f t="shared" si="22"/>
        <v>4.3478260869565224</v>
      </c>
      <c r="AU5">
        <v>697.46</v>
      </c>
      <c r="AV5">
        <f t="shared" si="23"/>
        <v>5.1282051282051277</v>
      </c>
      <c r="AW5">
        <v>583.75</v>
      </c>
      <c r="AX5">
        <f t="shared" si="24"/>
        <v>4.6511627906976747</v>
      </c>
      <c r="AY5">
        <v>787</v>
      </c>
      <c r="AZ5">
        <f t="shared" si="25"/>
        <v>3.7037037037037033</v>
      </c>
      <c r="BA5">
        <v>340.23</v>
      </c>
      <c r="BB5">
        <f t="shared" si="26"/>
        <v>4</v>
      </c>
      <c r="BC5">
        <v>544.02</v>
      </c>
      <c r="BD5">
        <f t="shared" si="27"/>
        <v>2.5316455696202533</v>
      </c>
      <c r="BE5">
        <v>429.54</v>
      </c>
      <c r="BF5">
        <f t="shared" si="28"/>
        <v>3.4482758620689653</v>
      </c>
      <c r="BG5">
        <v>463.41</v>
      </c>
      <c r="BH5">
        <f t="shared" si="29"/>
        <v>4.6511627906976747</v>
      </c>
      <c r="BI5">
        <v>554.28</v>
      </c>
    </row>
    <row r="6" spans="1:61" x14ac:dyDescent="0.65">
      <c r="A6">
        <v>0.33</v>
      </c>
      <c r="B6">
        <f t="shared" si="0"/>
        <v>4.9180327868852469</v>
      </c>
      <c r="C6">
        <v>901.84</v>
      </c>
      <c r="D6">
        <f t="shared" si="1"/>
        <v>4.838709677419355</v>
      </c>
      <c r="E6">
        <v>497.96</v>
      </c>
      <c r="F6">
        <f t="shared" si="2"/>
        <v>6.0000000000000009</v>
      </c>
      <c r="G6">
        <v>522.54999999999995</v>
      </c>
      <c r="H6">
        <f t="shared" si="3"/>
        <v>5.7692307692307692</v>
      </c>
      <c r="I6">
        <v>396.2</v>
      </c>
      <c r="J6">
        <f t="shared" si="4"/>
        <v>3.9473684210526319</v>
      </c>
      <c r="K6">
        <v>405.47</v>
      </c>
      <c r="L6">
        <f t="shared" si="5"/>
        <v>6.666666666666667</v>
      </c>
      <c r="M6">
        <v>829.36</v>
      </c>
      <c r="N6">
        <f t="shared" si="6"/>
        <v>6.25</v>
      </c>
      <c r="O6">
        <v>411.4</v>
      </c>
      <c r="P6">
        <f t="shared" si="7"/>
        <v>8.3333333333333339</v>
      </c>
      <c r="Q6">
        <v>639.35</v>
      </c>
      <c r="R6">
        <f t="shared" si="8"/>
        <v>6.666666666666667</v>
      </c>
      <c r="S6">
        <v>698.56</v>
      </c>
      <c r="T6">
        <f t="shared" si="9"/>
        <v>5.0847457627118651</v>
      </c>
      <c r="U6">
        <v>358.2</v>
      </c>
      <c r="V6">
        <f t="shared" si="10"/>
        <v>6.8181818181818192</v>
      </c>
      <c r="W6">
        <v>773.63</v>
      </c>
      <c r="X6">
        <f t="shared" si="11"/>
        <v>4.9180327868852469</v>
      </c>
      <c r="Y6">
        <v>461.69</v>
      </c>
      <c r="Z6">
        <f t="shared" si="12"/>
        <v>5.0847457627118651</v>
      </c>
      <c r="AA6">
        <v>453.85</v>
      </c>
      <c r="AB6">
        <f t="shared" si="13"/>
        <v>6.25</v>
      </c>
      <c r="AC6">
        <v>1140.74</v>
      </c>
      <c r="AD6">
        <f t="shared" si="14"/>
        <v>6.3829787234042561</v>
      </c>
      <c r="AE6">
        <v>906.65</v>
      </c>
      <c r="AF6">
        <f t="shared" si="15"/>
        <v>4.7619047619047628</v>
      </c>
      <c r="AG6">
        <v>2327.5700000000002</v>
      </c>
      <c r="AH6">
        <f t="shared" si="16"/>
        <v>6.3829787234042561</v>
      </c>
      <c r="AI6">
        <v>478.47</v>
      </c>
      <c r="AJ6">
        <f t="shared" si="17"/>
        <v>4.9180327868852469</v>
      </c>
      <c r="AK6">
        <v>661.53</v>
      </c>
      <c r="AL6">
        <f t="shared" si="18"/>
        <v>5.2631578947368425</v>
      </c>
      <c r="AM6">
        <v>764.1</v>
      </c>
      <c r="AN6">
        <f t="shared" si="19"/>
        <v>5</v>
      </c>
      <c r="AO6">
        <v>575.59</v>
      </c>
      <c r="AP6">
        <f t="shared" si="20"/>
        <v>6.1224489795918373</v>
      </c>
      <c r="AQ6">
        <v>411.11</v>
      </c>
      <c r="AR6">
        <f t="shared" si="21"/>
        <v>4.477611940298508</v>
      </c>
      <c r="AS6">
        <v>527.74</v>
      </c>
      <c r="AT6">
        <f t="shared" si="22"/>
        <v>6.521739130434784</v>
      </c>
      <c r="AU6">
        <v>764.9</v>
      </c>
      <c r="AV6">
        <f t="shared" si="23"/>
        <v>7.6923076923076925</v>
      </c>
      <c r="AW6">
        <v>692.07</v>
      </c>
      <c r="AX6">
        <f t="shared" si="24"/>
        <v>6.9767441860465116</v>
      </c>
      <c r="AY6">
        <v>959</v>
      </c>
      <c r="AZ6">
        <f t="shared" si="25"/>
        <v>5.5555555555555554</v>
      </c>
      <c r="BA6">
        <v>357.64</v>
      </c>
      <c r="BB6">
        <f t="shared" si="26"/>
        <v>6.0000000000000009</v>
      </c>
      <c r="BC6">
        <v>585.9</v>
      </c>
      <c r="BD6">
        <f t="shared" si="27"/>
        <v>3.79746835443038</v>
      </c>
      <c r="BE6">
        <v>465.91</v>
      </c>
      <c r="BF6">
        <f t="shared" si="28"/>
        <v>5.1724137931034493</v>
      </c>
      <c r="BG6">
        <v>510.16</v>
      </c>
      <c r="BH6">
        <f t="shared" si="29"/>
        <v>6.9767441860465116</v>
      </c>
      <c r="BI6">
        <v>659.08</v>
      </c>
    </row>
    <row r="7" spans="1:61" x14ac:dyDescent="0.65">
      <c r="A7">
        <v>0.44</v>
      </c>
      <c r="B7">
        <f t="shared" si="0"/>
        <v>6.557377049180328</v>
      </c>
      <c r="C7">
        <v>1029.33</v>
      </c>
      <c r="D7">
        <f t="shared" si="1"/>
        <v>6.4516129032258061</v>
      </c>
      <c r="E7">
        <v>526.64</v>
      </c>
      <c r="F7">
        <f t="shared" si="2"/>
        <v>8</v>
      </c>
      <c r="G7">
        <v>628.59</v>
      </c>
      <c r="H7">
        <f t="shared" si="3"/>
        <v>7.6923076923076925</v>
      </c>
      <c r="I7">
        <v>444.96</v>
      </c>
      <c r="J7">
        <f t="shared" si="4"/>
        <v>5.2631578947368425</v>
      </c>
      <c r="K7">
        <v>475.55</v>
      </c>
      <c r="L7">
        <f t="shared" si="5"/>
        <v>8.8888888888888893</v>
      </c>
      <c r="M7">
        <v>981.23</v>
      </c>
      <c r="N7">
        <f t="shared" si="6"/>
        <v>8.3333333333333321</v>
      </c>
      <c r="O7">
        <v>476.52</v>
      </c>
      <c r="P7">
        <f t="shared" si="7"/>
        <v>11.111111111111112</v>
      </c>
      <c r="Q7">
        <v>762.72</v>
      </c>
      <c r="R7">
        <f t="shared" si="8"/>
        <v>8.8888888888888893</v>
      </c>
      <c r="S7">
        <v>847.62</v>
      </c>
      <c r="T7">
        <f t="shared" si="9"/>
        <v>6.7796610169491522</v>
      </c>
      <c r="U7">
        <v>405.35</v>
      </c>
      <c r="V7">
        <f t="shared" si="10"/>
        <v>9.0909090909090917</v>
      </c>
      <c r="W7">
        <v>1041.8900000000001</v>
      </c>
      <c r="X7">
        <f t="shared" si="11"/>
        <v>6.557377049180328</v>
      </c>
      <c r="Y7">
        <v>514.47</v>
      </c>
      <c r="Z7">
        <f t="shared" si="12"/>
        <v>6.7796610169491522</v>
      </c>
      <c r="AA7">
        <v>511.6</v>
      </c>
      <c r="AB7">
        <f t="shared" si="13"/>
        <v>8.3333333333333321</v>
      </c>
      <c r="AC7">
        <v>1187.1500000000001</v>
      </c>
      <c r="AD7">
        <f t="shared" si="14"/>
        <v>8.5106382978723403</v>
      </c>
      <c r="AE7">
        <v>1078.28</v>
      </c>
      <c r="AF7">
        <f t="shared" si="15"/>
        <v>6.3492063492063489</v>
      </c>
      <c r="AG7">
        <v>2442.79</v>
      </c>
      <c r="AH7">
        <f t="shared" si="16"/>
        <v>8.5106382978723403</v>
      </c>
      <c r="AI7">
        <v>474.86</v>
      </c>
      <c r="AJ7">
        <f t="shared" si="17"/>
        <v>6.557377049180328</v>
      </c>
      <c r="AK7">
        <v>750.88</v>
      </c>
      <c r="AL7">
        <f t="shared" si="18"/>
        <v>7.0175438596491242</v>
      </c>
      <c r="AM7">
        <v>934.1</v>
      </c>
      <c r="AN7">
        <f t="shared" si="19"/>
        <v>6.666666666666667</v>
      </c>
      <c r="AO7">
        <v>674.3</v>
      </c>
      <c r="AP7">
        <f t="shared" si="20"/>
        <v>8.1632653061224492</v>
      </c>
      <c r="AQ7">
        <v>464.41</v>
      </c>
      <c r="AR7">
        <f t="shared" si="21"/>
        <v>5.9701492537313428</v>
      </c>
      <c r="AS7">
        <v>594.86</v>
      </c>
      <c r="AT7">
        <f t="shared" si="22"/>
        <v>8.6956521739130448</v>
      </c>
      <c r="AU7">
        <v>893.28</v>
      </c>
      <c r="AV7">
        <f t="shared" si="23"/>
        <v>10.256410256410255</v>
      </c>
      <c r="AW7">
        <v>822.94</v>
      </c>
      <c r="AX7">
        <f t="shared" si="24"/>
        <v>9.3023255813953494</v>
      </c>
      <c r="AY7">
        <v>1122.72</v>
      </c>
      <c r="AZ7">
        <f t="shared" si="25"/>
        <v>7.4074074074074066</v>
      </c>
      <c r="BA7">
        <v>378.96</v>
      </c>
      <c r="BB7">
        <f t="shared" si="26"/>
        <v>8</v>
      </c>
      <c r="BC7">
        <v>750.27</v>
      </c>
      <c r="BD7">
        <f t="shared" si="27"/>
        <v>5.0632911392405067</v>
      </c>
      <c r="BE7">
        <v>524.49</v>
      </c>
      <c r="BF7">
        <f t="shared" si="28"/>
        <v>6.8965517241379306</v>
      </c>
      <c r="BG7">
        <v>618.12</v>
      </c>
      <c r="BH7">
        <f t="shared" si="29"/>
        <v>9.3023255813953494</v>
      </c>
      <c r="BI7">
        <v>735.24</v>
      </c>
    </row>
    <row r="8" spans="1:61" x14ac:dyDescent="0.65">
      <c r="A8">
        <v>0.55000000000000004</v>
      </c>
      <c r="B8">
        <f t="shared" si="0"/>
        <v>8.1967213114754109</v>
      </c>
      <c r="C8">
        <v>1168.98</v>
      </c>
      <c r="D8">
        <f t="shared" si="1"/>
        <v>8.064516129032258</v>
      </c>
      <c r="E8">
        <v>521</v>
      </c>
      <c r="F8">
        <f t="shared" si="2"/>
        <v>10</v>
      </c>
      <c r="G8">
        <v>763.06</v>
      </c>
      <c r="H8">
        <f t="shared" si="3"/>
        <v>9.6153846153846168</v>
      </c>
      <c r="I8">
        <v>454.67</v>
      </c>
      <c r="J8">
        <f t="shared" si="4"/>
        <v>6.578947368421054</v>
      </c>
      <c r="K8">
        <v>519.55999999999995</v>
      </c>
      <c r="L8">
        <f t="shared" si="5"/>
        <v>11.111111111111112</v>
      </c>
      <c r="M8">
        <v>1130.1600000000001</v>
      </c>
      <c r="N8">
        <f t="shared" si="6"/>
        <v>10.416666666666668</v>
      </c>
      <c r="O8">
        <v>549.07000000000005</v>
      </c>
      <c r="P8">
        <f t="shared" si="7"/>
        <v>13.888888888888889</v>
      </c>
      <c r="Q8">
        <v>893.43</v>
      </c>
      <c r="R8">
        <f t="shared" si="8"/>
        <v>11.111111111111112</v>
      </c>
      <c r="S8">
        <v>1236.95</v>
      </c>
      <c r="T8">
        <f t="shared" si="9"/>
        <v>8.4745762711864412</v>
      </c>
      <c r="U8">
        <v>418.29</v>
      </c>
      <c r="V8">
        <f t="shared" si="10"/>
        <v>11.363636363636365</v>
      </c>
      <c r="W8">
        <v>1350.84</v>
      </c>
      <c r="X8">
        <f t="shared" si="11"/>
        <v>8.1967213114754109</v>
      </c>
      <c r="Y8">
        <v>565.44000000000005</v>
      </c>
      <c r="Z8">
        <f t="shared" si="12"/>
        <v>8.4745762711864412</v>
      </c>
      <c r="AA8">
        <v>562.38</v>
      </c>
      <c r="AB8">
        <f t="shared" si="13"/>
        <v>10.416666666666668</v>
      </c>
      <c r="AC8">
        <v>1331.19</v>
      </c>
      <c r="AD8">
        <f t="shared" si="14"/>
        <v>10.638297872340427</v>
      </c>
      <c r="AE8">
        <v>1237.8</v>
      </c>
      <c r="AF8">
        <f t="shared" si="15"/>
        <v>7.9365079365079376</v>
      </c>
      <c r="AG8">
        <v>2359.1799999999998</v>
      </c>
      <c r="AH8">
        <f t="shared" si="16"/>
        <v>10.638297872340427</v>
      </c>
      <c r="AI8">
        <v>503.37</v>
      </c>
      <c r="AJ8">
        <f t="shared" si="17"/>
        <v>8.1967213114754109</v>
      </c>
      <c r="AK8">
        <v>850.11</v>
      </c>
      <c r="AL8">
        <f t="shared" si="18"/>
        <v>8.7719298245614041</v>
      </c>
      <c r="AM8">
        <v>1203.67</v>
      </c>
      <c r="AN8">
        <f t="shared" si="19"/>
        <v>8.3333333333333339</v>
      </c>
      <c r="AO8">
        <v>821.63</v>
      </c>
      <c r="AP8">
        <f t="shared" si="20"/>
        <v>10.204081632653063</v>
      </c>
      <c r="AQ8">
        <v>543.80999999999995</v>
      </c>
      <c r="AR8">
        <f t="shared" si="21"/>
        <v>7.4626865671641802</v>
      </c>
      <c r="AS8">
        <v>665.71</v>
      </c>
      <c r="AT8">
        <f t="shared" si="22"/>
        <v>10.869565217391305</v>
      </c>
      <c r="AU8">
        <v>1063.32</v>
      </c>
      <c r="AV8">
        <f t="shared" si="23"/>
        <v>12.820512820512823</v>
      </c>
      <c r="AW8">
        <v>1073.3699999999999</v>
      </c>
      <c r="AX8">
        <f t="shared" si="24"/>
        <v>11.627906976744185</v>
      </c>
      <c r="AY8">
        <v>1244</v>
      </c>
      <c r="AZ8">
        <f t="shared" si="25"/>
        <v>9.2592592592592595</v>
      </c>
      <c r="BA8">
        <v>413.87</v>
      </c>
      <c r="BB8">
        <f t="shared" si="26"/>
        <v>10</v>
      </c>
      <c r="BC8">
        <v>928.69</v>
      </c>
      <c r="BD8">
        <f t="shared" si="27"/>
        <v>6.3291139240506329</v>
      </c>
      <c r="BE8">
        <v>590.77</v>
      </c>
      <c r="BF8">
        <f t="shared" si="28"/>
        <v>8.6206896551724146</v>
      </c>
      <c r="BG8">
        <v>800.67</v>
      </c>
      <c r="BH8">
        <f t="shared" si="29"/>
        <v>11.627906976744185</v>
      </c>
      <c r="BI8">
        <v>877.59</v>
      </c>
    </row>
    <row r="9" spans="1:61" x14ac:dyDescent="0.65">
      <c r="A9">
        <v>0.66</v>
      </c>
      <c r="B9">
        <f t="shared" si="0"/>
        <v>9.8360655737704938</v>
      </c>
      <c r="C9">
        <v>1409.27</v>
      </c>
      <c r="D9">
        <f t="shared" si="1"/>
        <v>9.67741935483871</v>
      </c>
      <c r="E9">
        <v>553.52</v>
      </c>
      <c r="F9">
        <f t="shared" si="2"/>
        <v>12.000000000000002</v>
      </c>
      <c r="G9">
        <v>1070.76</v>
      </c>
      <c r="H9">
        <f t="shared" si="3"/>
        <v>11.538461538461538</v>
      </c>
      <c r="I9">
        <v>509.35</v>
      </c>
      <c r="J9">
        <f t="shared" si="4"/>
        <v>7.8947368421052637</v>
      </c>
      <c r="K9">
        <v>635.20000000000005</v>
      </c>
      <c r="L9">
        <f t="shared" si="5"/>
        <v>13.333333333333334</v>
      </c>
      <c r="M9">
        <v>1396.65</v>
      </c>
      <c r="N9">
        <f t="shared" si="6"/>
        <v>12.5</v>
      </c>
      <c r="O9">
        <v>692.21</v>
      </c>
      <c r="P9">
        <f t="shared" si="7"/>
        <v>16.666666666666668</v>
      </c>
      <c r="Q9">
        <v>1049.3800000000001</v>
      </c>
      <c r="R9">
        <f t="shared" si="8"/>
        <v>13.333333333333334</v>
      </c>
      <c r="S9">
        <v>1767.2</v>
      </c>
      <c r="T9">
        <f t="shared" si="9"/>
        <v>10.16949152542373</v>
      </c>
      <c r="U9">
        <v>466.11</v>
      </c>
      <c r="V9">
        <f t="shared" si="10"/>
        <v>13.636363636363638</v>
      </c>
      <c r="W9">
        <v>1741.9</v>
      </c>
      <c r="X9">
        <f t="shared" si="11"/>
        <v>9.8360655737704938</v>
      </c>
      <c r="Y9">
        <v>629.52</v>
      </c>
      <c r="Z9">
        <f t="shared" si="12"/>
        <v>10.16949152542373</v>
      </c>
      <c r="AA9">
        <v>631.36</v>
      </c>
      <c r="AB9">
        <f t="shared" si="13"/>
        <v>12.5</v>
      </c>
      <c r="AC9">
        <v>1551.54</v>
      </c>
      <c r="AD9">
        <f t="shared" si="14"/>
        <v>12.765957446808512</v>
      </c>
      <c r="AE9">
        <v>1349.78</v>
      </c>
      <c r="AF9">
        <f t="shared" si="15"/>
        <v>9.5238095238095255</v>
      </c>
      <c r="AG9">
        <v>2126.91</v>
      </c>
      <c r="AH9">
        <f t="shared" si="16"/>
        <v>12.765957446808512</v>
      </c>
      <c r="AI9">
        <v>589.54999999999995</v>
      </c>
      <c r="AJ9">
        <f t="shared" si="17"/>
        <v>9.8360655737704938</v>
      </c>
      <c r="AK9">
        <v>950.27</v>
      </c>
      <c r="AL9">
        <f t="shared" si="18"/>
        <v>10.526315789473685</v>
      </c>
      <c r="AM9">
        <v>1589.12</v>
      </c>
      <c r="AN9">
        <f t="shared" si="19"/>
        <v>10</v>
      </c>
      <c r="AO9">
        <v>1049.1500000000001</v>
      </c>
      <c r="AP9">
        <f t="shared" si="20"/>
        <v>12.244897959183675</v>
      </c>
      <c r="AQ9">
        <v>594.53</v>
      </c>
      <c r="AR9">
        <f t="shared" si="21"/>
        <v>8.9552238805970159</v>
      </c>
      <c r="AS9">
        <v>823.2</v>
      </c>
      <c r="AT9">
        <f t="shared" si="22"/>
        <v>13.043478260869568</v>
      </c>
      <c r="AU9">
        <v>1309.45</v>
      </c>
      <c r="AV9">
        <f t="shared" si="23"/>
        <v>15.384615384615385</v>
      </c>
      <c r="AW9">
        <v>1346.87</v>
      </c>
      <c r="AX9">
        <f t="shared" si="24"/>
        <v>13.953488372093023</v>
      </c>
      <c r="AY9">
        <v>1538.44</v>
      </c>
      <c r="AZ9">
        <f t="shared" si="25"/>
        <v>11.111111111111111</v>
      </c>
      <c r="BA9">
        <v>436.72</v>
      </c>
      <c r="BB9">
        <f t="shared" si="26"/>
        <v>12.000000000000002</v>
      </c>
      <c r="BC9">
        <v>1204.99</v>
      </c>
      <c r="BD9">
        <f t="shared" si="27"/>
        <v>7.59493670886076</v>
      </c>
      <c r="BE9">
        <v>726.63</v>
      </c>
      <c r="BF9">
        <f t="shared" si="28"/>
        <v>10.344827586206899</v>
      </c>
      <c r="BG9">
        <v>1011.98</v>
      </c>
      <c r="BH9">
        <f t="shared" si="29"/>
        <v>13.953488372093023</v>
      </c>
      <c r="BI9">
        <v>1085.3800000000001</v>
      </c>
    </row>
    <row r="10" spans="1:61" x14ac:dyDescent="0.65">
      <c r="A10">
        <v>0.77</v>
      </c>
      <c r="B10">
        <f t="shared" si="0"/>
        <v>11.475409836065573</v>
      </c>
      <c r="C10">
        <v>1520.19</v>
      </c>
      <c r="D10">
        <f t="shared" si="1"/>
        <v>11.29032258064516</v>
      </c>
      <c r="E10">
        <v>604.16</v>
      </c>
      <c r="F10">
        <f t="shared" si="2"/>
        <v>14.000000000000002</v>
      </c>
      <c r="G10">
        <v>1399.9</v>
      </c>
      <c r="H10">
        <f t="shared" si="3"/>
        <v>13.461538461538463</v>
      </c>
      <c r="I10">
        <v>597.80999999999995</v>
      </c>
      <c r="J10">
        <f t="shared" si="4"/>
        <v>9.2105263157894743</v>
      </c>
      <c r="K10">
        <v>783.24</v>
      </c>
      <c r="L10">
        <f t="shared" si="5"/>
        <v>15.555555555555555</v>
      </c>
      <c r="M10">
        <v>1722.3</v>
      </c>
      <c r="N10">
        <f t="shared" si="6"/>
        <v>14.583333333333334</v>
      </c>
      <c r="O10">
        <v>849.02</v>
      </c>
      <c r="P10">
        <f t="shared" si="7"/>
        <v>19.444444444444446</v>
      </c>
      <c r="Q10">
        <v>1085.96</v>
      </c>
      <c r="R10">
        <f t="shared" si="8"/>
        <v>15.555555555555555</v>
      </c>
      <c r="S10">
        <v>2511.3200000000002</v>
      </c>
      <c r="T10">
        <f t="shared" si="9"/>
        <v>11.864406779661017</v>
      </c>
      <c r="U10">
        <v>551.01</v>
      </c>
      <c r="V10">
        <f t="shared" si="10"/>
        <v>15.909090909090908</v>
      </c>
      <c r="W10">
        <v>2056.29</v>
      </c>
      <c r="X10">
        <f t="shared" si="11"/>
        <v>11.475409836065573</v>
      </c>
      <c r="Y10">
        <v>701.64</v>
      </c>
      <c r="Z10">
        <f t="shared" si="12"/>
        <v>11.864406779661017</v>
      </c>
      <c r="AA10">
        <v>710</v>
      </c>
      <c r="AB10">
        <f t="shared" si="13"/>
        <v>14.583333333333334</v>
      </c>
      <c r="AC10">
        <v>1859.01</v>
      </c>
      <c r="AD10">
        <f t="shared" si="14"/>
        <v>14.893617021276595</v>
      </c>
      <c r="AE10">
        <v>1524.33</v>
      </c>
      <c r="AF10">
        <f t="shared" si="15"/>
        <v>11.111111111111112</v>
      </c>
      <c r="AG10">
        <v>1829.35</v>
      </c>
      <c r="AH10">
        <f t="shared" si="16"/>
        <v>14.893617021276595</v>
      </c>
      <c r="AI10">
        <v>670.89</v>
      </c>
      <c r="AJ10">
        <f t="shared" si="17"/>
        <v>11.475409836065573</v>
      </c>
      <c r="AK10">
        <v>1169.17</v>
      </c>
      <c r="AL10">
        <f t="shared" si="18"/>
        <v>12.280701754385966</v>
      </c>
      <c r="AM10">
        <v>2200.5500000000002</v>
      </c>
      <c r="AN10">
        <f t="shared" si="19"/>
        <v>11.666666666666668</v>
      </c>
      <c r="AO10">
        <v>1345.92</v>
      </c>
      <c r="AP10">
        <f t="shared" si="20"/>
        <v>14.285714285714288</v>
      </c>
      <c r="AQ10">
        <v>726.56</v>
      </c>
      <c r="AR10">
        <f t="shared" si="21"/>
        <v>10.44776119402985</v>
      </c>
      <c r="AS10">
        <v>1005.98</v>
      </c>
      <c r="AT10">
        <f t="shared" si="22"/>
        <v>15.217391304347828</v>
      </c>
      <c r="AU10">
        <v>1602.58</v>
      </c>
      <c r="AV10">
        <f t="shared" si="23"/>
        <v>17.948717948717949</v>
      </c>
      <c r="AW10">
        <v>1683.91</v>
      </c>
      <c r="AX10">
        <f t="shared" si="24"/>
        <v>16.279069767441857</v>
      </c>
      <c r="AY10">
        <v>1871.76</v>
      </c>
      <c r="AZ10">
        <f t="shared" si="25"/>
        <v>12.962962962962962</v>
      </c>
      <c r="BA10">
        <v>504.11</v>
      </c>
      <c r="BB10">
        <f t="shared" si="26"/>
        <v>14.000000000000002</v>
      </c>
      <c r="BC10">
        <v>1475.56</v>
      </c>
      <c r="BD10">
        <f t="shared" si="27"/>
        <v>8.8607594936708853</v>
      </c>
      <c r="BE10">
        <v>899.95</v>
      </c>
      <c r="BF10">
        <f t="shared" si="28"/>
        <v>12.068965517241379</v>
      </c>
      <c r="BG10">
        <v>1265.45</v>
      </c>
      <c r="BH10">
        <f t="shared" si="29"/>
        <v>16.279069767441857</v>
      </c>
      <c r="BI10">
        <v>1333.19</v>
      </c>
    </row>
    <row r="11" spans="1:61" x14ac:dyDescent="0.65">
      <c r="A11">
        <v>0.88</v>
      </c>
      <c r="B11">
        <f t="shared" si="0"/>
        <v>13.114754098360656</v>
      </c>
      <c r="C11">
        <v>1741.21</v>
      </c>
      <c r="D11">
        <f t="shared" si="1"/>
        <v>12.903225806451612</v>
      </c>
      <c r="E11">
        <v>691.96</v>
      </c>
      <c r="F11">
        <f t="shared" si="2"/>
        <v>16</v>
      </c>
      <c r="G11">
        <v>1659.35</v>
      </c>
      <c r="H11">
        <f t="shared" si="3"/>
        <v>15.384615384615385</v>
      </c>
      <c r="I11">
        <v>722.87</v>
      </c>
      <c r="J11">
        <f t="shared" si="4"/>
        <v>10.526315789473685</v>
      </c>
      <c r="K11">
        <v>971.12</v>
      </c>
      <c r="L11">
        <f t="shared" si="5"/>
        <v>17.777777777777779</v>
      </c>
      <c r="M11">
        <v>2068.84</v>
      </c>
      <c r="N11">
        <f t="shared" si="6"/>
        <v>16.666666666666664</v>
      </c>
      <c r="O11">
        <v>934.51</v>
      </c>
      <c r="P11">
        <f t="shared" si="7"/>
        <v>22.222222222222225</v>
      </c>
      <c r="Q11">
        <v>1138.1099999999999</v>
      </c>
      <c r="R11">
        <f t="shared" si="8"/>
        <v>17.777777777777779</v>
      </c>
      <c r="S11">
        <v>3188.37</v>
      </c>
      <c r="T11">
        <f t="shared" si="9"/>
        <v>13.559322033898304</v>
      </c>
      <c r="U11">
        <v>642.49</v>
      </c>
      <c r="V11">
        <f t="shared" si="10"/>
        <v>18.181818181818183</v>
      </c>
      <c r="W11">
        <v>2232.21</v>
      </c>
      <c r="X11">
        <f t="shared" si="11"/>
        <v>13.114754098360656</v>
      </c>
      <c r="Y11">
        <v>762.4</v>
      </c>
      <c r="Z11">
        <f t="shared" si="12"/>
        <v>13.559322033898304</v>
      </c>
      <c r="AA11">
        <v>817.88</v>
      </c>
      <c r="AB11">
        <f t="shared" si="13"/>
        <v>16.666666666666664</v>
      </c>
      <c r="AC11">
        <v>2240.8000000000002</v>
      </c>
      <c r="AD11">
        <f t="shared" si="14"/>
        <v>17.021276595744681</v>
      </c>
      <c r="AE11">
        <v>1775.59</v>
      </c>
      <c r="AF11">
        <f t="shared" si="15"/>
        <v>12.698412698412698</v>
      </c>
      <c r="AG11">
        <v>1683.8</v>
      </c>
      <c r="AH11">
        <f t="shared" si="16"/>
        <v>17.021276595744681</v>
      </c>
      <c r="AI11">
        <v>851.93</v>
      </c>
      <c r="AJ11">
        <f t="shared" si="17"/>
        <v>13.114754098360656</v>
      </c>
      <c r="AK11">
        <v>1416.8</v>
      </c>
      <c r="AL11">
        <f t="shared" si="18"/>
        <v>14.035087719298248</v>
      </c>
      <c r="AM11">
        <v>2599.56</v>
      </c>
      <c r="AN11">
        <f t="shared" si="19"/>
        <v>13.333333333333334</v>
      </c>
      <c r="AO11">
        <v>1697.22</v>
      </c>
      <c r="AP11">
        <f t="shared" si="20"/>
        <v>16.326530612244898</v>
      </c>
      <c r="AQ11">
        <v>846.32</v>
      </c>
      <c r="AR11">
        <f t="shared" si="21"/>
        <v>11.940298507462686</v>
      </c>
      <c r="AS11">
        <v>1298.1600000000001</v>
      </c>
      <c r="AT11">
        <f t="shared" si="22"/>
        <v>17.39130434782609</v>
      </c>
      <c r="AU11">
        <v>1944.64</v>
      </c>
      <c r="AV11">
        <f t="shared" si="23"/>
        <v>20.512820512820511</v>
      </c>
      <c r="AW11">
        <v>2050.6</v>
      </c>
      <c r="AX11">
        <f t="shared" si="24"/>
        <v>18.604651162790699</v>
      </c>
      <c r="AY11">
        <v>2140.64</v>
      </c>
      <c r="AZ11">
        <f t="shared" si="25"/>
        <v>14.814814814814813</v>
      </c>
      <c r="BA11">
        <v>637.32000000000005</v>
      </c>
      <c r="BB11">
        <f t="shared" si="26"/>
        <v>16</v>
      </c>
      <c r="BC11">
        <v>1809.07</v>
      </c>
      <c r="BD11">
        <f t="shared" si="27"/>
        <v>10.126582278481013</v>
      </c>
      <c r="BE11">
        <v>1099.1300000000001</v>
      </c>
      <c r="BF11">
        <f t="shared" si="28"/>
        <v>13.793103448275861</v>
      </c>
      <c r="BG11">
        <v>1565.6</v>
      </c>
      <c r="BH11">
        <f t="shared" si="29"/>
        <v>18.604651162790699</v>
      </c>
      <c r="BI11">
        <v>1548.92</v>
      </c>
    </row>
    <row r="12" spans="1:61" x14ac:dyDescent="0.65">
      <c r="A12">
        <v>0.99</v>
      </c>
      <c r="B12">
        <f t="shared" si="0"/>
        <v>14.754098360655737</v>
      </c>
      <c r="C12">
        <v>2015.74</v>
      </c>
      <c r="D12">
        <f t="shared" si="1"/>
        <v>14.516129032258062</v>
      </c>
      <c r="E12">
        <v>823.84</v>
      </c>
      <c r="F12">
        <f t="shared" si="2"/>
        <v>18</v>
      </c>
      <c r="G12">
        <v>1815.07</v>
      </c>
      <c r="H12">
        <f t="shared" si="3"/>
        <v>17.307692307692307</v>
      </c>
      <c r="I12">
        <v>905.37</v>
      </c>
      <c r="J12">
        <f t="shared" si="4"/>
        <v>11.842105263157896</v>
      </c>
      <c r="K12">
        <v>1162.32</v>
      </c>
      <c r="L12">
        <f t="shared" si="5"/>
        <v>20</v>
      </c>
      <c r="M12">
        <v>2488.09</v>
      </c>
      <c r="N12">
        <f t="shared" si="6"/>
        <v>18.75</v>
      </c>
      <c r="O12">
        <v>867.57</v>
      </c>
      <c r="P12">
        <f t="shared" si="7"/>
        <v>25</v>
      </c>
      <c r="Q12">
        <v>1171.06</v>
      </c>
      <c r="R12">
        <f t="shared" si="8"/>
        <v>20</v>
      </c>
      <c r="S12">
        <v>3556.03</v>
      </c>
      <c r="T12">
        <f t="shared" si="9"/>
        <v>15.254237288135592</v>
      </c>
      <c r="U12">
        <v>758.56</v>
      </c>
      <c r="V12">
        <f t="shared" si="10"/>
        <v>20.454545454545457</v>
      </c>
      <c r="W12">
        <v>2236.59</v>
      </c>
      <c r="X12">
        <f t="shared" si="11"/>
        <v>14.754098360655737</v>
      </c>
      <c r="Y12">
        <v>863.88</v>
      </c>
      <c r="Z12">
        <f t="shared" si="12"/>
        <v>15.254237288135592</v>
      </c>
      <c r="AA12">
        <v>1008.25</v>
      </c>
      <c r="AB12">
        <f t="shared" si="13"/>
        <v>18.75</v>
      </c>
      <c r="AC12">
        <v>2459.16</v>
      </c>
      <c r="AD12">
        <f t="shared" si="14"/>
        <v>19.148936170212767</v>
      </c>
      <c r="AE12">
        <v>2100.2600000000002</v>
      </c>
      <c r="AF12">
        <f t="shared" si="15"/>
        <v>14.285714285714285</v>
      </c>
      <c r="AG12">
        <v>1706.52</v>
      </c>
      <c r="AH12">
        <f t="shared" si="16"/>
        <v>19.148936170212767</v>
      </c>
      <c r="AI12">
        <v>1023.35</v>
      </c>
      <c r="AJ12">
        <f t="shared" si="17"/>
        <v>14.754098360655737</v>
      </c>
      <c r="AK12">
        <v>1662.24</v>
      </c>
      <c r="AL12">
        <f t="shared" si="18"/>
        <v>15.789473684210527</v>
      </c>
      <c r="AM12">
        <v>2937.72</v>
      </c>
      <c r="AN12">
        <f t="shared" si="19"/>
        <v>15</v>
      </c>
      <c r="AO12">
        <v>1915.12</v>
      </c>
      <c r="AP12">
        <f t="shared" si="20"/>
        <v>18.367346938775512</v>
      </c>
      <c r="AQ12">
        <v>998.54</v>
      </c>
      <c r="AR12">
        <f t="shared" si="21"/>
        <v>13.432835820895523</v>
      </c>
      <c r="AS12">
        <v>1537.76</v>
      </c>
      <c r="AT12">
        <f t="shared" si="22"/>
        <v>19.565217391304348</v>
      </c>
      <c r="AU12">
        <v>2320.6799999999998</v>
      </c>
      <c r="AV12">
        <f t="shared" si="23"/>
        <v>23.076923076923077</v>
      </c>
      <c r="AW12">
        <v>2359.4699999999998</v>
      </c>
      <c r="AX12">
        <f t="shared" si="24"/>
        <v>20.930232558139533</v>
      </c>
      <c r="AY12">
        <v>2251.84</v>
      </c>
      <c r="AZ12">
        <f t="shared" si="25"/>
        <v>16.666666666666664</v>
      </c>
      <c r="BA12">
        <v>806.9</v>
      </c>
      <c r="BB12">
        <f t="shared" si="26"/>
        <v>18</v>
      </c>
      <c r="BC12">
        <v>2063.8000000000002</v>
      </c>
      <c r="BD12">
        <f t="shared" si="27"/>
        <v>11.39240506329114</v>
      </c>
      <c r="BE12">
        <v>1422.02</v>
      </c>
      <c r="BF12">
        <f t="shared" si="28"/>
        <v>15.517241379310345</v>
      </c>
      <c r="BG12">
        <v>1766.66</v>
      </c>
      <c r="BH12">
        <f t="shared" si="29"/>
        <v>20.930232558139533</v>
      </c>
      <c r="BI12">
        <v>1724.79</v>
      </c>
    </row>
    <row r="13" spans="1:61" x14ac:dyDescent="0.65">
      <c r="A13">
        <v>1.1000000000000001</v>
      </c>
      <c r="B13">
        <f t="shared" si="0"/>
        <v>16.393442622950822</v>
      </c>
      <c r="C13">
        <v>2227.9</v>
      </c>
      <c r="D13">
        <f t="shared" si="1"/>
        <v>16.129032258064516</v>
      </c>
      <c r="E13">
        <v>997</v>
      </c>
      <c r="F13">
        <f t="shared" si="2"/>
        <v>20</v>
      </c>
      <c r="G13">
        <v>1977.62</v>
      </c>
      <c r="H13">
        <f t="shared" si="3"/>
        <v>19.230769230769234</v>
      </c>
      <c r="I13">
        <v>1217.6199999999999</v>
      </c>
      <c r="J13">
        <f t="shared" si="4"/>
        <v>13.157894736842108</v>
      </c>
      <c r="K13">
        <v>1419.83</v>
      </c>
      <c r="L13">
        <f t="shared" si="5"/>
        <v>22.222222222222225</v>
      </c>
      <c r="M13">
        <v>2875.84</v>
      </c>
      <c r="N13">
        <f t="shared" si="6"/>
        <v>20.833333333333336</v>
      </c>
      <c r="O13">
        <v>781.44</v>
      </c>
      <c r="P13">
        <f t="shared" si="7"/>
        <v>27.777777777777779</v>
      </c>
      <c r="Q13">
        <v>1251.4000000000001</v>
      </c>
      <c r="R13">
        <f t="shared" si="8"/>
        <v>22.222222222222225</v>
      </c>
      <c r="S13">
        <v>3614.6</v>
      </c>
      <c r="T13">
        <f t="shared" si="9"/>
        <v>16.949152542372882</v>
      </c>
      <c r="U13">
        <v>898.69</v>
      </c>
      <c r="V13">
        <f t="shared" si="10"/>
        <v>22.72727272727273</v>
      </c>
      <c r="W13">
        <v>2187.7800000000002</v>
      </c>
      <c r="X13">
        <f t="shared" si="11"/>
        <v>16.393442622950822</v>
      </c>
      <c r="Y13">
        <v>994.03</v>
      </c>
      <c r="Z13">
        <f t="shared" si="12"/>
        <v>16.949152542372882</v>
      </c>
      <c r="AA13">
        <v>1245.67</v>
      </c>
      <c r="AB13">
        <f t="shared" si="13"/>
        <v>20.833333333333336</v>
      </c>
      <c r="AC13">
        <v>2415</v>
      </c>
      <c r="AD13">
        <f t="shared" si="14"/>
        <v>21.276595744680854</v>
      </c>
      <c r="AE13">
        <v>2424.0100000000002</v>
      </c>
      <c r="AF13">
        <f t="shared" si="15"/>
        <v>15.873015873015875</v>
      </c>
      <c r="AG13">
        <v>1848.53</v>
      </c>
      <c r="AH13">
        <f t="shared" si="16"/>
        <v>21.276595744680854</v>
      </c>
      <c r="AI13">
        <v>1229.17</v>
      </c>
      <c r="AJ13">
        <f t="shared" si="17"/>
        <v>16.393442622950822</v>
      </c>
      <c r="AK13">
        <v>1912.67</v>
      </c>
      <c r="AL13">
        <f t="shared" si="18"/>
        <v>17.543859649122808</v>
      </c>
      <c r="AM13">
        <v>3017.52</v>
      </c>
      <c r="AN13">
        <f t="shared" si="19"/>
        <v>16.666666666666668</v>
      </c>
      <c r="AO13">
        <v>2208.15</v>
      </c>
      <c r="AP13">
        <f t="shared" si="20"/>
        <v>20.408163265306126</v>
      </c>
      <c r="AQ13">
        <v>1099.25</v>
      </c>
      <c r="AR13">
        <f t="shared" si="21"/>
        <v>14.92537313432836</v>
      </c>
      <c r="AS13">
        <v>1907.69</v>
      </c>
      <c r="AT13">
        <f t="shared" si="22"/>
        <v>21.739130434782609</v>
      </c>
      <c r="AU13">
        <v>2600.96</v>
      </c>
      <c r="AV13">
        <f t="shared" si="23"/>
        <v>25.641025641025646</v>
      </c>
      <c r="AW13">
        <v>2683.99</v>
      </c>
      <c r="AX13">
        <f t="shared" si="24"/>
        <v>23.255813953488371</v>
      </c>
      <c r="AY13">
        <v>2081</v>
      </c>
      <c r="AZ13">
        <f t="shared" si="25"/>
        <v>18.518518518518519</v>
      </c>
      <c r="BA13">
        <v>1061.44</v>
      </c>
      <c r="BB13">
        <f t="shared" si="26"/>
        <v>20</v>
      </c>
      <c r="BC13">
        <v>2325.34</v>
      </c>
      <c r="BD13">
        <f t="shared" si="27"/>
        <v>12.658227848101266</v>
      </c>
      <c r="BE13">
        <v>1687.34</v>
      </c>
      <c r="BF13">
        <f t="shared" si="28"/>
        <v>17.241379310344829</v>
      </c>
      <c r="BG13">
        <v>1918.61</v>
      </c>
      <c r="BH13">
        <f t="shared" si="29"/>
        <v>23.255813953488371</v>
      </c>
      <c r="BI13">
        <v>1840.4</v>
      </c>
    </row>
    <row r="14" spans="1:61" x14ac:dyDescent="0.65">
      <c r="A14">
        <v>1.21</v>
      </c>
      <c r="B14">
        <f t="shared" si="0"/>
        <v>18.032786885245901</v>
      </c>
      <c r="C14">
        <v>2418.9</v>
      </c>
      <c r="D14">
        <f t="shared" si="1"/>
        <v>17.741935483870964</v>
      </c>
      <c r="E14">
        <v>1305.24</v>
      </c>
      <c r="F14">
        <f t="shared" si="2"/>
        <v>22</v>
      </c>
      <c r="G14">
        <v>2322.17</v>
      </c>
      <c r="H14">
        <f t="shared" si="3"/>
        <v>21.153846153846153</v>
      </c>
      <c r="I14">
        <v>1596.62</v>
      </c>
      <c r="J14">
        <f t="shared" si="4"/>
        <v>14.473684210526317</v>
      </c>
      <c r="K14">
        <v>1640.54</v>
      </c>
      <c r="L14">
        <f t="shared" si="5"/>
        <v>24.444444444444443</v>
      </c>
      <c r="M14">
        <v>3265.1</v>
      </c>
      <c r="N14">
        <f t="shared" si="6"/>
        <v>22.916666666666664</v>
      </c>
      <c r="O14">
        <v>735.31</v>
      </c>
      <c r="P14">
        <f t="shared" si="7"/>
        <v>30.555555555555554</v>
      </c>
      <c r="Q14">
        <v>1470.11</v>
      </c>
      <c r="R14">
        <f t="shared" si="8"/>
        <v>24.444444444444443</v>
      </c>
      <c r="S14">
        <v>3591.86</v>
      </c>
      <c r="T14">
        <f t="shared" si="9"/>
        <v>18.644067796610166</v>
      </c>
      <c r="U14">
        <v>1031.5</v>
      </c>
      <c r="V14">
        <f t="shared" si="10"/>
        <v>25</v>
      </c>
      <c r="W14">
        <v>2102.37</v>
      </c>
      <c r="X14">
        <f t="shared" si="11"/>
        <v>18.032786885245901</v>
      </c>
      <c r="Y14">
        <v>1169.55</v>
      </c>
      <c r="Z14">
        <f t="shared" si="12"/>
        <v>18.644067796610166</v>
      </c>
      <c r="AA14">
        <v>1470.08</v>
      </c>
      <c r="AB14">
        <f t="shared" si="13"/>
        <v>22.916666666666664</v>
      </c>
      <c r="AC14">
        <v>2297.5300000000002</v>
      </c>
      <c r="AD14">
        <f t="shared" si="14"/>
        <v>23.404255319148938</v>
      </c>
      <c r="AE14">
        <v>2659.43</v>
      </c>
      <c r="AF14">
        <f t="shared" si="15"/>
        <v>17.460317460317459</v>
      </c>
      <c r="AG14">
        <v>1992.17</v>
      </c>
      <c r="AH14">
        <f t="shared" si="16"/>
        <v>23.404255319148938</v>
      </c>
      <c r="AI14">
        <v>1506.3</v>
      </c>
      <c r="AJ14">
        <f t="shared" si="17"/>
        <v>18.032786885245901</v>
      </c>
      <c r="AK14">
        <v>2099.9</v>
      </c>
      <c r="AL14">
        <f t="shared" si="18"/>
        <v>19.298245614035089</v>
      </c>
      <c r="AM14">
        <v>3277.43</v>
      </c>
      <c r="AN14">
        <f t="shared" si="19"/>
        <v>18.333333333333336</v>
      </c>
      <c r="AO14">
        <v>2583.7399999999998</v>
      </c>
      <c r="AP14">
        <f t="shared" si="20"/>
        <v>22.448979591836736</v>
      </c>
      <c r="AQ14">
        <v>1255.8800000000001</v>
      </c>
      <c r="AR14">
        <f t="shared" si="21"/>
        <v>16.417910447761194</v>
      </c>
      <c r="AS14">
        <v>2276.1799999999998</v>
      </c>
      <c r="AT14">
        <f t="shared" si="22"/>
        <v>23.913043478260871</v>
      </c>
      <c r="AU14">
        <v>2886.22</v>
      </c>
      <c r="AV14">
        <f t="shared" si="23"/>
        <v>28.205128205128204</v>
      </c>
      <c r="AW14">
        <v>3079.18</v>
      </c>
      <c r="AX14">
        <f t="shared" si="24"/>
        <v>25.581395348837205</v>
      </c>
      <c r="AY14">
        <v>1989.08</v>
      </c>
      <c r="AZ14">
        <f t="shared" si="25"/>
        <v>20.37037037037037</v>
      </c>
      <c r="BA14">
        <v>1450.22</v>
      </c>
      <c r="BB14">
        <f t="shared" si="26"/>
        <v>22</v>
      </c>
      <c r="BC14">
        <v>2441.4</v>
      </c>
      <c r="BD14">
        <f t="shared" si="27"/>
        <v>13.924050632911392</v>
      </c>
      <c r="BE14">
        <v>1757.45</v>
      </c>
      <c r="BF14">
        <f t="shared" si="28"/>
        <v>18.96551724137931</v>
      </c>
      <c r="BG14">
        <v>1983.9</v>
      </c>
      <c r="BH14">
        <f t="shared" si="29"/>
        <v>25.581395348837205</v>
      </c>
      <c r="BI14">
        <v>1916.33</v>
      </c>
    </row>
    <row r="15" spans="1:61" x14ac:dyDescent="0.65">
      <c r="A15">
        <v>1.32</v>
      </c>
      <c r="B15">
        <f t="shared" si="0"/>
        <v>19.672131147540988</v>
      </c>
      <c r="C15">
        <v>2823.91</v>
      </c>
      <c r="D15">
        <f t="shared" si="1"/>
        <v>19.35483870967742</v>
      </c>
      <c r="E15">
        <v>1668.68</v>
      </c>
      <c r="F15">
        <f t="shared" si="2"/>
        <v>24.000000000000004</v>
      </c>
      <c r="G15">
        <v>2771.8</v>
      </c>
      <c r="H15">
        <f t="shared" si="3"/>
        <v>23.076923076923077</v>
      </c>
      <c r="I15">
        <v>1982.6</v>
      </c>
      <c r="J15">
        <f t="shared" si="4"/>
        <v>15.789473684210527</v>
      </c>
      <c r="K15">
        <v>1800.38</v>
      </c>
      <c r="L15">
        <f t="shared" si="5"/>
        <v>26.666666666666668</v>
      </c>
      <c r="M15">
        <v>3629.59</v>
      </c>
      <c r="N15">
        <f t="shared" si="6"/>
        <v>25</v>
      </c>
      <c r="O15">
        <v>764.43</v>
      </c>
      <c r="P15">
        <f t="shared" si="7"/>
        <v>33.333333333333336</v>
      </c>
      <c r="Q15">
        <v>1793.56</v>
      </c>
      <c r="R15">
        <f t="shared" si="8"/>
        <v>26.666666666666668</v>
      </c>
      <c r="S15">
        <v>3610.33</v>
      </c>
      <c r="T15">
        <f t="shared" si="9"/>
        <v>20.33898305084746</v>
      </c>
      <c r="U15">
        <v>1230.54</v>
      </c>
      <c r="V15">
        <f t="shared" si="10"/>
        <v>27.272727272727277</v>
      </c>
      <c r="W15">
        <v>2078.84</v>
      </c>
      <c r="X15">
        <f t="shared" si="11"/>
        <v>19.672131147540988</v>
      </c>
      <c r="Y15">
        <v>1360.37</v>
      </c>
      <c r="Z15">
        <f t="shared" si="12"/>
        <v>20.33898305084746</v>
      </c>
      <c r="AA15">
        <v>1673.82</v>
      </c>
      <c r="AB15">
        <f t="shared" si="13"/>
        <v>25</v>
      </c>
      <c r="AC15">
        <v>2054.9499999999998</v>
      </c>
      <c r="AD15">
        <f t="shared" si="14"/>
        <v>25.531914893617024</v>
      </c>
      <c r="AE15">
        <v>2841.48</v>
      </c>
      <c r="AF15">
        <f t="shared" si="15"/>
        <v>19.047619047619051</v>
      </c>
      <c r="AG15">
        <v>2192.7800000000002</v>
      </c>
      <c r="AH15">
        <f t="shared" si="16"/>
        <v>25.531914893617024</v>
      </c>
      <c r="AI15">
        <v>1800.88</v>
      </c>
      <c r="AJ15">
        <f t="shared" si="17"/>
        <v>19.672131147540988</v>
      </c>
      <c r="AK15">
        <v>2266.33</v>
      </c>
      <c r="AL15">
        <f t="shared" si="18"/>
        <v>21.05263157894737</v>
      </c>
      <c r="AM15">
        <v>3546.22</v>
      </c>
      <c r="AN15">
        <f t="shared" si="19"/>
        <v>20</v>
      </c>
      <c r="AO15">
        <v>2973.4</v>
      </c>
      <c r="AP15">
        <f t="shared" si="20"/>
        <v>24.489795918367349</v>
      </c>
      <c r="AQ15">
        <v>1396.98</v>
      </c>
      <c r="AR15">
        <f t="shared" si="21"/>
        <v>17.910447761194032</v>
      </c>
      <c r="AS15">
        <v>2600.88</v>
      </c>
      <c r="AT15">
        <f t="shared" si="22"/>
        <v>26.086956521739136</v>
      </c>
      <c r="AU15">
        <v>3048.08</v>
      </c>
      <c r="AV15">
        <f t="shared" si="23"/>
        <v>30.76923076923077</v>
      </c>
      <c r="AW15">
        <v>3309.54</v>
      </c>
      <c r="AX15">
        <f t="shared" si="24"/>
        <v>27.906976744186046</v>
      </c>
      <c r="AY15">
        <v>1997.2</v>
      </c>
      <c r="AZ15">
        <f t="shared" si="25"/>
        <v>22.222222222222221</v>
      </c>
      <c r="BA15">
        <v>1914.17</v>
      </c>
      <c r="BB15">
        <f t="shared" si="26"/>
        <v>24.000000000000004</v>
      </c>
      <c r="BC15">
        <v>2582.35</v>
      </c>
      <c r="BD15">
        <f t="shared" si="27"/>
        <v>15.18987341772152</v>
      </c>
      <c r="BE15">
        <v>1808.1</v>
      </c>
      <c r="BF15">
        <f t="shared" si="28"/>
        <v>20.689655172413797</v>
      </c>
      <c r="BG15">
        <v>1948.87</v>
      </c>
      <c r="BH15">
        <f t="shared" si="29"/>
        <v>27.906976744186046</v>
      </c>
      <c r="BI15">
        <v>2088.5300000000002</v>
      </c>
    </row>
    <row r="16" spans="1:61" x14ac:dyDescent="0.65">
      <c r="A16">
        <v>1.43</v>
      </c>
      <c r="B16">
        <f t="shared" si="0"/>
        <v>21.311475409836063</v>
      </c>
      <c r="C16">
        <v>3287.58</v>
      </c>
      <c r="D16">
        <f t="shared" si="1"/>
        <v>20.967741935483868</v>
      </c>
      <c r="E16">
        <v>1990.32</v>
      </c>
      <c r="F16">
        <f t="shared" si="2"/>
        <v>26</v>
      </c>
      <c r="G16">
        <v>2872.27</v>
      </c>
      <c r="H16">
        <f t="shared" si="3"/>
        <v>25</v>
      </c>
      <c r="I16">
        <v>2352.37</v>
      </c>
      <c r="J16">
        <f t="shared" si="4"/>
        <v>17.105263157894736</v>
      </c>
      <c r="K16">
        <v>1916.32</v>
      </c>
      <c r="L16">
        <f t="shared" si="5"/>
        <v>28.888888888888886</v>
      </c>
      <c r="M16">
        <v>4062.88</v>
      </c>
      <c r="N16">
        <f t="shared" si="6"/>
        <v>27.083333333333332</v>
      </c>
      <c r="O16">
        <v>900.48</v>
      </c>
      <c r="P16">
        <f t="shared" si="7"/>
        <v>36.111111111111107</v>
      </c>
      <c r="Q16">
        <v>1969.32</v>
      </c>
      <c r="R16">
        <f t="shared" si="8"/>
        <v>28.888888888888886</v>
      </c>
      <c r="S16">
        <v>3607.43</v>
      </c>
      <c r="T16">
        <f t="shared" si="9"/>
        <v>22.033898305084744</v>
      </c>
      <c r="U16">
        <v>1469.09</v>
      </c>
      <c r="V16">
        <f t="shared" si="10"/>
        <v>29.545454545454547</v>
      </c>
      <c r="W16">
        <v>1992.4</v>
      </c>
      <c r="X16">
        <f t="shared" si="11"/>
        <v>21.311475409836063</v>
      </c>
      <c r="Y16">
        <v>1503.74</v>
      </c>
      <c r="Z16">
        <f t="shared" si="12"/>
        <v>22.033898305084744</v>
      </c>
      <c r="AA16">
        <v>1989</v>
      </c>
      <c r="AB16">
        <f t="shared" si="13"/>
        <v>27.083333333333332</v>
      </c>
      <c r="AC16">
        <v>1764.95</v>
      </c>
      <c r="AD16">
        <f t="shared" si="14"/>
        <v>27.659574468085108</v>
      </c>
      <c r="AE16">
        <v>2957.32</v>
      </c>
      <c r="AF16">
        <f t="shared" si="15"/>
        <v>20.634920634920633</v>
      </c>
      <c r="AG16">
        <v>2335.33</v>
      </c>
      <c r="AH16">
        <f t="shared" si="16"/>
        <v>27.659574468085108</v>
      </c>
      <c r="AI16">
        <v>2058.0100000000002</v>
      </c>
      <c r="AJ16">
        <f t="shared" si="17"/>
        <v>21.311475409836063</v>
      </c>
      <c r="AK16">
        <v>2456.27</v>
      </c>
      <c r="AL16">
        <f t="shared" si="18"/>
        <v>22.807017543859651</v>
      </c>
      <c r="AM16">
        <v>3942.57</v>
      </c>
      <c r="AN16">
        <f t="shared" si="19"/>
        <v>21.666666666666668</v>
      </c>
      <c r="AO16">
        <v>3075.38</v>
      </c>
      <c r="AP16">
        <f t="shared" si="20"/>
        <v>26.530612244897959</v>
      </c>
      <c r="AQ16">
        <v>1624.46</v>
      </c>
      <c r="AR16">
        <f t="shared" si="21"/>
        <v>19.402985074626862</v>
      </c>
      <c r="AS16">
        <v>3030.94</v>
      </c>
      <c r="AT16">
        <f t="shared" si="22"/>
        <v>28.260869565217394</v>
      </c>
      <c r="AU16">
        <v>3114.63</v>
      </c>
      <c r="AV16">
        <f t="shared" si="23"/>
        <v>33.333333333333329</v>
      </c>
      <c r="AW16">
        <v>3456.92</v>
      </c>
      <c r="AX16">
        <f t="shared" si="24"/>
        <v>30.232558139534881</v>
      </c>
      <c r="AY16">
        <v>2071.1999999999998</v>
      </c>
      <c r="AZ16">
        <f t="shared" si="25"/>
        <v>24.074074074074073</v>
      </c>
      <c r="BA16">
        <v>2307.29</v>
      </c>
      <c r="BB16">
        <f t="shared" si="26"/>
        <v>26</v>
      </c>
      <c r="BC16">
        <v>2663.56</v>
      </c>
      <c r="BD16">
        <f t="shared" si="27"/>
        <v>16.455696202531644</v>
      </c>
      <c r="BE16">
        <v>1762.13</v>
      </c>
      <c r="BF16">
        <f t="shared" si="28"/>
        <v>22.413793103448278</v>
      </c>
      <c r="BG16">
        <v>1933.04</v>
      </c>
      <c r="BH16">
        <f t="shared" si="29"/>
        <v>30.232558139534881</v>
      </c>
      <c r="BI16">
        <v>2266.3000000000002</v>
      </c>
    </row>
    <row r="17" spans="1:61" x14ac:dyDescent="0.65">
      <c r="A17">
        <v>1.54</v>
      </c>
      <c r="B17">
        <f t="shared" si="0"/>
        <v>22.950819672131146</v>
      </c>
      <c r="C17">
        <v>3446.26</v>
      </c>
      <c r="D17">
        <f t="shared" si="1"/>
        <v>22.58064516129032</v>
      </c>
      <c r="E17">
        <v>2171.04</v>
      </c>
      <c r="F17">
        <f t="shared" si="2"/>
        <v>28.000000000000004</v>
      </c>
      <c r="G17">
        <v>2821.84</v>
      </c>
      <c r="H17">
        <f t="shared" si="3"/>
        <v>26.923076923076927</v>
      </c>
      <c r="I17">
        <v>2787.3</v>
      </c>
      <c r="J17">
        <f t="shared" si="4"/>
        <v>18.421052631578949</v>
      </c>
      <c r="K17">
        <v>2044.37</v>
      </c>
      <c r="L17">
        <f t="shared" si="5"/>
        <v>31.111111111111111</v>
      </c>
      <c r="M17">
        <v>4277.5600000000004</v>
      </c>
      <c r="N17">
        <f t="shared" si="6"/>
        <v>29.166666666666668</v>
      </c>
      <c r="O17">
        <v>1181.6500000000001</v>
      </c>
      <c r="P17">
        <f t="shared" si="7"/>
        <v>38.888888888888893</v>
      </c>
      <c r="Q17">
        <v>1955.19</v>
      </c>
      <c r="R17">
        <f t="shared" si="8"/>
        <v>31.111111111111111</v>
      </c>
      <c r="S17">
        <v>3382.47</v>
      </c>
      <c r="T17">
        <f t="shared" si="9"/>
        <v>23.728813559322035</v>
      </c>
      <c r="U17">
        <v>1769.38</v>
      </c>
      <c r="V17">
        <f t="shared" si="10"/>
        <v>31.818181818181817</v>
      </c>
      <c r="W17">
        <v>1902.7</v>
      </c>
      <c r="X17">
        <f t="shared" si="11"/>
        <v>22.950819672131146</v>
      </c>
      <c r="Y17">
        <v>1573.15</v>
      </c>
      <c r="Z17">
        <f t="shared" si="12"/>
        <v>23.728813559322035</v>
      </c>
      <c r="AA17">
        <v>2244.11</v>
      </c>
      <c r="AB17">
        <f t="shared" si="13"/>
        <v>29.166666666666668</v>
      </c>
      <c r="AC17">
        <v>1398.55</v>
      </c>
      <c r="AD17">
        <f t="shared" si="14"/>
        <v>29.787234042553191</v>
      </c>
      <c r="AE17">
        <v>2836.25</v>
      </c>
      <c r="AF17">
        <f t="shared" si="15"/>
        <v>22.222222222222225</v>
      </c>
      <c r="AG17">
        <v>2398.61</v>
      </c>
      <c r="AH17">
        <f t="shared" si="16"/>
        <v>29.787234042553191</v>
      </c>
      <c r="AI17">
        <v>2297.89</v>
      </c>
      <c r="AJ17">
        <f t="shared" si="17"/>
        <v>22.950819672131146</v>
      </c>
      <c r="AK17">
        <v>2644.37</v>
      </c>
      <c r="AL17">
        <f t="shared" si="18"/>
        <v>24.561403508771932</v>
      </c>
      <c r="AM17">
        <v>4481.12</v>
      </c>
      <c r="AN17">
        <f t="shared" si="19"/>
        <v>23.333333333333336</v>
      </c>
      <c r="AO17">
        <v>3023.7</v>
      </c>
      <c r="AP17">
        <f t="shared" si="20"/>
        <v>28.571428571428577</v>
      </c>
      <c r="AQ17">
        <v>1941.88</v>
      </c>
      <c r="AR17">
        <f t="shared" si="21"/>
        <v>20.8955223880597</v>
      </c>
      <c r="AS17">
        <v>3352.24</v>
      </c>
      <c r="AT17">
        <f t="shared" si="22"/>
        <v>30.434782608695656</v>
      </c>
      <c r="AU17">
        <v>3043.14</v>
      </c>
      <c r="AV17">
        <f t="shared" si="23"/>
        <v>35.897435897435898</v>
      </c>
      <c r="AW17">
        <v>3445.79</v>
      </c>
      <c r="AX17">
        <f t="shared" si="24"/>
        <v>32.558139534883715</v>
      </c>
      <c r="AY17">
        <v>2073.44</v>
      </c>
      <c r="AZ17">
        <f t="shared" si="25"/>
        <v>25.925925925925924</v>
      </c>
      <c r="BA17">
        <v>2505.36</v>
      </c>
      <c r="BB17">
        <f t="shared" si="26"/>
        <v>28.000000000000004</v>
      </c>
      <c r="BC17">
        <v>2588.86</v>
      </c>
      <c r="BD17">
        <f t="shared" si="27"/>
        <v>17.721518987341771</v>
      </c>
      <c r="BE17">
        <v>1730.39</v>
      </c>
      <c r="BF17">
        <f t="shared" si="28"/>
        <v>24.137931034482758</v>
      </c>
      <c r="BG17">
        <v>1942.75</v>
      </c>
      <c r="BH17">
        <f t="shared" si="29"/>
        <v>32.558139534883715</v>
      </c>
      <c r="BI17">
        <v>2379.2199999999998</v>
      </c>
    </row>
    <row r="18" spans="1:61" x14ac:dyDescent="0.65">
      <c r="A18">
        <v>1.65</v>
      </c>
      <c r="B18">
        <f t="shared" si="0"/>
        <v>24.590163934426229</v>
      </c>
      <c r="C18">
        <v>3386.18</v>
      </c>
      <c r="D18">
        <f t="shared" si="1"/>
        <v>24.193548387096772</v>
      </c>
      <c r="E18">
        <v>2296</v>
      </c>
      <c r="F18">
        <f t="shared" si="2"/>
        <v>30</v>
      </c>
      <c r="G18">
        <v>2623.52</v>
      </c>
      <c r="H18">
        <f t="shared" si="3"/>
        <v>28.846153846153843</v>
      </c>
      <c r="I18">
        <v>2855.43</v>
      </c>
      <c r="J18">
        <f t="shared" si="4"/>
        <v>19.736842105263158</v>
      </c>
      <c r="K18">
        <v>2144.56</v>
      </c>
      <c r="L18">
        <f t="shared" si="5"/>
        <v>33.333333333333329</v>
      </c>
      <c r="M18">
        <v>4413.21</v>
      </c>
      <c r="N18">
        <f t="shared" si="6"/>
        <v>31.249999999999993</v>
      </c>
      <c r="O18">
        <v>1738.38</v>
      </c>
      <c r="P18">
        <f t="shared" si="7"/>
        <v>41.666666666666664</v>
      </c>
      <c r="Q18">
        <v>1709.14</v>
      </c>
      <c r="R18">
        <f t="shared" si="8"/>
        <v>33.333333333333329</v>
      </c>
      <c r="S18">
        <v>3110.31</v>
      </c>
      <c r="T18">
        <f t="shared" si="9"/>
        <v>25.423728813559322</v>
      </c>
      <c r="U18">
        <v>1942.73</v>
      </c>
      <c r="V18">
        <f t="shared" si="10"/>
        <v>34.090909090909086</v>
      </c>
      <c r="W18">
        <v>1783.25</v>
      </c>
      <c r="X18">
        <f t="shared" si="11"/>
        <v>24.590163934426229</v>
      </c>
      <c r="Y18">
        <v>1624.84</v>
      </c>
      <c r="Z18">
        <f t="shared" si="12"/>
        <v>25.423728813559322</v>
      </c>
      <c r="AA18">
        <v>2528.85</v>
      </c>
      <c r="AB18">
        <f t="shared" si="13"/>
        <v>31.249999999999993</v>
      </c>
      <c r="AC18">
        <v>1173.55</v>
      </c>
      <c r="AD18">
        <f t="shared" si="14"/>
        <v>31.914893617021274</v>
      </c>
      <c r="AE18">
        <v>2565.7800000000002</v>
      </c>
      <c r="AF18">
        <f t="shared" si="15"/>
        <v>23.809523809523807</v>
      </c>
      <c r="AG18">
        <v>2324.16</v>
      </c>
      <c r="AH18">
        <f t="shared" si="16"/>
        <v>31.914893617021274</v>
      </c>
      <c r="AI18">
        <v>2514.34</v>
      </c>
      <c r="AJ18">
        <f t="shared" si="17"/>
        <v>24.590163934426229</v>
      </c>
      <c r="AK18">
        <v>2804.23</v>
      </c>
      <c r="AL18">
        <f t="shared" si="18"/>
        <v>26.315789473684209</v>
      </c>
      <c r="AM18">
        <v>4801.3999999999996</v>
      </c>
      <c r="AN18">
        <f t="shared" si="19"/>
        <v>25</v>
      </c>
      <c r="AO18">
        <v>2896.65</v>
      </c>
      <c r="AP18">
        <f t="shared" si="20"/>
        <v>30.612244897959183</v>
      </c>
      <c r="AQ18">
        <v>2359.98</v>
      </c>
      <c r="AR18">
        <f t="shared" si="21"/>
        <v>22.388059701492537</v>
      </c>
      <c r="AS18">
        <v>3542.58</v>
      </c>
      <c r="AT18">
        <f t="shared" si="22"/>
        <v>32.608695652173914</v>
      </c>
      <c r="AU18">
        <v>2725.55</v>
      </c>
      <c r="AV18">
        <f t="shared" si="23"/>
        <v>38.46153846153846</v>
      </c>
      <c r="AW18">
        <v>3402.77</v>
      </c>
      <c r="AX18">
        <f t="shared" si="24"/>
        <v>34.883720930232556</v>
      </c>
      <c r="AY18">
        <v>2020</v>
      </c>
      <c r="AZ18">
        <f t="shared" si="25"/>
        <v>27.777777777777775</v>
      </c>
      <c r="BA18">
        <v>2669.8</v>
      </c>
      <c r="BB18">
        <f t="shared" si="26"/>
        <v>30</v>
      </c>
      <c r="BC18">
        <v>2607.0700000000002</v>
      </c>
      <c r="BD18">
        <f t="shared" si="27"/>
        <v>18.9873417721519</v>
      </c>
      <c r="BE18">
        <v>1743.47</v>
      </c>
      <c r="BF18">
        <f t="shared" si="28"/>
        <v>25.862068965517242</v>
      </c>
      <c r="BG18">
        <v>1922.23</v>
      </c>
      <c r="BH18">
        <f t="shared" si="29"/>
        <v>34.883720930232556</v>
      </c>
      <c r="BI18">
        <v>2457.04</v>
      </c>
    </row>
    <row r="19" spans="1:61" x14ac:dyDescent="0.65">
      <c r="A19">
        <v>1.76</v>
      </c>
      <c r="B19">
        <f t="shared" si="0"/>
        <v>26.229508196721312</v>
      </c>
      <c r="C19">
        <v>3320.07</v>
      </c>
      <c r="D19">
        <f t="shared" si="1"/>
        <v>25.806451612903224</v>
      </c>
      <c r="E19">
        <v>2089.84</v>
      </c>
      <c r="F19">
        <f t="shared" si="2"/>
        <v>32</v>
      </c>
      <c r="G19">
        <v>2561.73</v>
      </c>
      <c r="H19">
        <f t="shared" si="3"/>
        <v>30.76923076923077</v>
      </c>
      <c r="I19">
        <v>2630.22</v>
      </c>
      <c r="J19">
        <f t="shared" si="4"/>
        <v>21.05263157894737</v>
      </c>
      <c r="K19">
        <v>2185.1</v>
      </c>
      <c r="L19">
        <f t="shared" si="5"/>
        <v>35.555555555555557</v>
      </c>
      <c r="M19">
        <v>4361.22</v>
      </c>
      <c r="N19">
        <f t="shared" si="6"/>
        <v>33.333333333333329</v>
      </c>
      <c r="O19">
        <v>2224.59</v>
      </c>
      <c r="P19">
        <f t="shared" si="7"/>
        <v>44.44444444444445</v>
      </c>
      <c r="Q19">
        <v>1330.26</v>
      </c>
      <c r="R19">
        <f t="shared" si="8"/>
        <v>35.555555555555557</v>
      </c>
      <c r="S19">
        <v>2865.86</v>
      </c>
      <c r="T19">
        <f t="shared" si="9"/>
        <v>27.118644067796609</v>
      </c>
      <c r="U19">
        <v>2070.71</v>
      </c>
      <c r="V19">
        <f t="shared" si="10"/>
        <v>36.363636363636367</v>
      </c>
      <c r="W19">
        <v>1679.03</v>
      </c>
      <c r="X19">
        <f t="shared" si="11"/>
        <v>26.229508196721312</v>
      </c>
      <c r="Y19">
        <v>1567.58</v>
      </c>
      <c r="Z19">
        <f t="shared" si="12"/>
        <v>27.118644067796609</v>
      </c>
      <c r="AA19">
        <v>2823.47</v>
      </c>
      <c r="AB19">
        <f t="shared" si="13"/>
        <v>33.333333333333329</v>
      </c>
      <c r="AC19">
        <v>949.97</v>
      </c>
      <c r="AD19">
        <f t="shared" si="14"/>
        <v>34.042553191489361</v>
      </c>
      <c r="AE19">
        <v>2281.25</v>
      </c>
      <c r="AF19">
        <f t="shared" si="15"/>
        <v>25.396825396825395</v>
      </c>
      <c r="AG19">
        <v>2129.12</v>
      </c>
      <c r="AH19">
        <f t="shared" si="16"/>
        <v>34.042553191489361</v>
      </c>
      <c r="AI19">
        <v>2592.2199999999998</v>
      </c>
      <c r="AJ19">
        <f t="shared" si="17"/>
        <v>26.229508196721312</v>
      </c>
      <c r="AK19">
        <v>2872.46</v>
      </c>
      <c r="AL19">
        <f t="shared" si="18"/>
        <v>28.070175438596497</v>
      </c>
      <c r="AM19">
        <v>4702.2700000000004</v>
      </c>
      <c r="AN19">
        <f t="shared" si="19"/>
        <v>26.666666666666668</v>
      </c>
      <c r="AO19">
        <v>2648.57</v>
      </c>
      <c r="AP19">
        <f t="shared" si="20"/>
        <v>32.653061224489797</v>
      </c>
      <c r="AQ19">
        <v>2671.22</v>
      </c>
      <c r="AR19">
        <f t="shared" si="21"/>
        <v>23.880597014925371</v>
      </c>
      <c r="AS19">
        <v>3645.05</v>
      </c>
      <c r="AT19">
        <f t="shared" si="22"/>
        <v>34.782608695652179</v>
      </c>
      <c r="AU19">
        <v>2211.94</v>
      </c>
      <c r="AV19">
        <f t="shared" si="23"/>
        <v>41.025641025641022</v>
      </c>
      <c r="AW19">
        <v>2919.68</v>
      </c>
      <c r="AX19">
        <f t="shared" si="24"/>
        <v>37.209302325581397</v>
      </c>
      <c r="AY19">
        <v>1750.4</v>
      </c>
      <c r="AZ19">
        <f t="shared" si="25"/>
        <v>29.629629629629626</v>
      </c>
      <c r="BA19">
        <v>2987.55</v>
      </c>
      <c r="BB19">
        <f t="shared" si="26"/>
        <v>32</v>
      </c>
      <c r="BC19">
        <v>2582.1</v>
      </c>
      <c r="BD19">
        <f t="shared" si="27"/>
        <v>20.253164556962027</v>
      </c>
      <c r="BE19">
        <v>1812.34</v>
      </c>
      <c r="BF19">
        <f t="shared" si="28"/>
        <v>27.586206896551722</v>
      </c>
      <c r="BG19">
        <v>1650.89</v>
      </c>
      <c r="BH19">
        <f t="shared" si="29"/>
        <v>37.209302325581397</v>
      </c>
      <c r="BI19">
        <v>2382.12</v>
      </c>
    </row>
    <row r="20" spans="1:61" x14ac:dyDescent="0.65">
      <c r="A20">
        <v>1.87</v>
      </c>
      <c r="B20">
        <f t="shared" si="0"/>
        <v>27.868852459016395</v>
      </c>
      <c r="C20">
        <v>3073.55</v>
      </c>
      <c r="D20">
        <f t="shared" si="1"/>
        <v>27.419354838709676</v>
      </c>
      <c r="E20">
        <v>1857.76</v>
      </c>
      <c r="F20">
        <f t="shared" si="2"/>
        <v>34</v>
      </c>
      <c r="G20">
        <v>2523.7800000000002</v>
      </c>
      <c r="H20">
        <f t="shared" si="3"/>
        <v>32.692307692307701</v>
      </c>
      <c r="I20">
        <v>2235.65</v>
      </c>
      <c r="J20">
        <f t="shared" si="4"/>
        <v>22.368421052631582</v>
      </c>
      <c r="K20">
        <v>2189.88</v>
      </c>
      <c r="L20">
        <f t="shared" si="5"/>
        <v>37.777777777777779</v>
      </c>
      <c r="M20">
        <v>3906.33</v>
      </c>
      <c r="N20">
        <f t="shared" si="6"/>
        <v>35.416666666666671</v>
      </c>
      <c r="O20">
        <v>2666.21</v>
      </c>
      <c r="P20">
        <f t="shared" si="7"/>
        <v>47.222222222222229</v>
      </c>
      <c r="Q20">
        <v>1017.88</v>
      </c>
      <c r="R20">
        <f t="shared" si="8"/>
        <v>37.777777777777779</v>
      </c>
      <c r="S20">
        <v>2499.3000000000002</v>
      </c>
      <c r="T20">
        <f t="shared" si="9"/>
        <v>28.8135593220339</v>
      </c>
      <c r="U20">
        <v>2110.09</v>
      </c>
      <c r="V20">
        <f t="shared" si="10"/>
        <v>38.63636363636364</v>
      </c>
      <c r="W20">
        <v>1552.09</v>
      </c>
      <c r="X20">
        <f t="shared" si="11"/>
        <v>27.868852459016395</v>
      </c>
      <c r="Y20">
        <v>1494.08</v>
      </c>
      <c r="Z20">
        <f t="shared" si="12"/>
        <v>28.8135593220339</v>
      </c>
      <c r="AA20">
        <v>2954.34</v>
      </c>
      <c r="AB20">
        <f t="shared" si="13"/>
        <v>35.416666666666671</v>
      </c>
      <c r="AC20">
        <v>797.84</v>
      </c>
      <c r="AD20">
        <f t="shared" si="14"/>
        <v>36.170212765957451</v>
      </c>
      <c r="AE20">
        <v>2074.16</v>
      </c>
      <c r="AF20">
        <f t="shared" si="15"/>
        <v>26.984126984126988</v>
      </c>
      <c r="AG20">
        <v>1978.27</v>
      </c>
      <c r="AH20">
        <f t="shared" si="16"/>
        <v>36.170212765957451</v>
      </c>
      <c r="AI20">
        <v>2563.7199999999998</v>
      </c>
      <c r="AJ20">
        <f t="shared" si="17"/>
        <v>27.868852459016395</v>
      </c>
      <c r="AK20">
        <v>2819.29</v>
      </c>
      <c r="AL20">
        <f t="shared" si="18"/>
        <v>29.824561403508774</v>
      </c>
      <c r="AM20">
        <v>4437.78</v>
      </c>
      <c r="AN20">
        <f t="shared" si="19"/>
        <v>28.333333333333339</v>
      </c>
      <c r="AO20">
        <v>2304.04</v>
      </c>
      <c r="AP20">
        <f t="shared" si="20"/>
        <v>34.693877551020414</v>
      </c>
      <c r="AQ20">
        <v>2793.25</v>
      </c>
      <c r="AR20">
        <f t="shared" si="21"/>
        <v>25.373134328358208</v>
      </c>
      <c r="AS20">
        <v>3626.36</v>
      </c>
      <c r="AT20">
        <f t="shared" si="22"/>
        <v>36.956521739130437</v>
      </c>
      <c r="AU20">
        <v>1725.97</v>
      </c>
      <c r="AV20">
        <f t="shared" si="23"/>
        <v>43.589743589743591</v>
      </c>
      <c r="AW20">
        <v>2351.0100000000002</v>
      </c>
      <c r="AX20">
        <f t="shared" si="24"/>
        <v>39.534883720930232</v>
      </c>
      <c r="AY20">
        <v>1537.04</v>
      </c>
      <c r="AZ20">
        <f t="shared" si="25"/>
        <v>31.481481481481481</v>
      </c>
      <c r="BA20">
        <v>3392.49</v>
      </c>
      <c r="BB20">
        <f t="shared" si="26"/>
        <v>34</v>
      </c>
      <c r="BC20">
        <v>2418.23</v>
      </c>
      <c r="BD20">
        <f t="shared" si="27"/>
        <v>21.518987341772156</v>
      </c>
      <c r="BE20">
        <v>1850.35</v>
      </c>
      <c r="BF20">
        <f t="shared" si="28"/>
        <v>29.31034482758621</v>
      </c>
      <c r="BG20">
        <v>1530.18</v>
      </c>
      <c r="BH20">
        <f t="shared" si="29"/>
        <v>39.534883720930232</v>
      </c>
      <c r="BI20">
        <v>2391.21</v>
      </c>
    </row>
    <row r="21" spans="1:61" x14ac:dyDescent="0.65">
      <c r="A21">
        <v>1.98</v>
      </c>
      <c r="B21">
        <f t="shared" si="0"/>
        <v>29.508196721311474</v>
      </c>
      <c r="C21">
        <v>2619.31</v>
      </c>
      <c r="D21">
        <f t="shared" si="1"/>
        <v>29.032258064516125</v>
      </c>
      <c r="E21">
        <v>1616.76</v>
      </c>
      <c r="F21">
        <f t="shared" si="2"/>
        <v>36</v>
      </c>
      <c r="G21">
        <v>2319.5100000000002</v>
      </c>
      <c r="H21">
        <f t="shared" si="3"/>
        <v>34.615384615384613</v>
      </c>
      <c r="I21">
        <v>1877.11</v>
      </c>
      <c r="J21">
        <f t="shared" si="4"/>
        <v>23.684210526315791</v>
      </c>
      <c r="K21">
        <v>2179.34</v>
      </c>
      <c r="L21">
        <f t="shared" si="5"/>
        <v>40</v>
      </c>
      <c r="M21">
        <v>3390.01</v>
      </c>
      <c r="N21">
        <f t="shared" si="6"/>
        <v>37.5</v>
      </c>
      <c r="O21">
        <v>2849.8</v>
      </c>
      <c r="P21">
        <f t="shared" si="7"/>
        <v>50</v>
      </c>
      <c r="Q21">
        <v>792.55</v>
      </c>
      <c r="R21">
        <f t="shared" si="8"/>
        <v>40</v>
      </c>
      <c r="S21">
        <v>2140.5300000000002</v>
      </c>
      <c r="T21">
        <f t="shared" si="9"/>
        <v>30.508474576271183</v>
      </c>
      <c r="U21">
        <v>2029.26</v>
      </c>
      <c r="V21">
        <f t="shared" si="10"/>
        <v>40.909090909090914</v>
      </c>
      <c r="W21">
        <v>1407.54</v>
      </c>
      <c r="X21">
        <f t="shared" si="11"/>
        <v>29.508196721311474</v>
      </c>
      <c r="Y21">
        <v>1446.83</v>
      </c>
      <c r="Z21">
        <f t="shared" si="12"/>
        <v>30.508474576271183</v>
      </c>
      <c r="AA21">
        <v>2958.67</v>
      </c>
      <c r="AB21">
        <f t="shared" si="13"/>
        <v>37.5</v>
      </c>
      <c r="AC21">
        <v>654.71</v>
      </c>
      <c r="AD21">
        <f t="shared" si="14"/>
        <v>38.297872340425535</v>
      </c>
      <c r="AE21">
        <v>1797.43</v>
      </c>
      <c r="AF21">
        <f t="shared" si="15"/>
        <v>28.571428571428569</v>
      </c>
      <c r="AG21">
        <v>1910.97</v>
      </c>
      <c r="AH21">
        <f t="shared" si="16"/>
        <v>38.297872340425535</v>
      </c>
      <c r="AI21">
        <v>2450.4699999999998</v>
      </c>
      <c r="AJ21">
        <f t="shared" si="17"/>
        <v>29.508196721311474</v>
      </c>
      <c r="AK21">
        <v>2693.12</v>
      </c>
      <c r="AL21">
        <f t="shared" si="18"/>
        <v>31.578947368421055</v>
      </c>
      <c r="AM21">
        <v>4203.38</v>
      </c>
      <c r="AN21">
        <f t="shared" si="19"/>
        <v>30</v>
      </c>
      <c r="AO21">
        <v>2042.42</v>
      </c>
      <c r="AP21">
        <f t="shared" si="20"/>
        <v>36.734693877551024</v>
      </c>
      <c r="AQ21">
        <v>2724.08</v>
      </c>
      <c r="AR21">
        <f t="shared" si="21"/>
        <v>26.865671641791046</v>
      </c>
      <c r="AS21">
        <v>3618.62</v>
      </c>
      <c r="AT21">
        <f t="shared" si="22"/>
        <v>39.130434782608695</v>
      </c>
      <c r="AU21">
        <v>1290.47</v>
      </c>
      <c r="AV21">
        <f t="shared" si="23"/>
        <v>46.153846153846153</v>
      </c>
      <c r="AW21">
        <v>1718.85</v>
      </c>
      <c r="AX21">
        <f t="shared" si="24"/>
        <v>41.860465116279066</v>
      </c>
      <c r="AY21">
        <v>1211.8399999999999</v>
      </c>
      <c r="AZ21">
        <f t="shared" si="25"/>
        <v>33.333333333333329</v>
      </c>
      <c r="BA21">
        <v>3664.29</v>
      </c>
      <c r="BB21">
        <f t="shared" si="26"/>
        <v>36</v>
      </c>
      <c r="BC21">
        <v>2232.7600000000002</v>
      </c>
      <c r="BD21">
        <f t="shared" si="27"/>
        <v>22.784810126582279</v>
      </c>
      <c r="BE21">
        <v>1842.62</v>
      </c>
      <c r="BF21">
        <f t="shared" si="28"/>
        <v>31.03448275862069</v>
      </c>
      <c r="BG21">
        <v>1334.22</v>
      </c>
      <c r="BH21">
        <f t="shared" si="29"/>
        <v>41.860465116279066</v>
      </c>
      <c r="BI21">
        <v>2209.2399999999998</v>
      </c>
    </row>
    <row r="22" spans="1:61" x14ac:dyDescent="0.65">
      <c r="A22">
        <v>2.09</v>
      </c>
      <c r="B22">
        <f t="shared" si="0"/>
        <v>31.147540983606554</v>
      </c>
      <c r="C22">
        <v>2054.56</v>
      </c>
      <c r="D22">
        <f t="shared" si="1"/>
        <v>30.645161290322577</v>
      </c>
      <c r="E22">
        <v>1463.72</v>
      </c>
      <c r="F22">
        <f t="shared" si="2"/>
        <v>37.999999999999993</v>
      </c>
      <c r="G22">
        <v>1988.07</v>
      </c>
      <c r="H22">
        <f t="shared" si="3"/>
        <v>36.538461538461533</v>
      </c>
      <c r="I22">
        <v>1678.06</v>
      </c>
      <c r="J22">
        <f t="shared" si="4"/>
        <v>25</v>
      </c>
      <c r="K22">
        <v>2143.0700000000002</v>
      </c>
      <c r="L22">
        <f t="shared" si="5"/>
        <v>42.222222222222214</v>
      </c>
      <c r="M22">
        <v>2905.7</v>
      </c>
      <c r="N22">
        <f t="shared" si="6"/>
        <v>39.583333333333329</v>
      </c>
      <c r="O22">
        <v>2869.63</v>
      </c>
      <c r="P22">
        <f t="shared" si="7"/>
        <v>52.777777777777779</v>
      </c>
      <c r="Q22">
        <v>634.4</v>
      </c>
      <c r="R22">
        <f t="shared" si="8"/>
        <v>42.222222222222214</v>
      </c>
      <c r="S22">
        <v>1884.25</v>
      </c>
      <c r="T22">
        <f t="shared" si="9"/>
        <v>32.20338983050847</v>
      </c>
      <c r="U22">
        <v>2073.94</v>
      </c>
      <c r="V22">
        <f t="shared" si="10"/>
        <v>43.18181818181818</v>
      </c>
      <c r="W22">
        <v>1218.1099999999999</v>
      </c>
      <c r="X22">
        <f t="shared" si="11"/>
        <v>31.147540983606554</v>
      </c>
      <c r="Y22">
        <v>1424.17</v>
      </c>
      <c r="Z22">
        <f t="shared" si="12"/>
        <v>32.20338983050847</v>
      </c>
      <c r="AA22">
        <v>2885.22</v>
      </c>
      <c r="AB22">
        <f t="shared" si="13"/>
        <v>39.583333333333329</v>
      </c>
      <c r="AC22">
        <v>546.49</v>
      </c>
      <c r="AD22">
        <f t="shared" si="14"/>
        <v>40.425531914893611</v>
      </c>
      <c r="AE22">
        <v>1504.4</v>
      </c>
      <c r="AF22">
        <f t="shared" si="15"/>
        <v>30.158730158730158</v>
      </c>
      <c r="AG22">
        <v>1699.55</v>
      </c>
      <c r="AH22">
        <f t="shared" si="16"/>
        <v>40.425531914893611</v>
      </c>
      <c r="AI22">
        <v>2266.52</v>
      </c>
      <c r="AJ22">
        <f t="shared" si="17"/>
        <v>31.147540983606554</v>
      </c>
      <c r="AK22">
        <v>2377.13</v>
      </c>
      <c r="AL22">
        <f t="shared" si="18"/>
        <v>33.333333333333329</v>
      </c>
      <c r="AM22">
        <v>4096.34</v>
      </c>
      <c r="AN22">
        <f t="shared" si="19"/>
        <v>31.666666666666664</v>
      </c>
      <c r="AO22">
        <v>1787.68</v>
      </c>
      <c r="AP22">
        <f t="shared" si="20"/>
        <v>38.775510204081634</v>
      </c>
      <c r="AQ22">
        <v>2422.98</v>
      </c>
      <c r="AR22">
        <f t="shared" si="21"/>
        <v>28.35820895522388</v>
      </c>
      <c r="AS22">
        <v>3745.11</v>
      </c>
      <c r="AT22">
        <f t="shared" si="22"/>
        <v>41.304347826086953</v>
      </c>
      <c r="AU22">
        <v>1034.72</v>
      </c>
      <c r="AV22">
        <f t="shared" si="23"/>
        <v>48.717948717948715</v>
      </c>
      <c r="AW22">
        <v>1279.42</v>
      </c>
      <c r="AX22">
        <f t="shared" si="24"/>
        <v>44.1860465116279</v>
      </c>
      <c r="AY22">
        <v>931.64</v>
      </c>
      <c r="AZ22">
        <f t="shared" si="25"/>
        <v>35.185185185185183</v>
      </c>
      <c r="BA22">
        <v>3694.52</v>
      </c>
      <c r="BB22">
        <f t="shared" si="26"/>
        <v>37.999999999999993</v>
      </c>
      <c r="BC22">
        <v>2043.29</v>
      </c>
      <c r="BD22">
        <f t="shared" si="27"/>
        <v>24.050632911392405</v>
      </c>
      <c r="BE22">
        <v>1866.5</v>
      </c>
      <c r="BF22">
        <f t="shared" si="28"/>
        <v>32.758620689655174</v>
      </c>
      <c r="BG22">
        <v>1197.1400000000001</v>
      </c>
      <c r="BH22">
        <f t="shared" si="29"/>
        <v>44.1860465116279</v>
      </c>
      <c r="BI22">
        <v>1796.3</v>
      </c>
    </row>
    <row r="23" spans="1:61" x14ac:dyDescent="0.65">
      <c r="A23">
        <v>2.2000000000000002</v>
      </c>
      <c r="B23">
        <f t="shared" si="0"/>
        <v>32.786885245901644</v>
      </c>
      <c r="C23">
        <v>1520.87</v>
      </c>
      <c r="D23">
        <f t="shared" si="1"/>
        <v>32.258064516129032</v>
      </c>
      <c r="E23">
        <v>1371</v>
      </c>
      <c r="F23">
        <f t="shared" si="2"/>
        <v>40</v>
      </c>
      <c r="G23">
        <v>1559.15</v>
      </c>
      <c r="H23">
        <f t="shared" si="3"/>
        <v>38.461538461538467</v>
      </c>
      <c r="I23">
        <v>1557.13</v>
      </c>
      <c r="J23">
        <f t="shared" si="4"/>
        <v>26.315789473684216</v>
      </c>
      <c r="K23">
        <v>2069.35</v>
      </c>
      <c r="L23">
        <f t="shared" si="5"/>
        <v>44.44444444444445</v>
      </c>
      <c r="M23">
        <v>2348.17</v>
      </c>
      <c r="N23">
        <f t="shared" si="6"/>
        <v>41.666666666666671</v>
      </c>
      <c r="O23">
        <v>2758.71</v>
      </c>
      <c r="P23">
        <f t="shared" si="7"/>
        <v>55.555555555555557</v>
      </c>
      <c r="Q23">
        <v>520.33000000000004</v>
      </c>
      <c r="R23">
        <f t="shared" si="8"/>
        <v>44.44444444444445</v>
      </c>
      <c r="S23">
        <v>1609.36</v>
      </c>
      <c r="T23">
        <f t="shared" si="9"/>
        <v>33.898305084745765</v>
      </c>
      <c r="U23">
        <v>2144.88</v>
      </c>
      <c r="V23">
        <f t="shared" si="10"/>
        <v>45.45454545454546</v>
      </c>
      <c r="W23">
        <v>1085.8</v>
      </c>
      <c r="X23">
        <f t="shared" si="11"/>
        <v>32.786885245901644</v>
      </c>
      <c r="Y23">
        <v>1333.85</v>
      </c>
      <c r="Z23">
        <f t="shared" si="12"/>
        <v>33.898305084745765</v>
      </c>
      <c r="AA23">
        <v>2634.08</v>
      </c>
      <c r="AB23">
        <f t="shared" si="13"/>
        <v>41.666666666666671</v>
      </c>
      <c r="AC23">
        <v>487.7</v>
      </c>
      <c r="AD23">
        <f t="shared" si="14"/>
        <v>42.553191489361708</v>
      </c>
      <c r="AE23">
        <v>1146.28</v>
      </c>
      <c r="AF23">
        <f t="shared" si="15"/>
        <v>31.74603174603175</v>
      </c>
      <c r="AG23">
        <v>1444.97</v>
      </c>
      <c r="AH23">
        <f t="shared" si="16"/>
        <v>42.553191489361708</v>
      </c>
      <c r="AI23">
        <v>2106.69</v>
      </c>
      <c r="AJ23">
        <f t="shared" si="17"/>
        <v>32.786885245901644</v>
      </c>
      <c r="AK23">
        <v>2079.06</v>
      </c>
      <c r="AL23">
        <f t="shared" si="18"/>
        <v>35.087719298245617</v>
      </c>
      <c r="AM23">
        <v>4139.96</v>
      </c>
      <c r="AN23">
        <f t="shared" si="19"/>
        <v>33.333333333333336</v>
      </c>
      <c r="AO23">
        <v>1497.76</v>
      </c>
      <c r="AP23">
        <f t="shared" si="20"/>
        <v>40.816326530612251</v>
      </c>
      <c r="AQ23">
        <v>2133.75</v>
      </c>
      <c r="AR23">
        <f t="shared" si="21"/>
        <v>29.850746268656721</v>
      </c>
      <c r="AS23">
        <v>3619.16</v>
      </c>
      <c r="AT23">
        <f t="shared" si="22"/>
        <v>43.478260869565219</v>
      </c>
      <c r="AU23">
        <v>786.23</v>
      </c>
      <c r="AV23">
        <f t="shared" si="23"/>
        <v>51.282051282051292</v>
      </c>
      <c r="AW23">
        <v>994.12</v>
      </c>
      <c r="AX23">
        <f t="shared" si="24"/>
        <v>46.511627906976742</v>
      </c>
      <c r="AY23">
        <v>728</v>
      </c>
      <c r="AZ23">
        <f t="shared" si="25"/>
        <v>37.037037037037038</v>
      </c>
      <c r="BA23">
        <v>3427.33</v>
      </c>
      <c r="BB23">
        <f t="shared" si="26"/>
        <v>40</v>
      </c>
      <c r="BC23">
        <v>1828.64</v>
      </c>
      <c r="BD23">
        <f t="shared" si="27"/>
        <v>25.316455696202532</v>
      </c>
      <c r="BE23">
        <v>1908.47</v>
      </c>
      <c r="BF23">
        <f t="shared" si="28"/>
        <v>34.482758620689658</v>
      </c>
      <c r="BG23">
        <v>992.25</v>
      </c>
      <c r="BH23">
        <f t="shared" si="29"/>
        <v>46.511627906976742</v>
      </c>
      <c r="BI23">
        <v>1509.8</v>
      </c>
    </row>
    <row r="24" spans="1:61" x14ac:dyDescent="0.65">
      <c r="A24">
        <v>2.31</v>
      </c>
      <c r="B24">
        <f t="shared" si="0"/>
        <v>34.42622950819672</v>
      </c>
      <c r="C24">
        <v>1141.33</v>
      </c>
      <c r="D24">
        <f t="shared" si="1"/>
        <v>33.87096774193548</v>
      </c>
      <c r="E24">
        <v>1392.77</v>
      </c>
      <c r="F24">
        <f t="shared" si="2"/>
        <v>42</v>
      </c>
      <c r="G24">
        <v>1150.8800000000001</v>
      </c>
      <c r="H24">
        <f t="shared" si="3"/>
        <v>40.384615384615387</v>
      </c>
      <c r="I24">
        <v>1415.94</v>
      </c>
      <c r="J24">
        <f t="shared" si="4"/>
        <v>27.631578947368425</v>
      </c>
      <c r="K24">
        <v>1967.06</v>
      </c>
      <c r="L24">
        <f t="shared" si="5"/>
        <v>46.666666666666664</v>
      </c>
      <c r="M24">
        <v>1740.21</v>
      </c>
      <c r="N24">
        <f t="shared" si="6"/>
        <v>43.75</v>
      </c>
      <c r="O24">
        <v>2557.52</v>
      </c>
      <c r="P24">
        <f t="shared" si="7"/>
        <v>58.333333333333336</v>
      </c>
      <c r="Q24">
        <v>449.37</v>
      </c>
      <c r="R24">
        <f t="shared" si="8"/>
        <v>46.666666666666664</v>
      </c>
      <c r="S24">
        <v>1365.26</v>
      </c>
      <c r="T24">
        <f t="shared" si="9"/>
        <v>35.593220338983052</v>
      </c>
      <c r="U24">
        <v>2094.37</v>
      </c>
      <c r="V24">
        <f t="shared" si="10"/>
        <v>47.727272727272727</v>
      </c>
      <c r="W24">
        <v>981.82</v>
      </c>
      <c r="X24">
        <f t="shared" si="11"/>
        <v>34.42622950819672</v>
      </c>
      <c r="Y24">
        <v>1164.94</v>
      </c>
      <c r="Z24">
        <f t="shared" si="12"/>
        <v>35.593220338983052</v>
      </c>
      <c r="AA24">
        <v>2287.96</v>
      </c>
      <c r="AB24">
        <f t="shared" si="13"/>
        <v>43.75</v>
      </c>
      <c r="AC24">
        <v>434.4</v>
      </c>
      <c r="AD24">
        <f t="shared" si="14"/>
        <v>44.680851063829792</v>
      </c>
      <c r="AE24">
        <v>890.34</v>
      </c>
      <c r="AF24">
        <f t="shared" si="15"/>
        <v>33.333333333333336</v>
      </c>
      <c r="AG24">
        <v>1098.54</v>
      </c>
      <c r="AH24">
        <f t="shared" si="16"/>
        <v>44.680851063829792</v>
      </c>
      <c r="AI24">
        <v>1910.01</v>
      </c>
      <c r="AJ24">
        <f t="shared" si="17"/>
        <v>34.42622950819672</v>
      </c>
      <c r="AK24">
        <v>1888.54</v>
      </c>
      <c r="AL24">
        <f t="shared" si="18"/>
        <v>36.842105263157897</v>
      </c>
      <c r="AM24">
        <v>3538.3</v>
      </c>
      <c r="AN24">
        <f t="shared" si="19"/>
        <v>35</v>
      </c>
      <c r="AO24">
        <v>1256.48</v>
      </c>
      <c r="AP24">
        <f t="shared" si="20"/>
        <v>42.857142857142861</v>
      </c>
      <c r="AQ24">
        <v>1776.91</v>
      </c>
      <c r="AR24">
        <f t="shared" si="21"/>
        <v>31.343283582089555</v>
      </c>
      <c r="AS24">
        <v>3543.02</v>
      </c>
      <c r="AT24">
        <f t="shared" si="22"/>
        <v>45.652173913043484</v>
      </c>
      <c r="AU24">
        <v>640.01</v>
      </c>
      <c r="AV24">
        <f t="shared" si="23"/>
        <v>53.846153846153847</v>
      </c>
      <c r="AW24">
        <v>774.71</v>
      </c>
      <c r="AX24">
        <f t="shared" si="24"/>
        <v>48.837209302325576</v>
      </c>
      <c r="AY24">
        <v>542.67999999999995</v>
      </c>
      <c r="AZ24">
        <f t="shared" si="25"/>
        <v>38.888888888888893</v>
      </c>
      <c r="BA24">
        <v>3081.98</v>
      </c>
      <c r="BB24">
        <f t="shared" si="26"/>
        <v>42</v>
      </c>
      <c r="BC24">
        <v>1547.04</v>
      </c>
      <c r="BD24">
        <f t="shared" si="27"/>
        <v>26.582278481012661</v>
      </c>
      <c r="BE24">
        <v>1783.27</v>
      </c>
      <c r="BF24">
        <f t="shared" si="28"/>
        <v>36.206896551724135</v>
      </c>
      <c r="BG24">
        <v>781.54</v>
      </c>
      <c r="BH24">
        <f t="shared" si="29"/>
        <v>48.837209302325576</v>
      </c>
      <c r="BI24">
        <v>1220.79</v>
      </c>
    </row>
    <row r="25" spans="1:61" x14ac:dyDescent="0.65">
      <c r="A25">
        <v>2.42</v>
      </c>
      <c r="B25">
        <f t="shared" si="0"/>
        <v>36.065573770491802</v>
      </c>
      <c r="C25">
        <v>837.02</v>
      </c>
      <c r="D25">
        <f t="shared" si="1"/>
        <v>35.483870967741929</v>
      </c>
      <c r="E25">
        <v>1428.23</v>
      </c>
      <c r="F25">
        <f t="shared" si="2"/>
        <v>44</v>
      </c>
      <c r="G25">
        <v>875.72</v>
      </c>
      <c r="H25">
        <f t="shared" si="3"/>
        <v>42.307692307692307</v>
      </c>
      <c r="I25">
        <v>1251.47</v>
      </c>
      <c r="J25">
        <f t="shared" si="4"/>
        <v>28.947368421052634</v>
      </c>
      <c r="K25">
        <v>1961.27</v>
      </c>
      <c r="L25">
        <f t="shared" si="5"/>
        <v>48.888888888888886</v>
      </c>
      <c r="M25">
        <v>1265.75</v>
      </c>
      <c r="N25">
        <f t="shared" si="6"/>
        <v>45.833333333333329</v>
      </c>
      <c r="O25">
        <v>2410.54</v>
      </c>
      <c r="P25">
        <f t="shared" si="7"/>
        <v>61.111111111111107</v>
      </c>
      <c r="Q25">
        <v>429.16</v>
      </c>
      <c r="R25">
        <f t="shared" si="8"/>
        <v>48.888888888888886</v>
      </c>
      <c r="S25">
        <v>1218.1500000000001</v>
      </c>
      <c r="T25">
        <f t="shared" si="9"/>
        <v>37.288135593220332</v>
      </c>
      <c r="U25">
        <v>1958.14</v>
      </c>
      <c r="V25">
        <f t="shared" si="10"/>
        <v>50</v>
      </c>
      <c r="W25">
        <v>875.72</v>
      </c>
      <c r="X25">
        <f t="shared" si="11"/>
        <v>36.065573770491802</v>
      </c>
      <c r="Y25">
        <v>1059.94</v>
      </c>
      <c r="Z25">
        <f t="shared" si="12"/>
        <v>37.288135593220332</v>
      </c>
      <c r="AA25">
        <v>1963.57</v>
      </c>
      <c r="AB25">
        <f t="shared" si="13"/>
        <v>45.833333333333329</v>
      </c>
      <c r="AC25">
        <v>402.97</v>
      </c>
      <c r="AD25">
        <f t="shared" si="14"/>
        <v>46.808510638297875</v>
      </c>
      <c r="AE25">
        <v>690.54</v>
      </c>
      <c r="AF25">
        <f t="shared" si="15"/>
        <v>34.920634920634917</v>
      </c>
      <c r="AG25">
        <v>866.56</v>
      </c>
      <c r="AH25">
        <f t="shared" si="16"/>
        <v>46.808510638297875</v>
      </c>
      <c r="AI25">
        <v>1617.23</v>
      </c>
      <c r="AJ25">
        <f t="shared" si="17"/>
        <v>36.065573770491802</v>
      </c>
      <c r="AK25">
        <v>1732.68</v>
      </c>
      <c r="AL25">
        <f t="shared" si="18"/>
        <v>38.596491228070178</v>
      </c>
      <c r="AM25">
        <v>2906.86</v>
      </c>
      <c r="AN25">
        <f t="shared" si="19"/>
        <v>36.666666666666671</v>
      </c>
      <c r="AO25">
        <v>1009.96</v>
      </c>
      <c r="AP25">
        <f t="shared" si="20"/>
        <v>44.897959183673471</v>
      </c>
      <c r="AQ25">
        <v>1572.08</v>
      </c>
      <c r="AR25">
        <f t="shared" si="21"/>
        <v>32.835820895522389</v>
      </c>
      <c r="AS25">
        <v>3128.03</v>
      </c>
      <c r="AT25">
        <f t="shared" si="22"/>
        <v>47.826086956521742</v>
      </c>
      <c r="AU25">
        <v>548.11</v>
      </c>
      <c r="AV25">
        <f t="shared" si="23"/>
        <v>56.410256410256409</v>
      </c>
      <c r="AW25">
        <v>624.42999999999995</v>
      </c>
      <c r="AX25">
        <f t="shared" si="24"/>
        <v>51.16279069767441</v>
      </c>
      <c r="AY25">
        <v>507.62</v>
      </c>
      <c r="AZ25">
        <f t="shared" si="25"/>
        <v>40.74074074074074</v>
      </c>
      <c r="BA25">
        <v>2624.92</v>
      </c>
      <c r="BB25">
        <f t="shared" si="26"/>
        <v>44</v>
      </c>
      <c r="BC25">
        <v>1298.48</v>
      </c>
      <c r="BD25">
        <f t="shared" si="27"/>
        <v>27.848101265822784</v>
      </c>
      <c r="BE25">
        <v>1633.18</v>
      </c>
      <c r="BF25">
        <f t="shared" si="28"/>
        <v>37.931034482758619</v>
      </c>
      <c r="BG25">
        <v>642.35</v>
      </c>
      <c r="BH25">
        <f t="shared" si="29"/>
        <v>51.16279069767441</v>
      </c>
      <c r="BI25">
        <v>883.67</v>
      </c>
    </row>
    <row r="26" spans="1:61" x14ac:dyDescent="0.65">
      <c r="A26">
        <v>2.5299999999999998</v>
      </c>
      <c r="B26">
        <f t="shared" si="0"/>
        <v>37.704918032786885</v>
      </c>
      <c r="C26">
        <v>645.42999999999995</v>
      </c>
      <c r="D26">
        <f t="shared" si="1"/>
        <v>37.096774193548384</v>
      </c>
      <c r="E26">
        <v>1499.2</v>
      </c>
      <c r="F26">
        <f t="shared" si="2"/>
        <v>46</v>
      </c>
      <c r="G26">
        <v>665.75</v>
      </c>
      <c r="H26">
        <f t="shared" si="3"/>
        <v>44.230769230769226</v>
      </c>
      <c r="I26">
        <v>1189.73</v>
      </c>
      <c r="J26">
        <f t="shared" si="4"/>
        <v>30.263157894736842</v>
      </c>
      <c r="K26">
        <v>1925.62</v>
      </c>
      <c r="L26">
        <f t="shared" si="5"/>
        <v>51.111111111111107</v>
      </c>
      <c r="M26">
        <v>958.18</v>
      </c>
      <c r="N26">
        <f t="shared" si="6"/>
        <v>47.916666666666664</v>
      </c>
      <c r="O26">
        <v>2042.34</v>
      </c>
      <c r="P26">
        <f t="shared" si="7"/>
        <v>63.888888888888886</v>
      </c>
      <c r="Q26">
        <v>408.77</v>
      </c>
      <c r="R26">
        <f t="shared" si="8"/>
        <v>51.111111111111107</v>
      </c>
      <c r="S26">
        <v>971.42</v>
      </c>
      <c r="T26">
        <f t="shared" si="9"/>
        <v>38.983050847457626</v>
      </c>
      <c r="U26">
        <v>1817.78</v>
      </c>
      <c r="V26">
        <f t="shared" si="10"/>
        <v>52.272727272727273</v>
      </c>
      <c r="W26">
        <v>792.53</v>
      </c>
      <c r="X26">
        <f t="shared" si="11"/>
        <v>37.704918032786885</v>
      </c>
      <c r="Y26">
        <v>947.82</v>
      </c>
      <c r="Z26">
        <f t="shared" si="12"/>
        <v>38.983050847457626</v>
      </c>
      <c r="AA26">
        <v>1619.04</v>
      </c>
      <c r="AB26">
        <f t="shared" si="13"/>
        <v>47.916666666666664</v>
      </c>
      <c r="AC26">
        <v>382.04</v>
      </c>
      <c r="AD26">
        <f t="shared" si="14"/>
        <v>48.936170212765958</v>
      </c>
      <c r="AE26">
        <v>565.66999999999996</v>
      </c>
      <c r="AF26">
        <f t="shared" si="15"/>
        <v>36.507936507936506</v>
      </c>
      <c r="AG26">
        <v>714.78</v>
      </c>
      <c r="AH26">
        <f t="shared" si="16"/>
        <v>48.936170212765958</v>
      </c>
      <c r="AI26">
        <v>1355.59</v>
      </c>
      <c r="AJ26">
        <f t="shared" si="17"/>
        <v>37.704918032786885</v>
      </c>
      <c r="AK26">
        <v>1529.05</v>
      </c>
      <c r="AL26">
        <f t="shared" si="18"/>
        <v>40.350877192982452</v>
      </c>
      <c r="AM26">
        <v>2126.2399999999998</v>
      </c>
      <c r="AN26">
        <f t="shared" si="19"/>
        <v>38.333333333333329</v>
      </c>
      <c r="AO26">
        <v>788.07</v>
      </c>
      <c r="AP26">
        <f t="shared" si="20"/>
        <v>46.938775510204081</v>
      </c>
      <c r="AQ26">
        <v>1389.93</v>
      </c>
      <c r="AR26">
        <f t="shared" si="21"/>
        <v>34.328358208955223</v>
      </c>
      <c r="AS26">
        <v>2547.1799999999998</v>
      </c>
      <c r="AT26">
        <f t="shared" si="22"/>
        <v>50</v>
      </c>
      <c r="AU26">
        <v>467.2</v>
      </c>
      <c r="AV26">
        <f t="shared" si="23"/>
        <v>58.974358974358964</v>
      </c>
      <c r="AW26">
        <v>518.6</v>
      </c>
      <c r="AX26">
        <f t="shared" si="24"/>
        <v>53.488372093023251</v>
      </c>
      <c r="AY26">
        <v>437.28</v>
      </c>
      <c r="AZ26">
        <f t="shared" si="25"/>
        <v>42.592592592592588</v>
      </c>
      <c r="BA26">
        <v>2089.73</v>
      </c>
      <c r="BB26">
        <f t="shared" si="26"/>
        <v>46</v>
      </c>
      <c r="BC26">
        <v>1112.52</v>
      </c>
      <c r="BD26">
        <f t="shared" si="27"/>
        <v>29.11392405063291</v>
      </c>
      <c r="BE26">
        <v>1652.26</v>
      </c>
      <c r="BF26">
        <f t="shared" si="28"/>
        <v>39.655172413793096</v>
      </c>
      <c r="BG26">
        <v>550.88</v>
      </c>
      <c r="BH26">
        <f t="shared" si="29"/>
        <v>53.488372093023251</v>
      </c>
      <c r="BI26">
        <v>711.41</v>
      </c>
    </row>
    <row r="27" spans="1:61" x14ac:dyDescent="0.65">
      <c r="A27">
        <v>2.64</v>
      </c>
      <c r="B27">
        <f t="shared" si="0"/>
        <v>39.344262295081975</v>
      </c>
      <c r="C27">
        <v>514.04999999999995</v>
      </c>
      <c r="D27">
        <f t="shared" si="1"/>
        <v>38.70967741935484</v>
      </c>
      <c r="E27">
        <v>1541.25</v>
      </c>
      <c r="F27">
        <f t="shared" si="2"/>
        <v>48.000000000000007</v>
      </c>
      <c r="G27">
        <v>530.39</v>
      </c>
      <c r="H27">
        <f t="shared" si="3"/>
        <v>46.153846153846153</v>
      </c>
      <c r="I27">
        <v>1040.05</v>
      </c>
      <c r="J27">
        <f t="shared" si="4"/>
        <v>31.578947368421055</v>
      </c>
      <c r="K27">
        <v>1666.79</v>
      </c>
      <c r="L27">
        <f t="shared" si="5"/>
        <v>53.333333333333336</v>
      </c>
      <c r="M27">
        <v>714.09</v>
      </c>
      <c r="N27">
        <f t="shared" si="6"/>
        <v>50</v>
      </c>
      <c r="O27">
        <v>1605.38</v>
      </c>
      <c r="P27">
        <f t="shared" si="7"/>
        <v>66.666666666666671</v>
      </c>
      <c r="Q27">
        <v>379.99</v>
      </c>
      <c r="R27">
        <f t="shared" si="8"/>
        <v>53.333333333333336</v>
      </c>
      <c r="S27">
        <v>837.91</v>
      </c>
      <c r="T27">
        <f t="shared" si="9"/>
        <v>40.677966101694921</v>
      </c>
      <c r="U27">
        <v>1593.39</v>
      </c>
      <c r="V27">
        <f t="shared" si="10"/>
        <v>54.545454545454554</v>
      </c>
      <c r="W27">
        <v>661.69</v>
      </c>
      <c r="X27">
        <f t="shared" si="11"/>
        <v>39.344262295081975</v>
      </c>
      <c r="Y27">
        <v>807.21</v>
      </c>
      <c r="Z27">
        <f t="shared" si="12"/>
        <v>40.677966101694921</v>
      </c>
      <c r="AA27">
        <v>1299.79</v>
      </c>
      <c r="AB27">
        <f t="shared" si="13"/>
        <v>50</v>
      </c>
      <c r="AC27">
        <v>357.03</v>
      </c>
      <c r="AD27">
        <f t="shared" si="14"/>
        <v>51.063829787234049</v>
      </c>
      <c r="AE27">
        <v>527.26</v>
      </c>
      <c r="AF27">
        <f t="shared" si="15"/>
        <v>38.095238095238102</v>
      </c>
      <c r="AG27">
        <v>626.9</v>
      </c>
      <c r="AH27">
        <f t="shared" si="16"/>
        <v>51.063829787234049</v>
      </c>
      <c r="AI27">
        <v>1038.32</v>
      </c>
      <c r="AJ27">
        <f t="shared" si="17"/>
        <v>39.344262295081975</v>
      </c>
      <c r="AK27">
        <v>1261.7</v>
      </c>
      <c r="AL27">
        <f t="shared" si="18"/>
        <v>42.10526315789474</v>
      </c>
      <c r="AM27">
        <v>1394</v>
      </c>
      <c r="AN27">
        <f t="shared" si="19"/>
        <v>40</v>
      </c>
      <c r="AO27">
        <v>646.27</v>
      </c>
      <c r="AP27">
        <f t="shared" si="20"/>
        <v>48.979591836734699</v>
      </c>
      <c r="AQ27">
        <v>1187.94</v>
      </c>
      <c r="AR27">
        <f t="shared" si="21"/>
        <v>35.820895522388064</v>
      </c>
      <c r="AS27">
        <v>1999.05</v>
      </c>
      <c r="AT27">
        <f t="shared" si="22"/>
        <v>52.173913043478272</v>
      </c>
      <c r="AU27">
        <v>405.58</v>
      </c>
      <c r="AV27">
        <f t="shared" si="23"/>
        <v>61.53846153846154</v>
      </c>
      <c r="AW27">
        <v>431.41</v>
      </c>
      <c r="AX27">
        <f t="shared" si="24"/>
        <v>55.813953488372093</v>
      </c>
      <c r="AY27">
        <v>419.16</v>
      </c>
      <c r="AZ27">
        <f t="shared" si="25"/>
        <v>44.444444444444443</v>
      </c>
      <c r="BA27">
        <v>1629.85</v>
      </c>
      <c r="BB27">
        <f t="shared" si="26"/>
        <v>48.000000000000007</v>
      </c>
      <c r="BC27">
        <v>867.56</v>
      </c>
      <c r="BD27">
        <f t="shared" si="27"/>
        <v>30.37974683544304</v>
      </c>
      <c r="BE27">
        <v>1557.39</v>
      </c>
      <c r="BF27">
        <f t="shared" si="28"/>
        <v>41.379310344827594</v>
      </c>
      <c r="BG27">
        <v>491.82</v>
      </c>
      <c r="BH27">
        <f t="shared" si="29"/>
        <v>55.813953488372093</v>
      </c>
      <c r="BI27">
        <v>606.98</v>
      </c>
    </row>
    <row r="28" spans="1:61" x14ac:dyDescent="0.65">
      <c r="A28">
        <v>2.75</v>
      </c>
      <c r="B28">
        <f t="shared" si="0"/>
        <v>40.983606557377051</v>
      </c>
      <c r="C28">
        <v>450.82</v>
      </c>
      <c r="D28">
        <f t="shared" si="1"/>
        <v>40.322580645161288</v>
      </c>
      <c r="E28">
        <v>1557.44</v>
      </c>
      <c r="F28">
        <f t="shared" si="2"/>
        <v>50</v>
      </c>
      <c r="G28">
        <v>482.92</v>
      </c>
      <c r="H28">
        <f t="shared" si="3"/>
        <v>48.07692307692308</v>
      </c>
      <c r="I28">
        <v>912.71</v>
      </c>
      <c r="J28">
        <f t="shared" si="4"/>
        <v>32.894736842105267</v>
      </c>
      <c r="K28">
        <v>1426.93</v>
      </c>
      <c r="L28">
        <f t="shared" si="5"/>
        <v>55.555555555555557</v>
      </c>
      <c r="M28">
        <v>608.49</v>
      </c>
      <c r="N28">
        <f t="shared" si="6"/>
        <v>52.083333333333329</v>
      </c>
      <c r="O28">
        <v>1209.3800000000001</v>
      </c>
      <c r="P28">
        <f t="shared" si="7"/>
        <v>69.444444444444443</v>
      </c>
      <c r="Q28">
        <v>374.36</v>
      </c>
      <c r="R28">
        <f t="shared" si="8"/>
        <v>55.555555555555557</v>
      </c>
      <c r="S28">
        <v>682.6</v>
      </c>
      <c r="T28">
        <f t="shared" si="9"/>
        <v>42.372881355932201</v>
      </c>
      <c r="U28">
        <v>1442.58</v>
      </c>
      <c r="V28">
        <f t="shared" si="10"/>
        <v>56.81818181818182</v>
      </c>
      <c r="W28">
        <v>588.45000000000005</v>
      </c>
      <c r="X28">
        <f t="shared" si="11"/>
        <v>40.983606557377051</v>
      </c>
      <c r="Y28">
        <v>706.14</v>
      </c>
      <c r="Z28">
        <f t="shared" si="12"/>
        <v>42.372881355932201</v>
      </c>
      <c r="AA28">
        <v>1124.24</v>
      </c>
      <c r="AB28">
        <f t="shared" si="13"/>
        <v>52.083333333333329</v>
      </c>
      <c r="AC28">
        <v>340.47</v>
      </c>
      <c r="AD28">
        <f t="shared" si="14"/>
        <v>53.191489361702125</v>
      </c>
      <c r="AE28">
        <v>447.62</v>
      </c>
      <c r="AF28">
        <f t="shared" si="15"/>
        <v>39.682539682539684</v>
      </c>
      <c r="AG28">
        <v>544.53</v>
      </c>
      <c r="AH28">
        <f t="shared" si="16"/>
        <v>53.191489361702125</v>
      </c>
      <c r="AI28">
        <v>774.58</v>
      </c>
      <c r="AJ28">
        <f t="shared" si="17"/>
        <v>40.983606557377051</v>
      </c>
      <c r="AK28">
        <v>932.24</v>
      </c>
      <c r="AL28">
        <f t="shared" si="18"/>
        <v>43.859649122807021</v>
      </c>
      <c r="AM28">
        <v>911.73</v>
      </c>
      <c r="AN28">
        <f t="shared" si="19"/>
        <v>41.666666666666671</v>
      </c>
      <c r="AO28">
        <v>548.58000000000004</v>
      </c>
      <c r="AP28">
        <f t="shared" si="20"/>
        <v>51.020408163265309</v>
      </c>
      <c r="AQ28">
        <v>1045.3699999999999</v>
      </c>
      <c r="AR28">
        <f t="shared" si="21"/>
        <v>37.31343283582089</v>
      </c>
      <c r="AS28">
        <v>1601.41</v>
      </c>
      <c r="AT28">
        <f t="shared" si="22"/>
        <v>54.34782608695653</v>
      </c>
      <c r="AU28">
        <v>353.82</v>
      </c>
      <c r="AV28">
        <f t="shared" si="23"/>
        <v>64.102564102564102</v>
      </c>
      <c r="AW28">
        <v>397.95</v>
      </c>
      <c r="AX28">
        <f t="shared" si="24"/>
        <v>58.13953488372092</v>
      </c>
      <c r="AY28">
        <v>383.96</v>
      </c>
      <c r="AZ28">
        <f t="shared" si="25"/>
        <v>46.296296296296291</v>
      </c>
      <c r="BA28">
        <v>1270.6199999999999</v>
      </c>
      <c r="BB28">
        <f t="shared" si="26"/>
        <v>50</v>
      </c>
      <c r="BC28">
        <v>668.42</v>
      </c>
      <c r="BD28">
        <f t="shared" si="27"/>
        <v>31.645569620253166</v>
      </c>
      <c r="BE28">
        <v>1356.24</v>
      </c>
      <c r="BF28">
        <f t="shared" si="28"/>
        <v>43.103448275862071</v>
      </c>
      <c r="BG28">
        <v>432.64</v>
      </c>
      <c r="BH28">
        <f t="shared" si="29"/>
        <v>58.13953488372092</v>
      </c>
      <c r="BI28">
        <v>519.16</v>
      </c>
    </row>
    <row r="29" spans="1:61" x14ac:dyDescent="0.65">
      <c r="A29">
        <v>2.86</v>
      </c>
      <c r="B29">
        <f t="shared" si="0"/>
        <v>42.622950819672127</v>
      </c>
      <c r="C29">
        <v>424.73</v>
      </c>
      <c r="D29">
        <f t="shared" si="1"/>
        <v>41.935483870967737</v>
      </c>
      <c r="E29">
        <v>1536.87</v>
      </c>
      <c r="F29">
        <f t="shared" si="2"/>
        <v>52</v>
      </c>
      <c r="G29">
        <v>443.47</v>
      </c>
      <c r="H29">
        <f t="shared" si="3"/>
        <v>50</v>
      </c>
      <c r="I29">
        <v>780.85</v>
      </c>
      <c r="J29">
        <f t="shared" si="4"/>
        <v>34.210526315789473</v>
      </c>
      <c r="K29">
        <v>1170.6300000000001</v>
      </c>
      <c r="L29">
        <f t="shared" si="5"/>
        <v>57.777777777777771</v>
      </c>
      <c r="M29">
        <v>513.27</v>
      </c>
      <c r="N29">
        <f t="shared" si="6"/>
        <v>54.166666666666664</v>
      </c>
      <c r="O29">
        <v>926.24</v>
      </c>
      <c r="P29">
        <f t="shared" si="7"/>
        <v>72.222222222222214</v>
      </c>
      <c r="Q29">
        <v>377.09</v>
      </c>
      <c r="R29">
        <f t="shared" si="8"/>
        <v>57.777777777777771</v>
      </c>
      <c r="S29">
        <v>572.21</v>
      </c>
      <c r="T29">
        <f t="shared" si="9"/>
        <v>44.067796610169488</v>
      </c>
      <c r="U29">
        <v>1282.57</v>
      </c>
      <c r="V29">
        <f t="shared" si="10"/>
        <v>59.090909090909093</v>
      </c>
      <c r="W29">
        <v>517.48</v>
      </c>
      <c r="X29">
        <f t="shared" si="11"/>
        <v>42.622950819672127</v>
      </c>
      <c r="Y29">
        <v>600.28</v>
      </c>
      <c r="Z29">
        <f t="shared" si="12"/>
        <v>44.067796610169488</v>
      </c>
      <c r="AA29">
        <v>948</v>
      </c>
      <c r="AB29">
        <f t="shared" si="13"/>
        <v>54.166666666666664</v>
      </c>
      <c r="AC29">
        <v>329.17</v>
      </c>
      <c r="AD29">
        <f t="shared" si="14"/>
        <v>55.319148936170215</v>
      </c>
      <c r="AE29">
        <v>418.1</v>
      </c>
      <c r="AF29">
        <f t="shared" si="15"/>
        <v>41.269841269841265</v>
      </c>
      <c r="AG29">
        <v>509.64</v>
      </c>
      <c r="AH29">
        <f t="shared" si="16"/>
        <v>55.319148936170215</v>
      </c>
      <c r="AI29">
        <v>619.89</v>
      </c>
      <c r="AJ29">
        <f t="shared" si="17"/>
        <v>42.622950819672127</v>
      </c>
      <c r="AK29">
        <v>657.48</v>
      </c>
      <c r="AL29">
        <f t="shared" si="18"/>
        <v>45.614035087719301</v>
      </c>
      <c r="AM29">
        <v>663.78</v>
      </c>
      <c r="AN29">
        <f t="shared" si="19"/>
        <v>43.333333333333336</v>
      </c>
      <c r="AO29">
        <v>476.02</v>
      </c>
      <c r="AP29">
        <f t="shared" si="20"/>
        <v>53.061224489795919</v>
      </c>
      <c r="AQ29">
        <v>921.09</v>
      </c>
      <c r="AR29">
        <f t="shared" si="21"/>
        <v>38.805970149253724</v>
      </c>
      <c r="AS29">
        <v>1290.33</v>
      </c>
      <c r="AT29">
        <f t="shared" si="22"/>
        <v>56.521739130434788</v>
      </c>
      <c r="AU29">
        <v>334.58</v>
      </c>
      <c r="AV29">
        <f t="shared" si="23"/>
        <v>66.666666666666657</v>
      </c>
      <c r="AW29">
        <v>372.9</v>
      </c>
      <c r="AX29">
        <f t="shared" si="24"/>
        <v>60.465116279069761</v>
      </c>
      <c r="AY29">
        <v>346.89</v>
      </c>
      <c r="AZ29">
        <f t="shared" si="25"/>
        <v>48.148148148148145</v>
      </c>
      <c r="BA29">
        <v>1003.14</v>
      </c>
      <c r="BB29">
        <f t="shared" si="26"/>
        <v>52</v>
      </c>
      <c r="BC29">
        <v>547.53</v>
      </c>
      <c r="BD29">
        <f t="shared" si="27"/>
        <v>32.911392405063289</v>
      </c>
      <c r="BE29">
        <v>1188.0999999999999</v>
      </c>
      <c r="BF29">
        <f t="shared" si="28"/>
        <v>44.827586206896555</v>
      </c>
      <c r="BG29">
        <v>416.22</v>
      </c>
      <c r="BH29">
        <f t="shared" si="29"/>
        <v>60.465116279069761</v>
      </c>
      <c r="BI29">
        <v>504.93</v>
      </c>
    </row>
    <row r="30" spans="1:61" x14ac:dyDescent="0.65">
      <c r="A30">
        <v>2.97</v>
      </c>
      <c r="B30">
        <f t="shared" si="0"/>
        <v>44.262295081967217</v>
      </c>
      <c r="C30">
        <v>401.09</v>
      </c>
      <c r="D30">
        <f t="shared" si="1"/>
        <v>43.548387096774192</v>
      </c>
      <c r="E30">
        <v>1449.52</v>
      </c>
      <c r="F30">
        <f t="shared" si="2"/>
        <v>54</v>
      </c>
      <c r="G30">
        <v>401.46</v>
      </c>
      <c r="H30">
        <f t="shared" si="3"/>
        <v>51.923076923076927</v>
      </c>
      <c r="I30">
        <v>676.27</v>
      </c>
      <c r="J30">
        <f t="shared" si="4"/>
        <v>35.526315789473692</v>
      </c>
      <c r="K30">
        <v>995.8</v>
      </c>
      <c r="L30">
        <f t="shared" si="5"/>
        <v>60</v>
      </c>
      <c r="M30">
        <v>456.2</v>
      </c>
      <c r="N30">
        <f t="shared" si="6"/>
        <v>56.25</v>
      </c>
      <c r="O30">
        <v>712.01</v>
      </c>
      <c r="P30">
        <f t="shared" si="7"/>
        <v>75.000000000000014</v>
      </c>
      <c r="Q30">
        <v>362.73</v>
      </c>
      <c r="R30">
        <f t="shared" si="8"/>
        <v>60</v>
      </c>
      <c r="S30">
        <v>479.46</v>
      </c>
      <c r="T30">
        <f t="shared" si="9"/>
        <v>45.762711864406782</v>
      </c>
      <c r="U30">
        <v>1089.1400000000001</v>
      </c>
      <c r="V30">
        <f t="shared" si="10"/>
        <v>61.363636363636367</v>
      </c>
      <c r="W30">
        <v>464.3</v>
      </c>
      <c r="X30">
        <f t="shared" si="11"/>
        <v>44.262295081967217</v>
      </c>
      <c r="Y30">
        <v>527.29</v>
      </c>
      <c r="Z30">
        <f t="shared" si="12"/>
        <v>45.762711864406782</v>
      </c>
      <c r="AA30">
        <v>919</v>
      </c>
      <c r="AB30">
        <f t="shared" si="13"/>
        <v>56.25</v>
      </c>
      <c r="AC30">
        <v>319.04000000000002</v>
      </c>
      <c r="AD30">
        <f t="shared" si="14"/>
        <v>57.446808510638306</v>
      </c>
      <c r="AE30">
        <v>396.2</v>
      </c>
      <c r="AF30">
        <f t="shared" si="15"/>
        <v>42.857142857142861</v>
      </c>
      <c r="AG30">
        <v>431.79</v>
      </c>
      <c r="AH30">
        <f t="shared" si="16"/>
        <v>57.446808510638306</v>
      </c>
      <c r="AI30">
        <v>492.95</v>
      </c>
      <c r="AJ30">
        <f t="shared" si="17"/>
        <v>44.262295081967217</v>
      </c>
      <c r="AK30">
        <v>522.09</v>
      </c>
      <c r="AL30">
        <f t="shared" si="18"/>
        <v>47.368421052631589</v>
      </c>
      <c r="AM30">
        <v>528.95000000000005</v>
      </c>
      <c r="AN30">
        <f t="shared" si="19"/>
        <v>45.000000000000007</v>
      </c>
      <c r="AO30">
        <v>433.91</v>
      </c>
      <c r="AP30">
        <f t="shared" si="20"/>
        <v>55.102040816326536</v>
      </c>
      <c r="AQ30">
        <v>812.19</v>
      </c>
      <c r="AR30">
        <f t="shared" si="21"/>
        <v>40.298507462686565</v>
      </c>
      <c r="AS30">
        <v>1020.79</v>
      </c>
      <c r="AT30">
        <f t="shared" si="22"/>
        <v>58.695652173913047</v>
      </c>
      <c r="AU30">
        <v>330.41</v>
      </c>
      <c r="AV30">
        <f t="shared" si="23"/>
        <v>69.230769230769241</v>
      </c>
      <c r="AW30">
        <v>340.65</v>
      </c>
      <c r="AX30">
        <f t="shared" si="24"/>
        <v>62.790697674418603</v>
      </c>
      <c r="AY30">
        <v>328.32</v>
      </c>
      <c r="AZ30">
        <f t="shared" si="25"/>
        <v>50</v>
      </c>
      <c r="BA30">
        <v>761.48</v>
      </c>
      <c r="BB30">
        <f t="shared" si="26"/>
        <v>54</v>
      </c>
      <c r="BC30">
        <v>427.07</v>
      </c>
      <c r="BD30">
        <f t="shared" si="27"/>
        <v>34.177215189873422</v>
      </c>
      <c r="BE30">
        <v>1011.36</v>
      </c>
      <c r="BF30">
        <f t="shared" si="28"/>
        <v>46.551724137931039</v>
      </c>
      <c r="BG30">
        <v>390.26</v>
      </c>
      <c r="BH30">
        <f t="shared" si="29"/>
        <v>62.790697674418603</v>
      </c>
      <c r="BI30">
        <v>447.73</v>
      </c>
    </row>
    <row r="31" spans="1:61" x14ac:dyDescent="0.65">
      <c r="A31">
        <v>3.08</v>
      </c>
      <c r="B31">
        <f t="shared" si="0"/>
        <v>45.901639344262293</v>
      </c>
      <c r="C31">
        <v>372.83</v>
      </c>
      <c r="D31">
        <f t="shared" si="1"/>
        <v>45.161290322580641</v>
      </c>
      <c r="E31">
        <v>1350.98</v>
      </c>
      <c r="F31">
        <f t="shared" si="2"/>
        <v>56.000000000000007</v>
      </c>
      <c r="G31">
        <v>363.12</v>
      </c>
      <c r="H31">
        <f t="shared" si="3"/>
        <v>53.846153846153854</v>
      </c>
      <c r="I31">
        <v>552.58000000000004</v>
      </c>
      <c r="J31">
        <f t="shared" si="4"/>
        <v>36.842105263157897</v>
      </c>
      <c r="K31">
        <v>818.33</v>
      </c>
      <c r="L31">
        <f t="shared" si="5"/>
        <v>62.222222222222221</v>
      </c>
      <c r="M31">
        <v>423.42</v>
      </c>
      <c r="N31">
        <f t="shared" si="6"/>
        <v>58.333333333333336</v>
      </c>
      <c r="O31">
        <v>570.63</v>
      </c>
      <c r="P31">
        <f t="shared" si="7"/>
        <v>77.777777777777786</v>
      </c>
      <c r="Q31">
        <v>338.09</v>
      </c>
      <c r="R31">
        <f t="shared" si="8"/>
        <v>62.222222222222221</v>
      </c>
      <c r="S31">
        <v>404.82</v>
      </c>
      <c r="T31">
        <f t="shared" si="9"/>
        <v>47.457627118644069</v>
      </c>
      <c r="U31">
        <v>893.28</v>
      </c>
      <c r="V31">
        <f t="shared" si="10"/>
        <v>63.636363636363633</v>
      </c>
      <c r="W31">
        <v>428.45</v>
      </c>
      <c r="X31">
        <f t="shared" si="11"/>
        <v>45.901639344262293</v>
      </c>
      <c r="Y31">
        <v>453.67</v>
      </c>
      <c r="Z31">
        <f t="shared" si="12"/>
        <v>47.457627118644069</v>
      </c>
      <c r="AA31">
        <v>785</v>
      </c>
      <c r="AB31">
        <f t="shared" si="13"/>
        <v>58.333333333333336</v>
      </c>
      <c r="AC31">
        <v>312.87</v>
      </c>
      <c r="AD31">
        <f t="shared" si="14"/>
        <v>59.574468085106382</v>
      </c>
      <c r="AE31">
        <v>368.67</v>
      </c>
      <c r="AF31">
        <f t="shared" si="15"/>
        <v>44.44444444444445</v>
      </c>
      <c r="AG31">
        <v>391.85</v>
      </c>
      <c r="AH31">
        <f t="shared" si="16"/>
        <v>59.574468085106382</v>
      </c>
      <c r="AI31">
        <v>431.7</v>
      </c>
      <c r="AJ31">
        <f t="shared" si="17"/>
        <v>45.901639344262293</v>
      </c>
      <c r="AK31">
        <v>440.65</v>
      </c>
      <c r="AL31">
        <f t="shared" si="18"/>
        <v>49.122807017543863</v>
      </c>
      <c r="AM31">
        <v>436.14</v>
      </c>
      <c r="AN31">
        <f t="shared" si="19"/>
        <v>46.666666666666671</v>
      </c>
      <c r="AO31">
        <v>383.48</v>
      </c>
      <c r="AP31">
        <f t="shared" si="20"/>
        <v>57.142857142857153</v>
      </c>
      <c r="AQ31">
        <v>722.67</v>
      </c>
      <c r="AR31">
        <f t="shared" si="21"/>
        <v>41.791044776119399</v>
      </c>
      <c r="AS31">
        <v>829.19</v>
      </c>
      <c r="AT31">
        <f t="shared" si="22"/>
        <v>60.869565217391312</v>
      </c>
      <c r="AU31">
        <v>317.88</v>
      </c>
      <c r="AV31">
        <f t="shared" si="23"/>
        <v>71.794871794871796</v>
      </c>
      <c r="AW31">
        <v>322.3</v>
      </c>
      <c r="AX31">
        <f t="shared" si="24"/>
        <v>65.11627906976743</v>
      </c>
      <c r="AY31">
        <v>337.44</v>
      </c>
      <c r="AZ31">
        <f t="shared" si="25"/>
        <v>51.851851851851848</v>
      </c>
      <c r="BA31">
        <v>669.88</v>
      </c>
      <c r="BB31">
        <f t="shared" si="26"/>
        <v>56.000000000000007</v>
      </c>
      <c r="BC31">
        <v>400.84</v>
      </c>
      <c r="BD31">
        <f t="shared" si="27"/>
        <v>35.443037974683541</v>
      </c>
      <c r="BE31">
        <v>864.29</v>
      </c>
      <c r="BF31">
        <f t="shared" si="28"/>
        <v>48.275862068965516</v>
      </c>
      <c r="BG31">
        <v>401.06</v>
      </c>
      <c r="BH31">
        <f t="shared" si="29"/>
        <v>65.11627906976743</v>
      </c>
      <c r="BI31">
        <v>423.48</v>
      </c>
    </row>
    <row r="32" spans="1:61" x14ac:dyDescent="0.65">
      <c r="A32">
        <v>3.19</v>
      </c>
      <c r="B32">
        <f t="shared" si="0"/>
        <v>47.540983606557376</v>
      </c>
      <c r="C32">
        <v>350.78</v>
      </c>
      <c r="D32">
        <f t="shared" si="1"/>
        <v>46.774193548387096</v>
      </c>
      <c r="E32">
        <v>1269.75</v>
      </c>
      <c r="F32">
        <f t="shared" si="2"/>
        <v>57.999999999999993</v>
      </c>
      <c r="G32">
        <v>339.47</v>
      </c>
      <c r="H32">
        <f t="shared" si="3"/>
        <v>55.769230769230774</v>
      </c>
      <c r="I32">
        <v>534</v>
      </c>
      <c r="J32">
        <f t="shared" si="4"/>
        <v>38.15789473684211</v>
      </c>
      <c r="K32">
        <v>682.9</v>
      </c>
      <c r="L32">
        <f t="shared" si="5"/>
        <v>64.444444444444443</v>
      </c>
      <c r="M32">
        <v>410.68</v>
      </c>
      <c r="N32">
        <f t="shared" si="6"/>
        <v>60.416666666666664</v>
      </c>
      <c r="O32">
        <v>494.52</v>
      </c>
      <c r="P32">
        <f t="shared" si="7"/>
        <v>80.555555555555557</v>
      </c>
      <c r="Q32">
        <v>320.25</v>
      </c>
      <c r="R32">
        <f t="shared" si="8"/>
        <v>64.444444444444443</v>
      </c>
      <c r="S32">
        <v>361.32</v>
      </c>
      <c r="T32">
        <f t="shared" si="9"/>
        <v>49.152542372881349</v>
      </c>
      <c r="U32">
        <v>702.1</v>
      </c>
      <c r="V32">
        <f t="shared" si="10"/>
        <v>65.909090909090907</v>
      </c>
      <c r="W32">
        <v>401.38</v>
      </c>
      <c r="X32">
        <f t="shared" si="11"/>
        <v>47.540983606557376</v>
      </c>
      <c r="Y32">
        <v>434.86</v>
      </c>
      <c r="Z32">
        <f t="shared" si="12"/>
        <v>49.152542372881349</v>
      </c>
      <c r="AA32">
        <v>763</v>
      </c>
      <c r="AB32">
        <f t="shared" si="13"/>
        <v>60.416666666666664</v>
      </c>
      <c r="AC32">
        <v>299.10000000000002</v>
      </c>
      <c r="AD32">
        <f t="shared" si="14"/>
        <v>61.702127659574465</v>
      </c>
      <c r="AE32">
        <v>353.1</v>
      </c>
      <c r="AF32">
        <f t="shared" si="15"/>
        <v>46.031746031746032</v>
      </c>
      <c r="AG32">
        <v>367.43</v>
      </c>
      <c r="AH32">
        <f t="shared" si="16"/>
        <v>61.702127659574465</v>
      </c>
      <c r="AI32">
        <v>395.41</v>
      </c>
      <c r="AJ32">
        <f t="shared" si="17"/>
        <v>47.540983606557376</v>
      </c>
      <c r="AK32">
        <v>398.55</v>
      </c>
      <c r="AL32">
        <f t="shared" si="18"/>
        <v>50.877192982456144</v>
      </c>
      <c r="AM32">
        <v>405.16</v>
      </c>
      <c r="AN32">
        <f t="shared" si="19"/>
        <v>48.333333333333336</v>
      </c>
      <c r="AO32">
        <v>358.89</v>
      </c>
      <c r="AP32">
        <f t="shared" si="20"/>
        <v>59.183673469387756</v>
      </c>
      <c r="AQ32">
        <v>625.76</v>
      </c>
      <c r="AR32">
        <f t="shared" si="21"/>
        <v>43.283582089552233</v>
      </c>
      <c r="AS32">
        <v>696.06</v>
      </c>
      <c r="AT32">
        <f t="shared" si="22"/>
        <v>63.04347826086957</v>
      </c>
      <c r="AU32">
        <v>290</v>
      </c>
      <c r="AV32">
        <f t="shared" si="23"/>
        <v>74.358974358974365</v>
      </c>
      <c r="AW32">
        <v>313.58999999999997</v>
      </c>
      <c r="AX32">
        <f t="shared" si="24"/>
        <v>67.441860465116278</v>
      </c>
      <c r="AY32">
        <v>313.11</v>
      </c>
      <c r="AZ32">
        <f t="shared" si="25"/>
        <v>53.703703703703695</v>
      </c>
      <c r="BA32">
        <v>563.39</v>
      </c>
      <c r="BB32">
        <f t="shared" si="26"/>
        <v>57.999999999999993</v>
      </c>
      <c r="BC32">
        <v>371.03</v>
      </c>
      <c r="BD32">
        <f t="shared" si="27"/>
        <v>36.708860759493675</v>
      </c>
      <c r="BE32">
        <v>735.98</v>
      </c>
      <c r="BF32">
        <f t="shared" si="28"/>
        <v>50</v>
      </c>
      <c r="BG32">
        <v>358.24</v>
      </c>
      <c r="BH32">
        <f t="shared" si="29"/>
        <v>67.441860465116278</v>
      </c>
      <c r="BI32">
        <v>412.9</v>
      </c>
    </row>
    <row r="33" spans="1:61" x14ac:dyDescent="0.65">
      <c r="A33">
        <v>3.3</v>
      </c>
      <c r="B33">
        <f t="shared" si="0"/>
        <v>49.180327868852459</v>
      </c>
      <c r="C33">
        <v>349.33</v>
      </c>
      <c r="D33">
        <f t="shared" si="1"/>
        <v>48.387096774193544</v>
      </c>
      <c r="E33">
        <v>1093.04</v>
      </c>
      <c r="F33">
        <f t="shared" si="2"/>
        <v>60</v>
      </c>
      <c r="G33">
        <v>312.86</v>
      </c>
      <c r="H33">
        <f t="shared" si="3"/>
        <v>57.692307692307686</v>
      </c>
      <c r="I33">
        <v>508.37</v>
      </c>
      <c r="J33">
        <f t="shared" si="4"/>
        <v>39.473684210526315</v>
      </c>
      <c r="K33">
        <v>516.6</v>
      </c>
      <c r="L33">
        <f t="shared" si="5"/>
        <v>66.666666666666657</v>
      </c>
      <c r="M33">
        <v>387.56</v>
      </c>
      <c r="N33">
        <f t="shared" si="6"/>
        <v>62.499999999999986</v>
      </c>
      <c r="O33">
        <v>443.72</v>
      </c>
      <c r="P33">
        <f t="shared" si="7"/>
        <v>83.333333333333329</v>
      </c>
      <c r="Q33">
        <v>312.31</v>
      </c>
      <c r="R33">
        <f t="shared" si="8"/>
        <v>66.666666666666657</v>
      </c>
      <c r="S33">
        <v>326.23</v>
      </c>
      <c r="T33">
        <f t="shared" si="9"/>
        <v>50.847457627118644</v>
      </c>
      <c r="U33">
        <v>565.85</v>
      </c>
      <c r="V33">
        <f t="shared" si="10"/>
        <v>68.181818181818173</v>
      </c>
      <c r="W33">
        <v>377.78</v>
      </c>
      <c r="X33">
        <f t="shared" si="11"/>
        <v>49.180327868852459</v>
      </c>
      <c r="Y33">
        <v>394.76</v>
      </c>
      <c r="Z33">
        <f t="shared" si="12"/>
        <v>50.847457627118644</v>
      </c>
      <c r="AA33">
        <v>730</v>
      </c>
      <c r="AB33">
        <f t="shared" si="13"/>
        <v>62.499999999999986</v>
      </c>
      <c r="AC33">
        <v>293.29000000000002</v>
      </c>
      <c r="AD33">
        <f t="shared" si="14"/>
        <v>63.829787234042549</v>
      </c>
      <c r="AE33">
        <v>341.17</v>
      </c>
      <c r="AF33">
        <f t="shared" si="15"/>
        <v>47.619047619047613</v>
      </c>
      <c r="AG33">
        <v>350.65</v>
      </c>
      <c r="AH33">
        <f t="shared" si="16"/>
        <v>63.829787234042549</v>
      </c>
      <c r="AI33">
        <v>359.19</v>
      </c>
      <c r="AJ33">
        <f t="shared" si="17"/>
        <v>49.180327868852459</v>
      </c>
      <c r="AK33">
        <v>362.89</v>
      </c>
      <c r="AL33">
        <f t="shared" si="18"/>
        <v>52.631578947368418</v>
      </c>
      <c r="AM33">
        <v>363.54</v>
      </c>
      <c r="AN33">
        <f t="shared" si="19"/>
        <v>50</v>
      </c>
      <c r="AO33">
        <v>363.55</v>
      </c>
      <c r="AP33">
        <f t="shared" si="20"/>
        <v>61.224489795918366</v>
      </c>
      <c r="AQ33">
        <v>567.96</v>
      </c>
      <c r="AR33">
        <f t="shared" si="21"/>
        <v>44.776119402985074</v>
      </c>
      <c r="AS33">
        <v>605.4</v>
      </c>
      <c r="AT33">
        <f t="shared" si="22"/>
        <v>65.217391304347828</v>
      </c>
      <c r="AU33">
        <v>296.68</v>
      </c>
      <c r="AV33">
        <f t="shared" si="23"/>
        <v>76.92307692307692</v>
      </c>
      <c r="AW33">
        <v>309.07</v>
      </c>
      <c r="AX33">
        <f t="shared" si="24"/>
        <v>69.767441860465112</v>
      </c>
      <c r="AY33">
        <v>305.87</v>
      </c>
      <c r="AZ33">
        <f t="shared" si="25"/>
        <v>55.55555555555555</v>
      </c>
      <c r="BA33">
        <v>474.29</v>
      </c>
      <c r="BB33">
        <f t="shared" si="26"/>
        <v>60</v>
      </c>
      <c r="BC33">
        <v>345.21</v>
      </c>
      <c r="BD33">
        <f t="shared" si="27"/>
        <v>37.974683544303801</v>
      </c>
      <c r="BE33">
        <v>615.95000000000005</v>
      </c>
      <c r="BF33">
        <f t="shared" si="28"/>
        <v>51.724137931034484</v>
      </c>
      <c r="BG33">
        <v>317.27999999999997</v>
      </c>
      <c r="BH33">
        <f t="shared" si="29"/>
        <v>69.767441860465112</v>
      </c>
      <c r="BI33">
        <v>383.84</v>
      </c>
    </row>
    <row r="34" spans="1:61" x14ac:dyDescent="0.65">
      <c r="A34">
        <v>3.41</v>
      </c>
      <c r="B34">
        <f t="shared" si="0"/>
        <v>50.819672131147541</v>
      </c>
      <c r="C34">
        <v>330.09</v>
      </c>
      <c r="D34">
        <f t="shared" si="1"/>
        <v>50</v>
      </c>
      <c r="E34">
        <v>812.97</v>
      </c>
      <c r="F34">
        <f t="shared" si="2"/>
        <v>62</v>
      </c>
      <c r="G34">
        <v>303.02999999999997</v>
      </c>
      <c r="H34">
        <f t="shared" si="3"/>
        <v>59.615384615384627</v>
      </c>
      <c r="I34">
        <v>468.81</v>
      </c>
      <c r="J34">
        <f t="shared" si="4"/>
        <v>40.789473684210535</v>
      </c>
      <c r="K34">
        <v>448.33</v>
      </c>
      <c r="L34">
        <f t="shared" si="5"/>
        <v>68.888888888888886</v>
      </c>
      <c r="M34">
        <v>388.16</v>
      </c>
      <c r="N34">
        <f t="shared" si="6"/>
        <v>64.583333333333343</v>
      </c>
      <c r="O34">
        <v>416.23</v>
      </c>
      <c r="P34">
        <f t="shared" si="7"/>
        <v>86.111111111111114</v>
      </c>
      <c r="Q34">
        <v>303</v>
      </c>
      <c r="R34">
        <f t="shared" si="8"/>
        <v>68.888888888888886</v>
      </c>
      <c r="S34">
        <v>306.81</v>
      </c>
      <c r="T34">
        <f t="shared" si="9"/>
        <v>52.542372881355938</v>
      </c>
      <c r="U34">
        <v>471.6</v>
      </c>
      <c r="V34">
        <f t="shared" si="10"/>
        <v>70.454545454545453</v>
      </c>
      <c r="W34">
        <v>342.95</v>
      </c>
      <c r="X34">
        <f t="shared" si="11"/>
        <v>50.819672131147541</v>
      </c>
      <c r="Y34">
        <v>359.78</v>
      </c>
      <c r="Z34">
        <f t="shared" si="12"/>
        <v>52.542372881355938</v>
      </c>
      <c r="AA34">
        <v>678</v>
      </c>
      <c r="AB34">
        <f t="shared" si="13"/>
        <v>64.583333333333343</v>
      </c>
      <c r="AC34">
        <v>288.08</v>
      </c>
      <c r="AD34">
        <f t="shared" si="14"/>
        <v>65.957446808510639</v>
      </c>
      <c r="AE34">
        <v>327.86</v>
      </c>
      <c r="AF34">
        <f t="shared" si="15"/>
        <v>49.206349206349209</v>
      </c>
      <c r="AG34">
        <v>336.18</v>
      </c>
      <c r="AH34">
        <f t="shared" si="16"/>
        <v>65.957446808510639</v>
      </c>
      <c r="AI34">
        <v>322</v>
      </c>
      <c r="AJ34">
        <f t="shared" si="17"/>
        <v>50.819672131147541</v>
      </c>
      <c r="AK34">
        <v>328.35</v>
      </c>
      <c r="AL34">
        <f t="shared" si="18"/>
        <v>54.385964912280706</v>
      </c>
      <c r="AM34">
        <v>355.42</v>
      </c>
      <c r="AN34">
        <f t="shared" si="19"/>
        <v>51.666666666666671</v>
      </c>
      <c r="AO34">
        <v>354.5</v>
      </c>
      <c r="AP34">
        <f t="shared" si="20"/>
        <v>63.265306122448983</v>
      </c>
      <c r="AQ34">
        <v>459.69</v>
      </c>
      <c r="AR34">
        <f t="shared" si="21"/>
        <v>46.268656716417908</v>
      </c>
      <c r="AS34">
        <v>522.84</v>
      </c>
      <c r="AT34">
        <f t="shared" si="22"/>
        <v>67.391304347826093</v>
      </c>
      <c r="AU34">
        <v>304.60000000000002</v>
      </c>
      <c r="AV34">
        <f t="shared" si="23"/>
        <v>79.487179487179489</v>
      </c>
      <c r="AW34">
        <v>294.22000000000003</v>
      </c>
      <c r="AX34">
        <f t="shared" si="24"/>
        <v>72.093023255813947</v>
      </c>
      <c r="AY34">
        <v>306.67</v>
      </c>
      <c r="AZ34">
        <f t="shared" si="25"/>
        <v>57.407407407407405</v>
      </c>
      <c r="BA34">
        <v>409.5</v>
      </c>
      <c r="BB34">
        <f t="shared" si="26"/>
        <v>62</v>
      </c>
      <c r="BC34">
        <v>328.82</v>
      </c>
      <c r="BD34">
        <f t="shared" si="27"/>
        <v>39.240506329113927</v>
      </c>
      <c r="BE34">
        <v>519.34</v>
      </c>
      <c r="BF34">
        <f t="shared" si="28"/>
        <v>53.448275862068975</v>
      </c>
      <c r="BG34">
        <v>303.85000000000002</v>
      </c>
      <c r="BH34">
        <f t="shared" si="29"/>
        <v>72.093023255813947</v>
      </c>
      <c r="BI34">
        <v>353.99</v>
      </c>
    </row>
    <row r="35" spans="1:61" x14ac:dyDescent="0.65">
      <c r="A35">
        <v>3.52</v>
      </c>
      <c r="B35">
        <f t="shared" si="0"/>
        <v>52.459016393442624</v>
      </c>
      <c r="C35">
        <v>326.42</v>
      </c>
      <c r="D35">
        <f t="shared" si="1"/>
        <v>51.612903225806448</v>
      </c>
      <c r="E35">
        <v>584.61</v>
      </c>
      <c r="F35">
        <f t="shared" si="2"/>
        <v>64</v>
      </c>
      <c r="G35">
        <v>291.01</v>
      </c>
      <c r="H35">
        <f t="shared" si="3"/>
        <v>61.53846153846154</v>
      </c>
      <c r="I35">
        <v>431.56</v>
      </c>
      <c r="J35">
        <f t="shared" si="4"/>
        <v>42.10526315789474</v>
      </c>
      <c r="K35">
        <v>401.28</v>
      </c>
      <c r="L35">
        <f t="shared" si="5"/>
        <v>71.111111111111114</v>
      </c>
      <c r="M35">
        <v>391.5</v>
      </c>
      <c r="N35">
        <f t="shared" si="6"/>
        <v>66.666666666666657</v>
      </c>
      <c r="O35">
        <v>413.05</v>
      </c>
      <c r="P35">
        <f t="shared" si="7"/>
        <v>88.8888888888889</v>
      </c>
      <c r="Q35">
        <v>299.55</v>
      </c>
      <c r="R35">
        <f t="shared" si="8"/>
        <v>71.111111111111114</v>
      </c>
      <c r="S35">
        <v>306.32</v>
      </c>
      <c r="T35">
        <f t="shared" si="9"/>
        <v>54.237288135593218</v>
      </c>
      <c r="U35">
        <v>411.81</v>
      </c>
      <c r="V35">
        <f t="shared" si="10"/>
        <v>72.727272727272734</v>
      </c>
      <c r="W35">
        <v>325.14</v>
      </c>
      <c r="X35">
        <f t="shared" si="11"/>
        <v>52.459016393442624</v>
      </c>
      <c r="Y35">
        <v>342.45</v>
      </c>
      <c r="Z35">
        <f t="shared" si="12"/>
        <v>54.237288135593218</v>
      </c>
      <c r="AA35">
        <v>542</v>
      </c>
      <c r="AB35">
        <f t="shared" si="13"/>
        <v>66.666666666666657</v>
      </c>
      <c r="AC35">
        <v>272.29000000000002</v>
      </c>
      <c r="AD35">
        <f t="shared" si="14"/>
        <v>68.085106382978722</v>
      </c>
      <c r="AE35">
        <v>326.68</v>
      </c>
      <c r="AF35">
        <f t="shared" si="15"/>
        <v>50.793650793650791</v>
      </c>
      <c r="AG35">
        <v>304.70999999999998</v>
      </c>
      <c r="AH35">
        <f t="shared" si="16"/>
        <v>68.085106382978722</v>
      </c>
      <c r="AI35">
        <v>299.58999999999997</v>
      </c>
      <c r="AJ35">
        <f t="shared" si="17"/>
        <v>52.459016393442624</v>
      </c>
      <c r="AK35">
        <v>310.91000000000003</v>
      </c>
      <c r="AL35">
        <f t="shared" si="18"/>
        <v>56.140350877192994</v>
      </c>
      <c r="AM35">
        <v>342.72</v>
      </c>
      <c r="AN35">
        <f t="shared" si="19"/>
        <v>53.333333333333336</v>
      </c>
      <c r="AO35">
        <v>338.73</v>
      </c>
      <c r="AP35">
        <f t="shared" si="20"/>
        <v>65.306122448979593</v>
      </c>
      <c r="AQ35">
        <v>391.73</v>
      </c>
      <c r="AR35">
        <f t="shared" si="21"/>
        <v>47.761194029850742</v>
      </c>
      <c r="AS35">
        <v>473.18</v>
      </c>
      <c r="AT35">
        <f t="shared" si="22"/>
        <v>69.565217391304358</v>
      </c>
      <c r="AU35">
        <v>288.32</v>
      </c>
      <c r="AV35">
        <f t="shared" si="23"/>
        <v>82.051282051282044</v>
      </c>
      <c r="AW35">
        <v>274.82</v>
      </c>
      <c r="AX35">
        <f t="shared" si="24"/>
        <v>74.418604651162795</v>
      </c>
      <c r="AY35">
        <v>292.57</v>
      </c>
      <c r="AZ35">
        <f t="shared" si="25"/>
        <v>59.259259259259252</v>
      </c>
      <c r="BA35">
        <v>376.51</v>
      </c>
      <c r="BB35">
        <f t="shared" si="26"/>
        <v>64</v>
      </c>
      <c r="BC35">
        <v>324.33</v>
      </c>
      <c r="BD35">
        <f t="shared" si="27"/>
        <v>40.506329113924053</v>
      </c>
      <c r="BE35">
        <v>451.3</v>
      </c>
      <c r="BF35">
        <f t="shared" si="28"/>
        <v>55.172413793103445</v>
      </c>
      <c r="BG35">
        <v>309.10000000000002</v>
      </c>
      <c r="BH35">
        <f t="shared" si="29"/>
        <v>74.418604651162795</v>
      </c>
      <c r="BI35">
        <v>324.67</v>
      </c>
    </row>
    <row r="36" spans="1:61" x14ac:dyDescent="0.65">
      <c r="A36">
        <v>3.63</v>
      </c>
      <c r="B36">
        <f t="shared" si="0"/>
        <v>54.0983606557377</v>
      </c>
      <c r="C36">
        <v>291.56</v>
      </c>
      <c r="D36">
        <f t="shared" si="1"/>
        <v>53.225806451612897</v>
      </c>
      <c r="E36">
        <v>461.54</v>
      </c>
      <c r="F36">
        <f t="shared" si="2"/>
        <v>66</v>
      </c>
      <c r="G36">
        <v>280.41000000000003</v>
      </c>
      <c r="H36">
        <f t="shared" si="3"/>
        <v>63.46153846153846</v>
      </c>
      <c r="I36">
        <v>403.16</v>
      </c>
      <c r="J36">
        <f t="shared" si="4"/>
        <v>43.421052631578952</v>
      </c>
      <c r="K36">
        <v>346.66</v>
      </c>
      <c r="L36">
        <f t="shared" si="5"/>
        <v>73.333333333333329</v>
      </c>
      <c r="M36">
        <v>407.52</v>
      </c>
      <c r="N36">
        <f t="shared" si="6"/>
        <v>68.75</v>
      </c>
      <c r="O36">
        <v>392.55</v>
      </c>
      <c r="P36">
        <f t="shared" si="7"/>
        <v>91.666666666666657</v>
      </c>
      <c r="Q36">
        <v>300.74</v>
      </c>
      <c r="R36">
        <f t="shared" si="8"/>
        <v>73.333333333333329</v>
      </c>
      <c r="S36">
        <v>292.23</v>
      </c>
      <c r="T36">
        <f t="shared" si="9"/>
        <v>55.932203389830505</v>
      </c>
      <c r="U36">
        <v>372.72</v>
      </c>
      <c r="V36">
        <f t="shared" si="10"/>
        <v>75</v>
      </c>
      <c r="W36">
        <v>306.64999999999998</v>
      </c>
      <c r="X36">
        <f t="shared" si="11"/>
        <v>54.0983606557377</v>
      </c>
      <c r="Y36">
        <v>327.73</v>
      </c>
      <c r="Z36">
        <f t="shared" si="12"/>
        <v>55.932203389830505</v>
      </c>
      <c r="AA36">
        <v>485</v>
      </c>
      <c r="AB36">
        <f t="shared" si="13"/>
        <v>68.75</v>
      </c>
      <c r="AC36">
        <v>261.79000000000002</v>
      </c>
      <c r="AD36">
        <f t="shared" si="14"/>
        <v>70.212765957446805</v>
      </c>
      <c r="AE36">
        <v>309.32</v>
      </c>
      <c r="AF36">
        <f t="shared" si="15"/>
        <v>52.380952380952387</v>
      </c>
      <c r="AG36">
        <v>284.58999999999997</v>
      </c>
      <c r="AH36">
        <f t="shared" si="16"/>
        <v>70.212765957446805</v>
      </c>
      <c r="AI36">
        <v>295.07</v>
      </c>
      <c r="AJ36">
        <f t="shared" si="17"/>
        <v>54.0983606557377</v>
      </c>
      <c r="AK36">
        <v>294.22000000000003</v>
      </c>
      <c r="AL36">
        <f t="shared" si="18"/>
        <v>57.894736842105267</v>
      </c>
      <c r="AM36">
        <v>327.26</v>
      </c>
      <c r="AN36">
        <f t="shared" si="19"/>
        <v>55.000000000000007</v>
      </c>
      <c r="AO36">
        <v>292.83999999999997</v>
      </c>
      <c r="AP36">
        <f t="shared" si="20"/>
        <v>67.346938775510196</v>
      </c>
      <c r="AQ36">
        <v>355.58</v>
      </c>
      <c r="AR36">
        <f t="shared" si="21"/>
        <v>49.253731343283583</v>
      </c>
      <c r="AS36">
        <v>439.64</v>
      </c>
      <c r="AT36">
        <f t="shared" si="22"/>
        <v>71.739130434782624</v>
      </c>
      <c r="AU36">
        <v>265.61</v>
      </c>
      <c r="AV36">
        <f t="shared" si="23"/>
        <v>84.615384615384613</v>
      </c>
      <c r="AW36">
        <v>276.79000000000002</v>
      </c>
      <c r="AX36">
        <f t="shared" si="24"/>
        <v>76.744186046511615</v>
      </c>
      <c r="AY36">
        <v>308.83</v>
      </c>
      <c r="AZ36">
        <f t="shared" si="25"/>
        <v>61.111111111111107</v>
      </c>
      <c r="BA36">
        <v>360.55</v>
      </c>
      <c r="BB36">
        <f t="shared" si="26"/>
        <v>66</v>
      </c>
      <c r="BC36">
        <v>315.91000000000003</v>
      </c>
      <c r="BD36">
        <f t="shared" si="27"/>
        <v>41.77215189873418</v>
      </c>
      <c r="BE36">
        <v>406.07</v>
      </c>
      <c r="BF36">
        <f t="shared" si="28"/>
        <v>56.896551724137936</v>
      </c>
      <c r="BG36">
        <v>292.14</v>
      </c>
      <c r="BH36">
        <f t="shared" si="29"/>
        <v>76.744186046511615</v>
      </c>
      <c r="BI36">
        <v>313.36</v>
      </c>
    </row>
    <row r="37" spans="1:61" x14ac:dyDescent="0.65">
      <c r="A37">
        <v>3.74</v>
      </c>
      <c r="B37">
        <f t="shared" si="0"/>
        <v>55.73770491803279</v>
      </c>
      <c r="C37">
        <v>286.48</v>
      </c>
      <c r="D37">
        <f t="shared" si="1"/>
        <v>54.838709677419352</v>
      </c>
      <c r="E37">
        <v>388.99</v>
      </c>
      <c r="F37">
        <f t="shared" si="2"/>
        <v>68</v>
      </c>
      <c r="G37">
        <v>275.25</v>
      </c>
      <c r="H37">
        <f t="shared" si="3"/>
        <v>65.384615384615401</v>
      </c>
      <c r="I37">
        <v>385.62</v>
      </c>
      <c r="J37">
        <f t="shared" si="4"/>
        <v>44.736842105263165</v>
      </c>
      <c r="K37">
        <v>335.77</v>
      </c>
      <c r="L37">
        <f t="shared" si="5"/>
        <v>75.555555555555557</v>
      </c>
      <c r="M37">
        <v>437.28</v>
      </c>
      <c r="N37">
        <f t="shared" si="6"/>
        <v>70.833333333333343</v>
      </c>
      <c r="O37">
        <v>350.14</v>
      </c>
      <c r="P37">
        <f t="shared" si="7"/>
        <v>94.444444444444457</v>
      </c>
      <c r="Q37">
        <v>307.10000000000002</v>
      </c>
      <c r="R37">
        <f t="shared" si="8"/>
        <v>75.555555555555557</v>
      </c>
      <c r="S37">
        <v>293.87</v>
      </c>
      <c r="T37">
        <f t="shared" si="9"/>
        <v>57.627118644067799</v>
      </c>
      <c r="U37">
        <v>342.84</v>
      </c>
      <c r="V37">
        <f t="shared" si="10"/>
        <v>77.27272727272728</v>
      </c>
      <c r="W37">
        <v>292.13</v>
      </c>
      <c r="X37">
        <f t="shared" si="11"/>
        <v>55.73770491803279</v>
      </c>
      <c r="Y37">
        <v>321.64999999999998</v>
      </c>
      <c r="Z37">
        <f t="shared" si="12"/>
        <v>57.627118644067799</v>
      </c>
      <c r="AA37">
        <v>435.14</v>
      </c>
      <c r="AB37">
        <f t="shared" si="13"/>
        <v>70.833333333333343</v>
      </c>
      <c r="AC37">
        <v>264.22000000000003</v>
      </c>
      <c r="AD37">
        <f t="shared" si="14"/>
        <v>72.340425531914903</v>
      </c>
      <c r="AE37">
        <v>299.66000000000003</v>
      </c>
      <c r="AF37">
        <f t="shared" si="15"/>
        <v>53.968253968253975</v>
      </c>
      <c r="AG37">
        <v>275.14</v>
      </c>
      <c r="AH37">
        <f t="shared" si="16"/>
        <v>72.340425531914903</v>
      </c>
      <c r="AI37">
        <v>281.3</v>
      </c>
      <c r="AJ37">
        <f t="shared" si="17"/>
        <v>55.73770491803279</v>
      </c>
      <c r="AK37">
        <v>282.95</v>
      </c>
      <c r="AL37">
        <f t="shared" si="18"/>
        <v>59.649122807017548</v>
      </c>
      <c r="AM37">
        <v>328.21</v>
      </c>
      <c r="AN37">
        <f t="shared" si="19"/>
        <v>56.666666666666679</v>
      </c>
      <c r="AO37">
        <v>270.68</v>
      </c>
      <c r="AP37">
        <f t="shared" si="20"/>
        <v>69.387755102040828</v>
      </c>
      <c r="AQ37">
        <v>314.36</v>
      </c>
      <c r="AR37">
        <f t="shared" si="21"/>
        <v>50.746268656716417</v>
      </c>
      <c r="AS37">
        <v>400.99</v>
      </c>
      <c r="AT37">
        <f t="shared" si="22"/>
        <v>73.913043478260875</v>
      </c>
      <c r="AU37">
        <v>254.63</v>
      </c>
      <c r="AV37">
        <f t="shared" si="23"/>
        <v>87.179487179487182</v>
      </c>
      <c r="AW37">
        <v>267.98</v>
      </c>
      <c r="AX37">
        <f t="shared" si="24"/>
        <v>79.069767441860463</v>
      </c>
      <c r="AY37">
        <v>277.24</v>
      </c>
      <c r="AZ37">
        <f t="shared" si="25"/>
        <v>62.962962962962962</v>
      </c>
      <c r="BA37">
        <v>339.56</v>
      </c>
      <c r="BB37">
        <f t="shared" si="26"/>
        <v>68</v>
      </c>
      <c r="BC37">
        <v>305.64</v>
      </c>
      <c r="BD37">
        <f t="shared" si="27"/>
        <v>43.037974683544313</v>
      </c>
      <c r="BE37">
        <v>352.11</v>
      </c>
      <c r="BF37">
        <f t="shared" si="28"/>
        <v>58.62068965517242</v>
      </c>
      <c r="BG37">
        <v>277.58999999999997</v>
      </c>
      <c r="BH37">
        <f t="shared" si="29"/>
        <v>79.069767441860463</v>
      </c>
      <c r="BI37">
        <v>302.70999999999998</v>
      </c>
    </row>
    <row r="38" spans="1:61" x14ac:dyDescent="0.65">
      <c r="A38">
        <v>3.85</v>
      </c>
      <c r="B38">
        <f t="shared" si="0"/>
        <v>57.377049180327866</v>
      </c>
      <c r="C38">
        <v>267.19</v>
      </c>
      <c r="D38">
        <f t="shared" si="1"/>
        <v>56.451612903225801</v>
      </c>
      <c r="E38">
        <v>345.21</v>
      </c>
      <c r="F38">
        <f t="shared" si="2"/>
        <v>70</v>
      </c>
      <c r="G38">
        <v>273.97000000000003</v>
      </c>
      <c r="H38">
        <f t="shared" si="3"/>
        <v>67.307692307692307</v>
      </c>
      <c r="I38">
        <v>361.91</v>
      </c>
      <c r="J38">
        <f t="shared" si="4"/>
        <v>46.05263157894737</v>
      </c>
      <c r="K38">
        <v>319.72000000000003</v>
      </c>
      <c r="L38">
        <f t="shared" si="5"/>
        <v>77.777777777777786</v>
      </c>
      <c r="M38">
        <v>437.03</v>
      </c>
      <c r="N38">
        <f t="shared" si="6"/>
        <v>72.916666666666657</v>
      </c>
      <c r="O38">
        <v>335.18</v>
      </c>
      <c r="P38">
        <f t="shared" si="7"/>
        <v>97.222222222222214</v>
      </c>
      <c r="Q38">
        <v>314.08</v>
      </c>
      <c r="R38">
        <f t="shared" si="8"/>
        <v>77.777777777777786</v>
      </c>
      <c r="S38">
        <v>286.31</v>
      </c>
      <c r="T38">
        <f t="shared" si="9"/>
        <v>59.322033898305079</v>
      </c>
      <c r="U38">
        <v>319.33</v>
      </c>
      <c r="V38">
        <f t="shared" si="10"/>
        <v>79.545454545454547</v>
      </c>
      <c r="W38">
        <v>277.83999999999997</v>
      </c>
      <c r="X38">
        <f t="shared" si="11"/>
        <v>57.377049180327866</v>
      </c>
      <c r="Y38">
        <v>305.2</v>
      </c>
      <c r="Z38">
        <f t="shared" si="12"/>
        <v>59.322033898305079</v>
      </c>
      <c r="AA38">
        <v>403.91</v>
      </c>
      <c r="AB38">
        <f t="shared" si="13"/>
        <v>72.916666666666657</v>
      </c>
      <c r="AC38">
        <v>259.89999999999998</v>
      </c>
      <c r="AD38">
        <f t="shared" si="14"/>
        <v>74.468085106382986</v>
      </c>
      <c r="AE38">
        <v>290.67</v>
      </c>
      <c r="AF38">
        <f t="shared" si="15"/>
        <v>55.555555555555557</v>
      </c>
      <c r="AG38">
        <v>269.02</v>
      </c>
      <c r="AH38">
        <f t="shared" si="16"/>
        <v>74.468085106382986</v>
      </c>
      <c r="AI38">
        <v>269.66000000000003</v>
      </c>
      <c r="AJ38">
        <f t="shared" si="17"/>
        <v>57.377049180327866</v>
      </c>
      <c r="AK38">
        <v>276.7</v>
      </c>
      <c r="AL38">
        <f t="shared" si="18"/>
        <v>61.403508771929829</v>
      </c>
      <c r="AM38">
        <v>300.29000000000002</v>
      </c>
      <c r="AN38">
        <f t="shared" si="19"/>
        <v>58.333333333333336</v>
      </c>
      <c r="AO38">
        <v>258.87</v>
      </c>
      <c r="AP38">
        <f t="shared" si="20"/>
        <v>71.428571428571431</v>
      </c>
      <c r="AQ38">
        <v>305.92</v>
      </c>
      <c r="AR38">
        <f t="shared" si="21"/>
        <v>52.238805970149251</v>
      </c>
      <c r="AS38">
        <v>358.08</v>
      </c>
      <c r="AT38">
        <f t="shared" si="22"/>
        <v>76.08695652173914</v>
      </c>
      <c r="AU38">
        <v>251.89</v>
      </c>
      <c r="AV38">
        <f t="shared" si="23"/>
        <v>89.743589743589752</v>
      </c>
      <c r="AW38">
        <v>270.64</v>
      </c>
      <c r="AX38">
        <f t="shared" si="24"/>
        <v>81.395348837209298</v>
      </c>
      <c r="AY38">
        <v>268.16000000000003</v>
      </c>
      <c r="AZ38">
        <f t="shared" si="25"/>
        <v>64.81481481481481</v>
      </c>
      <c r="BA38">
        <v>326.24</v>
      </c>
      <c r="BB38">
        <f t="shared" si="26"/>
        <v>70</v>
      </c>
      <c r="BC38">
        <v>297.49</v>
      </c>
      <c r="BD38">
        <f t="shared" si="27"/>
        <v>44.303797468354432</v>
      </c>
      <c r="BE38">
        <v>334.74</v>
      </c>
      <c r="BF38">
        <f t="shared" si="28"/>
        <v>60.344827586206897</v>
      </c>
      <c r="BG38">
        <v>264.18</v>
      </c>
      <c r="BH38">
        <f t="shared" si="29"/>
        <v>81.395348837209298</v>
      </c>
      <c r="BI38">
        <v>282.72000000000003</v>
      </c>
    </row>
    <row r="39" spans="1:61" x14ac:dyDescent="0.65">
      <c r="A39">
        <v>3.96</v>
      </c>
      <c r="B39">
        <f t="shared" si="0"/>
        <v>59.016393442622949</v>
      </c>
      <c r="C39">
        <v>266.58</v>
      </c>
      <c r="D39">
        <f t="shared" si="1"/>
        <v>58.064516129032249</v>
      </c>
      <c r="E39">
        <v>312.88</v>
      </c>
      <c r="F39">
        <f t="shared" si="2"/>
        <v>72</v>
      </c>
      <c r="G39">
        <v>273.44</v>
      </c>
      <c r="H39">
        <f t="shared" si="3"/>
        <v>69.230769230769226</v>
      </c>
      <c r="I39">
        <v>341.13</v>
      </c>
      <c r="J39">
        <f t="shared" si="4"/>
        <v>47.368421052631582</v>
      </c>
      <c r="K39">
        <v>318.38</v>
      </c>
      <c r="L39">
        <f t="shared" si="5"/>
        <v>80</v>
      </c>
      <c r="M39">
        <v>424.47</v>
      </c>
      <c r="N39">
        <f t="shared" si="6"/>
        <v>75</v>
      </c>
      <c r="O39">
        <v>337.41</v>
      </c>
      <c r="P39">
        <f t="shared" si="7"/>
        <v>100</v>
      </c>
      <c r="Q39">
        <v>311.99</v>
      </c>
      <c r="R39">
        <f t="shared" si="8"/>
        <v>80</v>
      </c>
      <c r="S39">
        <v>291.58</v>
      </c>
      <c r="T39">
        <f t="shared" si="9"/>
        <v>61.016949152542367</v>
      </c>
      <c r="U39">
        <v>316.60000000000002</v>
      </c>
      <c r="V39">
        <f t="shared" si="10"/>
        <v>81.818181818181827</v>
      </c>
      <c r="W39">
        <v>261.12</v>
      </c>
      <c r="X39">
        <f t="shared" si="11"/>
        <v>59.016393442622949</v>
      </c>
      <c r="Y39">
        <v>302.23</v>
      </c>
      <c r="Z39">
        <f t="shared" si="12"/>
        <v>61.016949152542367</v>
      </c>
      <c r="AA39">
        <v>374.8</v>
      </c>
      <c r="AB39">
        <f t="shared" si="13"/>
        <v>75</v>
      </c>
      <c r="AC39">
        <v>246.48</v>
      </c>
      <c r="AD39">
        <f t="shared" si="14"/>
        <v>76.59574468085107</v>
      </c>
      <c r="AE39">
        <v>280.81</v>
      </c>
      <c r="AF39">
        <f t="shared" si="15"/>
        <v>57.142857142857139</v>
      </c>
      <c r="AG39">
        <v>267.13</v>
      </c>
      <c r="AH39">
        <f t="shared" si="16"/>
        <v>76.59574468085107</v>
      </c>
      <c r="AI39">
        <v>262.72000000000003</v>
      </c>
      <c r="AJ39">
        <f t="shared" si="17"/>
        <v>59.016393442622949</v>
      </c>
      <c r="AK39">
        <v>264.79000000000002</v>
      </c>
      <c r="AL39">
        <f t="shared" si="18"/>
        <v>63.15789473684211</v>
      </c>
      <c r="AM39">
        <v>309.52999999999997</v>
      </c>
      <c r="AN39">
        <f t="shared" si="19"/>
        <v>60</v>
      </c>
      <c r="AO39">
        <v>258.44</v>
      </c>
      <c r="AP39">
        <f t="shared" si="20"/>
        <v>73.469387755102048</v>
      </c>
      <c r="AQ39">
        <v>300.95</v>
      </c>
      <c r="AR39">
        <f t="shared" si="21"/>
        <v>53.731343283582092</v>
      </c>
      <c r="AS39">
        <v>358.1</v>
      </c>
      <c r="AT39">
        <f t="shared" si="22"/>
        <v>78.260869565217391</v>
      </c>
      <c r="AU39">
        <v>257.69</v>
      </c>
      <c r="AV39">
        <f t="shared" si="23"/>
        <v>92.307692307692307</v>
      </c>
      <c r="AW39">
        <v>255.48</v>
      </c>
      <c r="AX39">
        <f t="shared" si="24"/>
        <v>83.720930232558132</v>
      </c>
      <c r="AY39">
        <v>275.64</v>
      </c>
      <c r="AZ39">
        <f t="shared" si="25"/>
        <v>66.666666666666657</v>
      </c>
      <c r="BA39">
        <v>319.87</v>
      </c>
      <c r="BB39">
        <f t="shared" si="26"/>
        <v>72</v>
      </c>
      <c r="BC39">
        <v>287.2</v>
      </c>
      <c r="BD39">
        <f t="shared" si="27"/>
        <v>45.569620253164558</v>
      </c>
      <c r="BE39">
        <v>322.19</v>
      </c>
      <c r="BF39">
        <f t="shared" si="28"/>
        <v>62.068965517241381</v>
      </c>
      <c r="BG39">
        <v>273.13</v>
      </c>
      <c r="BH39">
        <f t="shared" si="29"/>
        <v>83.720930232558132</v>
      </c>
      <c r="BI39">
        <v>266.52999999999997</v>
      </c>
    </row>
    <row r="40" spans="1:61" x14ac:dyDescent="0.65">
      <c r="A40">
        <v>4.07</v>
      </c>
      <c r="B40">
        <f t="shared" si="0"/>
        <v>60.655737704918032</v>
      </c>
      <c r="C40">
        <v>264.86</v>
      </c>
      <c r="D40">
        <f t="shared" si="1"/>
        <v>59.677419354838712</v>
      </c>
      <c r="E40">
        <v>317.92</v>
      </c>
      <c r="F40">
        <f t="shared" si="2"/>
        <v>74.000000000000014</v>
      </c>
      <c r="G40">
        <v>258.27</v>
      </c>
      <c r="H40">
        <f t="shared" si="3"/>
        <v>71.15384615384616</v>
      </c>
      <c r="I40">
        <v>344.62</v>
      </c>
      <c r="J40">
        <f t="shared" si="4"/>
        <v>48.684210526315795</v>
      </c>
      <c r="K40">
        <v>299.14999999999998</v>
      </c>
      <c r="L40">
        <f t="shared" si="5"/>
        <v>82.222222222222229</v>
      </c>
      <c r="M40">
        <v>410.39</v>
      </c>
      <c r="N40">
        <f t="shared" si="6"/>
        <v>77.083333333333343</v>
      </c>
      <c r="O40">
        <v>318.8</v>
      </c>
      <c r="R40">
        <f t="shared" si="8"/>
        <v>82.222222222222229</v>
      </c>
      <c r="S40">
        <v>292.08999999999997</v>
      </c>
      <c r="T40">
        <f t="shared" si="9"/>
        <v>62.711864406779661</v>
      </c>
      <c r="U40">
        <v>326.35000000000002</v>
      </c>
      <c r="V40">
        <f t="shared" si="10"/>
        <v>84.090909090909093</v>
      </c>
      <c r="W40">
        <v>263.93</v>
      </c>
      <c r="X40">
        <f t="shared" si="11"/>
        <v>60.655737704918032</v>
      </c>
      <c r="Y40">
        <v>295.26</v>
      </c>
      <c r="Z40">
        <f t="shared" si="12"/>
        <v>62.711864406779661</v>
      </c>
      <c r="AA40">
        <v>346.9</v>
      </c>
      <c r="AB40">
        <f t="shared" si="13"/>
        <v>77.083333333333343</v>
      </c>
      <c r="AC40">
        <v>237.47</v>
      </c>
      <c r="AD40">
        <f t="shared" si="14"/>
        <v>78.723404255319153</v>
      </c>
      <c r="AE40">
        <v>283.8</v>
      </c>
      <c r="AF40">
        <f t="shared" si="15"/>
        <v>58.730158730158735</v>
      </c>
      <c r="AG40">
        <v>248.94</v>
      </c>
      <c r="AH40">
        <f t="shared" si="16"/>
        <v>78.723404255319153</v>
      </c>
      <c r="AI40">
        <v>266.83</v>
      </c>
      <c r="AJ40">
        <f t="shared" si="17"/>
        <v>60.655737704918032</v>
      </c>
      <c r="AK40">
        <v>256.76</v>
      </c>
      <c r="AL40">
        <f t="shared" si="18"/>
        <v>64.912280701754398</v>
      </c>
      <c r="AM40">
        <v>303.55</v>
      </c>
      <c r="AN40">
        <f t="shared" si="19"/>
        <v>61.666666666666671</v>
      </c>
      <c r="AO40">
        <v>247.72</v>
      </c>
      <c r="AP40">
        <f t="shared" si="20"/>
        <v>75.510204081632665</v>
      </c>
      <c r="AQ40">
        <v>289.62</v>
      </c>
      <c r="AR40">
        <f t="shared" si="21"/>
        <v>55.223880597014926</v>
      </c>
      <c r="AS40">
        <v>329.54</v>
      </c>
      <c r="AT40">
        <f t="shared" si="22"/>
        <v>80.43478260869567</v>
      </c>
      <c r="AU40">
        <v>248.7</v>
      </c>
      <c r="AV40">
        <f t="shared" si="23"/>
        <v>94.871794871794876</v>
      </c>
      <c r="AW40">
        <v>251.1</v>
      </c>
      <c r="AX40">
        <f t="shared" si="24"/>
        <v>86.04651162790698</v>
      </c>
      <c r="AY40">
        <v>255.48</v>
      </c>
      <c r="AZ40">
        <f t="shared" si="25"/>
        <v>68.518518518518519</v>
      </c>
      <c r="BA40">
        <v>303.27</v>
      </c>
      <c r="BB40">
        <f t="shared" si="26"/>
        <v>74.000000000000014</v>
      </c>
      <c r="BC40">
        <v>267.35000000000002</v>
      </c>
      <c r="BD40">
        <f t="shared" si="27"/>
        <v>46.835443037974692</v>
      </c>
      <c r="BE40">
        <v>295.44</v>
      </c>
      <c r="BF40">
        <f t="shared" si="28"/>
        <v>63.793103448275865</v>
      </c>
      <c r="BG40">
        <v>266.49</v>
      </c>
      <c r="BH40">
        <f t="shared" si="29"/>
        <v>86.04651162790698</v>
      </c>
      <c r="BI40">
        <v>261.14999999999998</v>
      </c>
    </row>
    <row r="41" spans="1:61" x14ac:dyDescent="0.65">
      <c r="A41">
        <v>4.18</v>
      </c>
      <c r="B41">
        <f t="shared" si="0"/>
        <v>62.295081967213108</v>
      </c>
      <c r="C41">
        <v>251.51</v>
      </c>
      <c r="D41">
        <f t="shared" si="1"/>
        <v>61.290322580645153</v>
      </c>
      <c r="E41">
        <v>310.72000000000003</v>
      </c>
      <c r="F41">
        <f t="shared" si="2"/>
        <v>75.999999999999986</v>
      </c>
      <c r="G41">
        <v>234.8</v>
      </c>
      <c r="H41">
        <f t="shared" si="3"/>
        <v>73.076923076923066</v>
      </c>
      <c r="I41">
        <v>329.64</v>
      </c>
      <c r="J41">
        <f t="shared" si="4"/>
        <v>50</v>
      </c>
      <c r="K41">
        <v>287.23</v>
      </c>
      <c r="L41">
        <f t="shared" si="5"/>
        <v>84.444444444444429</v>
      </c>
      <c r="M41">
        <v>392.59</v>
      </c>
      <c r="N41">
        <f t="shared" si="6"/>
        <v>79.166666666666657</v>
      </c>
      <c r="O41">
        <v>287.3</v>
      </c>
      <c r="R41">
        <f t="shared" si="8"/>
        <v>84.444444444444429</v>
      </c>
      <c r="S41">
        <v>285.10000000000002</v>
      </c>
      <c r="T41">
        <f t="shared" si="9"/>
        <v>64.406779661016941</v>
      </c>
      <c r="U41">
        <v>308.95999999999998</v>
      </c>
      <c r="V41">
        <f t="shared" si="10"/>
        <v>86.36363636363636</v>
      </c>
      <c r="W41">
        <v>254.32</v>
      </c>
      <c r="X41">
        <f t="shared" si="11"/>
        <v>62.295081967213108</v>
      </c>
      <c r="Y41">
        <v>275.24</v>
      </c>
      <c r="Z41">
        <f t="shared" si="12"/>
        <v>64.406779661016941</v>
      </c>
      <c r="AA41">
        <v>301.8</v>
      </c>
      <c r="AB41">
        <f t="shared" si="13"/>
        <v>79.166666666666657</v>
      </c>
      <c r="AC41">
        <v>237.53</v>
      </c>
      <c r="AD41">
        <f t="shared" si="14"/>
        <v>80.851063829787222</v>
      </c>
      <c r="AE41">
        <v>275.72000000000003</v>
      </c>
      <c r="AF41">
        <f t="shared" si="15"/>
        <v>60.317460317460316</v>
      </c>
      <c r="AG41">
        <v>246.02</v>
      </c>
      <c r="AH41">
        <f t="shared" si="16"/>
        <v>80.851063829787222</v>
      </c>
      <c r="AI41">
        <v>257.02999999999997</v>
      </c>
      <c r="AJ41">
        <f t="shared" si="17"/>
        <v>62.295081967213108</v>
      </c>
      <c r="AK41">
        <v>249.21</v>
      </c>
      <c r="AL41">
        <f t="shared" si="18"/>
        <v>66.666666666666657</v>
      </c>
      <c r="AM41">
        <v>296.02</v>
      </c>
      <c r="AN41">
        <f t="shared" si="19"/>
        <v>63.333333333333329</v>
      </c>
      <c r="AO41">
        <v>250.73</v>
      </c>
      <c r="AP41">
        <f t="shared" si="20"/>
        <v>77.551020408163268</v>
      </c>
      <c r="AQ41">
        <v>289.69</v>
      </c>
      <c r="AR41">
        <f t="shared" si="21"/>
        <v>56.71641791044776</v>
      </c>
      <c r="AS41">
        <v>319.64999999999998</v>
      </c>
      <c r="AT41">
        <f t="shared" si="22"/>
        <v>82.608695652173907</v>
      </c>
      <c r="AU41">
        <v>259.98</v>
      </c>
      <c r="AV41">
        <f t="shared" si="23"/>
        <v>97.435897435897431</v>
      </c>
      <c r="AW41">
        <v>242.69</v>
      </c>
      <c r="AX41">
        <f t="shared" si="24"/>
        <v>88.3720930232558</v>
      </c>
      <c r="AY41">
        <v>264.74</v>
      </c>
      <c r="AZ41">
        <f t="shared" si="25"/>
        <v>70.370370370370367</v>
      </c>
      <c r="BA41">
        <v>301.69</v>
      </c>
      <c r="BB41">
        <f t="shared" si="26"/>
        <v>75.999999999999986</v>
      </c>
      <c r="BC41">
        <v>269.92</v>
      </c>
      <c r="BD41">
        <f t="shared" si="27"/>
        <v>48.101265822784811</v>
      </c>
      <c r="BE41">
        <v>281.92</v>
      </c>
      <c r="BF41">
        <f t="shared" si="28"/>
        <v>65.517241379310349</v>
      </c>
      <c r="BG41">
        <v>246.81</v>
      </c>
      <c r="BH41">
        <f t="shared" si="29"/>
        <v>88.3720930232558</v>
      </c>
      <c r="BI41">
        <v>258.22000000000003</v>
      </c>
    </row>
    <row r="42" spans="1:61" x14ac:dyDescent="0.65">
      <c r="A42">
        <v>4.29</v>
      </c>
      <c r="B42">
        <f t="shared" si="0"/>
        <v>63.934426229508205</v>
      </c>
      <c r="C42">
        <v>252.23</v>
      </c>
      <c r="D42">
        <f t="shared" si="1"/>
        <v>62.903225806451616</v>
      </c>
      <c r="E42">
        <v>275.58999999999997</v>
      </c>
      <c r="F42">
        <f t="shared" si="2"/>
        <v>78</v>
      </c>
      <c r="G42">
        <v>252.38</v>
      </c>
      <c r="H42">
        <f t="shared" si="3"/>
        <v>75</v>
      </c>
      <c r="I42">
        <v>321.76</v>
      </c>
      <c r="J42">
        <f t="shared" si="4"/>
        <v>51.315789473684212</v>
      </c>
      <c r="K42">
        <v>277.76</v>
      </c>
      <c r="L42">
        <f t="shared" si="5"/>
        <v>86.666666666666671</v>
      </c>
      <c r="M42">
        <v>375.43</v>
      </c>
      <c r="N42">
        <f t="shared" si="6"/>
        <v>81.25</v>
      </c>
      <c r="O42">
        <v>274.83</v>
      </c>
      <c r="R42">
        <f t="shared" si="8"/>
        <v>86.666666666666671</v>
      </c>
      <c r="S42">
        <v>286.61</v>
      </c>
      <c r="T42">
        <f t="shared" si="9"/>
        <v>66.101694915254242</v>
      </c>
      <c r="U42">
        <v>290.06</v>
      </c>
      <c r="V42">
        <f t="shared" si="10"/>
        <v>88.63636363636364</v>
      </c>
      <c r="W42">
        <v>250.08</v>
      </c>
      <c r="X42">
        <f t="shared" si="11"/>
        <v>63.934426229508205</v>
      </c>
      <c r="Y42">
        <v>275.87</v>
      </c>
      <c r="Z42">
        <f t="shared" si="12"/>
        <v>66.101694915254242</v>
      </c>
      <c r="AA42">
        <v>296.07</v>
      </c>
      <c r="AB42">
        <f t="shared" si="13"/>
        <v>81.25</v>
      </c>
      <c r="AC42">
        <v>236.45</v>
      </c>
      <c r="AD42">
        <f t="shared" si="14"/>
        <v>82.978723404255319</v>
      </c>
      <c r="AE42">
        <v>272.18</v>
      </c>
      <c r="AF42">
        <f t="shared" si="15"/>
        <v>61.904761904761905</v>
      </c>
      <c r="AG42">
        <v>241.33</v>
      </c>
      <c r="AH42">
        <f t="shared" si="16"/>
        <v>82.978723404255319</v>
      </c>
      <c r="AI42">
        <v>247.16</v>
      </c>
      <c r="AJ42">
        <f t="shared" si="17"/>
        <v>63.934426229508205</v>
      </c>
      <c r="AK42">
        <v>240.35</v>
      </c>
      <c r="AL42">
        <f t="shared" si="18"/>
        <v>68.421052631578945</v>
      </c>
      <c r="AM42">
        <v>278.45</v>
      </c>
      <c r="AN42">
        <f t="shared" si="19"/>
        <v>65</v>
      </c>
      <c r="AO42">
        <v>252.39</v>
      </c>
      <c r="AP42">
        <f t="shared" si="20"/>
        <v>79.591836734693885</v>
      </c>
      <c r="AQ42">
        <v>290.88</v>
      </c>
      <c r="AR42">
        <f t="shared" si="21"/>
        <v>58.208955223880601</v>
      </c>
      <c r="AS42">
        <v>317.56</v>
      </c>
      <c r="AT42">
        <f t="shared" si="22"/>
        <v>84.782608695652186</v>
      </c>
      <c r="AU42">
        <v>258.54000000000002</v>
      </c>
      <c r="AV42">
        <f t="shared" si="23"/>
        <v>100</v>
      </c>
      <c r="AW42">
        <v>244.95</v>
      </c>
      <c r="AX42">
        <f t="shared" si="24"/>
        <v>90.697674418604649</v>
      </c>
      <c r="AY42">
        <v>258.87</v>
      </c>
      <c r="AZ42">
        <f t="shared" si="25"/>
        <v>72.222222222222214</v>
      </c>
      <c r="BA42">
        <v>300.58</v>
      </c>
      <c r="BB42">
        <f t="shared" si="26"/>
        <v>78</v>
      </c>
      <c r="BC42">
        <v>265.37</v>
      </c>
      <c r="BD42">
        <f t="shared" si="27"/>
        <v>49.367088607594937</v>
      </c>
      <c r="BE42">
        <v>265.44</v>
      </c>
      <c r="BF42">
        <f t="shared" si="28"/>
        <v>67.241379310344826</v>
      </c>
      <c r="BG42">
        <v>257.99</v>
      </c>
      <c r="BH42">
        <f t="shared" si="29"/>
        <v>90.697674418604649</v>
      </c>
      <c r="BI42">
        <v>260.63</v>
      </c>
    </row>
    <row r="43" spans="1:61" x14ac:dyDescent="0.65">
      <c r="A43">
        <v>4.4000000000000004</v>
      </c>
      <c r="B43">
        <f t="shared" si="0"/>
        <v>65.573770491803288</v>
      </c>
      <c r="C43">
        <v>246.88</v>
      </c>
      <c r="D43">
        <f t="shared" si="1"/>
        <v>64.516129032258064</v>
      </c>
      <c r="E43">
        <v>262.57</v>
      </c>
      <c r="F43">
        <f t="shared" si="2"/>
        <v>80</v>
      </c>
      <c r="G43">
        <v>254.4</v>
      </c>
      <c r="H43">
        <f t="shared" si="3"/>
        <v>76.923076923076934</v>
      </c>
      <c r="I43">
        <v>311.93</v>
      </c>
      <c r="J43">
        <f t="shared" si="4"/>
        <v>52.631578947368432</v>
      </c>
      <c r="K43">
        <v>259.47000000000003</v>
      </c>
      <c r="L43">
        <f t="shared" si="5"/>
        <v>88.8888888888889</v>
      </c>
      <c r="M43">
        <v>345.78</v>
      </c>
      <c r="N43">
        <f t="shared" si="6"/>
        <v>83.333333333333343</v>
      </c>
      <c r="O43">
        <v>277.13</v>
      </c>
      <c r="R43">
        <f t="shared" si="8"/>
        <v>88.8888888888889</v>
      </c>
      <c r="S43">
        <v>272.62</v>
      </c>
      <c r="T43">
        <f t="shared" si="9"/>
        <v>67.79661016949153</v>
      </c>
      <c r="U43">
        <v>286.54000000000002</v>
      </c>
      <c r="V43">
        <f t="shared" si="10"/>
        <v>90.909090909090921</v>
      </c>
      <c r="W43">
        <v>248.2</v>
      </c>
      <c r="X43">
        <f t="shared" si="11"/>
        <v>65.573770491803288</v>
      </c>
      <c r="Y43">
        <v>270.89</v>
      </c>
      <c r="Z43">
        <f t="shared" si="12"/>
        <v>67.79661016949153</v>
      </c>
      <c r="AA43">
        <v>299.26</v>
      </c>
      <c r="AB43">
        <f t="shared" si="13"/>
        <v>83.333333333333343</v>
      </c>
      <c r="AC43">
        <v>235.53</v>
      </c>
      <c r="AD43">
        <f t="shared" si="14"/>
        <v>85.106382978723417</v>
      </c>
      <c r="AE43">
        <v>268.7</v>
      </c>
      <c r="AF43">
        <f t="shared" si="15"/>
        <v>63.492063492063501</v>
      </c>
      <c r="AG43">
        <v>241.6</v>
      </c>
      <c r="AH43">
        <f t="shared" si="16"/>
        <v>85.106382978723417</v>
      </c>
      <c r="AI43">
        <v>262.37</v>
      </c>
      <c r="AJ43">
        <f t="shared" si="17"/>
        <v>65.573770491803288</v>
      </c>
      <c r="AK43">
        <v>237.34</v>
      </c>
      <c r="AL43">
        <f t="shared" si="18"/>
        <v>70.175438596491233</v>
      </c>
      <c r="AM43">
        <v>255.87</v>
      </c>
      <c r="AN43">
        <f t="shared" si="19"/>
        <v>66.666666666666671</v>
      </c>
      <c r="AO43">
        <v>245.71</v>
      </c>
      <c r="AP43">
        <f t="shared" si="20"/>
        <v>81.632653061224502</v>
      </c>
      <c r="AQ43">
        <v>286.95</v>
      </c>
      <c r="AR43">
        <f t="shared" si="21"/>
        <v>59.701492537313442</v>
      </c>
      <c r="AS43">
        <v>319.26</v>
      </c>
      <c r="AT43">
        <f t="shared" si="22"/>
        <v>86.956521739130437</v>
      </c>
      <c r="AU43">
        <v>266.23</v>
      </c>
      <c r="AX43">
        <f t="shared" si="24"/>
        <v>93.023255813953483</v>
      </c>
      <c r="AY43">
        <v>250.54</v>
      </c>
      <c r="AZ43">
        <f t="shared" si="25"/>
        <v>74.074074074074076</v>
      </c>
      <c r="BA43">
        <v>296.8</v>
      </c>
      <c r="BB43">
        <f t="shared" si="26"/>
        <v>80</v>
      </c>
      <c r="BC43">
        <v>248.45</v>
      </c>
      <c r="BD43">
        <f t="shared" si="27"/>
        <v>50.632911392405063</v>
      </c>
      <c r="BE43">
        <v>255.23</v>
      </c>
      <c r="BF43">
        <f t="shared" si="28"/>
        <v>68.965517241379317</v>
      </c>
      <c r="BG43">
        <v>243.36</v>
      </c>
      <c r="BH43">
        <f t="shared" si="29"/>
        <v>93.023255813953483</v>
      </c>
      <c r="BI43">
        <v>258.98</v>
      </c>
    </row>
    <row r="44" spans="1:61" x14ac:dyDescent="0.65">
      <c r="A44">
        <v>4.51</v>
      </c>
      <c r="B44">
        <f t="shared" si="0"/>
        <v>67.213114754098356</v>
      </c>
      <c r="C44">
        <v>255.42</v>
      </c>
      <c r="D44">
        <f t="shared" si="1"/>
        <v>66.129032258064512</v>
      </c>
      <c r="E44">
        <v>254.02</v>
      </c>
      <c r="F44">
        <f t="shared" si="2"/>
        <v>82</v>
      </c>
      <c r="G44">
        <v>256.38</v>
      </c>
      <c r="H44">
        <f t="shared" si="3"/>
        <v>78.84615384615384</v>
      </c>
      <c r="I44">
        <v>308.57</v>
      </c>
      <c r="J44">
        <f t="shared" si="4"/>
        <v>53.94736842105263</v>
      </c>
      <c r="K44">
        <v>270.54000000000002</v>
      </c>
      <c r="L44">
        <f t="shared" si="5"/>
        <v>91.1111111111111</v>
      </c>
      <c r="M44">
        <v>335.03</v>
      </c>
      <c r="N44">
        <f t="shared" si="6"/>
        <v>85.416666666666657</v>
      </c>
      <c r="O44">
        <v>267.64</v>
      </c>
      <c r="R44">
        <f t="shared" si="8"/>
        <v>91.1111111111111</v>
      </c>
      <c r="S44">
        <v>258.31</v>
      </c>
      <c r="T44">
        <f t="shared" si="9"/>
        <v>69.491525423728802</v>
      </c>
      <c r="U44">
        <v>306.14999999999998</v>
      </c>
      <c r="V44">
        <f t="shared" si="10"/>
        <v>93.181818181818173</v>
      </c>
      <c r="W44">
        <v>233.46</v>
      </c>
      <c r="X44">
        <f t="shared" si="11"/>
        <v>67.213114754098356</v>
      </c>
      <c r="Y44">
        <v>265.42</v>
      </c>
      <c r="Z44">
        <f t="shared" si="12"/>
        <v>69.491525423728802</v>
      </c>
      <c r="AA44">
        <v>277.02999999999997</v>
      </c>
      <c r="AB44">
        <f t="shared" si="13"/>
        <v>85.416666666666657</v>
      </c>
      <c r="AC44">
        <v>246.69</v>
      </c>
      <c r="AD44">
        <f t="shared" si="14"/>
        <v>87.234042553191486</v>
      </c>
      <c r="AE44">
        <v>263.87</v>
      </c>
      <c r="AF44">
        <f t="shared" si="15"/>
        <v>65.079365079365076</v>
      </c>
      <c r="AG44">
        <v>242.42</v>
      </c>
      <c r="AH44">
        <f t="shared" si="16"/>
        <v>87.234042553191486</v>
      </c>
      <c r="AI44">
        <v>245.64</v>
      </c>
      <c r="AJ44">
        <f t="shared" si="17"/>
        <v>67.213114754098356</v>
      </c>
      <c r="AK44">
        <v>241.93</v>
      </c>
      <c r="AL44">
        <f t="shared" si="18"/>
        <v>71.929824561403507</v>
      </c>
      <c r="AM44">
        <v>248.43</v>
      </c>
      <c r="AN44">
        <f t="shared" si="19"/>
        <v>68.333333333333329</v>
      </c>
      <c r="AO44">
        <v>235.12</v>
      </c>
      <c r="AP44">
        <f t="shared" si="20"/>
        <v>83.673469387755105</v>
      </c>
      <c r="AQ44">
        <v>294.35000000000002</v>
      </c>
      <c r="AR44">
        <f t="shared" si="21"/>
        <v>61.194029850746269</v>
      </c>
      <c r="AS44">
        <v>309.07</v>
      </c>
      <c r="AT44">
        <f t="shared" si="22"/>
        <v>89.130434782608702</v>
      </c>
      <c r="AU44">
        <v>279.8</v>
      </c>
      <c r="AX44">
        <f t="shared" si="24"/>
        <v>95.348837209302317</v>
      </c>
      <c r="AY44">
        <v>235.93</v>
      </c>
      <c r="AZ44">
        <f t="shared" si="25"/>
        <v>75.925925925925924</v>
      </c>
      <c r="BA44">
        <v>281.47000000000003</v>
      </c>
      <c r="BB44">
        <f t="shared" si="26"/>
        <v>82</v>
      </c>
      <c r="BC44">
        <v>251.92</v>
      </c>
      <c r="BD44">
        <f t="shared" si="27"/>
        <v>51.898734177215189</v>
      </c>
      <c r="BE44">
        <v>248.11</v>
      </c>
      <c r="BF44">
        <f t="shared" si="28"/>
        <v>70.689655172413794</v>
      </c>
      <c r="BG44">
        <v>242.15</v>
      </c>
      <c r="BH44">
        <f t="shared" si="29"/>
        <v>95.348837209302317</v>
      </c>
      <c r="BI44">
        <v>254.04</v>
      </c>
    </row>
    <row r="45" spans="1:61" x14ac:dyDescent="0.65">
      <c r="A45">
        <v>4.62</v>
      </c>
      <c r="B45">
        <f t="shared" si="0"/>
        <v>68.852459016393439</v>
      </c>
      <c r="C45">
        <v>249.44</v>
      </c>
      <c r="D45">
        <f t="shared" si="1"/>
        <v>67.741935483870961</v>
      </c>
      <c r="E45">
        <v>264.99</v>
      </c>
      <c r="F45">
        <f t="shared" si="2"/>
        <v>84</v>
      </c>
      <c r="G45">
        <v>240.4</v>
      </c>
      <c r="H45">
        <f t="shared" si="3"/>
        <v>80.769230769230774</v>
      </c>
      <c r="I45">
        <v>298.60000000000002</v>
      </c>
      <c r="J45">
        <f t="shared" si="4"/>
        <v>55.26315789473685</v>
      </c>
      <c r="K45">
        <v>263.63</v>
      </c>
      <c r="L45">
        <f t="shared" si="5"/>
        <v>93.333333333333329</v>
      </c>
      <c r="M45">
        <v>322.36</v>
      </c>
      <c r="N45">
        <f t="shared" si="6"/>
        <v>87.5</v>
      </c>
      <c r="O45">
        <v>260.05</v>
      </c>
      <c r="R45">
        <f t="shared" si="8"/>
        <v>93.333333333333329</v>
      </c>
      <c r="S45">
        <v>243.58</v>
      </c>
      <c r="T45">
        <f t="shared" si="9"/>
        <v>71.186440677966104</v>
      </c>
      <c r="U45">
        <v>281.13</v>
      </c>
      <c r="V45">
        <f t="shared" si="10"/>
        <v>95.454545454545453</v>
      </c>
      <c r="W45">
        <v>249</v>
      </c>
      <c r="X45">
        <f t="shared" si="11"/>
        <v>68.852459016393439</v>
      </c>
      <c r="Y45">
        <v>257.60000000000002</v>
      </c>
      <c r="Z45">
        <f t="shared" si="12"/>
        <v>71.186440677966104</v>
      </c>
      <c r="AA45">
        <v>272.69</v>
      </c>
      <c r="AB45">
        <f t="shared" si="13"/>
        <v>87.5</v>
      </c>
      <c r="AC45">
        <v>241.72</v>
      </c>
      <c r="AD45">
        <f t="shared" si="14"/>
        <v>89.361702127659584</v>
      </c>
      <c r="AE45">
        <v>264.55</v>
      </c>
      <c r="AF45">
        <f t="shared" si="15"/>
        <v>66.666666666666671</v>
      </c>
      <c r="AG45">
        <v>228.26</v>
      </c>
      <c r="AH45">
        <f t="shared" si="16"/>
        <v>89.361702127659584</v>
      </c>
      <c r="AI45">
        <v>244.48</v>
      </c>
      <c r="AJ45">
        <f t="shared" si="17"/>
        <v>68.852459016393439</v>
      </c>
      <c r="AK45">
        <v>236.94</v>
      </c>
      <c r="AL45">
        <f t="shared" si="18"/>
        <v>73.684210526315795</v>
      </c>
      <c r="AM45">
        <v>250.85</v>
      </c>
      <c r="AN45">
        <f t="shared" si="19"/>
        <v>70</v>
      </c>
      <c r="AO45">
        <v>239.84</v>
      </c>
      <c r="AP45">
        <f t="shared" si="20"/>
        <v>85.714285714285722</v>
      </c>
      <c r="AQ45">
        <v>276.61</v>
      </c>
      <c r="AR45">
        <f t="shared" si="21"/>
        <v>62.68656716417911</v>
      </c>
      <c r="AS45">
        <v>302.39</v>
      </c>
      <c r="AT45">
        <f t="shared" si="22"/>
        <v>91.304347826086968</v>
      </c>
      <c r="AU45">
        <v>314.38</v>
      </c>
      <c r="AX45">
        <f t="shared" si="24"/>
        <v>97.674418604651152</v>
      </c>
      <c r="AY45">
        <v>237.27</v>
      </c>
      <c r="AZ45">
        <f t="shared" si="25"/>
        <v>77.777777777777786</v>
      </c>
      <c r="BA45">
        <v>270.77999999999997</v>
      </c>
      <c r="BB45">
        <f t="shared" si="26"/>
        <v>84</v>
      </c>
      <c r="BC45">
        <v>243.67</v>
      </c>
      <c r="BD45">
        <f t="shared" si="27"/>
        <v>53.164556962025323</v>
      </c>
      <c r="BE45">
        <v>239.64</v>
      </c>
      <c r="BF45">
        <f t="shared" si="28"/>
        <v>72.41379310344827</v>
      </c>
      <c r="BG45">
        <v>229.54</v>
      </c>
      <c r="BH45">
        <f t="shared" si="29"/>
        <v>97.674418604651152</v>
      </c>
      <c r="BI45">
        <v>259.07</v>
      </c>
    </row>
    <row r="46" spans="1:61" x14ac:dyDescent="0.65">
      <c r="A46">
        <v>4.7300000000000004</v>
      </c>
      <c r="B46">
        <f t="shared" si="0"/>
        <v>70.491803278688536</v>
      </c>
      <c r="C46">
        <v>241.96</v>
      </c>
      <c r="D46">
        <f t="shared" si="1"/>
        <v>69.354838709677423</v>
      </c>
      <c r="E46">
        <v>257.64999999999998</v>
      </c>
      <c r="F46">
        <f t="shared" si="2"/>
        <v>86.000000000000014</v>
      </c>
      <c r="G46">
        <v>239.52</v>
      </c>
      <c r="H46">
        <f t="shared" si="3"/>
        <v>82.692307692307693</v>
      </c>
      <c r="I46">
        <v>289.77999999999997</v>
      </c>
      <c r="J46">
        <f t="shared" si="4"/>
        <v>56.578947368421062</v>
      </c>
      <c r="K46">
        <v>252.82</v>
      </c>
      <c r="L46">
        <f t="shared" si="5"/>
        <v>95.555555555555557</v>
      </c>
      <c r="M46">
        <v>311.42</v>
      </c>
      <c r="N46">
        <f t="shared" si="6"/>
        <v>89.583333333333343</v>
      </c>
      <c r="O46">
        <v>261.91000000000003</v>
      </c>
      <c r="R46">
        <f t="shared" si="8"/>
        <v>95.555555555555557</v>
      </c>
      <c r="S46">
        <v>248.77</v>
      </c>
      <c r="T46">
        <f t="shared" si="9"/>
        <v>72.881355932203391</v>
      </c>
      <c r="U46">
        <v>275.23</v>
      </c>
      <c r="V46">
        <f t="shared" si="10"/>
        <v>97.727272727272734</v>
      </c>
      <c r="W46">
        <v>247.6</v>
      </c>
      <c r="X46">
        <f t="shared" si="11"/>
        <v>70.491803278688536</v>
      </c>
      <c r="Y46">
        <v>256.70999999999998</v>
      </c>
      <c r="Z46">
        <f t="shared" si="12"/>
        <v>72.881355932203391</v>
      </c>
      <c r="AA46">
        <v>269.31</v>
      </c>
      <c r="AB46">
        <f t="shared" si="13"/>
        <v>89.583333333333343</v>
      </c>
      <c r="AC46">
        <v>229.53</v>
      </c>
      <c r="AD46">
        <f t="shared" si="14"/>
        <v>91.489361702127667</v>
      </c>
      <c r="AE46">
        <v>259.13</v>
      </c>
      <c r="AF46">
        <f t="shared" si="15"/>
        <v>68.253968253968267</v>
      </c>
      <c r="AG46">
        <v>219.11</v>
      </c>
      <c r="AH46">
        <f t="shared" si="16"/>
        <v>91.489361702127667</v>
      </c>
      <c r="AI46">
        <v>243.46</v>
      </c>
      <c r="AJ46">
        <f t="shared" si="17"/>
        <v>70.491803278688536</v>
      </c>
      <c r="AK46">
        <v>221.53</v>
      </c>
      <c r="AL46">
        <f t="shared" si="18"/>
        <v>75.438596491228083</v>
      </c>
      <c r="AM46">
        <v>257.52999999999997</v>
      </c>
      <c r="AN46">
        <f t="shared" si="19"/>
        <v>71.666666666666686</v>
      </c>
      <c r="AO46">
        <v>249.77</v>
      </c>
      <c r="AP46">
        <f t="shared" si="20"/>
        <v>87.75510204081634</v>
      </c>
      <c r="AQ46">
        <v>289.31</v>
      </c>
      <c r="AR46">
        <f t="shared" si="21"/>
        <v>64.179104477611943</v>
      </c>
      <c r="AS46">
        <v>290.45</v>
      </c>
      <c r="AT46">
        <f t="shared" si="22"/>
        <v>93.478260869565233</v>
      </c>
      <c r="AU46">
        <v>358.14</v>
      </c>
      <c r="AX46">
        <f t="shared" si="24"/>
        <v>100</v>
      </c>
      <c r="AY46">
        <v>244.38</v>
      </c>
      <c r="AZ46">
        <f t="shared" si="25"/>
        <v>79.629629629629633</v>
      </c>
      <c r="BA46">
        <v>260.74</v>
      </c>
      <c r="BB46">
        <f t="shared" si="26"/>
        <v>86.000000000000014</v>
      </c>
      <c r="BC46">
        <v>236.12</v>
      </c>
      <c r="BD46">
        <f t="shared" si="27"/>
        <v>54.430379746835456</v>
      </c>
      <c r="BE46">
        <v>239.77</v>
      </c>
      <c r="BF46">
        <f t="shared" si="28"/>
        <v>74.137931034482762</v>
      </c>
      <c r="BG46">
        <v>237.19</v>
      </c>
      <c r="BH46">
        <f t="shared" si="29"/>
        <v>100</v>
      </c>
      <c r="BI46">
        <v>276.69</v>
      </c>
    </row>
    <row r="47" spans="1:61" x14ac:dyDescent="0.65">
      <c r="A47">
        <v>4.84</v>
      </c>
      <c r="B47">
        <f t="shared" si="0"/>
        <v>72.131147540983605</v>
      </c>
      <c r="C47">
        <v>240.91</v>
      </c>
      <c r="D47">
        <f t="shared" si="1"/>
        <v>70.967741935483858</v>
      </c>
      <c r="E47">
        <v>253.9</v>
      </c>
      <c r="F47">
        <f t="shared" si="2"/>
        <v>88</v>
      </c>
      <c r="G47">
        <v>226.49</v>
      </c>
      <c r="H47">
        <f t="shared" si="3"/>
        <v>84.615384615384613</v>
      </c>
      <c r="I47">
        <v>269.76</v>
      </c>
      <c r="J47">
        <f t="shared" si="4"/>
        <v>57.894736842105267</v>
      </c>
      <c r="K47">
        <v>264.32</v>
      </c>
      <c r="L47">
        <f t="shared" si="5"/>
        <v>97.777777777777771</v>
      </c>
      <c r="M47">
        <v>289.89999999999998</v>
      </c>
      <c r="N47">
        <f t="shared" si="6"/>
        <v>91.666666666666657</v>
      </c>
      <c r="O47">
        <v>270.79000000000002</v>
      </c>
      <c r="R47">
        <f t="shared" si="8"/>
        <v>97.777777777777771</v>
      </c>
      <c r="S47">
        <v>259.32</v>
      </c>
      <c r="T47">
        <f t="shared" si="9"/>
        <v>74.576271186440664</v>
      </c>
      <c r="U47">
        <v>273</v>
      </c>
      <c r="V47">
        <f t="shared" si="10"/>
        <v>100</v>
      </c>
      <c r="W47">
        <v>240.93</v>
      </c>
      <c r="X47">
        <f t="shared" si="11"/>
        <v>72.131147540983605</v>
      </c>
      <c r="Y47">
        <v>257.25</v>
      </c>
      <c r="Z47">
        <f t="shared" si="12"/>
        <v>74.576271186440664</v>
      </c>
      <c r="AA47">
        <v>266.75</v>
      </c>
      <c r="AB47">
        <f t="shared" si="13"/>
        <v>91.666666666666657</v>
      </c>
      <c r="AC47">
        <v>235.59</v>
      </c>
      <c r="AD47">
        <f t="shared" si="14"/>
        <v>93.61702127659575</v>
      </c>
      <c r="AE47">
        <v>251.35</v>
      </c>
      <c r="AF47">
        <f t="shared" si="15"/>
        <v>69.841269841269835</v>
      </c>
      <c r="AG47">
        <v>212.48</v>
      </c>
      <c r="AH47">
        <f t="shared" si="16"/>
        <v>93.61702127659575</v>
      </c>
      <c r="AI47">
        <v>233.93</v>
      </c>
      <c r="AJ47">
        <f t="shared" si="17"/>
        <v>72.131147540983605</v>
      </c>
      <c r="AK47">
        <v>226.25</v>
      </c>
      <c r="AL47">
        <f t="shared" si="18"/>
        <v>77.192982456140356</v>
      </c>
      <c r="AM47">
        <v>251.69</v>
      </c>
      <c r="AN47">
        <f t="shared" si="19"/>
        <v>73.333333333333343</v>
      </c>
      <c r="AO47">
        <v>272.75</v>
      </c>
      <c r="AP47">
        <f t="shared" si="20"/>
        <v>89.795918367346943</v>
      </c>
      <c r="AQ47">
        <v>303.06</v>
      </c>
      <c r="AR47">
        <f t="shared" si="21"/>
        <v>65.671641791044777</v>
      </c>
      <c r="AS47">
        <v>280.12</v>
      </c>
      <c r="AT47">
        <f t="shared" si="22"/>
        <v>95.652173913043484</v>
      </c>
      <c r="AU47">
        <v>398.91</v>
      </c>
      <c r="AZ47">
        <f t="shared" si="25"/>
        <v>81.481481481481481</v>
      </c>
      <c r="BA47">
        <v>265.85000000000002</v>
      </c>
      <c r="BB47">
        <f t="shared" si="26"/>
        <v>88</v>
      </c>
      <c r="BC47">
        <v>236.15</v>
      </c>
      <c r="BD47">
        <f t="shared" si="27"/>
        <v>55.696202531645568</v>
      </c>
      <c r="BE47">
        <v>242.69</v>
      </c>
      <c r="BF47">
        <f t="shared" si="28"/>
        <v>75.862068965517238</v>
      </c>
      <c r="BG47">
        <v>236.58</v>
      </c>
    </row>
    <row r="48" spans="1:61" x14ac:dyDescent="0.65">
      <c r="A48">
        <v>4.95</v>
      </c>
      <c r="B48">
        <f t="shared" si="0"/>
        <v>73.770491803278688</v>
      </c>
      <c r="C48">
        <v>224.64</v>
      </c>
      <c r="D48">
        <f t="shared" si="1"/>
        <v>72.58064516129032</v>
      </c>
      <c r="E48">
        <v>236.84</v>
      </c>
      <c r="F48">
        <f t="shared" si="2"/>
        <v>90</v>
      </c>
      <c r="G48">
        <v>227.27</v>
      </c>
      <c r="H48">
        <f t="shared" si="3"/>
        <v>86.538461538461547</v>
      </c>
      <c r="I48">
        <v>266.25</v>
      </c>
      <c r="J48">
        <f t="shared" si="4"/>
        <v>59.21052631578948</v>
      </c>
      <c r="K48">
        <v>258.83</v>
      </c>
      <c r="L48">
        <f t="shared" si="5"/>
        <v>100</v>
      </c>
      <c r="M48">
        <v>277.75</v>
      </c>
      <c r="N48">
        <f t="shared" si="6"/>
        <v>93.75</v>
      </c>
      <c r="O48">
        <v>272.32</v>
      </c>
      <c r="R48">
        <f t="shared" si="8"/>
        <v>100</v>
      </c>
      <c r="S48">
        <v>252.31</v>
      </c>
      <c r="T48">
        <f t="shared" si="9"/>
        <v>76.271186440677965</v>
      </c>
      <c r="U48">
        <v>267.16000000000003</v>
      </c>
      <c r="X48">
        <f t="shared" si="11"/>
        <v>73.770491803278688</v>
      </c>
      <c r="Y48">
        <v>260.69</v>
      </c>
      <c r="Z48">
        <f t="shared" si="12"/>
        <v>76.271186440677965</v>
      </c>
      <c r="AA48">
        <v>260.25</v>
      </c>
      <c r="AB48">
        <f t="shared" si="13"/>
        <v>93.75</v>
      </c>
      <c r="AC48">
        <v>231.33</v>
      </c>
      <c r="AD48">
        <f t="shared" si="14"/>
        <v>95.744680851063833</v>
      </c>
      <c r="AE48">
        <v>265.24</v>
      </c>
      <c r="AF48">
        <f t="shared" si="15"/>
        <v>71.428571428571431</v>
      </c>
      <c r="AG48">
        <v>222.82</v>
      </c>
      <c r="AH48">
        <f t="shared" si="16"/>
        <v>95.744680851063833</v>
      </c>
      <c r="AI48">
        <v>225.47</v>
      </c>
      <c r="AJ48">
        <f t="shared" si="17"/>
        <v>73.770491803278688</v>
      </c>
      <c r="AK48">
        <v>235.53</v>
      </c>
      <c r="AL48">
        <f t="shared" si="18"/>
        <v>78.947368421052644</v>
      </c>
      <c r="AM48">
        <v>246.17</v>
      </c>
      <c r="AN48">
        <f t="shared" si="19"/>
        <v>75.000000000000014</v>
      </c>
      <c r="AO48">
        <v>271.72000000000003</v>
      </c>
      <c r="AP48">
        <f t="shared" si="20"/>
        <v>91.83673469387756</v>
      </c>
      <c r="AQ48">
        <v>308.93</v>
      </c>
      <c r="AR48">
        <f t="shared" si="21"/>
        <v>67.164179104477611</v>
      </c>
      <c r="AS48">
        <v>275.16000000000003</v>
      </c>
      <c r="AT48">
        <f t="shared" si="22"/>
        <v>97.826086956521749</v>
      </c>
      <c r="AU48">
        <v>428.82</v>
      </c>
      <c r="AZ48">
        <f t="shared" si="25"/>
        <v>83.333333333333329</v>
      </c>
      <c r="BA48">
        <v>278.11</v>
      </c>
      <c r="BB48">
        <f t="shared" si="26"/>
        <v>90</v>
      </c>
      <c r="BC48">
        <v>232.85</v>
      </c>
      <c r="BD48">
        <f t="shared" si="27"/>
        <v>56.962025316455701</v>
      </c>
      <c r="BE48">
        <v>236.62</v>
      </c>
      <c r="BF48">
        <f t="shared" si="28"/>
        <v>77.58620689655173</v>
      </c>
      <c r="BG48">
        <v>235.32</v>
      </c>
    </row>
    <row r="49" spans="1:59" x14ac:dyDescent="0.65">
      <c r="A49">
        <v>5.0599999999999996</v>
      </c>
      <c r="B49">
        <f t="shared" si="0"/>
        <v>75.409836065573771</v>
      </c>
      <c r="C49">
        <v>222.33</v>
      </c>
      <c r="D49">
        <f t="shared" si="1"/>
        <v>74.193548387096769</v>
      </c>
      <c r="E49">
        <v>239.4</v>
      </c>
      <c r="F49">
        <f t="shared" si="2"/>
        <v>92</v>
      </c>
      <c r="G49">
        <v>225.77</v>
      </c>
      <c r="H49">
        <f t="shared" si="3"/>
        <v>88.461538461538453</v>
      </c>
      <c r="I49">
        <v>269.70999999999998</v>
      </c>
      <c r="J49">
        <f t="shared" si="4"/>
        <v>60.526315789473685</v>
      </c>
      <c r="K49">
        <v>245.12</v>
      </c>
      <c r="N49">
        <f t="shared" si="6"/>
        <v>95.833333333333329</v>
      </c>
      <c r="O49">
        <v>259.25</v>
      </c>
      <c r="T49">
        <f t="shared" si="9"/>
        <v>77.966101694915253</v>
      </c>
      <c r="U49">
        <v>255.89</v>
      </c>
      <c r="X49">
        <f t="shared" si="11"/>
        <v>75.409836065573771</v>
      </c>
      <c r="Y49">
        <v>251.74</v>
      </c>
      <c r="Z49">
        <f t="shared" si="12"/>
        <v>77.966101694915253</v>
      </c>
      <c r="AA49">
        <v>273.18</v>
      </c>
      <c r="AB49">
        <f t="shared" si="13"/>
        <v>95.833333333333329</v>
      </c>
      <c r="AC49">
        <v>219.94</v>
      </c>
      <c r="AD49">
        <f t="shared" si="14"/>
        <v>97.872340425531917</v>
      </c>
      <c r="AE49">
        <v>262.31</v>
      </c>
      <c r="AF49">
        <f t="shared" si="15"/>
        <v>73.015873015873012</v>
      </c>
      <c r="AG49">
        <v>224.12</v>
      </c>
      <c r="AH49">
        <f t="shared" si="16"/>
        <v>97.872340425531917</v>
      </c>
      <c r="AI49">
        <v>217.97</v>
      </c>
      <c r="AJ49">
        <f t="shared" si="17"/>
        <v>75.409836065573771</v>
      </c>
      <c r="AK49">
        <v>235.74</v>
      </c>
      <c r="AL49">
        <f t="shared" si="18"/>
        <v>80.701754385964904</v>
      </c>
      <c r="AM49">
        <v>253.44</v>
      </c>
      <c r="AN49">
        <f t="shared" si="19"/>
        <v>76.666666666666657</v>
      </c>
      <c r="AO49">
        <v>281.02</v>
      </c>
      <c r="AP49">
        <f t="shared" si="20"/>
        <v>93.877551020408163</v>
      </c>
      <c r="AQ49">
        <v>320.22000000000003</v>
      </c>
      <c r="AR49">
        <f t="shared" si="21"/>
        <v>68.656716417910445</v>
      </c>
      <c r="AS49">
        <v>270.97000000000003</v>
      </c>
      <c r="AT49">
        <f t="shared" si="22"/>
        <v>100</v>
      </c>
      <c r="AU49">
        <v>456.11</v>
      </c>
      <c r="AZ49">
        <f t="shared" si="25"/>
        <v>85.185185185185176</v>
      </c>
      <c r="BA49">
        <v>257.88</v>
      </c>
      <c r="BB49">
        <f t="shared" si="26"/>
        <v>92</v>
      </c>
      <c r="BC49">
        <v>227.49</v>
      </c>
      <c r="BD49">
        <f t="shared" si="27"/>
        <v>58.22784810126582</v>
      </c>
      <c r="BE49">
        <v>232.4</v>
      </c>
      <c r="BF49">
        <f t="shared" si="28"/>
        <v>79.310344827586192</v>
      </c>
      <c r="BG49">
        <v>226.8</v>
      </c>
    </row>
    <row r="50" spans="1:59" x14ac:dyDescent="0.65">
      <c r="A50">
        <v>5.17</v>
      </c>
      <c r="B50">
        <f t="shared" si="0"/>
        <v>77.049180327868854</v>
      </c>
      <c r="C50">
        <v>225.73</v>
      </c>
      <c r="D50">
        <f t="shared" si="1"/>
        <v>75.806451612903231</v>
      </c>
      <c r="E50">
        <v>223.22</v>
      </c>
      <c r="F50">
        <f t="shared" si="2"/>
        <v>94</v>
      </c>
      <c r="G50">
        <v>221.15</v>
      </c>
      <c r="H50">
        <f t="shared" si="3"/>
        <v>90.384615384615387</v>
      </c>
      <c r="I50">
        <v>268.35000000000002</v>
      </c>
      <c r="J50">
        <f t="shared" si="4"/>
        <v>61.842105263157897</v>
      </c>
      <c r="K50">
        <v>232.84</v>
      </c>
      <c r="N50">
        <f t="shared" si="6"/>
        <v>97.916666666666657</v>
      </c>
      <c r="O50">
        <v>257.79000000000002</v>
      </c>
      <c r="T50">
        <f t="shared" si="9"/>
        <v>79.66101694915254</v>
      </c>
      <c r="U50">
        <v>249.7</v>
      </c>
      <c r="X50">
        <f t="shared" si="11"/>
        <v>77.049180327868854</v>
      </c>
      <c r="Y50">
        <v>243.66</v>
      </c>
      <c r="Z50">
        <f t="shared" si="12"/>
        <v>79.66101694915254</v>
      </c>
      <c r="AA50">
        <v>250.65</v>
      </c>
      <c r="AB50">
        <f t="shared" si="13"/>
        <v>97.916666666666657</v>
      </c>
      <c r="AC50">
        <v>221.65</v>
      </c>
      <c r="AD50">
        <f t="shared" si="14"/>
        <v>100</v>
      </c>
      <c r="AE50">
        <v>251.99</v>
      </c>
      <c r="AF50">
        <f t="shared" si="15"/>
        <v>74.603174603174608</v>
      </c>
      <c r="AG50">
        <v>220.55</v>
      </c>
      <c r="AH50">
        <f t="shared" si="16"/>
        <v>100</v>
      </c>
      <c r="AI50">
        <v>221.03</v>
      </c>
      <c r="AJ50">
        <f t="shared" si="17"/>
        <v>77.049180327868854</v>
      </c>
      <c r="AK50">
        <v>227.09</v>
      </c>
      <c r="AL50">
        <f t="shared" si="18"/>
        <v>82.456140350877192</v>
      </c>
      <c r="AM50">
        <v>248.5</v>
      </c>
      <c r="AN50">
        <f t="shared" si="19"/>
        <v>78.333333333333329</v>
      </c>
      <c r="AO50">
        <v>294.2</v>
      </c>
      <c r="AP50">
        <f t="shared" si="20"/>
        <v>95.91836734693878</v>
      </c>
      <c r="AQ50">
        <v>346.3</v>
      </c>
      <c r="AR50">
        <f t="shared" si="21"/>
        <v>70.149253731343293</v>
      </c>
      <c r="AS50">
        <v>262.69</v>
      </c>
      <c r="AZ50">
        <f t="shared" si="25"/>
        <v>87.037037037037038</v>
      </c>
      <c r="BA50">
        <v>260.31</v>
      </c>
      <c r="BB50">
        <f t="shared" si="26"/>
        <v>94</v>
      </c>
      <c r="BC50">
        <v>219.4</v>
      </c>
      <c r="BD50">
        <f t="shared" si="27"/>
        <v>59.493670886075954</v>
      </c>
      <c r="BE50">
        <v>224.58</v>
      </c>
      <c r="BF50">
        <f t="shared" si="28"/>
        <v>81.034482758620683</v>
      </c>
      <c r="BG50">
        <v>236.85</v>
      </c>
    </row>
    <row r="51" spans="1:59" x14ac:dyDescent="0.65">
      <c r="A51">
        <v>5.28</v>
      </c>
      <c r="B51">
        <f t="shared" si="0"/>
        <v>78.688524590163951</v>
      </c>
      <c r="C51">
        <v>216.25</v>
      </c>
      <c r="D51">
        <f t="shared" si="1"/>
        <v>77.41935483870968</v>
      </c>
      <c r="E51">
        <v>222.05</v>
      </c>
      <c r="F51">
        <f t="shared" si="2"/>
        <v>96.000000000000014</v>
      </c>
      <c r="G51">
        <v>219.53</v>
      </c>
      <c r="H51">
        <f t="shared" si="3"/>
        <v>92.307692307692307</v>
      </c>
      <c r="I51">
        <v>264.93</v>
      </c>
      <c r="J51">
        <f t="shared" si="4"/>
        <v>63.15789473684211</v>
      </c>
      <c r="K51">
        <v>240.53</v>
      </c>
      <c r="N51">
        <f t="shared" si="6"/>
        <v>100</v>
      </c>
      <c r="O51">
        <v>242.69</v>
      </c>
      <c r="T51">
        <f t="shared" si="9"/>
        <v>81.355932203389841</v>
      </c>
      <c r="U51">
        <v>248.65</v>
      </c>
      <c r="X51">
        <f t="shared" si="11"/>
        <v>78.688524590163951</v>
      </c>
      <c r="Y51">
        <v>227.04</v>
      </c>
      <c r="Z51">
        <f t="shared" si="12"/>
        <v>81.355932203389841</v>
      </c>
      <c r="AA51">
        <v>253.11</v>
      </c>
      <c r="AB51">
        <f t="shared" si="13"/>
        <v>100</v>
      </c>
      <c r="AC51">
        <v>219.17</v>
      </c>
      <c r="AF51">
        <f t="shared" si="15"/>
        <v>76.190476190476204</v>
      </c>
      <c r="AG51">
        <v>220.55</v>
      </c>
      <c r="AJ51">
        <f t="shared" si="17"/>
        <v>78.688524590163951</v>
      </c>
      <c r="AK51">
        <v>221.18</v>
      </c>
      <c r="AL51">
        <f t="shared" si="18"/>
        <v>84.21052631578948</v>
      </c>
      <c r="AM51">
        <v>242.53</v>
      </c>
      <c r="AN51">
        <f t="shared" si="19"/>
        <v>80</v>
      </c>
      <c r="AO51">
        <v>308.67</v>
      </c>
      <c r="AP51">
        <f t="shared" si="20"/>
        <v>97.959183673469397</v>
      </c>
      <c r="AQ51">
        <v>350.74</v>
      </c>
      <c r="AR51">
        <f t="shared" si="21"/>
        <v>71.641791044776127</v>
      </c>
      <c r="AS51">
        <v>269.01</v>
      </c>
      <c r="AZ51">
        <f t="shared" si="25"/>
        <v>88.888888888888886</v>
      </c>
      <c r="BA51">
        <v>250</v>
      </c>
      <c r="BB51">
        <f t="shared" si="26"/>
        <v>96.000000000000014</v>
      </c>
      <c r="BC51">
        <v>219.74</v>
      </c>
      <c r="BD51">
        <f t="shared" si="27"/>
        <v>60.75949367088608</v>
      </c>
      <c r="BE51">
        <v>217.01</v>
      </c>
      <c r="BF51">
        <f t="shared" si="28"/>
        <v>82.758620689655189</v>
      </c>
      <c r="BG51">
        <v>237.85</v>
      </c>
    </row>
    <row r="52" spans="1:59" x14ac:dyDescent="0.65">
      <c r="A52">
        <v>5.39</v>
      </c>
      <c r="B52">
        <f t="shared" si="0"/>
        <v>80.327868852459019</v>
      </c>
      <c r="C52">
        <v>217.86</v>
      </c>
      <c r="D52">
        <f t="shared" si="1"/>
        <v>79.032258064516128</v>
      </c>
      <c r="E52">
        <v>218.95</v>
      </c>
      <c r="F52">
        <f t="shared" si="2"/>
        <v>98</v>
      </c>
      <c r="G52">
        <v>224.27</v>
      </c>
      <c r="H52">
        <f t="shared" si="3"/>
        <v>94.230769230769226</v>
      </c>
      <c r="I52">
        <v>256.10000000000002</v>
      </c>
      <c r="J52">
        <f t="shared" si="4"/>
        <v>64.473684210526315</v>
      </c>
      <c r="K52">
        <v>226.8</v>
      </c>
      <c r="T52">
        <f t="shared" si="9"/>
        <v>83.050847457627114</v>
      </c>
      <c r="U52">
        <v>241.57</v>
      </c>
      <c r="X52">
        <f t="shared" si="11"/>
        <v>80.327868852459019</v>
      </c>
      <c r="Y52">
        <v>222.08</v>
      </c>
      <c r="Z52">
        <f t="shared" si="12"/>
        <v>83.050847457627114</v>
      </c>
      <c r="AA52">
        <v>254.76</v>
      </c>
      <c r="AF52">
        <f t="shared" si="15"/>
        <v>77.777777777777786</v>
      </c>
      <c r="AG52">
        <v>218.91</v>
      </c>
      <c r="AJ52">
        <f t="shared" si="17"/>
        <v>80.327868852459019</v>
      </c>
      <c r="AK52">
        <v>226.76</v>
      </c>
      <c r="AL52">
        <f t="shared" si="18"/>
        <v>85.964912280701753</v>
      </c>
      <c r="AM52">
        <v>249.39</v>
      </c>
      <c r="AN52">
        <f t="shared" si="19"/>
        <v>81.666666666666671</v>
      </c>
      <c r="AO52">
        <v>302.8</v>
      </c>
      <c r="AP52">
        <f t="shared" si="20"/>
        <v>100</v>
      </c>
      <c r="AQ52">
        <v>378.11</v>
      </c>
      <c r="AR52">
        <f t="shared" si="21"/>
        <v>73.134328358208947</v>
      </c>
      <c r="AS52">
        <v>266.94</v>
      </c>
      <c r="AZ52">
        <f t="shared" si="25"/>
        <v>90.740740740740733</v>
      </c>
      <c r="BA52">
        <v>244.64</v>
      </c>
      <c r="BB52">
        <f t="shared" si="26"/>
        <v>98</v>
      </c>
      <c r="BC52">
        <v>217.53</v>
      </c>
      <c r="BD52">
        <f t="shared" si="27"/>
        <v>62.025316455696199</v>
      </c>
      <c r="BE52">
        <v>212.17</v>
      </c>
      <c r="BF52">
        <f t="shared" si="28"/>
        <v>84.482758620689651</v>
      </c>
      <c r="BG52">
        <v>232.18</v>
      </c>
    </row>
    <row r="53" spans="1:59" x14ac:dyDescent="0.65">
      <c r="A53">
        <v>5.5</v>
      </c>
      <c r="B53">
        <f t="shared" si="0"/>
        <v>81.967213114754102</v>
      </c>
      <c r="C53">
        <v>225.01</v>
      </c>
      <c r="D53">
        <f t="shared" si="1"/>
        <v>80.645161290322577</v>
      </c>
      <c r="E53">
        <v>224.37</v>
      </c>
      <c r="F53">
        <f t="shared" si="2"/>
        <v>100</v>
      </c>
      <c r="G53">
        <v>220.62</v>
      </c>
      <c r="H53">
        <f t="shared" si="3"/>
        <v>96.15384615384616</v>
      </c>
      <c r="I53">
        <v>235.03</v>
      </c>
      <c r="J53">
        <f t="shared" si="4"/>
        <v>65.789473684210535</v>
      </c>
      <c r="K53">
        <v>230.2</v>
      </c>
      <c r="T53">
        <f t="shared" si="9"/>
        <v>84.745762711864401</v>
      </c>
      <c r="U53">
        <v>235.65</v>
      </c>
      <c r="X53">
        <f t="shared" si="11"/>
        <v>81.967213114754102</v>
      </c>
      <c r="Y53">
        <v>225.81</v>
      </c>
      <c r="Z53">
        <f t="shared" si="12"/>
        <v>84.745762711864401</v>
      </c>
      <c r="AA53">
        <v>248.13</v>
      </c>
      <c r="AF53">
        <f t="shared" si="15"/>
        <v>79.365079365079367</v>
      </c>
      <c r="AG53">
        <v>204.82</v>
      </c>
      <c r="AJ53">
        <f t="shared" si="17"/>
        <v>81.967213114754102</v>
      </c>
      <c r="AK53">
        <v>225.11</v>
      </c>
      <c r="AL53">
        <f t="shared" si="18"/>
        <v>87.719298245614041</v>
      </c>
      <c r="AM53">
        <v>251.21</v>
      </c>
      <c r="AN53">
        <f t="shared" si="19"/>
        <v>83.333333333333343</v>
      </c>
      <c r="AO53">
        <v>282.69</v>
      </c>
      <c r="AR53">
        <f t="shared" si="21"/>
        <v>74.626865671641781</v>
      </c>
      <c r="AS53">
        <v>248.53</v>
      </c>
      <c r="AZ53">
        <f t="shared" si="25"/>
        <v>92.592592592592581</v>
      </c>
      <c r="BA53">
        <v>239.66</v>
      </c>
      <c r="BB53">
        <f t="shared" si="26"/>
        <v>100</v>
      </c>
      <c r="BC53">
        <v>219.5</v>
      </c>
      <c r="BD53">
        <f t="shared" si="27"/>
        <v>63.291139240506332</v>
      </c>
      <c r="BE53">
        <v>208.01</v>
      </c>
      <c r="BF53">
        <f t="shared" si="28"/>
        <v>86.206896551724142</v>
      </c>
      <c r="BG53">
        <v>222.29</v>
      </c>
    </row>
    <row r="54" spans="1:59" x14ac:dyDescent="0.65">
      <c r="A54">
        <v>5.61</v>
      </c>
      <c r="B54">
        <f t="shared" si="0"/>
        <v>83.606557377049185</v>
      </c>
      <c r="C54">
        <v>204.52</v>
      </c>
      <c r="D54">
        <f t="shared" si="1"/>
        <v>82.258064516129039</v>
      </c>
      <c r="E54">
        <v>222.54</v>
      </c>
      <c r="H54">
        <f t="shared" si="3"/>
        <v>98.07692307692308</v>
      </c>
      <c r="I54">
        <v>232.46</v>
      </c>
      <c r="J54">
        <f t="shared" si="4"/>
        <v>67.10526315789474</v>
      </c>
      <c r="K54">
        <v>225.83</v>
      </c>
      <c r="T54">
        <f t="shared" si="9"/>
        <v>86.440677966101703</v>
      </c>
      <c r="U54">
        <v>213.13</v>
      </c>
      <c r="X54">
        <f t="shared" si="11"/>
        <v>83.606557377049185</v>
      </c>
      <c r="Y54">
        <v>230.97</v>
      </c>
      <c r="Z54">
        <f t="shared" si="12"/>
        <v>86.440677966101703</v>
      </c>
      <c r="AA54">
        <v>245.13</v>
      </c>
      <c r="AF54">
        <f t="shared" si="15"/>
        <v>80.952380952380963</v>
      </c>
      <c r="AG54">
        <v>210.8</v>
      </c>
      <c r="AJ54">
        <f t="shared" si="17"/>
        <v>83.606557377049185</v>
      </c>
      <c r="AK54">
        <v>219.6</v>
      </c>
      <c r="AL54">
        <f t="shared" si="18"/>
        <v>89.473684210526329</v>
      </c>
      <c r="AM54">
        <v>248.24</v>
      </c>
      <c r="AN54">
        <f t="shared" si="19"/>
        <v>85.000000000000014</v>
      </c>
      <c r="AO54">
        <v>276.58</v>
      </c>
      <c r="AR54">
        <f t="shared" si="21"/>
        <v>76.119402985074629</v>
      </c>
      <c r="AS54">
        <v>239.05</v>
      </c>
      <c r="AZ54">
        <f t="shared" si="25"/>
        <v>94.444444444444443</v>
      </c>
      <c r="BA54">
        <v>241.16</v>
      </c>
      <c r="BD54">
        <f t="shared" si="27"/>
        <v>64.556962025316466</v>
      </c>
      <c r="BE54">
        <v>207.53</v>
      </c>
      <c r="BF54">
        <f t="shared" si="28"/>
        <v>87.931034482758633</v>
      </c>
      <c r="BG54">
        <v>223.37</v>
      </c>
    </row>
    <row r="55" spans="1:59" x14ac:dyDescent="0.65">
      <c r="A55">
        <v>5.72</v>
      </c>
      <c r="B55">
        <f t="shared" si="0"/>
        <v>85.245901639344254</v>
      </c>
      <c r="C55">
        <v>215.89</v>
      </c>
      <c r="D55">
        <f t="shared" si="1"/>
        <v>83.870967741935473</v>
      </c>
      <c r="E55">
        <v>223.34</v>
      </c>
      <c r="H55">
        <f t="shared" si="3"/>
        <v>100</v>
      </c>
      <c r="I55">
        <v>225.35</v>
      </c>
      <c r="J55">
        <f t="shared" si="4"/>
        <v>68.421052631578945</v>
      </c>
      <c r="K55">
        <v>220.81</v>
      </c>
      <c r="T55">
        <f t="shared" si="9"/>
        <v>88.135593220338976</v>
      </c>
      <c r="U55">
        <v>215.1</v>
      </c>
      <c r="X55">
        <f t="shared" si="11"/>
        <v>85.245901639344254</v>
      </c>
      <c r="Y55">
        <v>230.62</v>
      </c>
      <c r="Z55">
        <f t="shared" si="12"/>
        <v>88.135593220338976</v>
      </c>
      <c r="AA55">
        <v>246.89</v>
      </c>
      <c r="AF55">
        <f t="shared" si="15"/>
        <v>82.539682539682531</v>
      </c>
      <c r="AG55">
        <v>206.72</v>
      </c>
      <c r="AJ55">
        <f t="shared" si="17"/>
        <v>85.245901639344254</v>
      </c>
      <c r="AK55">
        <v>213</v>
      </c>
      <c r="AL55">
        <f t="shared" si="18"/>
        <v>91.228070175438603</v>
      </c>
      <c r="AM55">
        <v>256.48</v>
      </c>
      <c r="AN55">
        <f t="shared" si="19"/>
        <v>86.666666666666671</v>
      </c>
      <c r="AO55">
        <v>257.10000000000002</v>
      </c>
      <c r="AR55">
        <f t="shared" si="21"/>
        <v>77.611940298507449</v>
      </c>
      <c r="AS55">
        <v>231.09</v>
      </c>
      <c r="AZ55">
        <f t="shared" si="25"/>
        <v>96.296296296296291</v>
      </c>
      <c r="BA55">
        <v>242.67</v>
      </c>
      <c r="BD55">
        <f t="shared" si="27"/>
        <v>65.822784810126578</v>
      </c>
      <c r="BE55">
        <v>211.47</v>
      </c>
      <c r="BF55">
        <f t="shared" si="28"/>
        <v>89.65517241379311</v>
      </c>
      <c r="BG55">
        <v>214.74</v>
      </c>
    </row>
    <row r="56" spans="1:59" x14ac:dyDescent="0.65">
      <c r="A56">
        <v>5.83</v>
      </c>
      <c r="B56">
        <f t="shared" si="0"/>
        <v>86.885245901639337</v>
      </c>
      <c r="C56">
        <v>217.02</v>
      </c>
      <c r="D56">
        <f t="shared" si="1"/>
        <v>85.483870967741936</v>
      </c>
      <c r="E56">
        <v>226.19</v>
      </c>
      <c r="J56">
        <f t="shared" si="4"/>
        <v>69.736842105263165</v>
      </c>
      <c r="K56">
        <v>222.39</v>
      </c>
      <c r="T56">
        <f t="shared" si="9"/>
        <v>89.830508474576263</v>
      </c>
      <c r="U56">
        <v>222.02</v>
      </c>
      <c r="X56">
        <f t="shared" si="11"/>
        <v>86.885245901639337</v>
      </c>
      <c r="Y56">
        <v>229.01</v>
      </c>
      <c r="Z56">
        <f t="shared" si="12"/>
        <v>89.830508474576263</v>
      </c>
      <c r="AA56">
        <v>242.49</v>
      </c>
      <c r="AF56">
        <f t="shared" si="15"/>
        <v>84.126984126984127</v>
      </c>
      <c r="AG56">
        <v>211.35</v>
      </c>
      <c r="AJ56">
        <f t="shared" si="17"/>
        <v>86.885245901639337</v>
      </c>
      <c r="AK56">
        <v>206.39</v>
      </c>
      <c r="AL56">
        <f t="shared" si="18"/>
        <v>92.982456140350891</v>
      </c>
      <c r="AM56">
        <v>255.85</v>
      </c>
      <c r="AN56">
        <f t="shared" si="19"/>
        <v>88.333333333333343</v>
      </c>
      <c r="AO56">
        <v>232.65</v>
      </c>
      <c r="AR56">
        <f t="shared" si="21"/>
        <v>79.104477611940297</v>
      </c>
      <c r="AS56">
        <v>240.63</v>
      </c>
      <c r="AZ56">
        <f t="shared" si="25"/>
        <v>98.148148148148138</v>
      </c>
      <c r="BA56">
        <v>233.87</v>
      </c>
      <c r="BD56">
        <f t="shared" si="27"/>
        <v>67.088607594936718</v>
      </c>
      <c r="BE56">
        <v>204.88</v>
      </c>
      <c r="BF56">
        <f t="shared" si="28"/>
        <v>91.379310344827587</v>
      </c>
      <c r="BG56">
        <v>225.32</v>
      </c>
    </row>
    <row r="57" spans="1:59" x14ac:dyDescent="0.65">
      <c r="A57">
        <v>5.94</v>
      </c>
      <c r="B57">
        <f t="shared" si="0"/>
        <v>88.524590163934434</v>
      </c>
      <c r="C57">
        <v>216.78</v>
      </c>
      <c r="D57">
        <f t="shared" si="1"/>
        <v>87.096774193548384</v>
      </c>
      <c r="E57">
        <v>224.06</v>
      </c>
      <c r="J57">
        <f t="shared" si="4"/>
        <v>71.052631578947384</v>
      </c>
      <c r="K57">
        <v>229.36</v>
      </c>
      <c r="T57">
        <f t="shared" si="9"/>
        <v>91.525423728813564</v>
      </c>
      <c r="U57">
        <v>228.86</v>
      </c>
      <c r="X57">
        <f t="shared" si="11"/>
        <v>88.524590163934434</v>
      </c>
      <c r="Y57">
        <v>224.74</v>
      </c>
      <c r="Z57">
        <f t="shared" si="12"/>
        <v>91.525423728813564</v>
      </c>
      <c r="AA57">
        <v>242.39</v>
      </c>
      <c r="AF57">
        <f t="shared" si="15"/>
        <v>85.714285714285722</v>
      </c>
      <c r="AG57">
        <v>220.28</v>
      </c>
      <c r="AJ57">
        <f t="shared" si="17"/>
        <v>88.524590163934434</v>
      </c>
      <c r="AK57">
        <v>209.66</v>
      </c>
      <c r="AL57">
        <f t="shared" si="18"/>
        <v>94.736842105263179</v>
      </c>
      <c r="AM57">
        <v>253.4</v>
      </c>
      <c r="AN57">
        <f t="shared" si="19"/>
        <v>90.000000000000014</v>
      </c>
      <c r="AO57">
        <v>233.95</v>
      </c>
      <c r="AR57">
        <f t="shared" si="21"/>
        <v>80.597014925373131</v>
      </c>
      <c r="AS57">
        <v>232.47</v>
      </c>
      <c r="AZ57">
        <f t="shared" si="25"/>
        <v>100</v>
      </c>
      <c r="BA57">
        <v>226.28</v>
      </c>
      <c r="BD57">
        <f t="shared" si="27"/>
        <v>68.354430379746844</v>
      </c>
      <c r="BE57">
        <v>205.44</v>
      </c>
      <c r="BF57">
        <f t="shared" si="28"/>
        <v>93.103448275862078</v>
      </c>
      <c r="BG57">
        <v>220.99</v>
      </c>
    </row>
    <row r="58" spans="1:59" x14ac:dyDescent="0.65">
      <c r="A58">
        <v>6.05</v>
      </c>
      <c r="B58">
        <f t="shared" si="0"/>
        <v>90.163934426229503</v>
      </c>
      <c r="C58">
        <v>224.17</v>
      </c>
      <c r="D58">
        <f t="shared" si="1"/>
        <v>88.709677419354833</v>
      </c>
      <c r="E58">
        <v>223.35</v>
      </c>
      <c r="J58">
        <f t="shared" si="4"/>
        <v>72.368421052631575</v>
      </c>
      <c r="K58">
        <v>221.72</v>
      </c>
      <c r="T58">
        <f t="shared" si="9"/>
        <v>93.220338983050837</v>
      </c>
      <c r="U58">
        <v>235.67</v>
      </c>
      <c r="X58">
        <f t="shared" si="11"/>
        <v>90.163934426229503</v>
      </c>
      <c r="Y58">
        <v>227.45</v>
      </c>
      <c r="Z58">
        <f t="shared" si="12"/>
        <v>93.220338983050837</v>
      </c>
      <c r="AA58">
        <v>235.77</v>
      </c>
      <c r="AF58">
        <f t="shared" si="15"/>
        <v>87.301587301587304</v>
      </c>
      <c r="AG58">
        <v>209.59</v>
      </c>
      <c r="AJ58">
        <f t="shared" si="17"/>
        <v>90.163934426229503</v>
      </c>
      <c r="AK58">
        <v>209.46</v>
      </c>
      <c r="AL58">
        <f t="shared" si="18"/>
        <v>96.491228070175438</v>
      </c>
      <c r="AM58">
        <v>245.66</v>
      </c>
      <c r="AN58">
        <f t="shared" si="19"/>
        <v>91.666666666666671</v>
      </c>
      <c r="AO58">
        <v>227.92</v>
      </c>
      <c r="AR58">
        <f t="shared" si="21"/>
        <v>82.089552238805965</v>
      </c>
      <c r="AS58">
        <v>217.51</v>
      </c>
      <c r="BD58">
        <f t="shared" si="27"/>
        <v>69.620253164556971</v>
      </c>
      <c r="BE58">
        <v>203.37</v>
      </c>
      <c r="BF58">
        <f t="shared" si="28"/>
        <v>94.827586206896555</v>
      </c>
      <c r="BG58">
        <v>222.93</v>
      </c>
    </row>
    <row r="59" spans="1:59" x14ac:dyDescent="0.65">
      <c r="A59">
        <v>6.16</v>
      </c>
      <c r="B59">
        <f t="shared" si="0"/>
        <v>91.803278688524586</v>
      </c>
      <c r="C59">
        <v>226.99</v>
      </c>
      <c r="D59">
        <f t="shared" si="1"/>
        <v>90.322580645161281</v>
      </c>
      <c r="E59">
        <v>224.52</v>
      </c>
      <c r="J59">
        <f t="shared" si="4"/>
        <v>73.684210526315795</v>
      </c>
      <c r="K59">
        <v>219.39</v>
      </c>
      <c r="T59">
        <f t="shared" si="9"/>
        <v>94.915254237288138</v>
      </c>
      <c r="U59">
        <v>234.22</v>
      </c>
      <c r="X59">
        <f t="shared" si="11"/>
        <v>91.803278688524586</v>
      </c>
      <c r="Y59">
        <v>231.84</v>
      </c>
      <c r="Z59">
        <f t="shared" si="12"/>
        <v>94.915254237288138</v>
      </c>
      <c r="AA59">
        <v>235.49</v>
      </c>
      <c r="AF59">
        <f t="shared" si="15"/>
        <v>88.8888888888889</v>
      </c>
      <c r="AG59">
        <v>233.7</v>
      </c>
      <c r="AJ59">
        <f t="shared" si="17"/>
        <v>91.803278688524586</v>
      </c>
      <c r="AK59">
        <v>203.93</v>
      </c>
      <c r="AL59">
        <f t="shared" si="18"/>
        <v>98.245614035087726</v>
      </c>
      <c r="AM59">
        <v>234.05</v>
      </c>
      <c r="AN59">
        <f t="shared" si="19"/>
        <v>93.333333333333343</v>
      </c>
      <c r="AO59">
        <v>229.43</v>
      </c>
      <c r="AR59">
        <f t="shared" si="21"/>
        <v>83.582089552238799</v>
      </c>
      <c r="AS59">
        <v>220.06</v>
      </c>
      <c r="BD59">
        <f t="shared" si="27"/>
        <v>70.886075949367083</v>
      </c>
      <c r="BE59">
        <v>212.32</v>
      </c>
      <c r="BF59">
        <f t="shared" si="28"/>
        <v>96.551724137931032</v>
      </c>
      <c r="BG59">
        <v>210.54</v>
      </c>
    </row>
    <row r="60" spans="1:59" x14ac:dyDescent="0.65">
      <c r="A60">
        <v>6.27</v>
      </c>
      <c r="B60">
        <f t="shared" si="0"/>
        <v>93.442622950819668</v>
      </c>
      <c r="C60">
        <v>212.19</v>
      </c>
      <c r="D60">
        <f t="shared" si="1"/>
        <v>91.93548387096773</v>
      </c>
      <c r="E60">
        <v>218.93</v>
      </c>
      <c r="J60">
        <f t="shared" si="4"/>
        <v>75</v>
      </c>
      <c r="K60">
        <v>222.19</v>
      </c>
      <c r="T60">
        <f t="shared" si="9"/>
        <v>96.610169491525411</v>
      </c>
      <c r="U60">
        <v>242.2</v>
      </c>
      <c r="X60">
        <f t="shared" si="11"/>
        <v>93.442622950819668</v>
      </c>
      <c r="Y60">
        <v>226.48</v>
      </c>
      <c r="Z60">
        <f t="shared" si="12"/>
        <v>96.610169491525411</v>
      </c>
      <c r="AA60">
        <v>235.77</v>
      </c>
      <c r="AF60">
        <f t="shared" si="15"/>
        <v>90.476190476190482</v>
      </c>
      <c r="AG60">
        <v>219.84</v>
      </c>
      <c r="AJ60">
        <f t="shared" si="17"/>
        <v>93.442622950819668</v>
      </c>
      <c r="AK60">
        <v>208.02</v>
      </c>
      <c r="AL60">
        <f t="shared" si="18"/>
        <v>100</v>
      </c>
      <c r="AM60">
        <v>226.39</v>
      </c>
      <c r="AN60">
        <f t="shared" si="19"/>
        <v>95</v>
      </c>
      <c r="AO60">
        <v>235.21</v>
      </c>
      <c r="AR60">
        <f t="shared" si="21"/>
        <v>85.074626865671632</v>
      </c>
      <c r="AS60">
        <v>222.55</v>
      </c>
      <c r="BD60">
        <f t="shared" si="27"/>
        <v>72.151898734177209</v>
      </c>
      <c r="BE60">
        <v>208</v>
      </c>
      <c r="BF60">
        <f t="shared" si="28"/>
        <v>98.275862068965509</v>
      </c>
      <c r="BG60">
        <v>208.14</v>
      </c>
    </row>
    <row r="61" spans="1:59" x14ac:dyDescent="0.65">
      <c r="A61">
        <v>6.38</v>
      </c>
      <c r="B61">
        <f t="shared" si="0"/>
        <v>95.081967213114751</v>
      </c>
      <c r="C61">
        <v>209.91</v>
      </c>
      <c r="D61">
        <f t="shared" si="1"/>
        <v>93.548387096774192</v>
      </c>
      <c r="E61">
        <v>217.71</v>
      </c>
      <c r="J61">
        <f t="shared" si="4"/>
        <v>76.31578947368422</v>
      </c>
      <c r="K61">
        <v>220.24</v>
      </c>
      <c r="T61">
        <f t="shared" si="9"/>
        <v>98.305084745762699</v>
      </c>
      <c r="U61">
        <v>244.08</v>
      </c>
      <c r="X61">
        <f t="shared" si="11"/>
        <v>95.081967213114751</v>
      </c>
      <c r="Y61">
        <v>223.16</v>
      </c>
      <c r="Z61">
        <f t="shared" si="12"/>
        <v>98.305084745762699</v>
      </c>
      <c r="AA61">
        <v>233.47</v>
      </c>
      <c r="AF61">
        <f t="shared" si="15"/>
        <v>92.063492063492063</v>
      </c>
      <c r="AG61">
        <v>221.84</v>
      </c>
      <c r="AJ61">
        <f t="shared" si="17"/>
        <v>95.081967213114751</v>
      </c>
      <c r="AK61">
        <v>209.26</v>
      </c>
      <c r="AN61">
        <f t="shared" si="19"/>
        <v>96.666666666666671</v>
      </c>
      <c r="AO61">
        <v>227.58</v>
      </c>
      <c r="AR61">
        <f t="shared" si="21"/>
        <v>86.567164179104466</v>
      </c>
      <c r="AS61">
        <v>215.78</v>
      </c>
      <c r="BD61">
        <f t="shared" si="27"/>
        <v>73.417721518987349</v>
      </c>
      <c r="BE61">
        <v>212.19</v>
      </c>
      <c r="BF61">
        <f t="shared" si="28"/>
        <v>100</v>
      </c>
      <c r="BG61">
        <v>204.91</v>
      </c>
    </row>
    <row r="62" spans="1:59" x14ac:dyDescent="0.65">
      <c r="A62">
        <v>6.49</v>
      </c>
      <c r="B62">
        <f t="shared" si="0"/>
        <v>96.721311475409848</v>
      </c>
      <c r="C62">
        <v>211.69</v>
      </c>
      <c r="D62">
        <f t="shared" si="1"/>
        <v>95.161290322580655</v>
      </c>
      <c r="E62">
        <v>220.14</v>
      </c>
      <c r="J62">
        <f t="shared" si="4"/>
        <v>77.631578947368425</v>
      </c>
      <c r="K62">
        <v>221.11</v>
      </c>
      <c r="T62">
        <f t="shared" si="9"/>
        <v>100</v>
      </c>
      <c r="U62">
        <v>232.98</v>
      </c>
      <c r="X62">
        <f t="shared" si="11"/>
        <v>96.721311475409848</v>
      </c>
      <c r="Y62">
        <v>229.32</v>
      </c>
      <c r="Z62">
        <f t="shared" si="12"/>
        <v>100</v>
      </c>
      <c r="AA62">
        <v>227.43</v>
      </c>
      <c r="AF62">
        <f t="shared" si="15"/>
        <v>93.650793650793659</v>
      </c>
      <c r="AG62">
        <v>226.21</v>
      </c>
      <c r="AJ62">
        <f t="shared" si="17"/>
        <v>96.721311475409848</v>
      </c>
      <c r="AK62">
        <v>200.27</v>
      </c>
      <c r="AN62">
        <f t="shared" si="19"/>
        <v>98.333333333333343</v>
      </c>
      <c r="AO62">
        <v>223.02</v>
      </c>
      <c r="AR62">
        <f t="shared" si="21"/>
        <v>88.059701492537314</v>
      </c>
      <c r="AS62">
        <v>222.21</v>
      </c>
      <c r="BD62">
        <f t="shared" si="27"/>
        <v>74.683544303797476</v>
      </c>
      <c r="BE62">
        <v>204.59</v>
      </c>
    </row>
    <row r="63" spans="1:59" x14ac:dyDescent="0.65">
      <c r="A63">
        <v>6.6</v>
      </c>
      <c r="B63">
        <f t="shared" si="0"/>
        <v>98.360655737704917</v>
      </c>
      <c r="C63">
        <v>206.71</v>
      </c>
      <c r="D63">
        <f t="shared" si="1"/>
        <v>96.774193548387089</v>
      </c>
      <c r="E63">
        <v>215.7</v>
      </c>
      <c r="J63">
        <f t="shared" si="4"/>
        <v>78.94736842105263</v>
      </c>
      <c r="K63">
        <v>233.85</v>
      </c>
      <c r="X63">
        <f t="shared" si="11"/>
        <v>98.360655737704917</v>
      </c>
      <c r="Y63">
        <v>226.05</v>
      </c>
      <c r="AF63">
        <f t="shared" si="15"/>
        <v>95.238095238095227</v>
      </c>
      <c r="AG63">
        <v>219.24</v>
      </c>
      <c r="AJ63">
        <f t="shared" si="17"/>
        <v>98.360655737704917</v>
      </c>
      <c r="AK63">
        <v>202.95</v>
      </c>
      <c r="AN63">
        <f t="shared" si="19"/>
        <v>100</v>
      </c>
      <c r="AO63">
        <v>232.21</v>
      </c>
      <c r="AR63">
        <f t="shared" si="21"/>
        <v>89.552238805970148</v>
      </c>
      <c r="AS63">
        <v>222.67</v>
      </c>
      <c r="BD63">
        <f t="shared" si="27"/>
        <v>75.949367088607602</v>
      </c>
      <c r="BE63">
        <v>191.66</v>
      </c>
    </row>
    <row r="64" spans="1:59" x14ac:dyDescent="0.65">
      <c r="A64">
        <v>6.71</v>
      </c>
      <c r="B64">
        <f t="shared" si="0"/>
        <v>100</v>
      </c>
      <c r="C64">
        <v>204.84</v>
      </c>
      <c r="D64">
        <f t="shared" si="1"/>
        <v>98.387096774193537</v>
      </c>
      <c r="E64">
        <v>210.8</v>
      </c>
      <c r="J64">
        <f t="shared" si="4"/>
        <v>80.26315789473685</v>
      </c>
      <c r="K64">
        <v>232.88</v>
      </c>
      <c r="X64">
        <f t="shared" si="11"/>
        <v>100</v>
      </c>
      <c r="Y64">
        <v>226.07</v>
      </c>
      <c r="AF64">
        <f t="shared" si="15"/>
        <v>96.825396825396822</v>
      </c>
      <c r="AG64">
        <v>214.4</v>
      </c>
      <c r="AJ64">
        <f t="shared" si="17"/>
        <v>100</v>
      </c>
      <c r="AK64">
        <v>203.45</v>
      </c>
      <c r="AR64">
        <f t="shared" si="21"/>
        <v>91.044776119402982</v>
      </c>
      <c r="AS64">
        <v>235.33</v>
      </c>
      <c r="BD64">
        <f t="shared" si="27"/>
        <v>77.215189873417728</v>
      </c>
      <c r="BE64">
        <v>199.84</v>
      </c>
    </row>
    <row r="65" spans="1:57" x14ac:dyDescent="0.65">
      <c r="A65">
        <v>6.82</v>
      </c>
      <c r="D65">
        <f t="shared" si="1"/>
        <v>100</v>
      </c>
      <c r="E65">
        <v>212.49</v>
      </c>
      <c r="J65">
        <f t="shared" si="4"/>
        <v>81.578947368421069</v>
      </c>
      <c r="K65">
        <v>225.47</v>
      </c>
      <c r="AF65">
        <f t="shared" si="15"/>
        <v>98.412698412698418</v>
      </c>
      <c r="AG65">
        <v>223.37</v>
      </c>
      <c r="AR65">
        <f t="shared" si="21"/>
        <v>92.537313432835816</v>
      </c>
      <c r="AS65">
        <v>237.23</v>
      </c>
      <c r="BD65">
        <f t="shared" si="27"/>
        <v>78.481012658227854</v>
      </c>
      <c r="BE65">
        <v>194.63</v>
      </c>
    </row>
    <row r="66" spans="1:57" x14ac:dyDescent="0.65">
      <c r="A66">
        <v>6.93</v>
      </c>
      <c r="J66">
        <f t="shared" si="4"/>
        <v>82.89473684210526</v>
      </c>
      <c r="K66">
        <v>218.45</v>
      </c>
      <c r="AF66">
        <f t="shared" si="15"/>
        <v>100</v>
      </c>
      <c r="AG66">
        <v>228.65</v>
      </c>
      <c r="AR66">
        <f t="shared" si="21"/>
        <v>94.02985074626865</v>
      </c>
      <c r="AS66">
        <v>236.08</v>
      </c>
      <c r="BD66">
        <f t="shared" si="27"/>
        <v>79.74683544303798</v>
      </c>
      <c r="BE66">
        <v>211.21</v>
      </c>
    </row>
    <row r="67" spans="1:57" x14ac:dyDescent="0.65">
      <c r="A67">
        <v>7.04</v>
      </c>
      <c r="J67">
        <f t="shared" si="4"/>
        <v>84.21052631578948</v>
      </c>
      <c r="K67">
        <v>232.82</v>
      </c>
      <c r="AR67">
        <f t="shared" si="21"/>
        <v>95.522388059701484</v>
      </c>
      <c r="AS67">
        <v>246.73</v>
      </c>
      <c r="BD67">
        <f t="shared" si="27"/>
        <v>81.012658227848107</v>
      </c>
      <c r="BE67">
        <v>203.86</v>
      </c>
    </row>
    <row r="68" spans="1:57" x14ac:dyDescent="0.65">
      <c r="A68">
        <v>7.15</v>
      </c>
      <c r="J68">
        <f t="shared" ref="J68:J79" si="30">($A68/8.36)*100</f>
        <v>85.526315789473699</v>
      </c>
      <c r="K68">
        <v>225.5</v>
      </c>
      <c r="AR68">
        <f t="shared" ref="AR68:AR70" si="31">($A68/7.37)*100</f>
        <v>97.014925373134332</v>
      </c>
      <c r="AS68">
        <v>260</v>
      </c>
      <c r="BD68">
        <f t="shared" ref="BD68:BD82" si="32">($A68/8.69)*100</f>
        <v>82.278481012658233</v>
      </c>
      <c r="BE68">
        <v>197.97</v>
      </c>
    </row>
    <row r="69" spans="1:57" x14ac:dyDescent="0.65">
      <c r="A69">
        <v>7.26</v>
      </c>
      <c r="J69">
        <f t="shared" si="30"/>
        <v>86.842105263157904</v>
      </c>
      <c r="K69">
        <v>216.28</v>
      </c>
      <c r="AR69">
        <f t="shared" si="31"/>
        <v>98.507462686567166</v>
      </c>
      <c r="AS69">
        <v>263.8</v>
      </c>
      <c r="BD69">
        <f t="shared" si="32"/>
        <v>83.544303797468359</v>
      </c>
      <c r="BE69">
        <v>192.32</v>
      </c>
    </row>
    <row r="70" spans="1:57" x14ac:dyDescent="0.65">
      <c r="A70">
        <v>7.37</v>
      </c>
      <c r="J70">
        <f t="shared" si="30"/>
        <v>88.15789473684211</v>
      </c>
      <c r="K70">
        <v>216.49</v>
      </c>
      <c r="AR70">
        <f t="shared" si="31"/>
        <v>100</v>
      </c>
      <c r="AS70">
        <v>268.20999999999998</v>
      </c>
      <c r="BD70">
        <f t="shared" si="32"/>
        <v>84.810126582278485</v>
      </c>
      <c r="BE70">
        <v>194.06</v>
      </c>
    </row>
    <row r="71" spans="1:57" x14ac:dyDescent="0.65">
      <c r="A71">
        <v>7.48</v>
      </c>
      <c r="J71">
        <f t="shared" si="30"/>
        <v>89.473684210526329</v>
      </c>
      <c r="K71">
        <v>217.56</v>
      </c>
      <c r="BD71">
        <f t="shared" si="32"/>
        <v>86.075949367088626</v>
      </c>
      <c r="BE71">
        <v>200.54</v>
      </c>
    </row>
    <row r="72" spans="1:57" x14ac:dyDescent="0.65">
      <c r="A72">
        <v>7.59</v>
      </c>
      <c r="J72">
        <f t="shared" si="30"/>
        <v>90.789473684210535</v>
      </c>
      <c r="K72">
        <v>221.28</v>
      </c>
      <c r="BD72">
        <f t="shared" si="32"/>
        <v>87.341772151898738</v>
      </c>
      <c r="BE72">
        <v>196.62</v>
      </c>
    </row>
    <row r="73" spans="1:57" x14ac:dyDescent="0.65">
      <c r="A73">
        <v>7.7</v>
      </c>
      <c r="J73">
        <f t="shared" si="30"/>
        <v>92.10526315789474</v>
      </c>
      <c r="K73">
        <v>223.54</v>
      </c>
      <c r="BD73">
        <f t="shared" si="32"/>
        <v>88.607594936708864</v>
      </c>
      <c r="BE73">
        <v>192.68</v>
      </c>
    </row>
    <row r="74" spans="1:57" x14ac:dyDescent="0.65">
      <c r="A74">
        <v>7.81</v>
      </c>
      <c r="J74">
        <f t="shared" si="30"/>
        <v>93.421052631578945</v>
      </c>
      <c r="K74">
        <v>231.87</v>
      </c>
      <c r="BD74">
        <f t="shared" si="32"/>
        <v>89.87341772151899</v>
      </c>
      <c r="BE74">
        <v>196.12</v>
      </c>
    </row>
    <row r="75" spans="1:57" x14ac:dyDescent="0.65">
      <c r="A75">
        <v>7.92</v>
      </c>
      <c r="J75">
        <f t="shared" si="30"/>
        <v>94.736842105263165</v>
      </c>
      <c r="K75">
        <v>231.74</v>
      </c>
      <c r="BD75">
        <f t="shared" si="32"/>
        <v>91.139240506329116</v>
      </c>
      <c r="BE75">
        <v>202.77</v>
      </c>
    </row>
    <row r="76" spans="1:57" x14ac:dyDescent="0.65">
      <c r="A76">
        <v>8.0299999999999994</v>
      </c>
      <c r="J76">
        <f t="shared" si="30"/>
        <v>96.05263157894737</v>
      </c>
      <c r="K76">
        <v>233.5</v>
      </c>
      <c r="BD76">
        <f t="shared" si="32"/>
        <v>92.405063291139228</v>
      </c>
      <c r="BE76">
        <v>208.63</v>
      </c>
    </row>
    <row r="77" spans="1:57" x14ac:dyDescent="0.65">
      <c r="A77">
        <v>8.14</v>
      </c>
      <c r="J77">
        <f t="shared" si="30"/>
        <v>97.368421052631589</v>
      </c>
      <c r="K77">
        <v>236.12</v>
      </c>
      <c r="BD77">
        <f t="shared" si="32"/>
        <v>93.670886075949383</v>
      </c>
      <c r="BE77">
        <v>209.05</v>
      </c>
    </row>
    <row r="78" spans="1:57" x14ac:dyDescent="0.65">
      <c r="A78">
        <v>8.25</v>
      </c>
      <c r="J78">
        <f t="shared" si="30"/>
        <v>98.684210526315795</v>
      </c>
      <c r="K78">
        <v>231.9</v>
      </c>
      <c r="BD78">
        <f t="shared" si="32"/>
        <v>94.936708860759495</v>
      </c>
      <c r="BE78">
        <v>203.22</v>
      </c>
    </row>
    <row r="79" spans="1:57" x14ac:dyDescent="0.65">
      <c r="A79">
        <v>8.36</v>
      </c>
      <c r="J79">
        <f t="shared" si="30"/>
        <v>100</v>
      </c>
      <c r="K79">
        <v>224.78</v>
      </c>
      <c r="BD79">
        <f t="shared" si="32"/>
        <v>96.202531645569621</v>
      </c>
      <c r="BE79">
        <v>195.22</v>
      </c>
    </row>
    <row r="80" spans="1:57" x14ac:dyDescent="0.65">
      <c r="A80">
        <v>8.4700000000000006</v>
      </c>
      <c r="BD80">
        <f t="shared" si="32"/>
        <v>97.468354430379762</v>
      </c>
      <c r="BE80">
        <v>195.92</v>
      </c>
    </row>
    <row r="81" spans="1:66" x14ac:dyDescent="0.65">
      <c r="A81">
        <v>8.58</v>
      </c>
      <c r="BD81">
        <f t="shared" si="32"/>
        <v>98.734177215189874</v>
      </c>
      <c r="BE81">
        <v>194.01</v>
      </c>
    </row>
    <row r="82" spans="1:66" x14ac:dyDescent="0.65">
      <c r="A82">
        <v>8.69</v>
      </c>
      <c r="BD82">
        <f t="shared" si="32"/>
        <v>100</v>
      </c>
      <c r="BE82">
        <v>191.4</v>
      </c>
    </row>
    <row r="83" spans="1:66" s="1" customFormat="1" x14ac:dyDescent="0.65"/>
    <row r="87" spans="1:66" x14ac:dyDescent="0.65">
      <c r="B87">
        <v>0</v>
      </c>
      <c r="D87">
        <v>0</v>
      </c>
      <c r="F87">
        <v>0</v>
      </c>
      <c r="H87">
        <v>0</v>
      </c>
      <c r="J87">
        <v>0</v>
      </c>
      <c r="L87">
        <v>0</v>
      </c>
      <c r="N87">
        <v>0</v>
      </c>
      <c r="P87">
        <v>0</v>
      </c>
      <c r="R87">
        <v>0</v>
      </c>
      <c r="T87">
        <v>0</v>
      </c>
      <c r="V87">
        <v>0</v>
      </c>
      <c r="X87">
        <v>0</v>
      </c>
      <c r="Z87">
        <v>0</v>
      </c>
      <c r="AB87">
        <v>0</v>
      </c>
      <c r="AD87">
        <v>0</v>
      </c>
      <c r="AF87">
        <v>0</v>
      </c>
      <c r="AH87">
        <v>0</v>
      </c>
      <c r="AJ87">
        <v>0</v>
      </c>
      <c r="AL87">
        <v>0</v>
      </c>
      <c r="AN87">
        <v>0</v>
      </c>
      <c r="AP87">
        <v>0</v>
      </c>
      <c r="AR87">
        <v>0</v>
      </c>
      <c r="AT87">
        <v>0</v>
      </c>
      <c r="AV87">
        <v>0</v>
      </c>
      <c r="AX87">
        <v>0</v>
      </c>
      <c r="AZ87">
        <v>0</v>
      </c>
      <c r="BB87">
        <v>0</v>
      </c>
      <c r="BD87">
        <v>0</v>
      </c>
      <c r="BF87">
        <v>0</v>
      </c>
      <c r="BH87">
        <v>0</v>
      </c>
      <c r="BL87" t="s">
        <v>7</v>
      </c>
      <c r="BM87" t="s">
        <v>8</v>
      </c>
      <c r="BN87" t="s">
        <v>9</v>
      </c>
    </row>
    <row r="88" spans="1:66" x14ac:dyDescent="0.65">
      <c r="B88">
        <v>5</v>
      </c>
      <c r="C88">
        <f>AVERAGEIFS(C$3:C$82,B$3:B$82,"&gt;="&amp;B87,B$3:B$82,"&lt;="&amp;B88)</f>
        <v>720.55250000000001</v>
      </c>
      <c r="D88">
        <v>5</v>
      </c>
      <c r="E88">
        <f>AVERAGEIFS(E$3:E$82,D$3:D$82,"&gt;="&amp;D87,D$3:D$82,"&lt;="&amp;D88)</f>
        <v>450.28</v>
      </c>
      <c r="F88">
        <v>5</v>
      </c>
      <c r="G88">
        <f>AVERAGEIFS(G$3:G$82,F$3:F$82,"&gt;="&amp;F87,F$3:F$82,"&lt;="&amp;F88)</f>
        <v>396.28000000000003</v>
      </c>
      <c r="H88">
        <v>5</v>
      </c>
      <c r="I88">
        <f>AVERAGEIFS(I$3:I$82,H$3:H$82,"&gt;="&amp;H87,H$3:H$82,"&lt;="&amp;H88)</f>
        <v>388.12666666666661</v>
      </c>
      <c r="J88">
        <v>5</v>
      </c>
      <c r="K88">
        <f>AVERAGEIFS(K$3:K$82,J$3:J$82,"&gt;="&amp;J87,J$3:J$82,"&lt;="&amp;J88)</f>
        <v>375.25</v>
      </c>
      <c r="L88">
        <v>5</v>
      </c>
      <c r="M88">
        <f>AVERAGEIFS(M$3:M$82,L$3:L$82,"&gt;="&amp;L87,L$3:L$82,"&lt;="&amp;L88)</f>
        <v>606.44333333333338</v>
      </c>
      <c r="N88">
        <v>5</v>
      </c>
      <c r="O88">
        <f>AVERAGEIFS(O$3:O$82,N$3:N$82,"&gt;="&amp;N87,N$3:N$82,"&lt;="&amp;N88)</f>
        <v>346.45333333333338</v>
      </c>
      <c r="P88">
        <v>5</v>
      </c>
      <c r="Q88">
        <f>AVERAGEIFS(Q$3:Q$82,P$3:P$82,"&gt;="&amp;P87,P$3:P$82,"&lt;="&amp;P88)</f>
        <v>462.82</v>
      </c>
      <c r="R88">
        <v>5</v>
      </c>
      <c r="S88">
        <f>AVERAGEIFS(S$3:S$82,R$3:R$82,"&gt;="&amp;R87,R$3:R$82,"&lt;="&amp;R88)</f>
        <v>554.94999999999993</v>
      </c>
      <c r="T88">
        <v>5</v>
      </c>
      <c r="U88">
        <f>AVERAGEIFS(U$3:U$82,T$3:T$82,"&gt;="&amp;T87,T$3:T$82,"&lt;="&amp;T88)</f>
        <v>359.24333333333334</v>
      </c>
      <c r="V88">
        <v>5</v>
      </c>
      <c r="W88">
        <f>AVERAGEIFS(W$3:W$82,V$3:V$82,"&gt;="&amp;V87,V$3:V$82,"&lt;="&amp;V88)</f>
        <v>530.3366666666667</v>
      </c>
      <c r="X88">
        <v>5</v>
      </c>
      <c r="Y88">
        <f>AVERAGEIFS(Y$3:Y$82,X$3:X$82,"&gt;="&amp;X87,X$3:X$82,"&lt;="&amp;X88)</f>
        <v>410.41</v>
      </c>
      <c r="Z88">
        <v>5</v>
      </c>
      <c r="AA88">
        <f>AVERAGEIFS(AA$3:AA$82,Z$3:Z$82,"&gt;="&amp;Z87,Z$3:Z$82,"&lt;="&amp;Z88)</f>
        <v>381.75666666666666</v>
      </c>
      <c r="AB88">
        <v>5</v>
      </c>
      <c r="AC88">
        <f>AVERAGEIFS(AC$3:AC$82,AB$3:AB$82,"&gt;="&amp;AB87,AB$3:AB$82,"&lt;="&amp;AB88)</f>
        <v>957.30666666666673</v>
      </c>
      <c r="AD88">
        <v>5</v>
      </c>
      <c r="AE88">
        <f>AVERAGEIFS(AE$3:AE$82,AD$3:AD$82,"&gt;="&amp;AD87,AD$3:AD$82,"&lt;="&amp;AD88)</f>
        <v>671.98666666666668</v>
      </c>
      <c r="AF88">
        <v>5</v>
      </c>
      <c r="AG88">
        <f>AVERAGEIFS(AG$3:AG$82,AF$3:AF$82,"&gt;="&amp;AF87,AF$3:AF$82,"&lt;="&amp;AF88)</f>
        <v>1708.0625</v>
      </c>
      <c r="AH88">
        <v>5</v>
      </c>
      <c r="AI88">
        <f>AVERAGEIFS(AI$3:AI$82,AH$3:AH$82,"&gt;="&amp;AH87,AH$3:AH$82,"&lt;="&amp;AH88)</f>
        <v>529.09333333333336</v>
      </c>
      <c r="AJ88">
        <v>5</v>
      </c>
      <c r="AK88">
        <f>AVERAGEIFS(AK$3:AK$82,AJ$3:AJ$82,"&gt;="&amp;AJ87,AJ$3:AJ$82,"&lt;="&amp;AJ88)</f>
        <v>551.505</v>
      </c>
      <c r="AL88">
        <v>5</v>
      </c>
      <c r="AM88">
        <f>AVERAGEIFS(AM$3:AM$82,AL$3:AL$82,"&gt;="&amp;AL87,AL$3:AL$82,"&lt;="&amp;AL88)</f>
        <v>542.59</v>
      </c>
      <c r="AN88">
        <v>5</v>
      </c>
      <c r="AO88">
        <f>AVERAGEIFS(AO$3:AO$82,AN$3:AN$82,"&gt;="&amp;AN87,AN$3:AN$82,"&lt;="&amp;AN88)</f>
        <v>488.15499999999997</v>
      </c>
      <c r="AP88">
        <v>5</v>
      </c>
      <c r="AQ88">
        <f>AVERAGEIFS(AQ$3:AQ$82,AP$3:AP$82,"&gt;="&amp;AP87,AP$3:AP$82,"&lt;="&amp;AP88)</f>
        <v>334.62</v>
      </c>
      <c r="AR88">
        <v>5</v>
      </c>
      <c r="AS88">
        <f>AVERAGEIFS(AS$3:AS$82,AR$3:AR$82,"&gt;="&amp;AR87,AR$3:AR$82,"&lt;="&amp;AR88)</f>
        <v>475.01249999999999</v>
      </c>
      <c r="AT88">
        <v>5</v>
      </c>
      <c r="AU88">
        <f>AVERAGEIFS(AU$3:AU$82,AT$3:AT$82,"&gt;="&amp;AT87,AT$3:AT$82,"&lt;="&amp;AT88)</f>
        <v>637.39</v>
      </c>
      <c r="AV88">
        <v>5</v>
      </c>
      <c r="AW88">
        <f>AVERAGEIFS(AW$3:AW$82,AV$3:AV$82,"&gt;="&amp;AV87,AV$3:AV$82,"&lt;="&amp;AV88)</f>
        <v>479.65499999999997</v>
      </c>
      <c r="AX88">
        <v>5</v>
      </c>
      <c r="AY88">
        <f>AVERAGEIFS(AY$3:AY$82,AX$3:AX$82,"&gt;="&amp;AX87,AX$3:AX$82,"&lt;="&amp;AX88)</f>
        <v>687.98666666666668</v>
      </c>
      <c r="AZ88">
        <v>5</v>
      </c>
      <c r="BA88">
        <f>AVERAGEIFS(BA$3:BA$82,AZ$3:AZ$82,"&gt;="&amp;AZ87,AZ$3:AZ$82,"&lt;="&amp;AZ88)</f>
        <v>319.05</v>
      </c>
      <c r="BB88">
        <v>5</v>
      </c>
      <c r="BC88">
        <f>AVERAGEIFS(BC$3:BC$82,BB$3:BB$82,"&gt;="&amp;BB87,BB$3:BB$82,"&lt;="&amp;BB88)</f>
        <v>495.46999999999997</v>
      </c>
      <c r="BD88">
        <v>5</v>
      </c>
      <c r="BE88">
        <f>AVERAGEIFS(BE$3:BE$82,BD$3:BD$82,"&gt;="&amp;BD87,BD$3:BD$82,"&lt;="&amp;BD88)</f>
        <v>429.5575</v>
      </c>
      <c r="BF88">
        <v>5</v>
      </c>
      <c r="BG88">
        <f>AVERAGEIFS(BG$3:BG$82,BF$3:BF$82,"&gt;="&amp;BF87,BF$3:BF$82,"&lt;="&amp;BF88)</f>
        <v>399.12000000000006</v>
      </c>
      <c r="BH88">
        <v>5</v>
      </c>
      <c r="BI88">
        <f>AVERAGEIFS(BI$3:BI$82,BH$3:BH$82,"&gt;="&amp;BH87,BH$3:BH$82,"&lt;="&amp;BH88)</f>
        <v>490.35666666666663</v>
      </c>
      <c r="BK88" s="2" t="s">
        <v>0</v>
      </c>
      <c r="BL88" s="2">
        <f>AVERAGE(C88,E88,G88,I88,K88,M88,O88,Q88,S88,U88,W88,Y88,AA88,AC88,AE88,AG88,AI88,AK88,AM88,AO88,AQ88,AS88,AU88,AW88,AY88,BA88,BC88,BE88,BG88,BI88)</f>
        <v>539.3273333333334</v>
      </c>
      <c r="BM88" s="2">
        <f>_xlfn.STDEV.P(C88,E88,G88,I88,K88,M88,O88,Q88,S88,U88,W88,Y88,AA88,AC88,AE88,AG88,AI88,AK88,AM88,AO88,AQ88,AS88,AU88,AW88,AY88,BA88,BC88,BE88,BG88,BI88)</f>
        <v>255.58938132234792</v>
      </c>
      <c r="BN88" s="2">
        <f>BM88/(SQRT(30))</f>
        <v>46.66402320301318</v>
      </c>
    </row>
    <row r="89" spans="1:66" x14ac:dyDescent="0.65">
      <c r="B89">
        <v>10</v>
      </c>
      <c r="C89">
        <f t="shared" ref="C89:E107" si="33">AVERAGEIFS(C$3:C$82,B$3:B$82,"&gt;="&amp;B88,B$3:B$82,"&lt;="&amp;B89)</f>
        <v>1202.5266666666666</v>
      </c>
      <c r="D89">
        <v>10</v>
      </c>
      <c r="E89">
        <f t="shared" si="33"/>
        <v>533.71999999999991</v>
      </c>
      <c r="F89">
        <v>10</v>
      </c>
      <c r="G89">
        <f t="shared" ref="G89" si="34">AVERAGEIFS(G$3:G$82,F$3:F$82,"&gt;="&amp;F88,F$3:F$82,"&lt;="&amp;F89)</f>
        <v>638.06666666666661</v>
      </c>
      <c r="H89">
        <v>10</v>
      </c>
      <c r="I89">
        <f t="shared" ref="I89" si="35">AVERAGEIFS(I$3:I$82,H$3:H$82,"&gt;="&amp;H88,H$3:H$82,"&lt;="&amp;H89)</f>
        <v>431.94333333333333</v>
      </c>
      <c r="J89">
        <v>10</v>
      </c>
      <c r="K89">
        <f t="shared" ref="K89" si="36">AVERAGEIFS(K$3:K$82,J$3:J$82,"&gt;="&amp;J88,J$3:J$82,"&lt;="&amp;J89)</f>
        <v>603.38750000000005</v>
      </c>
      <c r="L89">
        <v>10</v>
      </c>
      <c r="M89">
        <f t="shared" ref="M89" si="37">AVERAGEIFS(M$3:M$82,L$3:L$82,"&gt;="&amp;L88,L$3:L$82,"&lt;="&amp;L89)</f>
        <v>905.29500000000007</v>
      </c>
      <c r="N89">
        <v>10</v>
      </c>
      <c r="O89">
        <f t="shared" ref="O89" si="38">AVERAGEIFS(O$3:O$82,N$3:N$82,"&gt;="&amp;N88,N$3:N$82,"&lt;="&amp;N89)</f>
        <v>443.96</v>
      </c>
      <c r="P89">
        <v>10</v>
      </c>
      <c r="Q89">
        <f t="shared" ref="Q89" si="39">AVERAGEIFS(Q$3:Q$82,P$3:P$82,"&gt;="&amp;P88,P$3:P$82,"&lt;="&amp;P89)</f>
        <v>587.17499999999995</v>
      </c>
      <c r="R89">
        <v>10</v>
      </c>
      <c r="S89">
        <f t="shared" ref="S89" si="40">AVERAGEIFS(S$3:S$82,R$3:R$82,"&gt;="&amp;R88,R$3:R$82,"&lt;="&amp;R89)</f>
        <v>773.08999999999992</v>
      </c>
      <c r="T89">
        <v>10</v>
      </c>
      <c r="U89">
        <f t="shared" ref="U89:U107" si="41">AVERAGEIFS(U$3:U$82,T$3:T$82,"&gt;="&amp;T88,T$3:T$82,"&lt;="&amp;T89)</f>
        <v>393.94666666666666</v>
      </c>
      <c r="V89">
        <v>10</v>
      </c>
      <c r="W89">
        <f t="shared" ref="W89:W107" si="42">AVERAGEIFS(W$3:W$82,V$3:V$82,"&gt;="&amp;V88,V$3:V$82,"&lt;="&amp;V89)</f>
        <v>907.76</v>
      </c>
      <c r="X89">
        <v>10</v>
      </c>
      <c r="Y89">
        <f t="shared" ref="Y89:Y107" si="43">AVERAGEIFS(Y$3:Y$82,X$3:X$82,"&gt;="&amp;X88,X$3:X$82,"&lt;="&amp;X89)</f>
        <v>569.81000000000006</v>
      </c>
      <c r="Z89">
        <v>10</v>
      </c>
      <c r="AA89">
        <f t="shared" ref="AA89:AA107" si="44">AVERAGEIFS(AA$3:AA$82,Z$3:Z$82,"&gt;="&amp;Z88,Z$3:Z$82,"&lt;="&amp;Z89)</f>
        <v>509.27666666666664</v>
      </c>
      <c r="AB89">
        <v>10</v>
      </c>
      <c r="AC89">
        <f t="shared" ref="AC89:AC107" si="45">AVERAGEIFS(AC$3:AC$82,AB$3:AB$82,"&gt;="&amp;AB88,AB$3:AB$82,"&lt;="&amp;AB89)</f>
        <v>1163.9450000000002</v>
      </c>
      <c r="AD89">
        <v>10</v>
      </c>
      <c r="AE89">
        <f t="shared" ref="AE89" si="46">AVERAGEIFS(AE$3:AE$82,AD$3:AD$82,"&gt;="&amp;AD88,AD$3:AD$82,"&lt;="&amp;AD89)</f>
        <v>992.46499999999992</v>
      </c>
      <c r="AF89">
        <v>10</v>
      </c>
      <c r="AG89">
        <f t="shared" ref="AG89" si="47">AVERAGEIFS(AG$3:AG$82,AF$3:AF$82,"&gt;="&amp;AF88,AF$3:AF$82,"&lt;="&amp;AF89)</f>
        <v>2309.6266666666666</v>
      </c>
      <c r="AH89">
        <v>10</v>
      </c>
      <c r="AI89">
        <f t="shared" ref="AI89:AI107" si="48">AVERAGEIFS(AI$3:AI$82,AH$3:AH$82,"&gt;="&amp;AH88,AH$3:AH$82,"&lt;="&amp;AH89)</f>
        <v>476.66500000000002</v>
      </c>
      <c r="AJ89">
        <v>10</v>
      </c>
      <c r="AK89">
        <f t="shared" ref="AK89:AK107" si="49">AVERAGEIFS(AK$3:AK$82,AJ$3:AJ$82,"&gt;="&amp;AJ88,AJ$3:AJ$82,"&lt;="&amp;AJ89)</f>
        <v>850.42000000000007</v>
      </c>
      <c r="AL89">
        <v>10</v>
      </c>
      <c r="AM89">
        <f t="shared" ref="AM89:AM107" si="50">AVERAGEIFS(AM$3:AM$82,AL$3:AL$82,"&gt;="&amp;AL88,AL$3:AL$82,"&lt;="&amp;AL89)</f>
        <v>967.29</v>
      </c>
      <c r="AN89">
        <v>10</v>
      </c>
      <c r="AO89">
        <f t="shared" ref="AO89:AO107" si="51">AVERAGEIFS(AO$3:AO$82,AN$3:AN$82,"&gt;="&amp;AN88,AN$3:AN$82,"&lt;="&amp;AN89)</f>
        <v>780.16750000000002</v>
      </c>
      <c r="AP89">
        <v>10</v>
      </c>
      <c r="AQ89">
        <f t="shared" ref="AQ89:AQ107" si="52">AVERAGEIFS(AQ$3:AQ$82,AP$3:AP$82,"&gt;="&amp;AP88,AP$3:AP$82,"&lt;="&amp;AP89)</f>
        <v>437.76</v>
      </c>
      <c r="AR89">
        <v>10</v>
      </c>
      <c r="AS89">
        <f t="shared" ref="AS89" si="53">AVERAGEIFS(AS$3:AS$82,AR$3:AR$82,"&gt;="&amp;AR88,AR$3:AR$82,"&lt;="&amp;AR89)</f>
        <v>694.59000000000015</v>
      </c>
      <c r="AT89">
        <v>10</v>
      </c>
      <c r="AU89">
        <f t="shared" ref="AU89" si="54">AVERAGEIFS(AU$3:AU$82,AT$3:AT$82,"&gt;="&amp;AT88,AT$3:AT$82,"&lt;="&amp;AT89)</f>
        <v>829.08999999999992</v>
      </c>
      <c r="AV89">
        <v>10</v>
      </c>
      <c r="AW89">
        <f t="shared" ref="AW89:AW107" si="55">AVERAGEIFS(AW$3:AW$82,AV$3:AV$82,"&gt;="&amp;AV88,AV$3:AV$82,"&lt;="&amp;AV89)</f>
        <v>637.91000000000008</v>
      </c>
      <c r="AX89">
        <v>10</v>
      </c>
      <c r="AY89">
        <f t="shared" ref="AY89:AY107" si="56">AVERAGEIFS(AY$3:AY$82,AX$3:AX$82,"&gt;="&amp;AX88,AX$3:AX$82,"&lt;="&amp;AX89)</f>
        <v>1040.8600000000001</v>
      </c>
      <c r="AZ89">
        <v>10</v>
      </c>
      <c r="BA89">
        <f t="shared" ref="BA89:BA107" si="57">AVERAGEIFS(BA$3:BA$82,AZ$3:AZ$82,"&gt;="&amp;AZ88,AZ$3:AZ$82,"&lt;="&amp;AZ89)</f>
        <v>383.48999999999995</v>
      </c>
      <c r="BB89">
        <v>10</v>
      </c>
      <c r="BC89">
        <f t="shared" ref="BC89:BC107" si="58">AVERAGEIFS(BC$3:BC$82,BB$3:BB$82,"&gt;="&amp;BB88,BB$3:BB$82,"&lt;="&amp;BB89)</f>
        <v>754.95333333333338</v>
      </c>
      <c r="BD89">
        <v>10</v>
      </c>
      <c r="BE89">
        <f t="shared" ref="BE89:BE107" si="59">AVERAGEIFS(BE$3:BE$82,BD$3:BD$82,"&gt;="&amp;BD88,BD$3:BD$82,"&lt;="&amp;BD89)</f>
        <v>685.46</v>
      </c>
      <c r="BF89">
        <v>10</v>
      </c>
      <c r="BG89">
        <f t="shared" ref="BG89:BG107" si="60">AVERAGEIFS(BG$3:BG$82,BF$3:BF$82,"&gt;="&amp;BF88,BF$3:BF$82,"&lt;="&amp;BF89)</f>
        <v>642.98333333333323</v>
      </c>
      <c r="BH89">
        <v>10</v>
      </c>
      <c r="BI89">
        <f t="shared" ref="BI89:BI107" si="61">AVERAGEIFS(BI$3:BI$82,BH$3:BH$82,"&gt;="&amp;BH88,BH$3:BH$82,"&lt;="&amp;BH89)</f>
        <v>697.16000000000008</v>
      </c>
      <c r="BK89" s="2"/>
      <c r="BL89" s="2">
        <f t="shared" ref="BL89:BL107" si="62">AVERAGE(C89,E89,G89,I89,K89,M89,O89,Q89,S89,U89,W89,Y89,AA89,AC89,AE89,AG89,AI89,AK89,AM89,AO89,AQ89,AS89,AU89,AW89,AY89,BA89,BC89,BE89,BG89,BI89)</f>
        <v>761.49311111111115</v>
      </c>
      <c r="BM89" s="2">
        <f t="shared" ref="BM89:BM107" si="63">_xlfn.STDEV.P(C89,E89,G89,I89,K89,M89,O89,Q89,S89,U89,W89,Y89,AA89,AC89,AE89,AG89,AI89,AK89,AM89,AO89,AQ89,AS89,AU89,AW89,AY89,BA89,BC89,BE89,BG89,BI89)</f>
        <v>361.56709819598791</v>
      </c>
      <c r="BN89" s="2">
        <f t="shared" ref="BN89:BN107" si="64">BM89/(SQRT(30))</f>
        <v>66.012818577876004</v>
      </c>
    </row>
    <row r="90" spans="1:66" x14ac:dyDescent="0.65">
      <c r="B90">
        <v>15</v>
      </c>
      <c r="C90">
        <f t="shared" si="33"/>
        <v>1759.0466666666669</v>
      </c>
      <c r="D90">
        <v>15</v>
      </c>
      <c r="E90">
        <f t="shared" si="33"/>
        <v>706.65333333333331</v>
      </c>
      <c r="F90">
        <v>15</v>
      </c>
      <c r="G90">
        <f t="shared" ref="G90" si="65">AVERAGEIFS(G$3:G$82,F$3:F$82,"&gt;="&amp;F89,F$3:F$82,"&lt;="&amp;F90)</f>
        <v>1077.9066666666668</v>
      </c>
      <c r="H90">
        <v>15</v>
      </c>
      <c r="I90">
        <f t="shared" ref="I90" si="66">AVERAGEIFS(I$3:I$82,H$3:H$82,"&gt;="&amp;H89,H$3:H$82,"&lt;="&amp;H90)</f>
        <v>553.57999999999993</v>
      </c>
      <c r="J90">
        <v>15</v>
      </c>
      <c r="K90">
        <f t="shared" ref="K90" si="67">AVERAGEIFS(K$3:K$82,J$3:J$82,"&gt;="&amp;J89,J$3:J$82,"&lt;="&amp;J90)</f>
        <v>1298.4524999999999</v>
      </c>
      <c r="L90">
        <v>15</v>
      </c>
      <c r="M90">
        <f t="shared" ref="M90" si="68">AVERAGEIFS(M$3:M$82,L$3:L$82,"&gt;="&amp;L89,L$3:L$82,"&lt;="&amp;L90)</f>
        <v>1263.4050000000002</v>
      </c>
      <c r="N90">
        <v>15</v>
      </c>
      <c r="O90">
        <f t="shared" ref="O90" si="69">AVERAGEIFS(O$3:O$82,N$3:N$82,"&gt;="&amp;N89,N$3:N$82,"&lt;="&amp;N90)</f>
        <v>696.76666666666677</v>
      </c>
      <c r="P90">
        <v>15</v>
      </c>
      <c r="Q90">
        <f t="shared" ref="Q90" si="70">AVERAGEIFS(Q$3:Q$82,P$3:P$82,"&gt;="&amp;P89,P$3:P$82,"&lt;="&amp;P90)</f>
        <v>828.07500000000005</v>
      </c>
      <c r="R90">
        <v>15</v>
      </c>
      <c r="S90">
        <f t="shared" ref="S90" si="71">AVERAGEIFS(S$3:S$82,R$3:R$82,"&gt;="&amp;R89,R$3:R$82,"&lt;="&amp;R90)</f>
        <v>1502.075</v>
      </c>
      <c r="T90">
        <v>15</v>
      </c>
      <c r="U90">
        <f t="shared" si="41"/>
        <v>553.20333333333338</v>
      </c>
      <c r="V90">
        <v>15</v>
      </c>
      <c r="W90">
        <f t="shared" si="42"/>
        <v>1546.37</v>
      </c>
      <c r="X90">
        <v>15</v>
      </c>
      <c r="Y90">
        <f t="shared" si="43"/>
        <v>775.97333333333336</v>
      </c>
      <c r="Z90">
        <v>15</v>
      </c>
      <c r="AA90">
        <f t="shared" si="44"/>
        <v>719.74666666666678</v>
      </c>
      <c r="AB90">
        <v>15</v>
      </c>
      <c r="AC90">
        <f t="shared" si="45"/>
        <v>1580.58</v>
      </c>
      <c r="AD90">
        <v>15</v>
      </c>
      <c r="AE90">
        <f t="shared" ref="AE90" si="72">AVERAGEIFS(AE$3:AE$82,AD$3:AD$82,"&gt;="&amp;AD89,AD$3:AD$82,"&lt;="&amp;AD90)</f>
        <v>1370.6366666666665</v>
      </c>
      <c r="AF90">
        <v>15</v>
      </c>
      <c r="AG90">
        <f t="shared" ref="AG90" si="73">AVERAGEIFS(AG$3:AG$82,AF$3:AF$82,"&gt;="&amp;AF89,AF$3:AF$82,"&lt;="&amp;AF90)</f>
        <v>1739.89</v>
      </c>
      <c r="AH90">
        <v>15</v>
      </c>
      <c r="AI90">
        <f t="shared" si="48"/>
        <v>587.93666666666661</v>
      </c>
      <c r="AJ90">
        <v>15</v>
      </c>
      <c r="AK90">
        <f t="shared" si="49"/>
        <v>1416.07</v>
      </c>
      <c r="AL90">
        <v>15</v>
      </c>
      <c r="AM90">
        <f t="shared" si="50"/>
        <v>2129.7433333333333</v>
      </c>
      <c r="AN90">
        <v>15</v>
      </c>
      <c r="AO90">
        <f t="shared" si="51"/>
        <v>1501.8525</v>
      </c>
      <c r="AP90">
        <v>15</v>
      </c>
      <c r="AQ90">
        <f t="shared" si="52"/>
        <v>621.63333333333333</v>
      </c>
      <c r="AR90">
        <v>15</v>
      </c>
      <c r="AS90">
        <f t="shared" ref="AS90" si="74">AVERAGEIFS(AS$3:AS$82,AR$3:AR$82,"&gt;="&amp;AR89,AR$3:AR$82,"&lt;="&amp;AR90)</f>
        <v>1437.3975</v>
      </c>
      <c r="AT90">
        <v>15</v>
      </c>
      <c r="AU90">
        <f t="shared" ref="AU90" si="75">AVERAGEIFS(AU$3:AU$82,AT$3:AT$82,"&gt;="&amp;AT89,AT$3:AT$82,"&lt;="&amp;AT90)</f>
        <v>1186.385</v>
      </c>
      <c r="AV90">
        <v>15</v>
      </c>
      <c r="AW90">
        <f t="shared" si="55"/>
        <v>948.15499999999997</v>
      </c>
      <c r="AX90">
        <v>15</v>
      </c>
      <c r="AY90">
        <f t="shared" si="56"/>
        <v>1391.22</v>
      </c>
      <c r="AZ90">
        <v>15</v>
      </c>
      <c r="BA90">
        <f t="shared" si="57"/>
        <v>526.05000000000007</v>
      </c>
      <c r="BB90">
        <v>15</v>
      </c>
      <c r="BC90">
        <f t="shared" si="58"/>
        <v>1203.0800000000002</v>
      </c>
      <c r="BD90">
        <v>15</v>
      </c>
      <c r="BE90">
        <f t="shared" si="59"/>
        <v>1491.4849999999999</v>
      </c>
      <c r="BF90">
        <v>15</v>
      </c>
      <c r="BG90">
        <f t="shared" si="60"/>
        <v>1281.01</v>
      </c>
      <c r="BH90">
        <v>15</v>
      </c>
      <c r="BI90">
        <f t="shared" si="61"/>
        <v>981.48500000000013</v>
      </c>
      <c r="BL90" s="2">
        <f t="shared" si="62"/>
        <v>1155.8621388888889</v>
      </c>
      <c r="BM90" s="2">
        <f t="shared" si="63"/>
        <v>420.41087427177473</v>
      </c>
      <c r="BN90" s="2">
        <f t="shared" si="64"/>
        <v>76.756173086373096</v>
      </c>
    </row>
    <row r="91" spans="1:66" x14ac:dyDescent="0.65">
      <c r="B91">
        <v>20</v>
      </c>
      <c r="C91">
        <f t="shared" si="33"/>
        <v>2490.2366666666667</v>
      </c>
      <c r="D91">
        <v>20</v>
      </c>
      <c r="E91">
        <f t="shared" si="33"/>
        <v>1323.64</v>
      </c>
      <c r="F91">
        <v>20</v>
      </c>
      <c r="G91">
        <f t="shared" ref="G91" si="76">AVERAGEIFS(G$3:G$82,F$3:F$82,"&gt;="&amp;F90,F$3:F$82,"&lt;="&amp;F91)</f>
        <v>1817.3466666666666</v>
      </c>
      <c r="H91">
        <v>20</v>
      </c>
      <c r="I91">
        <f t="shared" ref="I91" si="77">AVERAGEIFS(I$3:I$82,H$3:H$82,"&gt;="&amp;H90,H$3:H$82,"&lt;="&amp;H91)</f>
        <v>948.61999999999989</v>
      </c>
      <c r="J91">
        <v>20</v>
      </c>
      <c r="K91">
        <f t="shared" ref="K91" si="78">AVERAGEIFS(K$3:K$82,J$3:J$82,"&gt;="&amp;J90,J$3:J$82,"&lt;="&amp;J91)</f>
        <v>1976.4074999999998</v>
      </c>
      <c r="L91">
        <v>20</v>
      </c>
      <c r="M91">
        <f t="shared" ref="M91" si="79">AVERAGEIFS(M$3:M$82,L$3:L$82,"&gt;="&amp;L90,L$3:L$82,"&lt;="&amp;L91)</f>
        <v>2093.0766666666668</v>
      </c>
      <c r="N91">
        <v>20</v>
      </c>
      <c r="O91">
        <f t="shared" ref="O91" si="80">AVERAGEIFS(O$3:O$82,N$3:N$82,"&gt;="&amp;N90,N$3:N$82,"&lt;="&amp;N91)</f>
        <v>901.04</v>
      </c>
      <c r="P91">
        <v>20</v>
      </c>
      <c r="Q91">
        <f t="shared" ref="Q91" si="81">AVERAGEIFS(Q$3:Q$82,P$3:P$82,"&gt;="&amp;P90,P$3:P$82,"&lt;="&amp;P91)</f>
        <v>1067.67</v>
      </c>
      <c r="R91">
        <v>20</v>
      </c>
      <c r="S91">
        <f t="shared" ref="S91" si="82">AVERAGEIFS(S$3:S$82,R$3:R$82,"&gt;="&amp;R90,R$3:R$82,"&lt;="&amp;R91)</f>
        <v>3085.2400000000002</v>
      </c>
      <c r="T91">
        <v>20</v>
      </c>
      <c r="U91">
        <f t="shared" si="41"/>
        <v>896.25</v>
      </c>
      <c r="V91">
        <v>20</v>
      </c>
      <c r="W91">
        <f t="shared" si="42"/>
        <v>2144.25</v>
      </c>
      <c r="X91">
        <v>20</v>
      </c>
      <c r="Y91">
        <f t="shared" si="43"/>
        <v>1174.6499999999999</v>
      </c>
      <c r="Z91">
        <v>20</v>
      </c>
      <c r="AA91">
        <f t="shared" si="44"/>
        <v>1241.3333333333333</v>
      </c>
      <c r="AB91">
        <v>20</v>
      </c>
      <c r="AC91">
        <f t="shared" si="45"/>
        <v>2349.98</v>
      </c>
      <c r="AD91">
        <v>20</v>
      </c>
      <c r="AE91">
        <f t="shared" ref="AE91" si="83">AVERAGEIFS(AE$3:AE$82,AD$3:AD$82,"&gt;="&amp;AD90,AD$3:AD$82,"&lt;="&amp;AD91)</f>
        <v>1937.9250000000002</v>
      </c>
      <c r="AF91">
        <v>20</v>
      </c>
      <c r="AG91">
        <f t="shared" ref="AG91" si="84">AVERAGEIFS(AG$3:AG$82,AF$3:AF$82,"&gt;="&amp;AF90,AF$3:AF$82,"&lt;="&amp;AF91)</f>
        <v>2011.1599999999999</v>
      </c>
      <c r="AH91">
        <v>20</v>
      </c>
      <c r="AI91">
        <f t="shared" si="48"/>
        <v>937.64</v>
      </c>
      <c r="AJ91">
        <v>20</v>
      </c>
      <c r="AK91">
        <f t="shared" si="49"/>
        <v>2092.9666666666667</v>
      </c>
      <c r="AL91">
        <v>20</v>
      </c>
      <c r="AM91">
        <f t="shared" si="50"/>
        <v>3077.5566666666668</v>
      </c>
      <c r="AN91">
        <v>20</v>
      </c>
      <c r="AO91">
        <f t="shared" si="51"/>
        <v>2420.1025</v>
      </c>
      <c r="AP91">
        <v>20</v>
      </c>
      <c r="AQ91">
        <f t="shared" si="52"/>
        <v>922.43000000000006</v>
      </c>
      <c r="AR91">
        <v>20</v>
      </c>
      <c r="AS91">
        <f t="shared" ref="AS91" si="85">AVERAGEIFS(AS$3:AS$82,AR$3:AR$82,"&gt;="&amp;AR90,AR$3:AR$82,"&lt;="&amp;AR91)</f>
        <v>2636</v>
      </c>
      <c r="AT91">
        <v>20</v>
      </c>
      <c r="AU91">
        <f t="shared" ref="AU91" si="86">AVERAGEIFS(AU$3:AU$82,AT$3:AT$82,"&gt;="&amp;AT90,AT$3:AT$82,"&lt;="&amp;AT91)</f>
        <v>1955.9666666666665</v>
      </c>
      <c r="AV91">
        <v>20</v>
      </c>
      <c r="AW91">
        <f t="shared" si="55"/>
        <v>1515.3899999999999</v>
      </c>
      <c r="AX91">
        <v>20</v>
      </c>
      <c r="AY91">
        <f t="shared" si="56"/>
        <v>2006.1999999999998</v>
      </c>
      <c r="AZ91">
        <v>20</v>
      </c>
      <c r="BA91">
        <f t="shared" si="57"/>
        <v>934.17000000000007</v>
      </c>
      <c r="BB91">
        <v>20</v>
      </c>
      <c r="BC91">
        <f t="shared" si="58"/>
        <v>2066.0700000000002</v>
      </c>
      <c r="BD91">
        <v>20</v>
      </c>
      <c r="BE91">
        <f t="shared" si="59"/>
        <v>1761.0225</v>
      </c>
      <c r="BF91">
        <v>20</v>
      </c>
      <c r="BG91">
        <f t="shared" si="60"/>
        <v>1889.7233333333334</v>
      </c>
      <c r="BH91">
        <v>20</v>
      </c>
      <c r="BI91">
        <f t="shared" si="61"/>
        <v>1441.0550000000001</v>
      </c>
      <c r="BL91" s="2">
        <f t="shared" si="62"/>
        <v>1770.503972222222</v>
      </c>
      <c r="BM91" s="2">
        <f t="shared" si="63"/>
        <v>630.92865018956968</v>
      </c>
      <c r="BN91" s="2">
        <f t="shared" si="64"/>
        <v>115.19128462837114</v>
      </c>
    </row>
    <row r="92" spans="1:66" x14ac:dyDescent="0.65">
      <c r="B92">
        <v>25</v>
      </c>
      <c r="C92">
        <f t="shared" si="33"/>
        <v>3373.34</v>
      </c>
      <c r="D92">
        <v>25</v>
      </c>
      <c r="E92">
        <f t="shared" si="33"/>
        <v>2152.4533333333334</v>
      </c>
      <c r="F92">
        <v>25</v>
      </c>
      <c r="G92">
        <f t="shared" ref="G92" si="87">AVERAGEIFS(G$3:G$82,F$3:F$82,"&gt;="&amp;F91,F$3:F$82,"&lt;="&amp;F92)</f>
        <v>2357.1966666666667</v>
      </c>
      <c r="H92">
        <v>25</v>
      </c>
      <c r="I92">
        <f t="shared" ref="I92" si="88">AVERAGEIFS(I$3:I$82,H$3:H$82,"&gt;="&amp;H91,H$3:H$82,"&lt;="&amp;H92)</f>
        <v>1977.1966666666667</v>
      </c>
      <c r="J92">
        <v>25</v>
      </c>
      <c r="K92">
        <f t="shared" ref="K92" si="89">AVERAGEIFS(K$3:K$82,J$3:J$82,"&gt;="&amp;J91,J$3:J$82,"&lt;="&amp;J92)</f>
        <v>2174.3474999999999</v>
      </c>
      <c r="L92">
        <v>25</v>
      </c>
      <c r="M92">
        <f t="shared" ref="M92" si="90">AVERAGEIFS(M$3:M$82,L$3:L$82,"&gt;="&amp;L91,L$3:L$82,"&lt;="&amp;L92)</f>
        <v>2876.3433333333337</v>
      </c>
      <c r="N92">
        <v>25</v>
      </c>
      <c r="O92">
        <f t="shared" ref="O92" si="91">AVERAGEIFS(O$3:O$82,N$3:N$82,"&gt;="&amp;N91,N$3:N$82,"&lt;="&amp;N92)</f>
        <v>760.39333333333332</v>
      </c>
      <c r="P92">
        <v>25</v>
      </c>
      <c r="Q92">
        <f t="shared" ref="Q92" si="92">AVERAGEIFS(Q$3:Q$82,P$3:P$82,"&gt;="&amp;P91,P$3:P$82,"&lt;="&amp;P92)</f>
        <v>1154.585</v>
      </c>
      <c r="R92">
        <v>25</v>
      </c>
      <c r="S92">
        <f t="shared" ref="S92" si="93">AVERAGEIFS(S$3:S$82,R$3:R$82,"&gt;="&amp;R91,R$3:R$82,"&lt;="&amp;R92)</f>
        <v>3587.4966666666664</v>
      </c>
      <c r="T92">
        <v>25</v>
      </c>
      <c r="U92">
        <f t="shared" si="41"/>
        <v>1489.67</v>
      </c>
      <c r="V92">
        <v>25</v>
      </c>
      <c r="W92">
        <f t="shared" si="42"/>
        <v>2175.5800000000004</v>
      </c>
      <c r="X92">
        <v>25</v>
      </c>
      <c r="Y92">
        <f t="shared" si="43"/>
        <v>1567.2433333333336</v>
      </c>
      <c r="Z92">
        <v>25</v>
      </c>
      <c r="AA92">
        <f t="shared" si="44"/>
        <v>1968.9766666666667</v>
      </c>
      <c r="AB92">
        <v>25</v>
      </c>
      <c r="AC92">
        <f t="shared" si="45"/>
        <v>2255.8266666666668</v>
      </c>
      <c r="AD92">
        <v>25</v>
      </c>
      <c r="AE92">
        <f t="shared" ref="AE92" si="94">AVERAGEIFS(AE$3:AE$82,AD$3:AD$82,"&gt;="&amp;AD91,AD$3:AD$82,"&lt;="&amp;AD92)</f>
        <v>2541.7200000000003</v>
      </c>
      <c r="AF92">
        <v>25</v>
      </c>
      <c r="AG92">
        <f t="shared" ref="AG92" si="95">AVERAGEIFS(AG$3:AG$82,AF$3:AF$82,"&gt;="&amp;AF91,AF$3:AF$82,"&lt;="&amp;AF92)</f>
        <v>2352.7000000000003</v>
      </c>
      <c r="AH92">
        <v>25</v>
      </c>
      <c r="AI92">
        <f t="shared" si="48"/>
        <v>1367.7350000000001</v>
      </c>
      <c r="AJ92">
        <v>25</v>
      </c>
      <c r="AK92">
        <f t="shared" si="49"/>
        <v>2634.9566666666665</v>
      </c>
      <c r="AL92">
        <v>25</v>
      </c>
      <c r="AM92">
        <f t="shared" si="50"/>
        <v>3989.97</v>
      </c>
      <c r="AN92">
        <v>25</v>
      </c>
      <c r="AO92">
        <f t="shared" si="51"/>
        <v>2992.2824999999998</v>
      </c>
      <c r="AP92">
        <v>25</v>
      </c>
      <c r="AQ92">
        <f t="shared" si="52"/>
        <v>1250.7033333333334</v>
      </c>
      <c r="AR92">
        <v>25</v>
      </c>
      <c r="AS92">
        <f t="shared" ref="AS92" si="96">AVERAGEIFS(AS$3:AS$82,AR$3:AR$82,"&gt;="&amp;AR91,AR$3:AR$82,"&lt;="&amp;AR92)</f>
        <v>3513.2899999999995</v>
      </c>
      <c r="AT92">
        <v>25</v>
      </c>
      <c r="AU92">
        <f t="shared" ref="AU92" si="97">AVERAGEIFS(AU$3:AU$82,AT$3:AT$82,"&gt;="&amp;AT91,AT$3:AT$82,"&lt;="&amp;AT92)</f>
        <v>2743.59</v>
      </c>
      <c r="AV92">
        <v>25</v>
      </c>
      <c r="AW92">
        <f t="shared" si="55"/>
        <v>2205.0349999999999</v>
      </c>
      <c r="AX92">
        <v>25</v>
      </c>
      <c r="AY92">
        <f t="shared" si="56"/>
        <v>2166.42</v>
      </c>
      <c r="AZ92">
        <v>25</v>
      </c>
      <c r="BA92">
        <f t="shared" si="57"/>
        <v>1890.5600000000002</v>
      </c>
      <c r="BB92">
        <v>25</v>
      </c>
      <c r="BC92">
        <f t="shared" si="58"/>
        <v>2449.6966666666667</v>
      </c>
      <c r="BD92">
        <v>25</v>
      </c>
      <c r="BE92">
        <f t="shared" si="59"/>
        <v>1842.9524999999999</v>
      </c>
      <c r="BF92">
        <v>25</v>
      </c>
      <c r="BG92">
        <f t="shared" si="60"/>
        <v>1941.5533333333333</v>
      </c>
      <c r="BH92">
        <v>25</v>
      </c>
      <c r="BI92">
        <f t="shared" si="61"/>
        <v>1782.595</v>
      </c>
      <c r="BL92" s="2">
        <f t="shared" si="62"/>
        <v>2251.2136388888889</v>
      </c>
      <c r="BM92" s="2">
        <f t="shared" si="63"/>
        <v>734.57662138017258</v>
      </c>
      <c r="BN92" s="2">
        <f t="shared" si="64"/>
        <v>134.11472858195074</v>
      </c>
    </row>
    <row r="93" spans="1:66" x14ac:dyDescent="0.65">
      <c r="B93">
        <v>30</v>
      </c>
      <c r="C93">
        <f t="shared" si="33"/>
        <v>3004.31</v>
      </c>
      <c r="D93">
        <v>30</v>
      </c>
      <c r="E93">
        <f t="shared" si="33"/>
        <v>1854.7866666666669</v>
      </c>
      <c r="F93">
        <v>30</v>
      </c>
      <c r="G93">
        <f t="shared" ref="G93" si="98">AVERAGEIFS(G$3:G$82,F$3:F$82,"&gt;="&amp;F92,F$3:F$82,"&lt;="&amp;F93)</f>
        <v>2772.5433333333335</v>
      </c>
      <c r="H93">
        <v>30</v>
      </c>
      <c r="I93">
        <f t="shared" ref="I93" si="99">AVERAGEIFS(I$3:I$82,H$3:H$82,"&gt;="&amp;H92,H$3:H$82,"&lt;="&amp;H93)</f>
        <v>2665.0333333333333</v>
      </c>
      <c r="J93">
        <v>30</v>
      </c>
      <c r="K93">
        <f t="shared" ref="K93" si="100">AVERAGEIFS(K$3:K$82,J$3:J$82,"&gt;="&amp;J92,J$3:J$82,"&lt;="&amp;J93)</f>
        <v>2035.1875</v>
      </c>
      <c r="L93">
        <v>30</v>
      </c>
      <c r="M93">
        <f t="shared" ref="M93" si="101">AVERAGEIFS(M$3:M$82,L$3:L$82,"&gt;="&amp;L92,L$3:L$82,"&lt;="&amp;L93)</f>
        <v>3846.2350000000001</v>
      </c>
      <c r="N93">
        <v>30</v>
      </c>
      <c r="O93">
        <f t="shared" ref="O93" si="102">AVERAGEIFS(O$3:O$82,N$3:N$82,"&gt;="&amp;N92,N$3:N$82,"&lt;="&amp;N93)</f>
        <v>948.85333333333335</v>
      </c>
      <c r="P93">
        <v>30</v>
      </c>
      <c r="Q93">
        <f t="shared" ref="Q93" si="103">AVERAGEIFS(Q$3:Q$82,P$3:P$82,"&gt;="&amp;P92,P$3:P$82,"&lt;="&amp;P93)</f>
        <v>1211.23</v>
      </c>
      <c r="R93">
        <v>30</v>
      </c>
      <c r="S93">
        <f t="shared" ref="S93" si="104">AVERAGEIFS(S$3:S$82,R$3:R$82,"&gt;="&amp;R92,R$3:R$82,"&lt;="&amp;R93)</f>
        <v>3608.88</v>
      </c>
      <c r="T93">
        <v>30</v>
      </c>
      <c r="U93">
        <f t="shared" si="41"/>
        <v>2041.176666666667</v>
      </c>
      <c r="V93">
        <v>30</v>
      </c>
      <c r="W93">
        <f t="shared" si="42"/>
        <v>2057.8700000000003</v>
      </c>
      <c r="X93">
        <v>30</v>
      </c>
      <c r="Y93">
        <f t="shared" si="43"/>
        <v>1502.83</v>
      </c>
      <c r="Z93">
        <v>30</v>
      </c>
      <c r="AA93">
        <f t="shared" si="44"/>
        <v>2768.8866666666668</v>
      </c>
      <c r="AB93">
        <v>30</v>
      </c>
      <c r="AC93">
        <f t="shared" si="45"/>
        <v>1739.4833333333333</v>
      </c>
      <c r="AD93">
        <v>30</v>
      </c>
      <c r="AE93">
        <f t="shared" ref="AE93" si="105">AVERAGEIFS(AE$3:AE$82,AD$3:AD$82,"&gt;="&amp;AD92,AD$3:AD$82,"&lt;="&amp;AD93)</f>
        <v>2878.35</v>
      </c>
      <c r="AF93">
        <v>30</v>
      </c>
      <c r="AG93">
        <f t="shared" ref="AG93" si="106">AVERAGEIFS(AG$3:AG$82,AF$3:AF$82,"&gt;="&amp;AF92,AF$3:AF$82,"&lt;="&amp;AF93)</f>
        <v>2006.12</v>
      </c>
      <c r="AH93">
        <v>30</v>
      </c>
      <c r="AI93">
        <f t="shared" si="48"/>
        <v>2052.2600000000002</v>
      </c>
      <c r="AJ93">
        <v>30</v>
      </c>
      <c r="AK93">
        <f t="shared" si="49"/>
        <v>2794.9566666666665</v>
      </c>
      <c r="AL93">
        <v>30</v>
      </c>
      <c r="AM93">
        <f t="shared" si="50"/>
        <v>4647.1500000000005</v>
      </c>
      <c r="AN93">
        <v>30</v>
      </c>
      <c r="AO93">
        <f t="shared" si="51"/>
        <v>2472.92</v>
      </c>
      <c r="AP93">
        <v>30</v>
      </c>
      <c r="AQ93">
        <f t="shared" si="52"/>
        <v>1783.17</v>
      </c>
      <c r="AR93">
        <v>30</v>
      </c>
      <c r="AS93">
        <f t="shared" ref="AS93" si="107">AVERAGEIFS(AS$3:AS$82,AR$3:AR$82,"&gt;="&amp;AR92,AR$3:AR$82,"&lt;="&amp;AR93)</f>
        <v>3652.3125</v>
      </c>
      <c r="AT93">
        <v>30</v>
      </c>
      <c r="AU93">
        <f t="shared" ref="AU93" si="108">AVERAGEIFS(AU$3:AU$82,AT$3:AT$82,"&gt;="&amp;AT92,AT$3:AT$82,"&lt;="&amp;AT93)</f>
        <v>3081.355</v>
      </c>
      <c r="AV93">
        <v>30</v>
      </c>
      <c r="AW93">
        <f t="shared" si="55"/>
        <v>2881.585</v>
      </c>
      <c r="AX93">
        <v>30</v>
      </c>
      <c r="AY93">
        <f t="shared" si="56"/>
        <v>1993.1399999999999</v>
      </c>
      <c r="AZ93">
        <v>30</v>
      </c>
      <c r="BA93">
        <f t="shared" si="57"/>
        <v>2720.9033333333332</v>
      </c>
      <c r="BB93">
        <v>30</v>
      </c>
      <c r="BC93">
        <f t="shared" si="58"/>
        <v>2619.83</v>
      </c>
      <c r="BD93">
        <v>30</v>
      </c>
      <c r="BE93">
        <f t="shared" si="59"/>
        <v>1744.2950000000001</v>
      </c>
      <c r="BF93">
        <v>30</v>
      </c>
      <c r="BG93">
        <f t="shared" si="60"/>
        <v>1701.1000000000001</v>
      </c>
      <c r="BH93">
        <v>30</v>
      </c>
      <c r="BI93">
        <f t="shared" si="61"/>
        <v>2002.43</v>
      </c>
      <c r="BL93" s="2">
        <f t="shared" si="62"/>
        <v>2436.306111111111</v>
      </c>
      <c r="BM93" s="2">
        <f t="shared" si="63"/>
        <v>804.45037270435955</v>
      </c>
      <c r="BN93" s="2">
        <f t="shared" si="64"/>
        <v>146.87187184120529</v>
      </c>
    </row>
    <row r="94" spans="1:66" x14ac:dyDescent="0.65">
      <c r="B94">
        <v>35</v>
      </c>
      <c r="C94">
        <f t="shared" si="33"/>
        <v>1572.2533333333333</v>
      </c>
      <c r="D94">
        <v>35</v>
      </c>
      <c r="E94">
        <f t="shared" si="33"/>
        <v>1409.1633333333332</v>
      </c>
      <c r="F94">
        <v>35</v>
      </c>
      <c r="G94">
        <f t="shared" ref="G94" si="109">AVERAGEIFS(G$3:G$82,F$3:F$82,"&gt;="&amp;F93,F$3:F$82,"&lt;="&amp;F94)</f>
        <v>2569.6766666666667</v>
      </c>
      <c r="H94">
        <v>35</v>
      </c>
      <c r="I94">
        <f t="shared" ref="I94" si="110">AVERAGEIFS(I$3:I$82,H$3:H$82,"&gt;="&amp;H93,H$3:H$82,"&lt;="&amp;H94)</f>
        <v>2247.66</v>
      </c>
      <c r="J94">
        <v>35</v>
      </c>
      <c r="K94">
        <f t="shared" ref="K94" si="111">AVERAGEIFS(K$3:K$82,J$3:J$82,"&gt;="&amp;J93,J$3:J$82,"&lt;="&amp;J94)</f>
        <v>1547.4925000000001</v>
      </c>
      <c r="L94">
        <v>35</v>
      </c>
      <c r="M94">
        <f t="shared" ref="M94" si="112">AVERAGEIFS(M$3:M$82,L$3:L$82,"&gt;="&amp;L93,L$3:L$82,"&lt;="&amp;L94)</f>
        <v>4345.3850000000002</v>
      </c>
      <c r="N94">
        <v>35</v>
      </c>
      <c r="O94">
        <f t="shared" ref="O94" si="113">AVERAGEIFS(O$3:O$82,N$3:N$82,"&gt;="&amp;N93,N$3:N$82,"&lt;="&amp;N94)</f>
        <v>1981.4850000000001</v>
      </c>
      <c r="P94">
        <v>35</v>
      </c>
      <c r="Q94">
        <f t="shared" ref="Q94" si="114">AVERAGEIFS(Q$3:Q$82,P$3:P$82,"&gt;="&amp;P93,P$3:P$82,"&lt;="&amp;P94)</f>
        <v>1631.835</v>
      </c>
      <c r="R94">
        <v>35</v>
      </c>
      <c r="S94">
        <f t="shared" ref="S94" si="115">AVERAGEIFS(S$3:S$82,R$3:R$82,"&gt;="&amp;R93,R$3:R$82,"&lt;="&amp;R94)</f>
        <v>3246.39</v>
      </c>
      <c r="T94">
        <v>35</v>
      </c>
      <c r="U94">
        <f t="shared" si="41"/>
        <v>2082.6933333333332</v>
      </c>
      <c r="V94">
        <v>35</v>
      </c>
      <c r="W94">
        <f t="shared" si="42"/>
        <v>1842.9749999999999</v>
      </c>
      <c r="X94">
        <v>35</v>
      </c>
      <c r="Y94">
        <f t="shared" si="43"/>
        <v>1307.6533333333334</v>
      </c>
      <c r="Z94">
        <v>35</v>
      </c>
      <c r="AA94">
        <f t="shared" si="44"/>
        <v>2825.99</v>
      </c>
      <c r="AB94">
        <v>35</v>
      </c>
      <c r="AC94">
        <f t="shared" si="45"/>
        <v>1061.76</v>
      </c>
      <c r="AD94">
        <v>35</v>
      </c>
      <c r="AE94">
        <f t="shared" ref="AE94" si="116">AVERAGEIFS(AE$3:AE$82,AD$3:AD$82,"&gt;="&amp;AD93,AD$3:AD$82,"&lt;="&amp;AD94)</f>
        <v>2423.5150000000003</v>
      </c>
      <c r="AF94">
        <v>35</v>
      </c>
      <c r="AG94">
        <f t="shared" ref="AG94" si="117">AVERAGEIFS(AG$3:AG$82,AF$3:AF$82,"&gt;="&amp;AF93,AF$3:AF$82,"&lt;="&amp;AF94)</f>
        <v>1277.4049999999997</v>
      </c>
      <c r="AH94">
        <v>35</v>
      </c>
      <c r="AI94">
        <f t="shared" si="48"/>
        <v>2553.2799999999997</v>
      </c>
      <c r="AJ94">
        <v>35</v>
      </c>
      <c r="AK94">
        <f t="shared" si="49"/>
        <v>2114.9100000000003</v>
      </c>
      <c r="AL94">
        <v>35</v>
      </c>
      <c r="AM94">
        <f t="shared" si="50"/>
        <v>4149.8600000000006</v>
      </c>
      <c r="AN94">
        <v>35</v>
      </c>
      <c r="AO94">
        <f t="shared" si="51"/>
        <v>1646.085</v>
      </c>
      <c r="AP94">
        <v>35</v>
      </c>
      <c r="AQ94">
        <f t="shared" si="52"/>
        <v>2608.15</v>
      </c>
      <c r="AR94">
        <v>35</v>
      </c>
      <c r="AS94">
        <f t="shared" ref="AS94" si="118">AVERAGEIFS(AS$3:AS$82,AR$3:AR$82,"&gt;="&amp;AR93,AR$3:AR$82,"&lt;="&amp;AR94)</f>
        <v>3072.7433333333333</v>
      </c>
      <c r="AT94">
        <v>35</v>
      </c>
      <c r="AU94">
        <f t="shared" ref="AU94" si="119">AVERAGEIFS(AU$3:AU$82,AT$3:AT$82,"&gt;="&amp;AT93,AT$3:AT$82,"&lt;="&amp;AT94)</f>
        <v>2660.2100000000005</v>
      </c>
      <c r="AV94">
        <v>35</v>
      </c>
      <c r="AW94">
        <f t="shared" si="55"/>
        <v>3383.23</v>
      </c>
      <c r="AX94">
        <v>35</v>
      </c>
      <c r="AY94">
        <f t="shared" si="56"/>
        <v>2054.8799999999997</v>
      </c>
      <c r="AZ94">
        <v>35</v>
      </c>
      <c r="BA94">
        <f t="shared" si="57"/>
        <v>3528.39</v>
      </c>
      <c r="BB94">
        <v>35</v>
      </c>
      <c r="BC94">
        <f t="shared" si="58"/>
        <v>2535.7999999999997</v>
      </c>
      <c r="BD94">
        <v>35</v>
      </c>
      <c r="BE94">
        <f t="shared" si="59"/>
        <v>1278.2724999999998</v>
      </c>
      <c r="BF94">
        <v>35</v>
      </c>
      <c r="BG94">
        <f t="shared" si="60"/>
        <v>1174.5366666666666</v>
      </c>
      <c r="BH94">
        <v>35</v>
      </c>
      <c r="BI94">
        <f t="shared" si="61"/>
        <v>2367.52</v>
      </c>
      <c r="BL94" s="2">
        <f t="shared" si="62"/>
        <v>2283.3733333333334</v>
      </c>
      <c r="BM94" s="2">
        <f t="shared" si="63"/>
        <v>848.10582862305466</v>
      </c>
      <c r="BN94" s="2">
        <f t="shared" si="64"/>
        <v>154.84223116281919</v>
      </c>
    </row>
    <row r="95" spans="1:66" x14ac:dyDescent="0.65">
      <c r="B95">
        <v>40</v>
      </c>
      <c r="C95">
        <f t="shared" si="33"/>
        <v>665.49999999999989</v>
      </c>
      <c r="D95">
        <v>40</v>
      </c>
      <c r="E95">
        <f t="shared" si="33"/>
        <v>1489.5600000000002</v>
      </c>
      <c r="F95">
        <v>40</v>
      </c>
      <c r="G95">
        <f t="shared" ref="G95" si="120">AVERAGEIFS(G$3:G$82,F$3:F$82,"&gt;="&amp;F94,F$3:F$82,"&lt;="&amp;F95)</f>
        <v>1955.5766666666666</v>
      </c>
      <c r="H95">
        <v>40</v>
      </c>
      <c r="I95">
        <f t="shared" ref="I95" si="121">AVERAGEIFS(I$3:I$82,H$3:H$82,"&gt;="&amp;H94,H$3:H$82,"&lt;="&amp;H95)</f>
        <v>1617.595</v>
      </c>
      <c r="J95">
        <v>40</v>
      </c>
      <c r="K95">
        <f t="shared" ref="K95" si="122">AVERAGEIFS(K$3:K$82,J$3:J$82,"&gt;="&amp;J94,J$3:J$82,"&lt;="&amp;J95)</f>
        <v>753.40750000000003</v>
      </c>
      <c r="L95">
        <v>40</v>
      </c>
      <c r="M95">
        <f t="shared" ref="M95" si="123">AVERAGEIFS(M$3:M$82,L$3:L$82,"&gt;="&amp;L94,L$3:L$82,"&lt;="&amp;L95)</f>
        <v>3885.853333333333</v>
      </c>
      <c r="N95">
        <v>40</v>
      </c>
      <c r="O95">
        <f t="shared" ref="O95" si="124">AVERAGEIFS(O$3:O$82,N$3:N$82,"&gt;="&amp;N94,N$3:N$82,"&lt;="&amp;N95)</f>
        <v>2795.2133333333331</v>
      </c>
      <c r="P95">
        <v>40</v>
      </c>
      <c r="Q95">
        <f t="shared" ref="Q95" si="125">AVERAGEIFS(Q$3:Q$82,P$3:P$82,"&gt;="&amp;P94,P$3:P$82,"&lt;="&amp;P95)</f>
        <v>1962.2550000000001</v>
      </c>
      <c r="R95">
        <v>40</v>
      </c>
      <c r="S95">
        <f t="shared" ref="S95" si="126">AVERAGEIFS(S$3:S$82,R$3:R$82,"&gt;="&amp;R94,R$3:R$82,"&lt;="&amp;R95)</f>
        <v>2501.896666666667</v>
      </c>
      <c r="T95">
        <v>40</v>
      </c>
      <c r="U95">
        <f t="shared" si="41"/>
        <v>1956.7633333333333</v>
      </c>
      <c r="V95">
        <v>40</v>
      </c>
      <c r="W95">
        <f t="shared" si="42"/>
        <v>1615.56</v>
      </c>
      <c r="X95">
        <v>40</v>
      </c>
      <c r="Y95">
        <f t="shared" si="43"/>
        <v>938.32333333333338</v>
      </c>
      <c r="Z95">
        <v>40</v>
      </c>
      <c r="AA95">
        <f t="shared" si="44"/>
        <v>1956.8566666666666</v>
      </c>
      <c r="AB95">
        <v>40</v>
      </c>
      <c r="AC95">
        <f t="shared" si="45"/>
        <v>666.34666666666669</v>
      </c>
      <c r="AD95">
        <v>40</v>
      </c>
      <c r="AE95">
        <f t="shared" ref="AE95" si="127">AVERAGEIFS(AE$3:AE$82,AD$3:AD$82,"&gt;="&amp;AD94,AD$3:AD$82,"&lt;="&amp;AD95)</f>
        <v>1935.7950000000001</v>
      </c>
      <c r="AF95">
        <v>40</v>
      </c>
      <c r="AG95">
        <f t="shared" ref="AG95" si="128">AVERAGEIFS(AG$3:AG$82,AF$3:AF$82,"&gt;="&amp;AF94,AF$3:AF$82,"&lt;="&amp;AF95)</f>
        <v>628.73666666666657</v>
      </c>
      <c r="AH95">
        <v>40</v>
      </c>
      <c r="AI95">
        <f t="shared" si="48"/>
        <v>2507.0949999999998</v>
      </c>
      <c r="AJ95">
        <v>40</v>
      </c>
      <c r="AK95">
        <f t="shared" si="49"/>
        <v>1507.8100000000002</v>
      </c>
      <c r="AL95">
        <v>40</v>
      </c>
      <c r="AM95">
        <f t="shared" si="50"/>
        <v>3528.3733333333334</v>
      </c>
      <c r="AN95">
        <v>40</v>
      </c>
      <c r="AO95">
        <f t="shared" si="51"/>
        <v>925.19500000000005</v>
      </c>
      <c r="AP95">
        <v>40</v>
      </c>
      <c r="AQ95">
        <f t="shared" si="52"/>
        <v>2573.5299999999997</v>
      </c>
      <c r="AR95">
        <v>40</v>
      </c>
      <c r="AS95">
        <f t="shared" ref="AS95" si="129">AVERAGEIFS(AS$3:AS$82,AR$3:AR$82,"&gt;="&amp;AR94,AR$3:AR$82,"&lt;="&amp;AR95)</f>
        <v>1630.2633333333333</v>
      </c>
      <c r="AT95">
        <v>40</v>
      </c>
      <c r="AU95">
        <f t="shared" ref="AU95" si="130">AVERAGEIFS(AU$3:AU$82,AT$3:AT$82,"&gt;="&amp;AT94,AT$3:AT$82,"&lt;="&amp;AT95)</f>
        <v>1508.22</v>
      </c>
      <c r="AV95">
        <v>40</v>
      </c>
      <c r="AW95">
        <f t="shared" si="55"/>
        <v>3424.2799999999997</v>
      </c>
      <c r="AX95">
        <v>40</v>
      </c>
      <c r="AY95">
        <f t="shared" si="56"/>
        <v>1643.72</v>
      </c>
      <c r="AZ95">
        <v>40</v>
      </c>
      <c r="BA95">
        <f t="shared" si="57"/>
        <v>3401.2766666666666</v>
      </c>
      <c r="BB95">
        <v>40</v>
      </c>
      <c r="BC95">
        <f t="shared" si="58"/>
        <v>2034.8966666666668</v>
      </c>
      <c r="BD95">
        <v>40</v>
      </c>
      <c r="BE95">
        <f t="shared" si="59"/>
        <v>683.8900000000001</v>
      </c>
      <c r="BF95">
        <v>40</v>
      </c>
      <c r="BG95">
        <f t="shared" si="60"/>
        <v>658.25666666666666</v>
      </c>
      <c r="BH95">
        <v>40</v>
      </c>
      <c r="BI95">
        <f t="shared" si="61"/>
        <v>2386.665</v>
      </c>
      <c r="BL95" s="2">
        <f t="shared" si="62"/>
        <v>1857.9570277777782</v>
      </c>
      <c r="BM95" s="2">
        <f t="shared" si="63"/>
        <v>913.28224790581146</v>
      </c>
      <c r="BN95" s="2">
        <f t="shared" si="64"/>
        <v>166.74176284901273</v>
      </c>
    </row>
    <row r="96" spans="1:66" x14ac:dyDescent="0.65">
      <c r="B96">
        <v>45</v>
      </c>
      <c r="C96">
        <f t="shared" si="33"/>
        <v>425.54666666666662</v>
      </c>
      <c r="D96">
        <v>45</v>
      </c>
      <c r="E96">
        <f t="shared" si="33"/>
        <v>1514.61</v>
      </c>
      <c r="F96">
        <v>45</v>
      </c>
      <c r="G96">
        <f t="shared" ref="G96" si="131">AVERAGEIFS(G$3:G$82,F$3:F$82,"&gt;="&amp;F95,F$3:F$82,"&lt;="&amp;F96)</f>
        <v>1195.25</v>
      </c>
      <c r="H96">
        <v>45</v>
      </c>
      <c r="I96">
        <f t="shared" ref="I96" si="132">AVERAGEIFS(I$3:I$82,H$3:H$82,"&gt;="&amp;H95,H$3:H$82,"&lt;="&amp;H96)</f>
        <v>1285.7133333333334</v>
      </c>
      <c r="J96">
        <v>45</v>
      </c>
      <c r="K96">
        <f t="shared" ref="K96" si="133">AVERAGEIFS(K$3:K$82,J$3:J$82,"&gt;="&amp;J95,J$3:J$82,"&lt;="&amp;J96)</f>
        <v>383.01</v>
      </c>
      <c r="L96">
        <v>45</v>
      </c>
      <c r="M96">
        <f t="shared" ref="M96" si="134">AVERAGEIFS(M$3:M$82,L$3:L$82,"&gt;="&amp;L95,L$3:L$82,"&lt;="&amp;L96)</f>
        <v>2881.2933333333335</v>
      </c>
      <c r="N96">
        <v>45</v>
      </c>
      <c r="O96">
        <f t="shared" ref="O96" si="135">AVERAGEIFS(O$3:O$82,N$3:N$82,"&gt;="&amp;N95,N$3:N$82,"&lt;="&amp;N96)</f>
        <v>2658.1149999999998</v>
      </c>
      <c r="P96">
        <v>45</v>
      </c>
      <c r="Q96">
        <f t="shared" ref="Q96" si="136">AVERAGEIFS(Q$3:Q$82,P$3:P$82,"&gt;="&amp;P95,P$3:P$82,"&lt;="&amp;P96)</f>
        <v>1519.7</v>
      </c>
      <c r="R96">
        <v>45</v>
      </c>
      <c r="S96">
        <f t="shared" ref="S96" si="137">AVERAGEIFS(S$3:S$82,R$3:R$82,"&gt;="&amp;R95,R$3:R$82,"&lt;="&amp;R96)</f>
        <v>1878.0466666666669</v>
      </c>
      <c r="T96">
        <v>45</v>
      </c>
      <c r="U96">
        <f t="shared" si="41"/>
        <v>1439.5133333333333</v>
      </c>
      <c r="V96">
        <v>45</v>
      </c>
      <c r="W96">
        <f t="shared" si="42"/>
        <v>1312.8249999999998</v>
      </c>
      <c r="X96">
        <v>45</v>
      </c>
      <c r="Y96">
        <f t="shared" si="43"/>
        <v>611.23666666666668</v>
      </c>
      <c r="Z96">
        <v>45</v>
      </c>
      <c r="AA96">
        <f t="shared" si="44"/>
        <v>1124.01</v>
      </c>
      <c r="AB96">
        <v>45</v>
      </c>
      <c r="AC96">
        <f t="shared" si="45"/>
        <v>461.04999999999995</v>
      </c>
      <c r="AD96">
        <v>45</v>
      </c>
      <c r="AE96">
        <f t="shared" ref="AE96" si="138">AVERAGEIFS(AE$3:AE$82,AD$3:AD$82,"&gt;="&amp;AD95,AD$3:AD$82,"&lt;="&amp;AD96)</f>
        <v>1180.3400000000001</v>
      </c>
      <c r="AF96">
        <v>45</v>
      </c>
      <c r="AG96">
        <f t="shared" ref="AG96" si="139">AVERAGEIFS(AG$3:AG$82,AF$3:AF$82,"&gt;="&amp;AF95,AF$3:AF$82,"&lt;="&amp;AF96)</f>
        <v>444.42666666666673</v>
      </c>
      <c r="AH96">
        <v>45</v>
      </c>
      <c r="AI96">
        <f t="shared" si="48"/>
        <v>2094.4066666666668</v>
      </c>
      <c r="AJ96">
        <v>45</v>
      </c>
      <c r="AK96">
        <f t="shared" si="49"/>
        <v>703.93666666666661</v>
      </c>
      <c r="AL96">
        <v>45</v>
      </c>
      <c r="AM96">
        <f t="shared" si="50"/>
        <v>1477.323333333333</v>
      </c>
      <c r="AN96">
        <v>45</v>
      </c>
      <c r="AO96">
        <f t="shared" si="51"/>
        <v>526.19499999999994</v>
      </c>
      <c r="AP96">
        <v>45</v>
      </c>
      <c r="AQ96">
        <f t="shared" si="52"/>
        <v>1827.58</v>
      </c>
      <c r="AR96">
        <v>45</v>
      </c>
      <c r="AS96">
        <f t="shared" ref="AS96" si="140">AVERAGEIFS(AS$3:AS$82,AR$3:AR$82,"&gt;="&amp;AR95,AR$3:AR$82,"&lt;="&amp;AR96)</f>
        <v>787.86</v>
      </c>
      <c r="AT96">
        <v>45</v>
      </c>
      <c r="AU96">
        <f t="shared" ref="AU96" si="141">AVERAGEIFS(AU$3:AU$82,AT$3:AT$82,"&gt;="&amp;AT95,AT$3:AT$82,"&lt;="&amp;AT96)</f>
        <v>910.47500000000002</v>
      </c>
      <c r="AV96">
        <v>45</v>
      </c>
      <c r="AW96">
        <f t="shared" si="55"/>
        <v>2635.3450000000003</v>
      </c>
      <c r="AX96">
        <v>45</v>
      </c>
      <c r="AY96">
        <f t="shared" si="56"/>
        <v>1071.74</v>
      </c>
      <c r="AZ96">
        <v>45</v>
      </c>
      <c r="BA96">
        <f t="shared" si="57"/>
        <v>2114.8333333333335</v>
      </c>
      <c r="BB96">
        <v>45</v>
      </c>
      <c r="BC96">
        <f t="shared" si="58"/>
        <v>1558.0533333333333</v>
      </c>
      <c r="BD96">
        <v>45</v>
      </c>
      <c r="BE96">
        <f t="shared" si="59"/>
        <v>386.05500000000001</v>
      </c>
      <c r="BF96">
        <v>45</v>
      </c>
      <c r="BG96">
        <f t="shared" si="60"/>
        <v>446.89333333333337</v>
      </c>
      <c r="BH96">
        <v>45</v>
      </c>
      <c r="BI96">
        <f t="shared" si="61"/>
        <v>2002.77</v>
      </c>
      <c r="BL96" s="2">
        <f t="shared" si="62"/>
        <v>1295.2717777777775</v>
      </c>
      <c r="BM96" s="2">
        <f t="shared" si="63"/>
        <v>714.05755587657814</v>
      </c>
      <c r="BN96" s="2">
        <f t="shared" si="64"/>
        <v>130.36847690353582</v>
      </c>
    </row>
    <row r="97" spans="2:66" x14ac:dyDescent="0.65">
      <c r="B97">
        <v>50</v>
      </c>
      <c r="C97">
        <f t="shared" si="33"/>
        <v>357.64666666666659</v>
      </c>
      <c r="D97">
        <v>50</v>
      </c>
      <c r="E97">
        <f t="shared" si="33"/>
        <v>1131.6849999999999</v>
      </c>
      <c r="F97">
        <v>50</v>
      </c>
      <c r="G97">
        <f t="shared" ref="G97" si="142">AVERAGEIFS(G$3:G$82,F$3:F$82,"&gt;="&amp;F96,F$3:F$82,"&lt;="&amp;F97)</f>
        <v>559.68666666666661</v>
      </c>
      <c r="H97">
        <v>50</v>
      </c>
      <c r="I97">
        <f t="shared" ref="I97" si="143">AVERAGEIFS(I$3:I$82,H$3:H$82,"&gt;="&amp;H96,H$3:H$82,"&lt;="&amp;H97)</f>
        <v>911.20333333333338</v>
      </c>
      <c r="J97">
        <v>50</v>
      </c>
      <c r="K97">
        <f t="shared" ref="K97" si="144">AVERAGEIFS(K$3:K$82,J$3:J$82,"&gt;="&amp;J96,J$3:J$82,"&lt;="&amp;J97)</f>
        <v>306.12</v>
      </c>
      <c r="L97">
        <v>50</v>
      </c>
      <c r="M97">
        <f t="shared" ref="M97" si="145">AVERAGEIFS(M$3:M$82,L$3:L$82,"&gt;="&amp;L96,L$3:L$82,"&lt;="&amp;L97)</f>
        <v>1502.98</v>
      </c>
      <c r="N97">
        <v>50</v>
      </c>
      <c r="O97">
        <f t="shared" ref="O97" si="146">AVERAGEIFS(O$3:O$82,N$3:N$82,"&gt;="&amp;N96,N$3:N$82,"&lt;="&amp;N97)</f>
        <v>2019.42</v>
      </c>
      <c r="P97">
        <v>50</v>
      </c>
      <c r="Q97">
        <f t="shared" ref="Q97" si="147">AVERAGEIFS(Q$3:Q$82,P$3:P$82,"&gt;="&amp;P96,P$3:P$82,"&lt;="&amp;P97)</f>
        <v>905.21499999999992</v>
      </c>
      <c r="R97">
        <v>50</v>
      </c>
      <c r="S97">
        <f t="shared" ref="S97" si="148">AVERAGEIFS(S$3:S$82,R$3:R$82,"&gt;="&amp;R96,R$3:R$82,"&lt;="&amp;R97)</f>
        <v>1291.7049999999999</v>
      </c>
      <c r="T97">
        <v>50</v>
      </c>
      <c r="U97">
        <f t="shared" si="41"/>
        <v>894.84</v>
      </c>
      <c r="V97">
        <v>50</v>
      </c>
      <c r="W97">
        <f t="shared" si="42"/>
        <v>981.11333333333334</v>
      </c>
      <c r="X97">
        <v>50</v>
      </c>
      <c r="Y97">
        <f t="shared" si="43"/>
        <v>427.76333333333332</v>
      </c>
      <c r="Z97">
        <v>50</v>
      </c>
      <c r="AA97">
        <f t="shared" si="44"/>
        <v>822.33333333333337</v>
      </c>
      <c r="AB97">
        <v>50</v>
      </c>
      <c r="AC97">
        <f t="shared" si="45"/>
        <v>380.68</v>
      </c>
      <c r="AD97">
        <v>50</v>
      </c>
      <c r="AE97">
        <f t="shared" ref="AE97" si="149">AVERAGEIFS(AE$3:AE$82,AD$3:AD$82,"&gt;="&amp;AD96,AD$3:AD$82,"&lt;="&amp;AD97)</f>
        <v>628.10500000000002</v>
      </c>
      <c r="AF97">
        <v>50</v>
      </c>
      <c r="AG97">
        <f t="shared" ref="AG97" si="150">AVERAGEIFS(AG$3:AG$82,AF$3:AF$82,"&gt;="&amp;AF96,AF$3:AF$82,"&lt;="&amp;AF97)</f>
        <v>351.42</v>
      </c>
      <c r="AH97">
        <v>50</v>
      </c>
      <c r="AI97">
        <f t="shared" si="48"/>
        <v>1486.4099999999999</v>
      </c>
      <c r="AJ97">
        <v>50</v>
      </c>
      <c r="AK97">
        <f t="shared" si="49"/>
        <v>400.69666666666672</v>
      </c>
      <c r="AL97">
        <v>50</v>
      </c>
      <c r="AM97">
        <f t="shared" si="50"/>
        <v>542.95666666666659</v>
      </c>
      <c r="AN97">
        <v>50</v>
      </c>
      <c r="AO97">
        <f t="shared" si="51"/>
        <v>384.95750000000004</v>
      </c>
      <c r="AP97">
        <v>50</v>
      </c>
      <c r="AQ97">
        <f t="shared" si="52"/>
        <v>1288.9349999999999</v>
      </c>
      <c r="AR97">
        <v>50</v>
      </c>
      <c r="AS97">
        <f t="shared" ref="AS97" si="151">AVERAGEIFS(AS$3:AS$82,AR$3:AR$82,"&gt;="&amp;AR96,AR$3:AR$82,"&lt;="&amp;AR97)</f>
        <v>478.55333333333328</v>
      </c>
      <c r="AT97">
        <v>50</v>
      </c>
      <c r="AU97">
        <f t="shared" ref="AU97" si="152">AVERAGEIFS(AU$3:AU$82,AT$3:AT$82,"&gt;="&amp;AT96,AT$3:AT$82,"&lt;="&amp;AT97)</f>
        <v>551.77333333333331</v>
      </c>
      <c r="AV97">
        <v>50</v>
      </c>
      <c r="AW97">
        <f t="shared" si="55"/>
        <v>1499.135</v>
      </c>
      <c r="AX97">
        <v>50</v>
      </c>
      <c r="AY97">
        <f t="shared" si="56"/>
        <v>635.33999999999992</v>
      </c>
      <c r="AZ97">
        <v>50</v>
      </c>
      <c r="BA97">
        <f t="shared" si="57"/>
        <v>1011.7466666666666</v>
      </c>
      <c r="BB97">
        <v>50</v>
      </c>
      <c r="BC97">
        <f t="shared" si="58"/>
        <v>882.83333333333337</v>
      </c>
      <c r="BD97">
        <v>50</v>
      </c>
      <c r="BE97">
        <f t="shared" si="59"/>
        <v>291.2475</v>
      </c>
      <c r="BF97">
        <v>50</v>
      </c>
      <c r="BG97">
        <f t="shared" si="60"/>
        <v>383.18666666666667</v>
      </c>
      <c r="BH97">
        <v>50</v>
      </c>
      <c r="BI97">
        <f t="shared" si="61"/>
        <v>1365.2950000000001</v>
      </c>
      <c r="BL97" s="2">
        <f t="shared" si="62"/>
        <v>822.49944444444452</v>
      </c>
      <c r="BM97" s="2">
        <f t="shared" si="63"/>
        <v>447.90856214333701</v>
      </c>
      <c r="BN97" s="2">
        <f t="shared" si="64"/>
        <v>81.776541061870063</v>
      </c>
    </row>
    <row r="98" spans="2:66" x14ac:dyDescent="0.65">
      <c r="B98">
        <v>55</v>
      </c>
      <c r="C98">
        <f t="shared" si="33"/>
        <v>316.02333333333331</v>
      </c>
      <c r="D98">
        <v>55</v>
      </c>
      <c r="E98">
        <f t="shared" si="33"/>
        <v>562.02749999999992</v>
      </c>
      <c r="F98">
        <v>55</v>
      </c>
      <c r="G98">
        <f t="shared" ref="G98" si="153">AVERAGEIFS(G$3:G$82,F$3:F$82,"&gt;="&amp;F97,F$3:F$82,"&lt;="&amp;F98)</f>
        <v>442.61666666666673</v>
      </c>
      <c r="H98">
        <v>55</v>
      </c>
      <c r="I98">
        <f t="shared" ref="I98" si="154">AVERAGEIFS(I$3:I$82,H$3:H$82,"&gt;="&amp;H97,H$3:H$82,"&lt;="&amp;H98)</f>
        <v>669.9</v>
      </c>
      <c r="J98">
        <v>55</v>
      </c>
      <c r="K98">
        <f t="shared" ref="K98" si="155">AVERAGEIFS(K$3:K$82,J$3:J$82,"&gt;="&amp;J97,J$3:J$82,"&lt;="&amp;J98)</f>
        <v>273.75</v>
      </c>
      <c r="L98">
        <v>55</v>
      </c>
      <c r="M98">
        <f t="shared" ref="M98" si="156">AVERAGEIFS(M$3:M$82,L$3:L$82,"&gt;="&amp;L97,L$3:L$82,"&lt;="&amp;L98)</f>
        <v>836.13499999999999</v>
      </c>
      <c r="N98">
        <v>55</v>
      </c>
      <c r="O98">
        <f t="shared" ref="O98" si="157">AVERAGEIFS(O$3:O$82,N$3:N$82,"&gt;="&amp;N97,N$3:N$82,"&lt;="&amp;N98)</f>
        <v>1247</v>
      </c>
      <c r="P98">
        <v>55</v>
      </c>
      <c r="Q98">
        <f t="shared" ref="Q98" si="158">AVERAGEIFS(Q$3:Q$82,P$3:P$82,"&gt;="&amp;P97,P$3:P$82,"&lt;="&amp;P98)</f>
        <v>713.47499999999991</v>
      </c>
      <c r="R98">
        <v>55</v>
      </c>
      <c r="S98">
        <f t="shared" ref="S98" si="159">AVERAGEIFS(S$3:S$82,R$3:R$82,"&gt;="&amp;R97,R$3:R$82,"&lt;="&amp;R98)</f>
        <v>904.66499999999996</v>
      </c>
      <c r="T98">
        <v>55</v>
      </c>
      <c r="U98">
        <f t="shared" si="41"/>
        <v>483.08666666666664</v>
      </c>
      <c r="V98">
        <v>55</v>
      </c>
      <c r="W98">
        <f t="shared" si="42"/>
        <v>776.64666666666665</v>
      </c>
      <c r="X98">
        <v>55</v>
      </c>
      <c r="Y98">
        <f t="shared" si="43"/>
        <v>343.32</v>
      </c>
      <c r="Z98">
        <v>55</v>
      </c>
      <c r="AA98">
        <f t="shared" si="44"/>
        <v>650</v>
      </c>
      <c r="AB98">
        <v>55</v>
      </c>
      <c r="AC98">
        <f t="shared" si="45"/>
        <v>342.22333333333336</v>
      </c>
      <c r="AD98">
        <v>55</v>
      </c>
      <c r="AE98">
        <f t="shared" ref="AE98" si="160">AVERAGEIFS(AE$3:AE$82,AD$3:AD$82,"&gt;="&amp;AD97,AD$3:AD$82,"&lt;="&amp;AD98)</f>
        <v>487.44</v>
      </c>
      <c r="AF98">
        <v>55</v>
      </c>
      <c r="AG98">
        <f t="shared" ref="AG98" si="161">AVERAGEIFS(AG$3:AG$82,AF$3:AF$82,"&gt;="&amp;AF97,AF$3:AF$82,"&lt;="&amp;AF98)</f>
        <v>288.14666666666665</v>
      </c>
      <c r="AH98">
        <v>55</v>
      </c>
      <c r="AI98">
        <f t="shared" si="48"/>
        <v>906.45</v>
      </c>
      <c r="AJ98">
        <v>55</v>
      </c>
      <c r="AK98">
        <f t="shared" si="49"/>
        <v>311.16000000000003</v>
      </c>
      <c r="AL98">
        <v>55</v>
      </c>
      <c r="AM98">
        <f t="shared" si="50"/>
        <v>374.70666666666671</v>
      </c>
      <c r="AN98">
        <v>55</v>
      </c>
      <c r="AO98">
        <f t="shared" si="51"/>
        <v>337.40499999999997</v>
      </c>
      <c r="AP98">
        <v>55</v>
      </c>
      <c r="AQ98">
        <f t="shared" si="52"/>
        <v>983.23</v>
      </c>
      <c r="AR98">
        <v>55</v>
      </c>
      <c r="AS98">
        <f t="shared" ref="AS98" si="162">AVERAGEIFS(AS$3:AS$82,AR$3:AR$82,"&gt;="&amp;AR97,AR$3:AR$82,"&lt;="&amp;AR98)</f>
        <v>372.39000000000004</v>
      </c>
      <c r="AT98">
        <v>55</v>
      </c>
      <c r="AU98">
        <f t="shared" ref="AU98" si="163">AVERAGEIFS(AU$3:AU$82,AT$3:AT$82,"&gt;="&amp;AT97,AT$3:AT$82,"&lt;="&amp;AT98)</f>
        <v>408.86666666666662</v>
      </c>
      <c r="AV98">
        <v>55</v>
      </c>
      <c r="AW98">
        <f t="shared" si="55"/>
        <v>884.41499999999996</v>
      </c>
      <c r="AX98">
        <v>55</v>
      </c>
      <c r="AY98">
        <f t="shared" si="56"/>
        <v>472.45</v>
      </c>
      <c r="AZ98">
        <v>55</v>
      </c>
      <c r="BA98">
        <f t="shared" si="57"/>
        <v>664.91666666666663</v>
      </c>
      <c r="BB98">
        <v>55</v>
      </c>
      <c r="BC98">
        <f t="shared" si="58"/>
        <v>547.67333333333329</v>
      </c>
      <c r="BD98">
        <v>55</v>
      </c>
      <c r="BE98">
        <f t="shared" si="59"/>
        <v>245.6875</v>
      </c>
      <c r="BF98">
        <v>55</v>
      </c>
      <c r="BG98">
        <f t="shared" si="60"/>
        <v>326.45666666666665</v>
      </c>
      <c r="BH98">
        <v>55</v>
      </c>
      <c r="BI98">
        <f t="shared" si="61"/>
        <v>797.54</v>
      </c>
      <c r="BL98" s="2">
        <f t="shared" si="62"/>
        <v>565.66011111111106</v>
      </c>
      <c r="BM98" s="2">
        <f t="shared" si="63"/>
        <v>253.52529840625044</v>
      </c>
      <c r="BN98" s="2">
        <f t="shared" si="64"/>
        <v>46.287174945110635</v>
      </c>
    </row>
    <row r="99" spans="2:66" x14ac:dyDescent="0.65">
      <c r="B99">
        <v>60</v>
      </c>
      <c r="C99">
        <f t="shared" si="33"/>
        <v>273.41666666666669</v>
      </c>
      <c r="D99">
        <v>60</v>
      </c>
      <c r="E99">
        <f t="shared" si="33"/>
        <v>325.33666666666664</v>
      </c>
      <c r="F99">
        <v>60</v>
      </c>
      <c r="G99">
        <f t="shared" ref="G99" si="164">AVERAGEIFS(G$3:G$82,F$3:F$82,"&gt;="&amp;F98,F$3:F$82,"&lt;="&amp;F99)</f>
        <v>338.48333333333335</v>
      </c>
      <c r="H99">
        <v>60</v>
      </c>
      <c r="I99">
        <f t="shared" ref="I99" si="165">AVERAGEIFS(I$3:I$82,H$3:H$82,"&gt;="&amp;H98,H$3:H$82,"&lt;="&amp;H99)</f>
        <v>503.72666666666663</v>
      </c>
      <c r="J99">
        <v>60</v>
      </c>
      <c r="K99">
        <f t="shared" ref="K99" si="166">AVERAGEIFS(K$3:K$82,J$3:J$82,"&gt;="&amp;J98,J$3:J$82,"&lt;="&amp;J99)</f>
        <v>259.89999999999998</v>
      </c>
      <c r="L99">
        <v>60</v>
      </c>
      <c r="M99">
        <f t="shared" ref="M99" si="167">AVERAGEIFS(M$3:M$82,L$3:L$82,"&gt;="&amp;L98,L$3:L$82,"&lt;="&amp;L99)</f>
        <v>525.98666666666668</v>
      </c>
      <c r="N99">
        <v>60</v>
      </c>
      <c r="O99">
        <f t="shared" ref="O99" si="168">AVERAGEIFS(O$3:O$82,N$3:N$82,"&gt;="&amp;N98,N$3:N$82,"&lt;="&amp;N99)</f>
        <v>641.31999999999994</v>
      </c>
      <c r="P99">
        <v>60</v>
      </c>
      <c r="Q99">
        <f t="shared" ref="Q99" si="169">AVERAGEIFS(Q$3:Q$82,P$3:P$82,"&gt;="&amp;P98,P$3:P$82,"&lt;="&amp;P99)</f>
        <v>484.85</v>
      </c>
      <c r="R99">
        <v>60</v>
      </c>
      <c r="S99">
        <f t="shared" ref="S99" si="170">AVERAGEIFS(S$3:S$82,R$3:R$82,"&gt;="&amp;R98,R$3:R$82,"&lt;="&amp;R99)</f>
        <v>578.09</v>
      </c>
      <c r="T99">
        <v>60</v>
      </c>
      <c r="U99">
        <f t="shared" si="41"/>
        <v>344.96333333333331</v>
      </c>
      <c r="V99">
        <v>60</v>
      </c>
      <c r="W99">
        <f t="shared" si="42"/>
        <v>552.96500000000003</v>
      </c>
      <c r="X99">
        <v>60</v>
      </c>
      <c r="Y99">
        <f t="shared" si="43"/>
        <v>309.69333333333333</v>
      </c>
      <c r="Z99">
        <v>60</v>
      </c>
      <c r="AA99">
        <f t="shared" si="44"/>
        <v>441.34999999999997</v>
      </c>
      <c r="AB99">
        <v>60</v>
      </c>
      <c r="AC99">
        <f t="shared" si="45"/>
        <v>315.95500000000004</v>
      </c>
      <c r="AD99">
        <v>60</v>
      </c>
      <c r="AE99">
        <f t="shared" ref="AE99" si="171">AVERAGEIFS(AE$3:AE$82,AD$3:AD$82,"&gt;="&amp;AD98,AD$3:AD$82,"&lt;="&amp;AD99)</f>
        <v>394.32333333333332</v>
      </c>
      <c r="AF99">
        <v>60</v>
      </c>
      <c r="AG99">
        <f t="shared" ref="AG99" si="172">AVERAGEIFS(AG$3:AG$82,AF$3:AF$82,"&gt;="&amp;AF98,AF$3:AF$82,"&lt;="&amp;AF99)</f>
        <v>261.69666666666666</v>
      </c>
      <c r="AH99">
        <v>60</v>
      </c>
      <c r="AI99">
        <f t="shared" si="48"/>
        <v>514.84666666666669</v>
      </c>
      <c r="AJ99">
        <v>60</v>
      </c>
      <c r="AK99">
        <f t="shared" si="49"/>
        <v>274.81333333333333</v>
      </c>
      <c r="AL99">
        <v>60</v>
      </c>
      <c r="AM99">
        <f t="shared" si="50"/>
        <v>332.73</v>
      </c>
      <c r="AN99">
        <v>60</v>
      </c>
      <c r="AO99">
        <f t="shared" si="51"/>
        <v>270.20749999999998</v>
      </c>
      <c r="AP99">
        <v>60</v>
      </c>
      <c r="AQ99">
        <f t="shared" si="52"/>
        <v>720.20666666666659</v>
      </c>
      <c r="AR99">
        <v>60</v>
      </c>
      <c r="AS99">
        <f t="shared" ref="AS99" si="173">AVERAGEIFS(AS$3:AS$82,AR$3:AR$82,"&gt;="&amp;AR98,AR$3:AR$82,"&lt;="&amp;AR99)</f>
        <v>321.5025</v>
      </c>
      <c r="AT99">
        <v>60</v>
      </c>
      <c r="AU99">
        <f t="shared" ref="AU99" si="174">AVERAGEIFS(AU$3:AU$82,AT$3:AT$82,"&gt;="&amp;AT98,AT$3:AT$82,"&lt;="&amp;AT99)</f>
        <v>332.495</v>
      </c>
      <c r="AV99">
        <v>60</v>
      </c>
      <c r="AW99">
        <f t="shared" si="55"/>
        <v>571.51499999999999</v>
      </c>
      <c r="AX99">
        <v>60</v>
      </c>
      <c r="AY99">
        <f t="shared" si="56"/>
        <v>401.56</v>
      </c>
      <c r="AZ99">
        <v>60</v>
      </c>
      <c r="BA99">
        <f t="shared" si="57"/>
        <v>420.09999999999997</v>
      </c>
      <c r="BB99">
        <v>60</v>
      </c>
      <c r="BC99">
        <f t="shared" si="58"/>
        <v>372.35999999999996</v>
      </c>
      <c r="BD99">
        <v>60</v>
      </c>
      <c r="BE99">
        <f t="shared" si="59"/>
        <v>234.07250000000002</v>
      </c>
      <c r="BF99">
        <v>60</v>
      </c>
      <c r="BG99">
        <f t="shared" si="60"/>
        <v>292.94333333333333</v>
      </c>
      <c r="BH99">
        <v>60</v>
      </c>
      <c r="BI99">
        <f t="shared" si="61"/>
        <v>563.06999999999994</v>
      </c>
      <c r="BL99" s="2">
        <f t="shared" si="62"/>
        <v>405.81597222222234</v>
      </c>
      <c r="BM99" s="2">
        <f t="shared" si="63"/>
        <v>127.7955278529603</v>
      </c>
      <c r="BN99" s="2">
        <f t="shared" si="64"/>
        <v>23.332164451115368</v>
      </c>
    </row>
    <row r="100" spans="2:66" x14ac:dyDescent="0.65">
      <c r="B100">
        <v>65</v>
      </c>
      <c r="C100">
        <f t="shared" si="33"/>
        <v>256.2</v>
      </c>
      <c r="D100">
        <v>65</v>
      </c>
      <c r="E100">
        <f t="shared" si="33"/>
        <v>282.95999999999998</v>
      </c>
      <c r="F100">
        <v>65</v>
      </c>
      <c r="G100">
        <f t="shared" ref="G100" si="175">AVERAGEIFS(G$3:G$82,F$3:F$82,"&gt;="&amp;F99,F$3:F$82,"&lt;="&amp;F100)</f>
        <v>302.3</v>
      </c>
      <c r="H100">
        <v>65</v>
      </c>
      <c r="I100">
        <f t="shared" ref="I100" si="176">AVERAGEIFS(I$3:I$82,H$3:H$82,"&gt;="&amp;H99,H$3:H$82,"&lt;="&amp;H100)</f>
        <v>417.36</v>
      </c>
      <c r="J100">
        <v>65</v>
      </c>
      <c r="K100">
        <f t="shared" ref="K100" si="177">AVERAGEIFS(K$3:K$82,J$3:J$82,"&gt;="&amp;J99,J$3:J$82,"&lt;="&amp;J100)</f>
        <v>236.32249999999999</v>
      </c>
      <c r="L100">
        <v>65</v>
      </c>
      <c r="M100">
        <f t="shared" ref="M100" si="178">AVERAGEIFS(M$3:M$82,L$3:L$82,"&gt;="&amp;L99,L$3:L$82,"&lt;="&amp;L100)</f>
        <v>430.09999999999997</v>
      </c>
      <c r="N100">
        <v>65</v>
      </c>
      <c r="O100">
        <f t="shared" ref="O100" si="179">AVERAGEIFS(O$3:O$82,N$3:N$82,"&gt;="&amp;N99,N$3:N$82,"&lt;="&amp;N100)</f>
        <v>451.49</v>
      </c>
      <c r="P100">
        <v>65</v>
      </c>
      <c r="Q100">
        <f t="shared" ref="Q100" si="180">AVERAGEIFS(Q$3:Q$82,P$3:P$82,"&gt;="&amp;P99,P$3:P$82,"&lt;="&amp;P100)</f>
        <v>418.96500000000003</v>
      </c>
      <c r="R100">
        <v>65</v>
      </c>
      <c r="S100">
        <f t="shared" ref="S100" si="181">AVERAGEIFS(S$3:S$82,R$3:R$82,"&gt;="&amp;R99,R$3:R$82,"&lt;="&amp;R100)</f>
        <v>415.2</v>
      </c>
      <c r="T100">
        <v>65</v>
      </c>
      <c r="U100">
        <f t="shared" si="41"/>
        <v>317.30333333333334</v>
      </c>
      <c r="V100">
        <v>65</v>
      </c>
      <c r="W100">
        <f t="shared" si="42"/>
        <v>446.375</v>
      </c>
      <c r="X100">
        <v>65</v>
      </c>
      <c r="Y100">
        <f t="shared" si="43"/>
        <v>282.12333333333333</v>
      </c>
      <c r="Z100">
        <v>65</v>
      </c>
      <c r="AA100">
        <f t="shared" si="44"/>
        <v>341.16666666666669</v>
      </c>
      <c r="AB100">
        <v>65</v>
      </c>
      <c r="AC100">
        <f t="shared" si="45"/>
        <v>293.49</v>
      </c>
      <c r="AD100">
        <v>65</v>
      </c>
      <c r="AE100">
        <f t="shared" ref="AE100" si="182">AVERAGEIFS(AE$3:AE$82,AD$3:AD$82,"&gt;="&amp;AD99,AD$3:AD$82,"&lt;="&amp;AD100)</f>
        <v>347.13499999999999</v>
      </c>
      <c r="AF100">
        <v>65</v>
      </c>
      <c r="AG100">
        <f t="shared" ref="AG100" si="183">AVERAGEIFS(AG$3:AG$82,AF$3:AF$82,"&gt;="&amp;AF99,AF$3:AF$82,"&lt;="&amp;AF100)</f>
        <v>242.98333333333335</v>
      </c>
      <c r="AH100">
        <v>65</v>
      </c>
      <c r="AI100">
        <f t="shared" si="48"/>
        <v>377.3</v>
      </c>
      <c r="AJ100">
        <v>65</v>
      </c>
      <c r="AK100">
        <f t="shared" si="49"/>
        <v>248.77333333333334</v>
      </c>
      <c r="AL100">
        <v>65</v>
      </c>
      <c r="AM100">
        <f t="shared" si="50"/>
        <v>304.45666666666665</v>
      </c>
      <c r="AN100">
        <v>65</v>
      </c>
      <c r="AO100">
        <f t="shared" si="51"/>
        <v>252.32</v>
      </c>
      <c r="AP100">
        <v>65</v>
      </c>
      <c r="AQ100">
        <f t="shared" si="52"/>
        <v>513.82500000000005</v>
      </c>
      <c r="AR100">
        <v>65</v>
      </c>
      <c r="AS100">
        <f t="shared" ref="AS100" si="184">AVERAGEIFS(AS$3:AS$82,AR$3:AR$82,"&gt;="&amp;AR99,AR$3:AR$82,"&lt;="&amp;AR100)</f>
        <v>300.63666666666671</v>
      </c>
      <c r="AT100">
        <v>65</v>
      </c>
      <c r="AU100">
        <f t="shared" ref="AU100" si="185">AVERAGEIFS(AU$3:AU$82,AT$3:AT$82,"&gt;="&amp;AT99,AT$3:AT$82,"&lt;="&amp;AT100)</f>
        <v>303.94</v>
      </c>
      <c r="AV100">
        <v>65</v>
      </c>
      <c r="AW100">
        <f t="shared" si="55"/>
        <v>414.68</v>
      </c>
      <c r="AX100">
        <v>65</v>
      </c>
      <c r="AY100">
        <f t="shared" si="56"/>
        <v>337.60500000000002</v>
      </c>
      <c r="AZ100">
        <v>65</v>
      </c>
      <c r="BA100">
        <f t="shared" si="57"/>
        <v>342.11666666666662</v>
      </c>
      <c r="BB100">
        <v>65</v>
      </c>
      <c r="BC100">
        <f t="shared" si="58"/>
        <v>332.78666666666663</v>
      </c>
      <c r="BD100">
        <v>65</v>
      </c>
      <c r="BE100">
        <f t="shared" si="59"/>
        <v>211.17999999999998</v>
      </c>
      <c r="BF100">
        <v>65</v>
      </c>
      <c r="BG100">
        <f t="shared" si="60"/>
        <v>267.93333333333334</v>
      </c>
      <c r="BH100">
        <v>65</v>
      </c>
      <c r="BI100">
        <f t="shared" si="61"/>
        <v>476.33000000000004</v>
      </c>
      <c r="BL100" s="2">
        <f t="shared" si="62"/>
        <v>338.84524999999996</v>
      </c>
      <c r="BM100" s="2">
        <f t="shared" si="63"/>
        <v>78.608871958044489</v>
      </c>
      <c r="BN100" s="2">
        <f t="shared" si="64"/>
        <v>14.351950797152087</v>
      </c>
    </row>
    <row r="101" spans="2:66" x14ac:dyDescent="0.65">
      <c r="B101">
        <v>70</v>
      </c>
      <c r="C101">
        <f t="shared" si="33"/>
        <v>250.58</v>
      </c>
      <c r="D101">
        <v>70</v>
      </c>
      <c r="E101">
        <f t="shared" si="33"/>
        <v>258.88666666666666</v>
      </c>
      <c r="F101">
        <v>70</v>
      </c>
      <c r="G101">
        <f t="shared" ref="G101" si="186">AVERAGEIFS(G$3:G$82,F$3:F$82,"&gt;="&amp;F100,F$3:F$82,"&lt;="&amp;F101)</f>
        <v>276.54333333333335</v>
      </c>
      <c r="H101">
        <v>70</v>
      </c>
      <c r="I101">
        <f t="shared" ref="I101" si="187">AVERAGEIFS(I$3:I$82,H$3:H$82,"&gt;="&amp;H100,H$3:H$82,"&lt;="&amp;H101)</f>
        <v>362.8866666666666</v>
      </c>
      <c r="J101">
        <v>70</v>
      </c>
      <c r="K101">
        <f t="shared" ref="K101" si="188">AVERAGEIFS(K$3:K$82,J$3:J$82,"&gt;="&amp;J100,J$3:J$82,"&lt;="&amp;J101)</f>
        <v>224.80749999999998</v>
      </c>
      <c r="L101">
        <v>70</v>
      </c>
      <c r="M101">
        <f t="shared" ref="M101" si="189">AVERAGEIFS(M$3:M$82,L$3:L$82,"&gt;="&amp;L100,L$3:L$82,"&lt;="&amp;L101)</f>
        <v>387.86</v>
      </c>
      <c r="N101">
        <v>70</v>
      </c>
      <c r="O101">
        <f t="shared" ref="O101" si="190">AVERAGEIFS(O$3:O$82,N$3:N$82,"&gt;="&amp;N100,N$3:N$82,"&lt;="&amp;N101)</f>
        <v>402.8</v>
      </c>
      <c r="P101">
        <v>70</v>
      </c>
      <c r="Q101">
        <f t="shared" ref="Q101" si="191">AVERAGEIFS(Q$3:Q$82,P$3:P$82,"&gt;="&amp;P100,P$3:P$82,"&lt;="&amp;P101)</f>
        <v>377.17500000000001</v>
      </c>
      <c r="R101">
        <v>70</v>
      </c>
      <c r="S101">
        <f t="shared" ref="S101" si="192">AVERAGEIFS(S$3:S$82,R$3:R$82,"&gt;="&amp;R100,R$3:R$82,"&lt;="&amp;R101)</f>
        <v>316.52</v>
      </c>
      <c r="T101">
        <v>70</v>
      </c>
      <c r="U101">
        <f t="shared" si="41"/>
        <v>294.25</v>
      </c>
      <c r="V101">
        <v>70</v>
      </c>
      <c r="W101">
        <f t="shared" si="42"/>
        <v>389.58</v>
      </c>
      <c r="X101">
        <v>70</v>
      </c>
      <c r="Y101">
        <f t="shared" si="43"/>
        <v>264.63666666666666</v>
      </c>
      <c r="Z101">
        <v>70</v>
      </c>
      <c r="AA101">
        <f t="shared" si="44"/>
        <v>290.78666666666663</v>
      </c>
      <c r="AB101">
        <v>70</v>
      </c>
      <c r="AC101">
        <f t="shared" si="45"/>
        <v>267.04000000000002</v>
      </c>
      <c r="AD101">
        <v>70</v>
      </c>
      <c r="AE101">
        <f t="shared" ref="AE101" si="193">AVERAGEIFS(AE$3:AE$82,AD$3:AD$82,"&gt;="&amp;AD100,AD$3:AD$82,"&lt;="&amp;AD101)</f>
        <v>327.27</v>
      </c>
      <c r="AF101">
        <v>70</v>
      </c>
      <c r="AG101">
        <f t="shared" ref="AG101" si="194">AVERAGEIFS(AG$3:AG$82,AF$3:AF$82,"&gt;="&amp;AF100,AF$3:AF$82,"&lt;="&amp;AF101)</f>
        <v>225.5675</v>
      </c>
      <c r="AH101">
        <v>70</v>
      </c>
      <c r="AI101">
        <f t="shared" si="48"/>
        <v>310.79499999999996</v>
      </c>
      <c r="AJ101">
        <v>70</v>
      </c>
      <c r="AK101">
        <f t="shared" si="49"/>
        <v>238.73666666666668</v>
      </c>
      <c r="AL101">
        <v>70</v>
      </c>
      <c r="AM101">
        <f t="shared" si="50"/>
        <v>287.23500000000001</v>
      </c>
      <c r="AN101">
        <v>70</v>
      </c>
      <c r="AO101">
        <f t="shared" si="51"/>
        <v>243.26500000000001</v>
      </c>
      <c r="AP101">
        <v>70</v>
      </c>
      <c r="AQ101">
        <f t="shared" si="52"/>
        <v>353.89000000000004</v>
      </c>
      <c r="AR101">
        <v>70</v>
      </c>
      <c r="AS101">
        <f t="shared" ref="AS101" si="195">AVERAGEIFS(AS$3:AS$82,AR$3:AR$82,"&gt;="&amp;AR100,AR$3:AR$82,"&lt;="&amp;AR101)</f>
        <v>275.41666666666669</v>
      </c>
      <c r="AT101">
        <v>70</v>
      </c>
      <c r="AU101">
        <f t="shared" ref="AU101" si="196">AVERAGEIFS(AU$3:AU$82,AT$3:AT$82,"&gt;="&amp;AT100,AT$3:AT$82,"&lt;="&amp;AT101)</f>
        <v>296.5333333333333</v>
      </c>
      <c r="AV101">
        <v>70</v>
      </c>
      <c r="AW101">
        <f t="shared" si="55"/>
        <v>356.77499999999998</v>
      </c>
      <c r="AX101">
        <v>70</v>
      </c>
      <c r="AY101">
        <f t="shared" si="56"/>
        <v>318.80666666666667</v>
      </c>
      <c r="AZ101">
        <v>70</v>
      </c>
      <c r="BA101">
        <f t="shared" si="57"/>
        <v>311.57</v>
      </c>
      <c r="BB101">
        <v>70</v>
      </c>
      <c r="BC101">
        <f t="shared" si="58"/>
        <v>306.34666666666664</v>
      </c>
      <c r="BD101">
        <v>70</v>
      </c>
      <c r="BE101">
        <f t="shared" si="59"/>
        <v>206.29</v>
      </c>
      <c r="BF101">
        <v>70</v>
      </c>
      <c r="BG101">
        <f t="shared" si="60"/>
        <v>249.38666666666668</v>
      </c>
      <c r="BH101">
        <v>70</v>
      </c>
      <c r="BI101">
        <f t="shared" si="61"/>
        <v>406.74</v>
      </c>
      <c r="BL101" s="2">
        <f t="shared" si="62"/>
        <v>302.6325555555556</v>
      </c>
      <c r="BM101" s="2">
        <f t="shared" si="63"/>
        <v>55.564666659806349</v>
      </c>
      <c r="BN101" s="2">
        <f t="shared" si="64"/>
        <v>10.144673776610389</v>
      </c>
    </row>
    <row r="102" spans="2:66" x14ac:dyDescent="0.65">
      <c r="B102">
        <v>75</v>
      </c>
      <c r="C102">
        <f t="shared" si="33"/>
        <v>235.83666666666667</v>
      </c>
      <c r="D102">
        <v>75</v>
      </c>
      <c r="E102">
        <f t="shared" si="33"/>
        <v>243.38</v>
      </c>
      <c r="F102">
        <v>75</v>
      </c>
      <c r="G102">
        <f t="shared" ref="G102" si="197">AVERAGEIFS(G$3:G$82,F$3:F$82,"&gt;="&amp;F101,F$3:F$82,"&lt;="&amp;F102)</f>
        <v>268.56</v>
      </c>
      <c r="H102">
        <v>75</v>
      </c>
      <c r="I102">
        <f t="shared" ref="I102" si="198">AVERAGEIFS(I$3:I$82,H$3:H$82,"&gt;="&amp;H101,H$3:H$82,"&lt;="&amp;H102)</f>
        <v>332.00666666666666</v>
      </c>
      <c r="J102">
        <v>75</v>
      </c>
      <c r="K102">
        <f t="shared" ref="K102" si="199">AVERAGEIFS(K$3:K$82,J$3:J$82,"&gt;="&amp;J101,J$3:J$82,"&lt;="&amp;J102)</f>
        <v>223.16500000000002</v>
      </c>
      <c r="L102">
        <v>75</v>
      </c>
      <c r="M102">
        <f t="shared" ref="M102" si="200">AVERAGEIFS(M$3:M$82,L$3:L$82,"&gt;="&amp;L101,L$3:L$82,"&lt;="&amp;L102)</f>
        <v>399.51</v>
      </c>
      <c r="N102">
        <v>75</v>
      </c>
      <c r="O102">
        <f t="shared" ref="O102" si="201">AVERAGEIFS(O$3:O$82,N$3:N$82,"&gt;="&amp;N101,N$3:N$82,"&lt;="&amp;N102)</f>
        <v>340.91</v>
      </c>
      <c r="P102">
        <v>75</v>
      </c>
      <c r="Q102">
        <f t="shared" ref="Q102" si="202">AVERAGEIFS(Q$3:Q$82,P$3:P$82,"&gt;="&amp;P101,P$3:P$82,"&lt;="&amp;P102)</f>
        <v>369.90999999999997</v>
      </c>
      <c r="R102">
        <v>75</v>
      </c>
      <c r="S102">
        <f t="shared" ref="S102" si="203">AVERAGEIFS(S$3:S$82,R$3:R$82,"&gt;="&amp;R101,R$3:R$82,"&lt;="&amp;R102)</f>
        <v>299.27499999999998</v>
      </c>
      <c r="T102">
        <v>75</v>
      </c>
      <c r="U102">
        <f t="shared" si="41"/>
        <v>276.45333333333332</v>
      </c>
      <c r="V102">
        <v>75</v>
      </c>
      <c r="W102">
        <f t="shared" si="42"/>
        <v>324.9133333333333</v>
      </c>
      <c r="X102">
        <v>75</v>
      </c>
      <c r="Y102">
        <f t="shared" si="43"/>
        <v>258.2166666666667</v>
      </c>
      <c r="Z102">
        <v>75</v>
      </c>
      <c r="AA102">
        <f t="shared" si="44"/>
        <v>269.58333333333331</v>
      </c>
      <c r="AB102">
        <v>75</v>
      </c>
      <c r="AC102">
        <f t="shared" si="45"/>
        <v>256.86666666666667</v>
      </c>
      <c r="AD102">
        <v>75</v>
      </c>
      <c r="AE102">
        <f t="shared" ref="AE102" si="204">AVERAGEIFS(AE$3:AE$82,AD$3:AD$82,"&gt;="&amp;AD101,AD$3:AD$82,"&lt;="&amp;AD102)</f>
        <v>299.88333333333338</v>
      </c>
      <c r="AF102">
        <v>75</v>
      </c>
      <c r="AG102">
        <f t="shared" ref="AG102" si="205">AVERAGEIFS(AG$3:AG$82,AF$3:AF$82,"&gt;="&amp;AF101,AF$3:AF$82,"&lt;="&amp;AF102)</f>
        <v>222.49666666666667</v>
      </c>
      <c r="AH102">
        <v>75</v>
      </c>
      <c r="AI102">
        <f t="shared" si="48"/>
        <v>282.01</v>
      </c>
      <c r="AJ102">
        <v>75</v>
      </c>
      <c r="AK102">
        <f t="shared" si="49"/>
        <v>227.76999999999998</v>
      </c>
      <c r="AL102">
        <v>75</v>
      </c>
      <c r="AM102">
        <f t="shared" si="50"/>
        <v>251.71666666666667</v>
      </c>
      <c r="AN102">
        <v>75</v>
      </c>
      <c r="AO102">
        <f t="shared" si="51"/>
        <v>258.52</v>
      </c>
      <c r="AP102">
        <v>75</v>
      </c>
      <c r="AQ102">
        <f t="shared" si="52"/>
        <v>303.435</v>
      </c>
      <c r="AR102">
        <v>75</v>
      </c>
      <c r="AS102">
        <f t="shared" ref="AS102" si="206">AVERAGEIFS(AS$3:AS$82,AR$3:AR$82,"&gt;="&amp;AR101,AR$3:AR$82,"&lt;="&amp;AR102)</f>
        <v>261.79250000000002</v>
      </c>
      <c r="AT102">
        <v>75</v>
      </c>
      <c r="AU102">
        <f t="shared" ref="AU102" si="207">AVERAGEIFS(AU$3:AU$82,AT$3:AT$82,"&gt;="&amp;AT101,AT$3:AT$82,"&lt;="&amp;AT102)</f>
        <v>260.12</v>
      </c>
      <c r="AV102">
        <v>75</v>
      </c>
      <c r="AW102">
        <f t="shared" si="55"/>
        <v>317.94499999999999</v>
      </c>
      <c r="AX102">
        <v>75</v>
      </c>
      <c r="AY102">
        <f t="shared" si="56"/>
        <v>299.62</v>
      </c>
      <c r="AZ102">
        <v>75</v>
      </c>
      <c r="BA102">
        <f t="shared" si="57"/>
        <v>299.69</v>
      </c>
      <c r="BB102">
        <v>75</v>
      </c>
      <c r="BC102">
        <f t="shared" si="58"/>
        <v>284.01333333333338</v>
      </c>
      <c r="BD102">
        <v>75</v>
      </c>
      <c r="BE102">
        <f t="shared" si="59"/>
        <v>209.27500000000001</v>
      </c>
      <c r="BF102">
        <v>75</v>
      </c>
      <c r="BG102">
        <f t="shared" si="60"/>
        <v>236.29333333333332</v>
      </c>
      <c r="BH102">
        <v>75</v>
      </c>
      <c r="BI102">
        <f t="shared" si="61"/>
        <v>339.33000000000004</v>
      </c>
      <c r="BL102" s="2">
        <f t="shared" si="62"/>
        <v>281.74991666666665</v>
      </c>
      <c r="BM102" s="2">
        <f t="shared" si="63"/>
        <v>44.904891059156569</v>
      </c>
      <c r="BN102" s="2">
        <f t="shared" si="64"/>
        <v>8.1984739251373675</v>
      </c>
    </row>
    <row r="103" spans="2:66" x14ac:dyDescent="0.65">
      <c r="B103">
        <v>80</v>
      </c>
      <c r="C103">
        <f t="shared" si="33"/>
        <v>221.43666666666664</v>
      </c>
      <c r="D103">
        <v>80</v>
      </c>
      <c r="E103">
        <f t="shared" si="33"/>
        <v>221.40666666666667</v>
      </c>
      <c r="F103">
        <v>80</v>
      </c>
      <c r="G103">
        <f t="shared" ref="G103" si="208">AVERAGEIFS(G$3:G$82,F$3:F$82,"&gt;="&amp;F102,F$3:F$82,"&lt;="&amp;F103)</f>
        <v>247.19333333333336</v>
      </c>
      <c r="H103">
        <v>80</v>
      </c>
      <c r="I103">
        <f t="shared" ref="I103" si="209">AVERAGEIFS(I$3:I$82,H$3:H$82,"&gt;="&amp;H102,H$3:H$82,"&lt;="&amp;H103)</f>
        <v>314.08666666666664</v>
      </c>
      <c r="J103">
        <v>80</v>
      </c>
      <c r="K103">
        <f t="shared" ref="K103" si="210">AVERAGEIFS(K$3:K$82,J$3:J$82,"&gt;="&amp;J102,J$3:J$82,"&lt;="&amp;J103)</f>
        <v>224.3475</v>
      </c>
      <c r="L103">
        <v>80</v>
      </c>
      <c r="M103">
        <f t="shared" ref="M103" si="211">AVERAGEIFS(M$3:M$82,L$3:L$82,"&gt;="&amp;L102,L$3:L$82,"&lt;="&amp;L103)</f>
        <v>432.92666666666668</v>
      </c>
      <c r="N103">
        <v>80</v>
      </c>
      <c r="O103">
        <f t="shared" ref="O103" si="212">AVERAGEIFS(O$3:O$82,N$3:N$82,"&gt;="&amp;N102,N$3:N$82,"&lt;="&amp;N103)</f>
        <v>314.50333333333333</v>
      </c>
      <c r="P103">
        <v>80</v>
      </c>
      <c r="Q103">
        <f t="shared" ref="Q103" si="213">AVERAGEIFS(Q$3:Q$82,P$3:P$82,"&gt;="&amp;P102,P$3:P$82,"&lt;="&amp;P103)</f>
        <v>350.40999999999997</v>
      </c>
      <c r="R103">
        <v>80</v>
      </c>
      <c r="S103">
        <f t="shared" ref="S103" si="214">AVERAGEIFS(S$3:S$82,R$3:R$82,"&gt;="&amp;R102,R$3:R$82,"&lt;="&amp;R103)</f>
        <v>290.58666666666664</v>
      </c>
      <c r="T103">
        <v>80</v>
      </c>
      <c r="U103">
        <f t="shared" si="41"/>
        <v>257.58333333333331</v>
      </c>
      <c r="V103">
        <v>80</v>
      </c>
      <c r="W103">
        <f t="shared" si="42"/>
        <v>292.20666666666665</v>
      </c>
      <c r="X103">
        <v>80</v>
      </c>
      <c r="Y103">
        <f t="shared" si="43"/>
        <v>240.8133333333333</v>
      </c>
      <c r="Z103">
        <v>80</v>
      </c>
      <c r="AA103">
        <f t="shared" si="44"/>
        <v>261.36</v>
      </c>
      <c r="AB103">
        <v>80</v>
      </c>
      <c r="AC103">
        <f t="shared" si="45"/>
        <v>240.49333333333334</v>
      </c>
      <c r="AD103">
        <v>80</v>
      </c>
      <c r="AE103">
        <f t="shared" ref="AE103" si="215">AVERAGEIFS(AE$3:AE$82,AD$3:AD$82,"&gt;="&amp;AD102,AD$3:AD$82,"&lt;="&amp;AD103)</f>
        <v>282.30500000000001</v>
      </c>
      <c r="AF103">
        <v>80</v>
      </c>
      <c r="AG103">
        <f t="shared" ref="AG103" si="216">AVERAGEIFS(AG$3:AG$82,AF$3:AF$82,"&gt;="&amp;AF102,AF$3:AF$82,"&lt;="&amp;AF103)</f>
        <v>214.76</v>
      </c>
      <c r="AH103">
        <v>80</v>
      </c>
      <c r="AI103">
        <f t="shared" si="48"/>
        <v>264.77499999999998</v>
      </c>
      <c r="AJ103">
        <v>80</v>
      </c>
      <c r="AK103">
        <f t="shared" si="49"/>
        <v>228.00333333333333</v>
      </c>
      <c r="AL103">
        <v>80</v>
      </c>
      <c r="AM103">
        <f t="shared" si="50"/>
        <v>251.79666666666665</v>
      </c>
      <c r="AN103">
        <v>80</v>
      </c>
      <c r="AO103">
        <f t="shared" si="51"/>
        <v>288.90250000000003</v>
      </c>
      <c r="AP103">
        <v>80</v>
      </c>
      <c r="AQ103">
        <f t="shared" si="52"/>
        <v>290.06333333333333</v>
      </c>
      <c r="AR103">
        <v>80</v>
      </c>
      <c r="AS103">
        <f t="shared" ref="AS103" si="217">AVERAGEIFS(AS$3:AS$82,AR$3:AR$82,"&gt;="&amp;AR102,AR$3:AR$82,"&lt;="&amp;AR103)</f>
        <v>236.92333333333332</v>
      </c>
      <c r="AT103">
        <v>80</v>
      </c>
      <c r="AU103">
        <f t="shared" ref="AU103" si="218">AVERAGEIFS(AU$3:AU$82,AT$3:AT$82,"&gt;="&amp;AT102,AT$3:AT$82,"&lt;="&amp;AT103)</f>
        <v>254.79</v>
      </c>
      <c r="AV103">
        <v>80</v>
      </c>
      <c r="AW103">
        <f t="shared" si="55"/>
        <v>301.64499999999998</v>
      </c>
      <c r="AX103">
        <v>80</v>
      </c>
      <c r="AY103">
        <f t="shared" si="56"/>
        <v>293.03499999999997</v>
      </c>
      <c r="AZ103">
        <v>80</v>
      </c>
      <c r="BA103">
        <f t="shared" si="57"/>
        <v>270.99666666666667</v>
      </c>
      <c r="BB103">
        <v>80</v>
      </c>
      <c r="BC103">
        <f t="shared" si="58"/>
        <v>261.24666666666667</v>
      </c>
      <c r="BD103">
        <v>80</v>
      </c>
      <c r="BE103">
        <f t="shared" si="59"/>
        <v>199.33500000000001</v>
      </c>
      <c r="BF103">
        <v>80</v>
      </c>
      <c r="BG103">
        <f t="shared" si="60"/>
        <v>232.9</v>
      </c>
      <c r="BH103">
        <v>80</v>
      </c>
      <c r="BI103">
        <f t="shared" si="61"/>
        <v>308.03499999999997</v>
      </c>
      <c r="BL103" s="2">
        <f t="shared" si="62"/>
        <v>269.62888888888892</v>
      </c>
      <c r="BM103" s="2">
        <f t="shared" si="63"/>
        <v>46.173565476490076</v>
      </c>
      <c r="BN103" s="2">
        <f t="shared" si="64"/>
        <v>8.4301011239717969</v>
      </c>
    </row>
    <row r="104" spans="2:66" x14ac:dyDescent="0.65">
      <c r="B104">
        <v>85</v>
      </c>
      <c r="C104">
        <f t="shared" si="33"/>
        <v>215.79666666666665</v>
      </c>
      <c r="D104">
        <v>85</v>
      </c>
      <c r="E104">
        <f t="shared" si="33"/>
        <v>223.41666666666666</v>
      </c>
      <c r="F104">
        <v>85</v>
      </c>
      <c r="G104">
        <f t="shared" ref="G104" si="219">AVERAGEIFS(G$3:G$82,F$3:F$82,"&gt;="&amp;F103,F$3:F$82,"&lt;="&amp;F104)</f>
        <v>250.39333333333332</v>
      </c>
      <c r="H104">
        <v>85</v>
      </c>
      <c r="I104">
        <f t="shared" ref="I104" si="220">AVERAGEIFS(I$3:I$82,H$3:H$82,"&gt;="&amp;H103,H$3:H$82,"&lt;="&amp;H104)</f>
        <v>286.04666666666668</v>
      </c>
      <c r="J104">
        <v>85</v>
      </c>
      <c r="K104">
        <f t="shared" ref="K104" si="221">AVERAGEIFS(K$3:K$82,J$3:J$82,"&gt;="&amp;J103,J$3:J$82,"&lt;="&amp;J104)</f>
        <v>227.40499999999997</v>
      </c>
      <c r="L104">
        <v>85</v>
      </c>
      <c r="M104">
        <f t="shared" ref="M104" si="222">AVERAGEIFS(M$3:M$82,L$3:L$82,"&gt;="&amp;L103,L$3:L$82,"&lt;="&amp;L104)</f>
        <v>409.15000000000003</v>
      </c>
      <c r="N104">
        <v>85</v>
      </c>
      <c r="O104">
        <f t="shared" ref="O104" si="223">AVERAGEIFS(O$3:O$82,N$3:N$82,"&gt;="&amp;N103,N$3:N$82,"&lt;="&amp;N104)</f>
        <v>275.98</v>
      </c>
      <c r="P104">
        <v>85</v>
      </c>
      <c r="Q104">
        <f t="shared" ref="Q104" si="224">AVERAGEIFS(Q$3:Q$82,P$3:P$82,"&gt;="&amp;P103,P$3:P$82,"&lt;="&amp;P104)</f>
        <v>316.27999999999997</v>
      </c>
      <c r="R104">
        <v>85</v>
      </c>
      <c r="S104">
        <f t="shared" ref="S104" si="225">AVERAGEIFS(S$3:S$82,R$3:R$82,"&gt;="&amp;R103,R$3:R$82,"&lt;="&amp;R104)</f>
        <v>289.58999999999997</v>
      </c>
      <c r="T104">
        <v>85</v>
      </c>
      <c r="U104">
        <f t="shared" si="41"/>
        <v>241.95666666666668</v>
      </c>
      <c r="V104">
        <v>85</v>
      </c>
      <c r="W104">
        <f t="shared" si="42"/>
        <v>262.52499999999998</v>
      </c>
      <c r="X104">
        <v>85</v>
      </c>
      <c r="Y104">
        <f t="shared" si="43"/>
        <v>226.28666666666666</v>
      </c>
      <c r="Z104">
        <v>85</v>
      </c>
      <c r="AA104">
        <f t="shared" si="44"/>
        <v>252</v>
      </c>
      <c r="AB104">
        <v>85</v>
      </c>
      <c r="AC104">
        <f t="shared" si="45"/>
        <v>235.99</v>
      </c>
      <c r="AD104">
        <v>85</v>
      </c>
      <c r="AE104">
        <f t="shared" ref="AE104" si="226">AVERAGEIFS(AE$3:AE$82,AD$3:AD$82,"&gt;="&amp;AD103,AD$3:AD$82,"&lt;="&amp;AD104)</f>
        <v>273.95000000000005</v>
      </c>
      <c r="AF104">
        <v>85</v>
      </c>
      <c r="AG104">
        <f t="shared" ref="AG104" si="227">AVERAGEIFS(AG$3:AG$82,AF$3:AF$82,"&gt;="&amp;AF103,AF$3:AF$82,"&lt;="&amp;AF104)</f>
        <v>209.62333333333333</v>
      </c>
      <c r="AH104">
        <v>85</v>
      </c>
      <c r="AI104">
        <f t="shared" si="48"/>
        <v>252.09499999999997</v>
      </c>
      <c r="AJ104">
        <v>85</v>
      </c>
      <c r="AK104">
        <f t="shared" si="49"/>
        <v>223.82333333333335</v>
      </c>
      <c r="AL104">
        <v>85</v>
      </c>
      <c r="AM104">
        <f t="shared" si="50"/>
        <v>248.15666666666667</v>
      </c>
      <c r="AN104">
        <v>85</v>
      </c>
      <c r="AO104">
        <f t="shared" si="51"/>
        <v>292.685</v>
      </c>
      <c r="AP104">
        <v>85</v>
      </c>
      <c r="AQ104">
        <f t="shared" si="52"/>
        <v>290.64999999999998</v>
      </c>
      <c r="AR104">
        <v>85</v>
      </c>
      <c r="AS104">
        <f t="shared" ref="AS104" si="228">AVERAGEIFS(AS$3:AS$82,AR$3:AR$82,"&gt;="&amp;AR103,AR$3:AR$82,"&lt;="&amp;AR104)</f>
        <v>223.34666666666666</v>
      </c>
      <c r="AT104">
        <v>85</v>
      </c>
      <c r="AU104">
        <f t="shared" ref="AU104" si="229">AVERAGEIFS(AU$3:AU$82,AT$3:AT$82,"&gt;="&amp;AT103,AT$3:AT$82,"&lt;="&amp;AT104)</f>
        <v>255.74</v>
      </c>
      <c r="AV104">
        <v>85</v>
      </c>
      <c r="AW104">
        <f t="shared" si="55"/>
        <v>275.80500000000001</v>
      </c>
      <c r="AX104">
        <v>85</v>
      </c>
      <c r="AY104">
        <f t="shared" si="56"/>
        <v>271.89999999999998</v>
      </c>
      <c r="AZ104">
        <v>85</v>
      </c>
      <c r="BA104">
        <f t="shared" si="57"/>
        <v>271.98</v>
      </c>
      <c r="BB104">
        <v>85</v>
      </c>
      <c r="BC104">
        <f t="shared" si="58"/>
        <v>248.01333333333332</v>
      </c>
      <c r="BD104">
        <v>85</v>
      </c>
      <c r="BE104">
        <f t="shared" si="59"/>
        <v>197.05250000000001</v>
      </c>
      <c r="BF104">
        <v>85</v>
      </c>
      <c r="BG104">
        <f t="shared" si="60"/>
        <v>235.62666666666667</v>
      </c>
      <c r="BH104">
        <v>85</v>
      </c>
      <c r="BI104">
        <f t="shared" si="61"/>
        <v>274.625</v>
      </c>
      <c r="BL104" s="2">
        <f t="shared" si="62"/>
        <v>258.59630555555555</v>
      </c>
      <c r="BM104" s="2">
        <f t="shared" si="63"/>
        <v>39.489078376227589</v>
      </c>
      <c r="BN104" s="2">
        <f t="shared" si="64"/>
        <v>7.2096863339164425</v>
      </c>
    </row>
    <row r="105" spans="2:66" x14ac:dyDescent="0.65">
      <c r="B105">
        <v>90</v>
      </c>
      <c r="C105">
        <f t="shared" si="33"/>
        <v>216.5633333333333</v>
      </c>
      <c r="D105">
        <v>90</v>
      </c>
      <c r="E105">
        <f t="shared" si="33"/>
        <v>224.53333333333333</v>
      </c>
      <c r="F105">
        <v>90</v>
      </c>
      <c r="G105">
        <f t="shared" ref="G105" si="230">AVERAGEIFS(G$3:G$82,F$3:F$82,"&gt;="&amp;F104,F$3:F$82,"&lt;="&amp;F105)</f>
        <v>231.09333333333333</v>
      </c>
      <c r="H105">
        <v>90</v>
      </c>
      <c r="I105">
        <f t="shared" ref="I105" si="231">AVERAGEIFS(I$3:I$82,H$3:H$82,"&gt;="&amp;H104,H$3:H$82,"&lt;="&amp;H105)</f>
        <v>267.98</v>
      </c>
      <c r="J105">
        <v>90</v>
      </c>
      <c r="K105">
        <f t="shared" ref="K105" si="232">AVERAGEIFS(K$3:K$82,J$3:J$82,"&gt;="&amp;J104,J$3:J$82,"&lt;="&amp;J105)</f>
        <v>218.95749999999998</v>
      </c>
      <c r="L105">
        <v>90</v>
      </c>
      <c r="M105">
        <f t="shared" ref="M105" si="233">AVERAGEIFS(M$3:M$82,L$3:L$82,"&gt;="&amp;L104,L$3:L$82,"&lt;="&amp;L105)</f>
        <v>360.60500000000002</v>
      </c>
      <c r="N105">
        <v>90</v>
      </c>
      <c r="O105">
        <f t="shared" ref="O105" si="234">AVERAGEIFS(O$3:O$82,N$3:N$82,"&gt;="&amp;N104,N$3:N$82,"&lt;="&amp;N105)</f>
        <v>263.20000000000005</v>
      </c>
      <c r="P105">
        <v>90</v>
      </c>
      <c r="Q105">
        <f t="shared" ref="Q105" si="235">AVERAGEIFS(Q$3:Q$82,P$3:P$82,"&gt;="&amp;P104,P$3:P$82,"&lt;="&amp;P105)</f>
        <v>301.27499999999998</v>
      </c>
      <c r="R105">
        <v>90</v>
      </c>
      <c r="S105">
        <f t="shared" ref="S105" si="236">AVERAGEIFS(S$3:S$82,R$3:R$82,"&gt;="&amp;R104,R$3:R$82,"&lt;="&amp;R105)</f>
        <v>279.61500000000001</v>
      </c>
      <c r="T105">
        <v>90</v>
      </c>
      <c r="U105">
        <f t="shared" si="41"/>
        <v>216.75</v>
      </c>
      <c r="V105">
        <v>90</v>
      </c>
      <c r="W105">
        <f t="shared" si="42"/>
        <v>252.2</v>
      </c>
      <c r="X105">
        <v>90</v>
      </c>
      <c r="Y105">
        <f t="shared" si="43"/>
        <v>228.12333333333333</v>
      </c>
      <c r="Z105">
        <v>90</v>
      </c>
      <c r="AA105">
        <f t="shared" si="44"/>
        <v>244.83666666666667</v>
      </c>
      <c r="AB105">
        <v>90</v>
      </c>
      <c r="AC105">
        <f t="shared" si="45"/>
        <v>239.3133333333333</v>
      </c>
      <c r="AD105">
        <v>90</v>
      </c>
      <c r="AE105">
        <f t="shared" ref="AE105" si="237">AVERAGEIFS(AE$3:AE$82,AD$3:AD$82,"&gt;="&amp;AD104,AD$3:AD$82,"&lt;="&amp;AD105)</f>
        <v>265.70666666666665</v>
      </c>
      <c r="AF105">
        <v>90</v>
      </c>
      <c r="AG105">
        <f t="shared" ref="AG105" si="238">AVERAGEIFS(AG$3:AG$82,AF$3:AF$82,"&gt;="&amp;AF104,AF$3:AF$82,"&lt;="&amp;AF105)</f>
        <v>221.18999999999997</v>
      </c>
      <c r="AH105">
        <v>90</v>
      </c>
      <c r="AI105">
        <f t="shared" si="48"/>
        <v>250.83</v>
      </c>
      <c r="AJ105">
        <v>90</v>
      </c>
      <c r="AK105">
        <f t="shared" si="49"/>
        <v>209.68333333333331</v>
      </c>
      <c r="AL105">
        <v>90</v>
      </c>
      <c r="AM105">
        <f t="shared" si="50"/>
        <v>249.61333333333334</v>
      </c>
      <c r="AN105">
        <v>90</v>
      </c>
      <c r="AO105">
        <f t="shared" si="51"/>
        <v>250.07</v>
      </c>
      <c r="AP105">
        <v>90</v>
      </c>
      <c r="AQ105">
        <f t="shared" si="52"/>
        <v>289.66000000000003</v>
      </c>
      <c r="AR105">
        <v>90</v>
      </c>
      <c r="AS105">
        <f t="shared" ref="AS105" si="239">AVERAGEIFS(AS$3:AS$82,AR$3:AR$82,"&gt;="&amp;AR104,AR$3:AR$82,"&lt;="&amp;AR105)</f>
        <v>220.80250000000001</v>
      </c>
      <c r="AT105">
        <v>90</v>
      </c>
      <c r="AU105">
        <f t="shared" ref="AU105" si="240">AVERAGEIFS(AU$3:AU$82,AT$3:AT$82,"&gt;="&amp;AT104,AT$3:AT$82,"&lt;="&amp;AT105)</f>
        <v>273.01499999999999</v>
      </c>
      <c r="AV105">
        <v>90</v>
      </c>
      <c r="AW105">
        <f t="shared" si="55"/>
        <v>269.31</v>
      </c>
      <c r="AX105">
        <v>90</v>
      </c>
      <c r="AY105">
        <f t="shared" si="56"/>
        <v>260.11</v>
      </c>
      <c r="AZ105">
        <v>90</v>
      </c>
      <c r="BA105">
        <f t="shared" si="57"/>
        <v>256.06333333333333</v>
      </c>
      <c r="BB105">
        <v>90</v>
      </c>
      <c r="BC105">
        <f t="shared" si="58"/>
        <v>235.04</v>
      </c>
      <c r="BD105">
        <v>90</v>
      </c>
      <c r="BE105">
        <f t="shared" si="59"/>
        <v>196.48999999999998</v>
      </c>
      <c r="BF105">
        <v>90</v>
      </c>
      <c r="BG105">
        <f t="shared" si="60"/>
        <v>220.13333333333333</v>
      </c>
      <c r="BH105">
        <v>90</v>
      </c>
      <c r="BI105">
        <f t="shared" si="61"/>
        <v>259.685</v>
      </c>
      <c r="BL105" s="2">
        <f t="shared" si="62"/>
        <v>249.08161111111113</v>
      </c>
      <c r="BM105" s="2">
        <f t="shared" si="63"/>
        <v>32.286352542617188</v>
      </c>
      <c r="BN105" s="2">
        <f t="shared" si="64"/>
        <v>5.8946545290519028</v>
      </c>
    </row>
    <row r="106" spans="2:66" x14ac:dyDescent="0.65">
      <c r="B106">
        <v>95</v>
      </c>
      <c r="C106">
        <f t="shared" si="33"/>
        <v>221.11666666666665</v>
      </c>
      <c r="D106">
        <v>95</v>
      </c>
      <c r="E106">
        <f t="shared" si="33"/>
        <v>220.38666666666668</v>
      </c>
      <c r="F106">
        <v>95</v>
      </c>
      <c r="G106">
        <f t="shared" ref="G106" si="241">AVERAGEIFS(G$3:G$82,F$3:F$82,"&gt;="&amp;F105,F$3:F$82,"&lt;="&amp;F106)</f>
        <v>224.73000000000002</v>
      </c>
      <c r="H106">
        <v>95</v>
      </c>
      <c r="I106">
        <f t="shared" ref="I106" si="242">AVERAGEIFS(I$3:I$82,H$3:H$82,"&gt;="&amp;H105,H$3:H$82,"&lt;="&amp;H106)</f>
        <v>263.12666666666667</v>
      </c>
      <c r="J106">
        <v>95</v>
      </c>
      <c r="K106">
        <f t="shared" ref="K106" si="243">AVERAGEIFS(K$3:K$82,J$3:J$82,"&gt;="&amp;J105,J$3:J$82,"&lt;="&amp;J106)</f>
        <v>227.10750000000002</v>
      </c>
      <c r="L106">
        <v>95</v>
      </c>
      <c r="M106">
        <f t="shared" ref="M106" si="244">AVERAGEIFS(M$3:M$82,L$3:L$82,"&gt;="&amp;L105,L$3:L$82,"&lt;="&amp;L106)</f>
        <v>328.69499999999999</v>
      </c>
      <c r="N106">
        <v>95</v>
      </c>
      <c r="O106">
        <f t="shared" ref="O106" si="245">AVERAGEIFS(O$3:O$82,N$3:N$82,"&gt;="&amp;N105,N$3:N$82,"&lt;="&amp;N106)</f>
        <v>271.55500000000001</v>
      </c>
      <c r="P106">
        <v>95</v>
      </c>
      <c r="Q106">
        <f t="shared" ref="Q106" si="246">AVERAGEIFS(Q$3:Q$82,P$3:P$82,"&gt;="&amp;P105,P$3:P$82,"&lt;="&amp;P106)</f>
        <v>303.92</v>
      </c>
      <c r="R106">
        <v>95</v>
      </c>
      <c r="S106">
        <f t="shared" ref="S106" si="247">AVERAGEIFS(S$3:S$82,R$3:R$82,"&gt;="&amp;R105,R$3:R$82,"&lt;="&amp;R106)</f>
        <v>250.94499999999999</v>
      </c>
      <c r="T106">
        <v>95</v>
      </c>
      <c r="U106">
        <f t="shared" si="41"/>
        <v>232.91666666666666</v>
      </c>
      <c r="V106">
        <v>95</v>
      </c>
      <c r="W106">
        <f t="shared" si="42"/>
        <v>240.82999999999998</v>
      </c>
      <c r="X106">
        <v>95</v>
      </c>
      <c r="Y106">
        <f t="shared" si="43"/>
        <v>228.59</v>
      </c>
      <c r="Z106">
        <v>95</v>
      </c>
      <c r="AA106">
        <f t="shared" si="44"/>
        <v>237.88333333333333</v>
      </c>
      <c r="AB106">
        <v>95</v>
      </c>
      <c r="AC106">
        <f t="shared" si="45"/>
        <v>233.46</v>
      </c>
      <c r="AD106">
        <v>95</v>
      </c>
      <c r="AE106">
        <f t="shared" ref="AE106" si="248">AVERAGEIFS(AE$3:AE$82,AD$3:AD$82,"&gt;="&amp;AD105,AD$3:AD$82,"&lt;="&amp;AD106)</f>
        <v>255.24</v>
      </c>
      <c r="AF106">
        <v>95</v>
      </c>
      <c r="AG106">
        <f t="shared" ref="AG106" si="249">AVERAGEIFS(AG$3:AG$82,AF$3:AF$82,"&gt;="&amp;AF105,AF$3:AF$82,"&lt;="&amp;AF106)</f>
        <v>222.63</v>
      </c>
      <c r="AH106">
        <v>95</v>
      </c>
      <c r="AI106">
        <f t="shared" si="48"/>
        <v>238.69499999999999</v>
      </c>
      <c r="AJ106">
        <v>95</v>
      </c>
      <c r="AK106">
        <f t="shared" si="49"/>
        <v>207.13666666666666</v>
      </c>
      <c r="AL106">
        <v>95</v>
      </c>
      <c r="AM106">
        <f t="shared" si="50"/>
        <v>255.24333333333334</v>
      </c>
      <c r="AN106">
        <v>95</v>
      </c>
      <c r="AO106">
        <f t="shared" si="51"/>
        <v>231.6275</v>
      </c>
      <c r="AP106">
        <v>95</v>
      </c>
      <c r="AQ106">
        <f t="shared" si="52"/>
        <v>314.57500000000005</v>
      </c>
      <c r="AR106">
        <v>95</v>
      </c>
      <c r="AS106">
        <f t="shared" ref="AS106" si="250">AVERAGEIFS(AS$3:AS$82,AR$3:AR$82,"&gt;="&amp;AR105,AR$3:AR$82,"&lt;="&amp;AR106)</f>
        <v>236.21333333333334</v>
      </c>
      <c r="AT106">
        <v>95</v>
      </c>
      <c r="AU106">
        <f t="shared" ref="AU106" si="251">AVERAGEIFS(AU$3:AU$82,AT$3:AT$82,"&gt;="&amp;AT105,AT$3:AT$82,"&lt;="&amp;AT106)</f>
        <v>336.26</v>
      </c>
      <c r="AV106">
        <v>95</v>
      </c>
      <c r="AW106">
        <f t="shared" si="55"/>
        <v>253.29</v>
      </c>
      <c r="AX106">
        <v>95</v>
      </c>
      <c r="AY106">
        <f t="shared" si="56"/>
        <v>254.70499999999998</v>
      </c>
      <c r="AZ106">
        <v>95</v>
      </c>
      <c r="BA106">
        <f t="shared" si="57"/>
        <v>241.81999999999996</v>
      </c>
      <c r="BB106">
        <v>95</v>
      </c>
      <c r="BC106">
        <f t="shared" si="58"/>
        <v>226.58</v>
      </c>
      <c r="BD106">
        <v>95</v>
      </c>
      <c r="BE106">
        <f t="shared" si="59"/>
        <v>205.91750000000002</v>
      </c>
      <c r="BF106">
        <v>95</v>
      </c>
      <c r="BG106">
        <f t="shared" si="60"/>
        <v>223.08</v>
      </c>
      <c r="BH106">
        <v>95</v>
      </c>
      <c r="BI106">
        <f t="shared" si="61"/>
        <v>259.80500000000001</v>
      </c>
      <c r="BL106" s="2">
        <f t="shared" si="62"/>
        <v>248.26936111111107</v>
      </c>
      <c r="BM106" s="2">
        <f t="shared" si="63"/>
        <v>32.709178453826233</v>
      </c>
      <c r="BN106" s="2">
        <f t="shared" si="64"/>
        <v>5.97185162554086</v>
      </c>
    </row>
    <row r="107" spans="2:66" x14ac:dyDescent="0.65">
      <c r="B107">
        <v>100</v>
      </c>
      <c r="C107">
        <f t="shared" si="33"/>
        <v>208.28750000000002</v>
      </c>
      <c r="D107">
        <v>100</v>
      </c>
      <c r="E107">
        <f t="shared" si="33"/>
        <v>214.7825</v>
      </c>
      <c r="F107">
        <v>100</v>
      </c>
      <c r="G107">
        <f t="shared" ref="G107" si="252">AVERAGEIFS(G$3:G$82,F$3:F$82,"&gt;="&amp;F106,F$3:F$82,"&lt;="&amp;F107)</f>
        <v>221.47333333333336</v>
      </c>
      <c r="H107">
        <v>100</v>
      </c>
      <c r="I107">
        <f t="shared" ref="I107" si="253">AVERAGEIFS(I$3:I$82,H$3:H$82,"&gt;="&amp;H106,H$3:H$82,"&lt;="&amp;H107)</f>
        <v>230.94666666666669</v>
      </c>
      <c r="J107">
        <v>100</v>
      </c>
      <c r="K107">
        <f t="shared" ref="K107" si="254">AVERAGEIFS(K$3:K$82,J$3:J$82,"&gt;="&amp;J106,J$3:J$82,"&lt;="&amp;J107)</f>
        <v>231.57499999999999</v>
      </c>
      <c r="L107">
        <v>100</v>
      </c>
      <c r="M107">
        <f t="shared" ref="M107" si="255">AVERAGEIFS(M$3:M$82,L$3:L$82,"&gt;="&amp;L106,L$3:L$82,"&lt;="&amp;L107)</f>
        <v>293.02333333333331</v>
      </c>
      <c r="N107">
        <v>100</v>
      </c>
      <c r="O107">
        <f t="shared" ref="O107" si="256">AVERAGEIFS(O$3:O$82,N$3:N$82,"&gt;="&amp;N106,N$3:N$82,"&lt;="&amp;N107)</f>
        <v>253.24333333333334</v>
      </c>
      <c r="P107">
        <v>100</v>
      </c>
      <c r="Q107">
        <f t="shared" ref="Q107" si="257">AVERAGEIFS(Q$3:Q$82,P$3:P$82,"&gt;="&amp;P106,P$3:P$82,"&lt;="&amp;P107)</f>
        <v>313.03499999999997</v>
      </c>
      <c r="R107">
        <v>100</v>
      </c>
      <c r="S107">
        <f t="shared" ref="S107" si="258">AVERAGEIFS(S$3:S$82,R$3:R$82,"&gt;="&amp;R106,R$3:R$82,"&lt;="&amp;R107)</f>
        <v>253.4666666666667</v>
      </c>
      <c r="T107">
        <v>100</v>
      </c>
      <c r="U107">
        <f t="shared" si="41"/>
        <v>239.75333333333333</v>
      </c>
      <c r="V107">
        <v>100</v>
      </c>
      <c r="W107">
        <f t="shared" si="42"/>
        <v>245.84333333333333</v>
      </c>
      <c r="X107">
        <v>100</v>
      </c>
      <c r="Y107">
        <f t="shared" si="43"/>
        <v>226.14999999999998</v>
      </c>
      <c r="Z107">
        <v>100</v>
      </c>
      <c r="AA107">
        <f t="shared" si="44"/>
        <v>232.22333333333336</v>
      </c>
      <c r="AB107">
        <v>100</v>
      </c>
      <c r="AC107">
        <f t="shared" si="45"/>
        <v>220.25333333333333</v>
      </c>
      <c r="AD107">
        <v>100</v>
      </c>
      <c r="AE107">
        <f t="shared" ref="AE107" si="259">AVERAGEIFS(AE$3:AE$82,AD$3:AD$82,"&gt;="&amp;AD106,AD$3:AD$82,"&lt;="&amp;AD107)</f>
        <v>259.84666666666664</v>
      </c>
      <c r="AF107">
        <v>100</v>
      </c>
      <c r="AG107">
        <f t="shared" ref="AG107" si="260">AVERAGEIFS(AG$3:AG$82,AF$3:AF$82,"&gt;="&amp;AF106,AF$3:AF$82,"&lt;="&amp;AF107)</f>
        <v>221.41499999999999</v>
      </c>
      <c r="AH107">
        <v>100</v>
      </c>
      <c r="AI107">
        <f t="shared" si="48"/>
        <v>221.49</v>
      </c>
      <c r="AJ107">
        <v>100</v>
      </c>
      <c r="AK107">
        <f t="shared" si="49"/>
        <v>203.98250000000002</v>
      </c>
      <c r="AL107">
        <v>100</v>
      </c>
      <c r="AM107">
        <f t="shared" si="50"/>
        <v>235.36666666666667</v>
      </c>
      <c r="AN107">
        <v>100</v>
      </c>
      <c r="AO107">
        <f t="shared" si="51"/>
        <v>229.50500000000002</v>
      </c>
      <c r="AP107">
        <v>100</v>
      </c>
      <c r="AQ107">
        <f t="shared" si="52"/>
        <v>358.38333333333338</v>
      </c>
      <c r="AR107">
        <v>100</v>
      </c>
      <c r="AS107">
        <f t="shared" ref="AS107" si="261">AVERAGEIFS(AS$3:AS$82,AR$3:AR$82,"&gt;="&amp;AR106,AR$3:AR$82,"&lt;="&amp;AR107)</f>
        <v>259.685</v>
      </c>
      <c r="AT107">
        <v>100</v>
      </c>
      <c r="AU107">
        <f t="shared" ref="AU107" si="262">AVERAGEIFS(AU$3:AU$82,AT$3:AT$82,"&gt;="&amp;AT106,AT$3:AT$82,"&lt;="&amp;AT107)</f>
        <v>427.94666666666672</v>
      </c>
      <c r="AV107">
        <v>100</v>
      </c>
      <c r="AW107">
        <f t="shared" si="55"/>
        <v>243.82</v>
      </c>
      <c r="AX107">
        <v>100</v>
      </c>
      <c r="AY107">
        <f t="shared" si="56"/>
        <v>239.19333333333336</v>
      </c>
      <c r="AZ107">
        <v>100</v>
      </c>
      <c r="BA107">
        <f t="shared" si="57"/>
        <v>234.27333333333331</v>
      </c>
      <c r="BB107">
        <v>100</v>
      </c>
      <c r="BC107">
        <f t="shared" si="58"/>
        <v>218.92333333333332</v>
      </c>
      <c r="BD107">
        <v>100</v>
      </c>
      <c r="BE107">
        <f t="shared" si="59"/>
        <v>194.13749999999999</v>
      </c>
      <c r="BF107">
        <v>100</v>
      </c>
      <c r="BG107">
        <f t="shared" si="60"/>
        <v>207.86333333333332</v>
      </c>
      <c r="BH107">
        <v>100</v>
      </c>
      <c r="BI107">
        <f t="shared" si="61"/>
        <v>263.26666666666665</v>
      </c>
      <c r="BL107" s="2">
        <f t="shared" si="62"/>
        <v>246.77183333333338</v>
      </c>
      <c r="BM107" s="2">
        <f t="shared" si="63"/>
        <v>47.027437050383199</v>
      </c>
      <c r="BN107" s="2">
        <f t="shared" si="64"/>
        <v>8.585996031383031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2"/>
  <sheetViews>
    <sheetView topLeftCell="AS78" workbookViewId="0">
      <selection activeCell="BK82" sqref="BK82:BN102"/>
    </sheetView>
  </sheetViews>
  <sheetFormatPr defaultRowHeight="14.25" x14ac:dyDescent="0.65"/>
  <sheetData>
    <row r="1" spans="1:61" x14ac:dyDescent="0.65">
      <c r="A1" t="s">
        <v>6</v>
      </c>
      <c r="B1">
        <v>3</v>
      </c>
      <c r="C1" t="s">
        <v>10</v>
      </c>
      <c r="D1">
        <v>4</v>
      </c>
      <c r="E1" t="s">
        <v>10</v>
      </c>
      <c r="F1">
        <v>6</v>
      </c>
      <c r="G1" t="s">
        <v>10</v>
      </c>
      <c r="H1">
        <v>7</v>
      </c>
      <c r="I1" t="s">
        <v>10</v>
      </c>
      <c r="J1">
        <v>13</v>
      </c>
      <c r="K1" t="s">
        <v>10</v>
      </c>
      <c r="L1">
        <v>14</v>
      </c>
      <c r="M1" t="s">
        <v>10</v>
      </c>
      <c r="N1">
        <v>15</v>
      </c>
      <c r="O1" t="s">
        <v>10</v>
      </c>
      <c r="P1">
        <v>16</v>
      </c>
      <c r="Q1" t="s">
        <v>10</v>
      </c>
      <c r="R1">
        <v>17</v>
      </c>
      <c r="S1" t="s">
        <v>10</v>
      </c>
      <c r="T1">
        <v>18</v>
      </c>
      <c r="U1" t="s">
        <v>10</v>
      </c>
      <c r="V1">
        <v>19</v>
      </c>
      <c r="W1" t="s">
        <v>10</v>
      </c>
      <c r="X1">
        <v>23</v>
      </c>
      <c r="Y1" t="s">
        <v>10</v>
      </c>
      <c r="Z1">
        <v>26</v>
      </c>
      <c r="AA1" t="s">
        <v>10</v>
      </c>
      <c r="AB1">
        <v>27</v>
      </c>
      <c r="AC1" t="s">
        <v>10</v>
      </c>
      <c r="AD1">
        <v>28</v>
      </c>
      <c r="AE1" t="s">
        <v>10</v>
      </c>
      <c r="AF1">
        <v>29</v>
      </c>
      <c r="AG1" t="s">
        <v>10</v>
      </c>
      <c r="AH1">
        <v>31</v>
      </c>
      <c r="AI1" t="s">
        <v>10</v>
      </c>
      <c r="AJ1">
        <v>32</v>
      </c>
      <c r="AK1" t="s">
        <v>10</v>
      </c>
      <c r="AL1">
        <v>33</v>
      </c>
      <c r="AM1" t="s">
        <v>10</v>
      </c>
      <c r="AN1">
        <v>37</v>
      </c>
      <c r="AO1" t="s">
        <v>10</v>
      </c>
      <c r="AP1">
        <v>38</v>
      </c>
      <c r="AQ1" t="s">
        <v>10</v>
      </c>
      <c r="AR1">
        <v>39</v>
      </c>
      <c r="AS1" t="s">
        <v>10</v>
      </c>
      <c r="AT1">
        <v>45</v>
      </c>
      <c r="AU1" t="s">
        <v>10</v>
      </c>
      <c r="AV1" t="s">
        <v>3</v>
      </c>
      <c r="AW1" t="s">
        <v>10</v>
      </c>
      <c r="AX1" t="s">
        <v>4</v>
      </c>
      <c r="AY1" t="s">
        <v>10</v>
      </c>
      <c r="AZ1">
        <v>47</v>
      </c>
      <c r="BA1" t="s">
        <v>10</v>
      </c>
      <c r="BB1" t="s">
        <v>5</v>
      </c>
      <c r="BC1" t="s">
        <v>10</v>
      </c>
      <c r="BD1" t="s">
        <v>6</v>
      </c>
      <c r="BE1" t="s">
        <v>10</v>
      </c>
      <c r="BF1">
        <v>51</v>
      </c>
      <c r="BG1" t="s">
        <v>10</v>
      </c>
      <c r="BH1">
        <v>52</v>
      </c>
      <c r="BI1" t="s">
        <v>10</v>
      </c>
    </row>
    <row r="2" spans="1:61" x14ac:dyDescent="0.65">
      <c r="A2" t="s">
        <v>1</v>
      </c>
      <c r="B2" t="s">
        <v>1</v>
      </c>
      <c r="C2" t="s">
        <v>2</v>
      </c>
      <c r="D2" t="s">
        <v>1</v>
      </c>
      <c r="E2" t="s">
        <v>2</v>
      </c>
      <c r="F2" t="s">
        <v>1</v>
      </c>
      <c r="G2" t="s">
        <v>2</v>
      </c>
      <c r="H2" t="s">
        <v>1</v>
      </c>
      <c r="I2" t="s">
        <v>2</v>
      </c>
      <c r="J2" t="s">
        <v>1</v>
      </c>
      <c r="K2" t="s">
        <v>2</v>
      </c>
      <c r="L2" t="s">
        <v>1</v>
      </c>
      <c r="M2" t="s">
        <v>2</v>
      </c>
      <c r="N2" t="s">
        <v>1</v>
      </c>
      <c r="O2" t="s">
        <v>2</v>
      </c>
      <c r="P2" t="s">
        <v>1</v>
      </c>
      <c r="Q2" t="s">
        <v>2</v>
      </c>
      <c r="R2" t="s">
        <v>1</v>
      </c>
      <c r="S2" t="s">
        <v>2</v>
      </c>
      <c r="T2" t="s">
        <v>1</v>
      </c>
      <c r="U2" t="s">
        <v>2</v>
      </c>
      <c r="V2" t="s">
        <v>1</v>
      </c>
      <c r="W2" t="s">
        <v>2</v>
      </c>
      <c r="X2" t="s">
        <v>1</v>
      </c>
      <c r="Y2" t="s">
        <v>2</v>
      </c>
      <c r="Z2" t="s">
        <v>1</v>
      </c>
      <c r="AA2" t="s">
        <v>2</v>
      </c>
      <c r="AB2" t="s">
        <v>1</v>
      </c>
      <c r="AC2" t="s">
        <v>2</v>
      </c>
      <c r="AD2" t="s">
        <v>1</v>
      </c>
      <c r="AE2" t="s">
        <v>2</v>
      </c>
      <c r="AF2" t="s">
        <v>1</v>
      </c>
      <c r="AG2" t="s">
        <v>2</v>
      </c>
      <c r="AH2" t="s">
        <v>1</v>
      </c>
      <c r="AI2" t="s">
        <v>2</v>
      </c>
      <c r="AJ2" t="s">
        <v>1</v>
      </c>
      <c r="AK2" t="s">
        <v>2</v>
      </c>
      <c r="AL2" t="s">
        <v>1</v>
      </c>
      <c r="AM2" t="s">
        <v>2</v>
      </c>
      <c r="AN2" t="s">
        <v>1</v>
      </c>
      <c r="AO2" t="s">
        <v>2</v>
      </c>
      <c r="AP2" t="s">
        <v>1</v>
      </c>
      <c r="AQ2" t="s">
        <v>2</v>
      </c>
      <c r="AR2" t="s">
        <v>1</v>
      </c>
      <c r="AS2" t="s">
        <v>2</v>
      </c>
      <c r="AT2" t="s">
        <v>1</v>
      </c>
      <c r="AU2" t="s">
        <v>2</v>
      </c>
      <c r="AV2" t="s">
        <v>1</v>
      </c>
      <c r="AW2" t="s">
        <v>2</v>
      </c>
      <c r="AX2" t="s">
        <v>1</v>
      </c>
      <c r="AY2" t="s">
        <v>2</v>
      </c>
      <c r="AZ2" t="s">
        <v>1</v>
      </c>
      <c r="BA2" t="s">
        <v>2</v>
      </c>
      <c r="BB2" t="s">
        <v>1</v>
      </c>
      <c r="BC2" t="s">
        <v>2</v>
      </c>
      <c r="BD2" t="s">
        <v>1</v>
      </c>
      <c r="BE2" t="s">
        <v>2</v>
      </c>
      <c r="BF2" t="s">
        <v>1</v>
      </c>
      <c r="BG2" t="s">
        <v>2</v>
      </c>
      <c r="BH2" t="s">
        <v>1</v>
      </c>
      <c r="BI2" t="s">
        <v>2</v>
      </c>
    </row>
    <row r="3" spans="1:61" x14ac:dyDescent="0.65">
      <c r="A3">
        <v>0</v>
      </c>
      <c r="B3">
        <f>($A3/4.07)*100</f>
        <v>0</v>
      </c>
      <c r="C3">
        <v>16000</v>
      </c>
      <c r="D3">
        <f>($A3/5.83)*100</f>
        <v>0</v>
      </c>
      <c r="E3">
        <v>16912</v>
      </c>
      <c r="F3">
        <f>($A3/4.95)*100</f>
        <v>0</v>
      </c>
      <c r="G3">
        <v>12736</v>
      </c>
      <c r="H3">
        <f>($A3/3.41)*100</f>
        <v>0</v>
      </c>
      <c r="I3">
        <v>17680</v>
      </c>
      <c r="J3">
        <f>($A3/7.37)*100</f>
        <v>0</v>
      </c>
      <c r="K3">
        <v>11440</v>
      </c>
      <c r="L3">
        <f>($A3/4.4)*100</f>
        <v>0</v>
      </c>
      <c r="M3">
        <v>17072</v>
      </c>
      <c r="N3">
        <f>($A3/3.08)*100</f>
        <v>0</v>
      </c>
      <c r="O3">
        <v>19056</v>
      </c>
      <c r="P3">
        <f>($A3/3.3)*100</f>
        <v>0</v>
      </c>
      <c r="Q3">
        <v>27952</v>
      </c>
      <c r="R3">
        <f>($A3/2.97)*100</f>
        <v>0</v>
      </c>
      <c r="S3">
        <v>23168</v>
      </c>
      <c r="T3">
        <f>($A3/5.28)*100</f>
        <v>0</v>
      </c>
      <c r="U3">
        <v>12912</v>
      </c>
      <c r="V3">
        <f>($A3/4.4)*100</f>
        <v>0</v>
      </c>
      <c r="W3">
        <v>15632</v>
      </c>
      <c r="X3">
        <f>($A3/5.72)*100</f>
        <v>0</v>
      </c>
      <c r="Y3">
        <v>14208</v>
      </c>
      <c r="Z3">
        <f>($A3/4.18)*100</f>
        <v>0</v>
      </c>
      <c r="AA3">
        <v>24896</v>
      </c>
      <c r="AB3">
        <f>($A3/4.4)*100</f>
        <v>0</v>
      </c>
      <c r="AC3">
        <v>17872</v>
      </c>
      <c r="AD3">
        <f>($A3/4.62)*100</f>
        <v>0</v>
      </c>
      <c r="AE3">
        <v>13664</v>
      </c>
      <c r="AF3">
        <f>($A3/4.4)*100</f>
        <v>0</v>
      </c>
      <c r="AG3">
        <v>14848</v>
      </c>
      <c r="AH3">
        <f>($A3/4.07)*100</f>
        <v>0</v>
      </c>
      <c r="AI3">
        <v>9952</v>
      </c>
      <c r="AJ3">
        <f>($A3/4.73)*100</f>
        <v>0</v>
      </c>
      <c r="AK3">
        <v>15744</v>
      </c>
      <c r="AL3">
        <f>($A3/4.07)*100</f>
        <v>0</v>
      </c>
      <c r="AM3">
        <v>15760</v>
      </c>
      <c r="AN3">
        <f>($A3/5.17)*100</f>
        <v>0</v>
      </c>
      <c r="AO3">
        <v>13168</v>
      </c>
      <c r="AP3">
        <f>($A3/4.73)*100</f>
        <v>0</v>
      </c>
      <c r="AQ3">
        <v>25312</v>
      </c>
      <c r="AR3">
        <f>($A3/6.05)*100</f>
        <v>0</v>
      </c>
      <c r="AS3">
        <v>26016</v>
      </c>
      <c r="AT3">
        <f>($A3/4.4)*100</f>
        <v>0</v>
      </c>
      <c r="AU3">
        <v>16080</v>
      </c>
      <c r="AV3">
        <f>($A3/3.63)*100</f>
        <v>0</v>
      </c>
      <c r="AW3">
        <v>27424</v>
      </c>
      <c r="AX3">
        <f>($A3/3.19)*100</f>
        <v>0</v>
      </c>
      <c r="AY3">
        <v>25232</v>
      </c>
      <c r="AZ3">
        <f>($A3/4.51)*100</f>
        <v>0</v>
      </c>
      <c r="BA3">
        <v>29760</v>
      </c>
      <c r="BB3">
        <f>($A3/5.72)*100</f>
        <v>0</v>
      </c>
      <c r="BC3">
        <v>15104</v>
      </c>
      <c r="BD3">
        <f>($A3/8.14)*100</f>
        <v>0</v>
      </c>
      <c r="BE3">
        <v>11520</v>
      </c>
      <c r="BF3">
        <f>($A3/5.94)*100</f>
        <v>0</v>
      </c>
      <c r="BG3">
        <v>21168</v>
      </c>
      <c r="BH3">
        <f>($A3/4.62)*100</f>
        <v>0</v>
      </c>
      <c r="BI3">
        <v>15616</v>
      </c>
    </row>
    <row r="4" spans="1:61" x14ac:dyDescent="0.65">
      <c r="A4">
        <v>0.11</v>
      </c>
      <c r="B4">
        <f t="shared" ref="B4:B40" si="0">($A4/4.07)*100</f>
        <v>2.7027027027027026</v>
      </c>
      <c r="C4">
        <v>17775.12</v>
      </c>
      <c r="D4">
        <f t="shared" ref="D4:D56" si="1">($A4/5.83)*100</f>
        <v>1.8867924528301887</v>
      </c>
      <c r="E4">
        <v>17694.080000000002</v>
      </c>
      <c r="F4">
        <f t="shared" ref="F4:F48" si="2">($A4/4.95)*100</f>
        <v>2.2222222222222223</v>
      </c>
      <c r="G4">
        <v>11665.69</v>
      </c>
      <c r="H4">
        <f t="shared" ref="H4:H34" si="3">($A4/3.41)*100</f>
        <v>3.225806451612903</v>
      </c>
      <c r="I4">
        <v>16917.8</v>
      </c>
      <c r="J4">
        <f t="shared" ref="J4:J67" si="4">($A4/7.37)*100</f>
        <v>1.4925373134328357</v>
      </c>
      <c r="K4">
        <v>11056.03</v>
      </c>
      <c r="L4">
        <f t="shared" ref="L4:L43" si="5">($A4/4.4)*100</f>
        <v>2.5</v>
      </c>
      <c r="M4">
        <v>17515.349999999999</v>
      </c>
      <c r="N4">
        <f t="shared" ref="N4:N31" si="6">($A4/3.08)*100</f>
        <v>3.5714285714285712</v>
      </c>
      <c r="O4">
        <v>18816</v>
      </c>
      <c r="P4">
        <f t="shared" ref="P4:P33" si="7">($A4/3.3)*100</f>
        <v>3.3333333333333335</v>
      </c>
      <c r="Q4">
        <v>28560</v>
      </c>
      <c r="R4">
        <f t="shared" ref="R4:R30" si="8">($A4/2.97)*100</f>
        <v>3.7037037037037033</v>
      </c>
      <c r="S4">
        <v>22585.99</v>
      </c>
      <c r="T4">
        <f t="shared" ref="T4:T51" si="9">($A4/5.28)*100</f>
        <v>2.083333333333333</v>
      </c>
      <c r="U4">
        <v>12005.96</v>
      </c>
      <c r="V4">
        <f t="shared" ref="V4:V43" si="10">($A4/4.4)*100</f>
        <v>2.5</v>
      </c>
      <c r="W4">
        <v>15333.78</v>
      </c>
      <c r="X4">
        <f t="shared" ref="X4:X55" si="11">($A4/5.72)*100</f>
        <v>1.9230769230769231</v>
      </c>
      <c r="Y4">
        <v>13332.68</v>
      </c>
      <c r="Z4">
        <f t="shared" ref="Z4:Z41" si="12">($A4/4.18)*100</f>
        <v>2.6315789473684212</v>
      </c>
      <c r="AA4">
        <v>23933.29</v>
      </c>
      <c r="AB4">
        <f t="shared" ref="AB4:AB43" si="13">($A4/4.4)*100</f>
        <v>2.5</v>
      </c>
      <c r="AC4">
        <v>20803.830000000002</v>
      </c>
      <c r="AD4">
        <f t="shared" ref="AD4:AD45" si="14">($A4/4.62)*100</f>
        <v>2.3809523809523809</v>
      </c>
      <c r="AE4">
        <v>13478.84</v>
      </c>
      <c r="AF4">
        <f t="shared" ref="AF4:AF43" si="15">($A4/4.4)*100</f>
        <v>2.5</v>
      </c>
      <c r="AG4">
        <v>13776</v>
      </c>
      <c r="AH4">
        <f t="shared" ref="AH4:AH40" si="16">($A4/4.07)*100</f>
        <v>2.7027027027027026</v>
      </c>
      <c r="AI4">
        <v>10792.52</v>
      </c>
      <c r="AJ4">
        <f t="shared" ref="AJ4:AJ46" si="17">($A4/4.73)*100</f>
        <v>2.3255813953488373</v>
      </c>
      <c r="AK4">
        <v>15291.68</v>
      </c>
      <c r="AL4">
        <f t="shared" ref="AL4:AL40" si="18">($A4/4.07)*100</f>
        <v>2.7027027027027026</v>
      </c>
      <c r="AM4">
        <v>17960.78</v>
      </c>
      <c r="AN4">
        <f t="shared" ref="AN4:AN50" si="19">($A4/5.17)*100</f>
        <v>2.1276595744680851</v>
      </c>
      <c r="AO4">
        <v>14295.39</v>
      </c>
      <c r="AP4">
        <f t="shared" ref="AP4:AP46" si="20">($A4/4.73)*100</f>
        <v>2.3255813953488373</v>
      </c>
      <c r="AQ4">
        <v>24464.47</v>
      </c>
      <c r="AR4">
        <f t="shared" ref="AR4:AR58" si="21">($A4/6.05)*100</f>
        <v>1.8181818181818181</v>
      </c>
      <c r="AS4">
        <v>26236.26</v>
      </c>
      <c r="AT4">
        <f t="shared" ref="AT4:AT43" si="22">($A4/4.4)*100</f>
        <v>2.5</v>
      </c>
      <c r="AU4">
        <v>16421.46</v>
      </c>
      <c r="AV4">
        <f t="shared" ref="AV4:AV36" si="23">($A4/3.63)*100</f>
        <v>3.0303030303030303</v>
      </c>
      <c r="AW4">
        <v>25116.47</v>
      </c>
      <c r="AX4">
        <f t="shared" ref="AX4:AX32" si="24">($A4/3.19)*100</f>
        <v>3.4482758620689653</v>
      </c>
      <c r="AY4">
        <v>28550.76</v>
      </c>
      <c r="AZ4">
        <f t="shared" ref="AZ4:AZ44" si="25">($A4/4.51)*100</f>
        <v>2.4390243902439024</v>
      </c>
      <c r="BA4">
        <v>29037.99</v>
      </c>
      <c r="BB4">
        <f t="shared" ref="BB4:BB55" si="26">($A4/5.72)*100</f>
        <v>1.9230769230769231</v>
      </c>
      <c r="BC4">
        <v>14028.82</v>
      </c>
      <c r="BD4">
        <f t="shared" ref="BD4:BD67" si="27">($A4/8.14)*100</f>
        <v>1.3513513513513513</v>
      </c>
      <c r="BE4">
        <v>10960</v>
      </c>
      <c r="BF4">
        <f t="shared" ref="BF4:BF57" si="28">($A4/5.94)*100</f>
        <v>1.8518518518518516</v>
      </c>
      <c r="BG4">
        <v>22160.87</v>
      </c>
      <c r="BH4">
        <f t="shared" ref="BH4:BH45" si="29">($A4/4.62)*100</f>
        <v>2.3809523809523809</v>
      </c>
      <c r="BI4">
        <v>16119.24</v>
      </c>
    </row>
    <row r="5" spans="1:61" x14ac:dyDescent="0.65">
      <c r="A5">
        <v>0.22</v>
      </c>
      <c r="B5">
        <f t="shared" si="0"/>
        <v>5.4054054054054053</v>
      </c>
      <c r="C5">
        <v>17455.84</v>
      </c>
      <c r="D5">
        <f t="shared" si="1"/>
        <v>3.7735849056603774</v>
      </c>
      <c r="E5">
        <v>18027.52</v>
      </c>
      <c r="F5">
        <f t="shared" si="2"/>
        <v>4.4444444444444446</v>
      </c>
      <c r="G5">
        <v>10867.62</v>
      </c>
      <c r="H5">
        <f t="shared" si="3"/>
        <v>6.4516129032258061</v>
      </c>
      <c r="I5">
        <v>15232.58</v>
      </c>
      <c r="J5">
        <f t="shared" si="4"/>
        <v>2.9850746268656714</v>
      </c>
      <c r="K5">
        <v>10206.99</v>
      </c>
      <c r="L5">
        <f t="shared" si="5"/>
        <v>5</v>
      </c>
      <c r="M5">
        <v>17163.59</v>
      </c>
      <c r="N5">
        <f t="shared" si="6"/>
        <v>7.1428571428571423</v>
      </c>
      <c r="O5">
        <v>17104</v>
      </c>
      <c r="P5">
        <f t="shared" si="7"/>
        <v>6.666666666666667</v>
      </c>
      <c r="Q5">
        <v>27920</v>
      </c>
      <c r="R5">
        <f t="shared" si="8"/>
        <v>7.4074074074074066</v>
      </c>
      <c r="S5">
        <v>20947.599999999999</v>
      </c>
      <c r="T5">
        <f t="shared" si="9"/>
        <v>4.1666666666666661</v>
      </c>
      <c r="U5">
        <v>10832.48</v>
      </c>
      <c r="V5">
        <f t="shared" si="10"/>
        <v>5</v>
      </c>
      <c r="W5">
        <v>14614.68</v>
      </c>
      <c r="X5">
        <f t="shared" si="11"/>
        <v>3.8461538461538463</v>
      </c>
      <c r="Y5">
        <v>12721.7</v>
      </c>
      <c r="Z5">
        <f t="shared" si="12"/>
        <v>5.2631578947368425</v>
      </c>
      <c r="AA5">
        <v>22806.67</v>
      </c>
      <c r="AB5">
        <f t="shared" si="13"/>
        <v>5</v>
      </c>
      <c r="AC5">
        <v>21559.43</v>
      </c>
      <c r="AD5">
        <f t="shared" si="14"/>
        <v>4.7619047619047619</v>
      </c>
      <c r="AE5">
        <v>12536.07</v>
      </c>
      <c r="AF5">
        <f t="shared" si="15"/>
        <v>5</v>
      </c>
      <c r="AG5">
        <v>12672</v>
      </c>
      <c r="AH5">
        <f t="shared" si="16"/>
        <v>5.4054054054054053</v>
      </c>
      <c r="AI5">
        <v>10216.120000000001</v>
      </c>
      <c r="AJ5">
        <f t="shared" si="17"/>
        <v>4.6511627906976747</v>
      </c>
      <c r="AK5">
        <v>15047.98</v>
      </c>
      <c r="AL5">
        <f t="shared" si="18"/>
        <v>5.4054054054054053</v>
      </c>
      <c r="AM5">
        <v>17964.53</v>
      </c>
      <c r="AN5">
        <f t="shared" si="19"/>
        <v>4.2553191489361701</v>
      </c>
      <c r="AO5">
        <v>12522.64</v>
      </c>
      <c r="AP5">
        <f t="shared" si="20"/>
        <v>4.6511627906976747</v>
      </c>
      <c r="AQ5">
        <v>23776.67</v>
      </c>
      <c r="AR5">
        <f t="shared" si="21"/>
        <v>3.6363636363636362</v>
      </c>
      <c r="AS5">
        <v>25086.67</v>
      </c>
      <c r="AT5">
        <f t="shared" si="22"/>
        <v>5</v>
      </c>
      <c r="AU5">
        <v>15587.44</v>
      </c>
      <c r="AV5">
        <f t="shared" si="23"/>
        <v>6.0606060606060606</v>
      </c>
      <c r="AW5">
        <v>23956.79</v>
      </c>
      <c r="AX5">
        <f t="shared" si="24"/>
        <v>6.8965517241379306</v>
      </c>
      <c r="AY5">
        <v>28228.6</v>
      </c>
      <c r="AZ5">
        <f t="shared" si="25"/>
        <v>4.8780487804878048</v>
      </c>
      <c r="BA5">
        <v>29801.49</v>
      </c>
      <c r="BB5">
        <f t="shared" si="26"/>
        <v>3.8461538461538463</v>
      </c>
      <c r="BC5">
        <v>13888.93</v>
      </c>
      <c r="BD5">
        <f t="shared" si="27"/>
        <v>2.7027027027027026</v>
      </c>
      <c r="BE5">
        <v>10640</v>
      </c>
      <c r="BF5">
        <f t="shared" si="28"/>
        <v>3.7037037037037033</v>
      </c>
      <c r="BG5">
        <v>22573.25</v>
      </c>
      <c r="BH5">
        <f t="shared" si="29"/>
        <v>4.7619047619047619</v>
      </c>
      <c r="BI5">
        <v>16412.27</v>
      </c>
    </row>
    <row r="6" spans="1:61" x14ac:dyDescent="0.65">
      <c r="A6">
        <v>0.33</v>
      </c>
      <c r="B6">
        <f t="shared" si="0"/>
        <v>8.1081081081081088</v>
      </c>
      <c r="C6">
        <v>14728.34</v>
      </c>
      <c r="D6">
        <f t="shared" si="1"/>
        <v>5.6603773584905666</v>
      </c>
      <c r="E6">
        <v>17317.12</v>
      </c>
      <c r="F6">
        <f t="shared" si="2"/>
        <v>6.666666666666667</v>
      </c>
      <c r="G6">
        <v>10408.49</v>
      </c>
      <c r="H6">
        <f t="shared" si="3"/>
        <v>9.67741935483871</v>
      </c>
      <c r="I6">
        <v>15034.29</v>
      </c>
      <c r="J6">
        <f t="shared" si="4"/>
        <v>4.477611940298508</v>
      </c>
      <c r="K6">
        <v>10167.41</v>
      </c>
      <c r="L6">
        <f t="shared" si="5"/>
        <v>7.5</v>
      </c>
      <c r="M6">
        <v>17217.12</v>
      </c>
      <c r="N6">
        <f t="shared" si="6"/>
        <v>10.714285714285715</v>
      </c>
      <c r="O6">
        <v>15232</v>
      </c>
      <c r="P6">
        <f t="shared" si="7"/>
        <v>10</v>
      </c>
      <c r="Q6">
        <v>28032</v>
      </c>
      <c r="R6">
        <f t="shared" si="8"/>
        <v>11.111111111111111</v>
      </c>
      <c r="S6">
        <v>18863.099999999999</v>
      </c>
      <c r="T6">
        <f t="shared" si="9"/>
        <v>6.25</v>
      </c>
      <c r="U6">
        <v>9839.32</v>
      </c>
      <c r="V6">
        <f t="shared" si="10"/>
        <v>7.5</v>
      </c>
      <c r="W6">
        <v>12185.66</v>
      </c>
      <c r="X6">
        <f t="shared" si="11"/>
        <v>5.7692307692307692</v>
      </c>
      <c r="Y6">
        <v>11904.76</v>
      </c>
      <c r="Z6">
        <f t="shared" si="12"/>
        <v>7.8947368421052637</v>
      </c>
      <c r="AA6">
        <v>21399.73</v>
      </c>
      <c r="AB6">
        <f t="shared" si="13"/>
        <v>7.5</v>
      </c>
      <c r="AC6">
        <v>19827.62</v>
      </c>
      <c r="AD6">
        <f t="shared" si="14"/>
        <v>7.1428571428571423</v>
      </c>
      <c r="AE6">
        <v>10818.21</v>
      </c>
      <c r="AF6">
        <f t="shared" si="15"/>
        <v>7.5</v>
      </c>
      <c r="AG6">
        <v>12208</v>
      </c>
      <c r="AH6">
        <f t="shared" si="16"/>
        <v>8.1081081081081088</v>
      </c>
      <c r="AI6">
        <v>9002.42</v>
      </c>
      <c r="AJ6">
        <f t="shared" si="17"/>
        <v>6.9767441860465116</v>
      </c>
      <c r="AK6">
        <v>13325.56</v>
      </c>
      <c r="AL6">
        <f t="shared" si="18"/>
        <v>8.1081081081081088</v>
      </c>
      <c r="AM6">
        <v>16949.28</v>
      </c>
      <c r="AN6">
        <f t="shared" si="19"/>
        <v>6.3829787234042561</v>
      </c>
      <c r="AO6">
        <v>10170.540000000001</v>
      </c>
      <c r="AP6">
        <f t="shared" si="20"/>
        <v>6.9767441860465116</v>
      </c>
      <c r="AQ6">
        <v>23470.71</v>
      </c>
      <c r="AR6">
        <f t="shared" si="21"/>
        <v>5.454545454545455</v>
      </c>
      <c r="AS6">
        <v>22166.01</v>
      </c>
      <c r="AT6">
        <f t="shared" si="22"/>
        <v>7.5</v>
      </c>
      <c r="AU6">
        <v>13947.39</v>
      </c>
      <c r="AV6">
        <f t="shared" si="23"/>
        <v>9.0909090909090917</v>
      </c>
      <c r="AW6">
        <v>23314.41</v>
      </c>
      <c r="AX6">
        <f t="shared" si="24"/>
        <v>10.344827586206899</v>
      </c>
      <c r="AY6">
        <v>27588.51</v>
      </c>
      <c r="AZ6">
        <f t="shared" si="25"/>
        <v>7.3170731707317085</v>
      </c>
      <c r="BA6">
        <v>30555.88</v>
      </c>
      <c r="BB6">
        <f t="shared" si="26"/>
        <v>5.7692307692307692</v>
      </c>
      <c r="BC6">
        <v>13667.77</v>
      </c>
      <c r="BD6">
        <f t="shared" si="27"/>
        <v>4.0540540540540544</v>
      </c>
      <c r="BE6">
        <v>10320</v>
      </c>
      <c r="BF6">
        <f t="shared" si="28"/>
        <v>5.5555555555555554</v>
      </c>
      <c r="BG6">
        <v>21974.720000000001</v>
      </c>
      <c r="BH6">
        <f t="shared" si="29"/>
        <v>7.1428571428571423</v>
      </c>
      <c r="BI6">
        <v>16228.36</v>
      </c>
    </row>
    <row r="7" spans="1:61" x14ac:dyDescent="0.65">
      <c r="A7">
        <v>0.44</v>
      </c>
      <c r="B7">
        <f t="shared" si="0"/>
        <v>10.810810810810811</v>
      </c>
      <c r="C7">
        <v>12165.11</v>
      </c>
      <c r="D7">
        <f t="shared" si="1"/>
        <v>7.5471698113207548</v>
      </c>
      <c r="E7">
        <v>15887.36</v>
      </c>
      <c r="F7">
        <f t="shared" si="2"/>
        <v>8.8888888888888893</v>
      </c>
      <c r="G7">
        <v>8725.99</v>
      </c>
      <c r="H7">
        <f t="shared" si="3"/>
        <v>12.903225806451612</v>
      </c>
      <c r="I7">
        <v>14157.18</v>
      </c>
      <c r="J7">
        <f t="shared" si="4"/>
        <v>5.9701492537313428</v>
      </c>
      <c r="K7">
        <v>9594.58</v>
      </c>
      <c r="L7">
        <f t="shared" si="5"/>
        <v>10</v>
      </c>
      <c r="M7">
        <v>15217.49</v>
      </c>
      <c r="N7">
        <f t="shared" si="6"/>
        <v>14.285714285714285</v>
      </c>
      <c r="O7">
        <v>14144</v>
      </c>
      <c r="P7">
        <f t="shared" si="7"/>
        <v>13.333333333333334</v>
      </c>
      <c r="Q7">
        <v>24352</v>
      </c>
      <c r="R7">
        <f t="shared" si="8"/>
        <v>14.814814814814813</v>
      </c>
      <c r="S7">
        <v>16656.599999999999</v>
      </c>
      <c r="T7">
        <f t="shared" si="9"/>
        <v>8.3333333333333321</v>
      </c>
      <c r="U7">
        <v>8400.7099999999991</v>
      </c>
      <c r="V7">
        <f t="shared" si="10"/>
        <v>10</v>
      </c>
      <c r="W7">
        <v>9703.31</v>
      </c>
      <c r="X7">
        <f t="shared" si="11"/>
        <v>7.6923076923076925</v>
      </c>
      <c r="Y7">
        <v>10732.21</v>
      </c>
      <c r="Z7">
        <f t="shared" si="12"/>
        <v>10.526315789473685</v>
      </c>
      <c r="AA7">
        <v>19387.48</v>
      </c>
      <c r="AB7">
        <f t="shared" si="13"/>
        <v>10</v>
      </c>
      <c r="AC7">
        <v>18770.77</v>
      </c>
      <c r="AD7">
        <f t="shared" si="14"/>
        <v>9.5238095238095237</v>
      </c>
      <c r="AE7">
        <v>9985.01</v>
      </c>
      <c r="AF7">
        <f t="shared" si="15"/>
        <v>10</v>
      </c>
      <c r="AG7">
        <v>12624</v>
      </c>
      <c r="AH7">
        <f t="shared" si="16"/>
        <v>10.810810810810811</v>
      </c>
      <c r="AI7">
        <v>7765.8</v>
      </c>
      <c r="AJ7">
        <f t="shared" si="17"/>
        <v>9.3023255813953494</v>
      </c>
      <c r="AK7">
        <v>11910.98</v>
      </c>
      <c r="AL7">
        <f t="shared" si="18"/>
        <v>10.810810810810811</v>
      </c>
      <c r="AM7">
        <v>15859.52</v>
      </c>
      <c r="AN7">
        <f t="shared" si="19"/>
        <v>8.5106382978723403</v>
      </c>
      <c r="AO7">
        <v>8135.79</v>
      </c>
      <c r="AP7">
        <f t="shared" si="20"/>
        <v>9.3023255813953494</v>
      </c>
      <c r="AQ7">
        <v>24435.61</v>
      </c>
      <c r="AR7">
        <f t="shared" si="21"/>
        <v>7.2727272727272725</v>
      </c>
      <c r="AS7">
        <v>17542.45</v>
      </c>
      <c r="AT7">
        <f t="shared" si="22"/>
        <v>10</v>
      </c>
      <c r="AU7">
        <v>11869.88</v>
      </c>
      <c r="AV7">
        <f t="shared" si="23"/>
        <v>12.121212121212121</v>
      </c>
      <c r="AW7">
        <v>21304.55</v>
      </c>
      <c r="AX7">
        <f t="shared" si="24"/>
        <v>13.793103448275861</v>
      </c>
      <c r="AY7">
        <v>27393.23</v>
      </c>
      <c r="AZ7">
        <f t="shared" si="25"/>
        <v>9.7560975609756095</v>
      </c>
      <c r="BA7">
        <v>30083.06</v>
      </c>
      <c r="BB7">
        <f t="shared" si="26"/>
        <v>7.6923076923076925</v>
      </c>
      <c r="BC7">
        <v>13503.69</v>
      </c>
      <c r="BD7">
        <f t="shared" si="27"/>
        <v>5.4054054054054053</v>
      </c>
      <c r="BE7">
        <v>9664</v>
      </c>
      <c r="BF7">
        <f t="shared" si="28"/>
        <v>7.4074074074074066</v>
      </c>
      <c r="BG7">
        <v>19521.75</v>
      </c>
      <c r="BH7">
        <f t="shared" si="29"/>
        <v>9.5238095238095237</v>
      </c>
      <c r="BI7">
        <v>14915.34</v>
      </c>
    </row>
    <row r="8" spans="1:61" x14ac:dyDescent="0.65">
      <c r="A8">
        <v>0.55000000000000004</v>
      </c>
      <c r="B8">
        <f t="shared" si="0"/>
        <v>13.513513513513514</v>
      </c>
      <c r="C8">
        <v>11483.53</v>
      </c>
      <c r="D8">
        <f t="shared" si="1"/>
        <v>9.433962264150944</v>
      </c>
      <c r="E8">
        <v>15472</v>
      </c>
      <c r="F8">
        <f t="shared" si="2"/>
        <v>11.111111111111112</v>
      </c>
      <c r="G8">
        <v>7542.74</v>
      </c>
      <c r="H8">
        <f t="shared" si="3"/>
        <v>16.129032258064516</v>
      </c>
      <c r="I8">
        <v>14401.76</v>
      </c>
      <c r="J8">
        <f t="shared" si="4"/>
        <v>7.4626865671641802</v>
      </c>
      <c r="K8">
        <v>7888.36</v>
      </c>
      <c r="L8">
        <f t="shared" si="5"/>
        <v>12.5</v>
      </c>
      <c r="M8">
        <v>15094.95</v>
      </c>
      <c r="N8">
        <f t="shared" si="6"/>
        <v>17.857142857142858</v>
      </c>
      <c r="O8">
        <v>12432</v>
      </c>
      <c r="P8">
        <f t="shared" si="7"/>
        <v>16.666666666666668</v>
      </c>
      <c r="Q8">
        <v>22448</v>
      </c>
      <c r="R8">
        <f t="shared" si="8"/>
        <v>18.518518518518519</v>
      </c>
      <c r="S8">
        <v>14823.8</v>
      </c>
      <c r="T8">
        <f t="shared" si="9"/>
        <v>10.416666666666668</v>
      </c>
      <c r="U8">
        <v>7322.77</v>
      </c>
      <c r="V8">
        <f t="shared" si="10"/>
        <v>12.5</v>
      </c>
      <c r="W8">
        <v>8246.65</v>
      </c>
      <c r="X8">
        <f t="shared" si="11"/>
        <v>9.6153846153846168</v>
      </c>
      <c r="Y8">
        <v>9069.3799999999992</v>
      </c>
      <c r="Z8">
        <f t="shared" si="12"/>
        <v>13.157894736842108</v>
      </c>
      <c r="AA8">
        <v>19000.97</v>
      </c>
      <c r="AB8">
        <f t="shared" si="13"/>
        <v>12.5</v>
      </c>
      <c r="AC8">
        <v>18075.009999999998</v>
      </c>
      <c r="AD8">
        <f t="shared" si="14"/>
        <v>11.904761904761905</v>
      </c>
      <c r="AE8">
        <v>9104.85</v>
      </c>
      <c r="AF8">
        <f t="shared" si="15"/>
        <v>12.5</v>
      </c>
      <c r="AG8">
        <v>11776</v>
      </c>
      <c r="AH8">
        <f t="shared" si="16"/>
        <v>13.513513513513514</v>
      </c>
      <c r="AI8">
        <v>6726.99</v>
      </c>
      <c r="AJ8">
        <f t="shared" si="17"/>
        <v>11.627906976744185</v>
      </c>
      <c r="AK8">
        <v>10954.17</v>
      </c>
      <c r="AL8">
        <f t="shared" si="18"/>
        <v>13.513513513513514</v>
      </c>
      <c r="AM8">
        <v>15227.88</v>
      </c>
      <c r="AN8">
        <f t="shared" si="19"/>
        <v>10.638297872340427</v>
      </c>
      <c r="AO8">
        <v>7536.48</v>
      </c>
      <c r="AP8">
        <f t="shared" si="20"/>
        <v>11.627906976744185</v>
      </c>
      <c r="AQ8">
        <v>23786.14</v>
      </c>
      <c r="AR8">
        <f t="shared" si="21"/>
        <v>9.0909090909090917</v>
      </c>
      <c r="AS8">
        <v>14490.39</v>
      </c>
      <c r="AT8">
        <f t="shared" si="22"/>
        <v>12.5</v>
      </c>
      <c r="AU8">
        <v>10664.67</v>
      </c>
      <c r="AV8">
        <f t="shared" si="23"/>
        <v>15.151515151515152</v>
      </c>
      <c r="AW8">
        <v>19762.349999999999</v>
      </c>
      <c r="AX8">
        <f t="shared" si="24"/>
        <v>17.241379310344829</v>
      </c>
      <c r="AY8">
        <v>26390.46</v>
      </c>
      <c r="AZ8">
        <f t="shared" si="25"/>
        <v>12.195121951219514</v>
      </c>
      <c r="BA8">
        <v>29834.25</v>
      </c>
      <c r="BB8">
        <f t="shared" si="26"/>
        <v>9.6153846153846168</v>
      </c>
      <c r="BC8">
        <v>12943.75</v>
      </c>
      <c r="BD8">
        <f t="shared" si="27"/>
        <v>6.756756756756757</v>
      </c>
      <c r="BE8">
        <v>9408</v>
      </c>
      <c r="BF8">
        <f t="shared" si="28"/>
        <v>9.2592592592592595</v>
      </c>
      <c r="BG8">
        <v>17166.169999999998</v>
      </c>
      <c r="BH8">
        <f t="shared" si="29"/>
        <v>11.904761904761905</v>
      </c>
      <c r="BI8">
        <v>14593.26</v>
      </c>
    </row>
    <row r="9" spans="1:61" x14ac:dyDescent="0.65">
      <c r="A9">
        <v>0.66</v>
      </c>
      <c r="B9">
        <f t="shared" si="0"/>
        <v>16.216216216216218</v>
      </c>
      <c r="C9">
        <v>11286.84</v>
      </c>
      <c r="D9">
        <f t="shared" si="1"/>
        <v>11.320754716981133</v>
      </c>
      <c r="E9">
        <v>14867.84</v>
      </c>
      <c r="F9">
        <f t="shared" si="2"/>
        <v>13.333333333333334</v>
      </c>
      <c r="G9">
        <v>6622.54</v>
      </c>
      <c r="H9">
        <f t="shared" si="3"/>
        <v>19.35483870967742</v>
      </c>
      <c r="I9">
        <v>14726.64</v>
      </c>
      <c r="J9">
        <f t="shared" si="4"/>
        <v>8.9552238805970159</v>
      </c>
      <c r="K9">
        <v>7177.07</v>
      </c>
      <c r="L9">
        <f t="shared" si="5"/>
        <v>15</v>
      </c>
      <c r="M9">
        <v>14837.15</v>
      </c>
      <c r="N9">
        <f t="shared" si="6"/>
        <v>21.428571428571431</v>
      </c>
      <c r="O9">
        <v>12080</v>
      </c>
      <c r="P9">
        <f t="shared" si="7"/>
        <v>20</v>
      </c>
      <c r="Q9">
        <v>20832</v>
      </c>
      <c r="R9">
        <f t="shared" si="8"/>
        <v>22.222222222222221</v>
      </c>
      <c r="S9">
        <v>13448.65</v>
      </c>
      <c r="T9">
        <f t="shared" si="9"/>
        <v>12.5</v>
      </c>
      <c r="U9">
        <v>6685.42</v>
      </c>
      <c r="V9">
        <f t="shared" si="10"/>
        <v>15</v>
      </c>
      <c r="W9">
        <v>7343.73</v>
      </c>
      <c r="X9">
        <f t="shared" si="11"/>
        <v>11.538461538461538</v>
      </c>
      <c r="Y9">
        <v>8616.0300000000007</v>
      </c>
      <c r="Z9">
        <f t="shared" si="12"/>
        <v>15.789473684210527</v>
      </c>
      <c r="AA9">
        <v>18630.73</v>
      </c>
      <c r="AB9">
        <f t="shared" si="13"/>
        <v>15</v>
      </c>
      <c r="AC9">
        <v>17062.89</v>
      </c>
      <c r="AD9">
        <f t="shared" si="14"/>
        <v>14.285714285714285</v>
      </c>
      <c r="AE9">
        <v>8272.1299999999992</v>
      </c>
      <c r="AF9">
        <f t="shared" si="15"/>
        <v>15</v>
      </c>
      <c r="AG9">
        <v>11584</v>
      </c>
      <c r="AH9">
        <f t="shared" si="16"/>
        <v>16.216216216216218</v>
      </c>
      <c r="AI9">
        <v>6404.29</v>
      </c>
      <c r="AJ9">
        <f t="shared" si="17"/>
        <v>13.953488372093023</v>
      </c>
      <c r="AK9">
        <v>9581.7000000000007</v>
      </c>
      <c r="AL9">
        <f t="shared" si="18"/>
        <v>16.216216216216218</v>
      </c>
      <c r="AM9">
        <v>16534.97</v>
      </c>
      <c r="AN9">
        <f t="shared" si="19"/>
        <v>12.765957446808512</v>
      </c>
      <c r="AO9">
        <v>7484.85</v>
      </c>
      <c r="AP9">
        <f t="shared" si="20"/>
        <v>13.953488372093023</v>
      </c>
      <c r="AQ9">
        <v>24182.13</v>
      </c>
      <c r="AR9">
        <f t="shared" si="21"/>
        <v>10.90909090909091</v>
      </c>
      <c r="AS9">
        <v>13413.77</v>
      </c>
      <c r="AT9">
        <f t="shared" si="22"/>
        <v>15</v>
      </c>
      <c r="AU9">
        <v>9806.73</v>
      </c>
      <c r="AV9">
        <f t="shared" si="23"/>
        <v>18.181818181818183</v>
      </c>
      <c r="AW9">
        <v>18376.88</v>
      </c>
      <c r="AX9">
        <f t="shared" si="24"/>
        <v>20.689655172413797</v>
      </c>
      <c r="AY9">
        <v>26470.35</v>
      </c>
      <c r="AZ9">
        <f t="shared" si="25"/>
        <v>14.634146341463417</v>
      </c>
      <c r="BA9">
        <v>28705.14</v>
      </c>
      <c r="BB9">
        <f t="shared" si="26"/>
        <v>11.538461538461538</v>
      </c>
      <c r="BC9">
        <v>12833.47</v>
      </c>
      <c r="BD9">
        <f t="shared" si="27"/>
        <v>8.1081081081081088</v>
      </c>
      <c r="BE9">
        <v>7936</v>
      </c>
      <c r="BF9">
        <f t="shared" si="28"/>
        <v>11.111111111111111</v>
      </c>
      <c r="BG9">
        <v>15251.64</v>
      </c>
      <c r="BH9">
        <f t="shared" si="29"/>
        <v>14.285714285714285</v>
      </c>
      <c r="BI9">
        <v>13848.57</v>
      </c>
    </row>
    <row r="10" spans="1:61" x14ac:dyDescent="0.65">
      <c r="A10">
        <v>0.77</v>
      </c>
      <c r="B10">
        <f t="shared" si="0"/>
        <v>18.918918918918916</v>
      </c>
      <c r="C10">
        <v>11775.56</v>
      </c>
      <c r="D10">
        <f t="shared" si="1"/>
        <v>13.20754716981132</v>
      </c>
      <c r="E10">
        <v>14642.56</v>
      </c>
      <c r="F10">
        <f t="shared" si="2"/>
        <v>15.555555555555555</v>
      </c>
      <c r="G10">
        <v>6179.63</v>
      </c>
      <c r="H10">
        <f t="shared" si="3"/>
        <v>22.58064516129032</v>
      </c>
      <c r="I10">
        <v>14893.22</v>
      </c>
      <c r="J10">
        <f t="shared" si="4"/>
        <v>10.44776119402985</v>
      </c>
      <c r="K10">
        <v>7250.65</v>
      </c>
      <c r="L10">
        <f t="shared" si="5"/>
        <v>17.5</v>
      </c>
      <c r="M10">
        <v>14108.38</v>
      </c>
      <c r="N10">
        <f t="shared" si="6"/>
        <v>25</v>
      </c>
      <c r="O10">
        <v>12704</v>
      </c>
      <c r="P10">
        <f t="shared" si="7"/>
        <v>23.333333333333336</v>
      </c>
      <c r="Q10">
        <v>18672</v>
      </c>
      <c r="R10">
        <f t="shared" si="8"/>
        <v>25.925925925925924</v>
      </c>
      <c r="S10">
        <v>13103.96</v>
      </c>
      <c r="T10">
        <f t="shared" si="9"/>
        <v>14.583333333333334</v>
      </c>
      <c r="U10">
        <v>6466.6</v>
      </c>
      <c r="V10">
        <f t="shared" si="10"/>
        <v>17.5</v>
      </c>
      <c r="W10">
        <v>7332.18</v>
      </c>
      <c r="X10">
        <f t="shared" si="11"/>
        <v>13.461538461538463</v>
      </c>
      <c r="Y10">
        <v>8013.89</v>
      </c>
      <c r="Z10">
        <f t="shared" si="12"/>
        <v>18.421052631578949</v>
      </c>
      <c r="AA10">
        <v>19761.18</v>
      </c>
      <c r="AB10">
        <f t="shared" si="13"/>
        <v>17.5</v>
      </c>
      <c r="AC10">
        <v>15383.11</v>
      </c>
      <c r="AD10">
        <f t="shared" si="14"/>
        <v>16.666666666666664</v>
      </c>
      <c r="AE10">
        <v>7843.91</v>
      </c>
      <c r="AF10">
        <f t="shared" si="15"/>
        <v>17.5</v>
      </c>
      <c r="AG10">
        <v>10486.59</v>
      </c>
      <c r="AH10">
        <f t="shared" si="16"/>
        <v>18.918918918918916</v>
      </c>
      <c r="AI10">
        <v>5981.94</v>
      </c>
      <c r="AJ10">
        <f t="shared" si="17"/>
        <v>16.279069767441857</v>
      </c>
      <c r="AK10">
        <v>8522.7800000000007</v>
      </c>
      <c r="AL10">
        <f t="shared" si="18"/>
        <v>18.918918918918916</v>
      </c>
      <c r="AM10">
        <v>17216.28</v>
      </c>
      <c r="AN10">
        <f t="shared" si="19"/>
        <v>14.893617021276595</v>
      </c>
      <c r="AO10">
        <v>7181.07</v>
      </c>
      <c r="AP10">
        <f t="shared" si="20"/>
        <v>16.279069767441857</v>
      </c>
      <c r="AQ10">
        <v>25460.48</v>
      </c>
      <c r="AR10">
        <f t="shared" si="21"/>
        <v>12.727272727272728</v>
      </c>
      <c r="AS10">
        <v>12934.95</v>
      </c>
      <c r="AT10">
        <f t="shared" si="22"/>
        <v>17.5</v>
      </c>
      <c r="AU10">
        <v>9802.24</v>
      </c>
      <c r="AV10">
        <f t="shared" si="23"/>
        <v>21.212121212121211</v>
      </c>
      <c r="AW10">
        <v>17207.689999999999</v>
      </c>
      <c r="AX10">
        <f t="shared" si="24"/>
        <v>24.137931034482758</v>
      </c>
      <c r="AY10">
        <v>26124.880000000001</v>
      </c>
      <c r="AZ10">
        <f t="shared" si="25"/>
        <v>17.073170731707318</v>
      </c>
      <c r="BA10">
        <v>27409.61</v>
      </c>
      <c r="BB10">
        <f t="shared" si="26"/>
        <v>13.461538461538463</v>
      </c>
      <c r="BC10">
        <v>12367.05</v>
      </c>
      <c r="BD10">
        <f t="shared" si="27"/>
        <v>9.4594594594594579</v>
      </c>
      <c r="BE10">
        <v>8448</v>
      </c>
      <c r="BF10">
        <f t="shared" si="28"/>
        <v>12.962962962962962</v>
      </c>
      <c r="BG10">
        <v>13879.96</v>
      </c>
      <c r="BH10">
        <f t="shared" si="29"/>
        <v>16.666666666666664</v>
      </c>
      <c r="BI10">
        <v>13263.86</v>
      </c>
    </row>
    <row r="11" spans="1:61" x14ac:dyDescent="0.65">
      <c r="A11">
        <v>0.88</v>
      </c>
      <c r="B11">
        <f t="shared" si="0"/>
        <v>21.621621621621621</v>
      </c>
      <c r="C11">
        <v>12434.13</v>
      </c>
      <c r="D11">
        <f t="shared" si="1"/>
        <v>15.09433962264151</v>
      </c>
      <c r="E11">
        <v>15079.68</v>
      </c>
      <c r="F11">
        <f t="shared" si="2"/>
        <v>17.777777777777779</v>
      </c>
      <c r="G11">
        <v>6296.17</v>
      </c>
      <c r="H11">
        <f t="shared" si="3"/>
        <v>25.806451612903224</v>
      </c>
      <c r="I11">
        <v>14736.86</v>
      </c>
      <c r="J11">
        <f t="shared" si="4"/>
        <v>11.940298507462686</v>
      </c>
      <c r="K11">
        <v>6893.69</v>
      </c>
      <c r="L11">
        <f t="shared" si="5"/>
        <v>20</v>
      </c>
      <c r="M11">
        <v>13508.91</v>
      </c>
      <c r="N11">
        <f t="shared" si="6"/>
        <v>28.571428571428569</v>
      </c>
      <c r="O11">
        <v>13232</v>
      </c>
      <c r="P11">
        <f t="shared" si="7"/>
        <v>26.666666666666668</v>
      </c>
      <c r="Q11">
        <v>18736</v>
      </c>
      <c r="R11">
        <f t="shared" si="8"/>
        <v>29.629629629629626</v>
      </c>
      <c r="S11">
        <v>12802.14</v>
      </c>
      <c r="T11">
        <f t="shared" si="9"/>
        <v>16.666666666666664</v>
      </c>
      <c r="U11">
        <v>6516.49</v>
      </c>
      <c r="V11">
        <f t="shared" si="10"/>
        <v>20</v>
      </c>
      <c r="W11">
        <v>7842.09</v>
      </c>
      <c r="X11">
        <f t="shared" si="11"/>
        <v>15.384615384615385</v>
      </c>
      <c r="Y11">
        <v>7300.23</v>
      </c>
      <c r="Z11">
        <f t="shared" si="12"/>
        <v>21.05263157894737</v>
      </c>
      <c r="AA11">
        <v>20579.46</v>
      </c>
      <c r="AB11">
        <f t="shared" si="13"/>
        <v>20</v>
      </c>
      <c r="AC11">
        <v>14363.7</v>
      </c>
      <c r="AD11">
        <f t="shared" si="14"/>
        <v>19.047619047619047</v>
      </c>
      <c r="AE11">
        <v>7987.87</v>
      </c>
      <c r="AF11">
        <f t="shared" si="15"/>
        <v>20</v>
      </c>
      <c r="AG11">
        <v>10075.06</v>
      </c>
      <c r="AH11">
        <f t="shared" si="16"/>
        <v>21.621621621621621</v>
      </c>
      <c r="AI11">
        <v>5649.67</v>
      </c>
      <c r="AJ11">
        <f t="shared" si="17"/>
        <v>18.604651162790699</v>
      </c>
      <c r="AK11">
        <v>8281.1200000000008</v>
      </c>
      <c r="AL11">
        <f t="shared" si="18"/>
        <v>21.621621621621621</v>
      </c>
      <c r="AM11">
        <v>16890.87</v>
      </c>
      <c r="AN11">
        <f t="shared" si="19"/>
        <v>17.021276595744681</v>
      </c>
      <c r="AO11">
        <v>7750.69</v>
      </c>
      <c r="AP11">
        <f t="shared" si="20"/>
        <v>18.604651162790699</v>
      </c>
      <c r="AQ11">
        <v>25286.36</v>
      </c>
      <c r="AR11">
        <f t="shared" si="21"/>
        <v>14.545454545454545</v>
      </c>
      <c r="AS11">
        <v>12716.55</v>
      </c>
      <c r="AT11">
        <f t="shared" si="22"/>
        <v>20</v>
      </c>
      <c r="AU11">
        <v>10643.68</v>
      </c>
      <c r="AV11">
        <f t="shared" si="23"/>
        <v>24.242424242424242</v>
      </c>
      <c r="AW11">
        <v>16975.29</v>
      </c>
      <c r="AX11">
        <f t="shared" si="24"/>
        <v>27.586206896551722</v>
      </c>
      <c r="AY11">
        <v>24422.43</v>
      </c>
      <c r="AZ11">
        <f t="shared" si="25"/>
        <v>19.512195121951219</v>
      </c>
      <c r="BA11">
        <v>27773.32</v>
      </c>
      <c r="BB11">
        <f t="shared" si="26"/>
        <v>15.384615384615385</v>
      </c>
      <c r="BC11">
        <v>12335.23</v>
      </c>
      <c r="BD11">
        <f t="shared" si="27"/>
        <v>10.810810810810811</v>
      </c>
      <c r="BE11">
        <v>8272</v>
      </c>
      <c r="BF11">
        <f t="shared" si="28"/>
        <v>14.814814814814813</v>
      </c>
      <c r="BG11">
        <v>12475.46</v>
      </c>
      <c r="BH11">
        <f t="shared" si="29"/>
        <v>19.047619047619047</v>
      </c>
      <c r="BI11">
        <v>13269.3</v>
      </c>
    </row>
    <row r="12" spans="1:61" x14ac:dyDescent="0.65">
      <c r="A12">
        <v>0.99</v>
      </c>
      <c r="B12">
        <f t="shared" si="0"/>
        <v>24.324324324324323</v>
      </c>
      <c r="C12">
        <v>13116.05</v>
      </c>
      <c r="D12">
        <f t="shared" si="1"/>
        <v>16.981132075471699</v>
      </c>
      <c r="E12">
        <v>15320.32</v>
      </c>
      <c r="F12">
        <f t="shared" si="2"/>
        <v>20</v>
      </c>
      <c r="G12">
        <v>6777.44</v>
      </c>
      <c r="H12">
        <f t="shared" si="3"/>
        <v>29.032258064516125</v>
      </c>
      <c r="I12">
        <v>14302.69</v>
      </c>
      <c r="J12">
        <f t="shared" si="4"/>
        <v>13.432835820895523</v>
      </c>
      <c r="K12">
        <v>6034.13</v>
      </c>
      <c r="L12">
        <f t="shared" si="5"/>
        <v>22.499999999999996</v>
      </c>
      <c r="M12">
        <v>12927.03</v>
      </c>
      <c r="N12">
        <f t="shared" si="6"/>
        <v>32.142857142857139</v>
      </c>
      <c r="O12">
        <v>14272</v>
      </c>
      <c r="P12">
        <f t="shared" si="7"/>
        <v>30</v>
      </c>
      <c r="Q12">
        <v>19056</v>
      </c>
      <c r="R12">
        <f t="shared" si="8"/>
        <v>33.333333333333329</v>
      </c>
      <c r="S12">
        <v>12999.06</v>
      </c>
      <c r="T12">
        <f t="shared" si="9"/>
        <v>18.75</v>
      </c>
      <c r="U12">
        <v>7059.13</v>
      </c>
      <c r="V12">
        <f t="shared" si="10"/>
        <v>22.499999999999996</v>
      </c>
      <c r="W12">
        <v>8224.92</v>
      </c>
      <c r="X12">
        <f t="shared" si="11"/>
        <v>17.307692307692307</v>
      </c>
      <c r="Y12">
        <v>6874.2</v>
      </c>
      <c r="Z12">
        <f t="shared" si="12"/>
        <v>23.684210526315791</v>
      </c>
      <c r="AA12">
        <v>22402.65</v>
      </c>
      <c r="AB12">
        <f t="shared" si="13"/>
        <v>22.499999999999996</v>
      </c>
      <c r="AC12">
        <v>13556.07</v>
      </c>
      <c r="AD12">
        <f t="shared" si="14"/>
        <v>21.428571428571427</v>
      </c>
      <c r="AE12">
        <v>9610.24</v>
      </c>
      <c r="AF12">
        <f t="shared" si="15"/>
        <v>22.499999999999996</v>
      </c>
      <c r="AG12">
        <v>9694.91</v>
      </c>
      <c r="AH12">
        <f t="shared" si="16"/>
        <v>24.324324324324323</v>
      </c>
      <c r="AI12">
        <v>5257.6</v>
      </c>
      <c r="AJ12">
        <f t="shared" si="17"/>
        <v>20.930232558139533</v>
      </c>
      <c r="AK12">
        <v>8226.91</v>
      </c>
      <c r="AL12">
        <f t="shared" si="18"/>
        <v>24.324324324324323</v>
      </c>
      <c r="AM12">
        <v>15609.17</v>
      </c>
      <c r="AN12">
        <f t="shared" si="19"/>
        <v>19.148936170212767</v>
      </c>
      <c r="AO12">
        <v>8701.7099999999991</v>
      </c>
      <c r="AP12">
        <f t="shared" si="20"/>
        <v>20.930232558139533</v>
      </c>
      <c r="AQ12">
        <v>25164.83</v>
      </c>
      <c r="AR12">
        <f t="shared" si="21"/>
        <v>16.363636363636363</v>
      </c>
      <c r="AS12">
        <v>13574.83</v>
      </c>
      <c r="AT12">
        <f t="shared" si="22"/>
        <v>22.499999999999996</v>
      </c>
      <c r="AU12">
        <v>11198.79</v>
      </c>
      <c r="AV12">
        <f t="shared" si="23"/>
        <v>27.27272727272727</v>
      </c>
      <c r="AW12">
        <v>18407.75</v>
      </c>
      <c r="AX12">
        <f t="shared" si="24"/>
        <v>31.03448275862069</v>
      </c>
      <c r="AY12">
        <v>21987.119999999999</v>
      </c>
      <c r="AZ12">
        <f t="shared" si="25"/>
        <v>21.951219512195124</v>
      </c>
      <c r="BA12">
        <v>26183.05</v>
      </c>
      <c r="BB12">
        <f t="shared" si="26"/>
        <v>17.307692307692307</v>
      </c>
      <c r="BC12">
        <v>12121.91</v>
      </c>
      <c r="BD12">
        <f t="shared" si="27"/>
        <v>12.162162162162161</v>
      </c>
      <c r="BE12">
        <v>8704</v>
      </c>
      <c r="BF12">
        <f t="shared" si="28"/>
        <v>16.666666666666664</v>
      </c>
      <c r="BG12">
        <v>11791.48</v>
      </c>
      <c r="BH12">
        <f t="shared" si="29"/>
        <v>21.428571428571427</v>
      </c>
      <c r="BI12">
        <v>13942.27</v>
      </c>
    </row>
    <row r="13" spans="1:61" x14ac:dyDescent="0.65">
      <c r="A13">
        <v>1.1000000000000001</v>
      </c>
      <c r="B13">
        <f t="shared" si="0"/>
        <v>27.027027027027028</v>
      </c>
      <c r="C13">
        <v>13284.75</v>
      </c>
      <c r="D13">
        <f t="shared" si="1"/>
        <v>18.867924528301888</v>
      </c>
      <c r="E13">
        <v>16352</v>
      </c>
      <c r="F13">
        <f t="shared" si="2"/>
        <v>22.222222222222225</v>
      </c>
      <c r="G13">
        <v>7247.57</v>
      </c>
      <c r="H13">
        <f t="shared" si="3"/>
        <v>32.258064516129032</v>
      </c>
      <c r="I13">
        <v>14512.13</v>
      </c>
      <c r="J13">
        <f t="shared" si="4"/>
        <v>14.92537313432836</v>
      </c>
      <c r="K13">
        <v>5692.41</v>
      </c>
      <c r="L13">
        <f t="shared" si="5"/>
        <v>25</v>
      </c>
      <c r="M13">
        <v>12472.91</v>
      </c>
      <c r="N13">
        <f t="shared" si="6"/>
        <v>35.714285714285715</v>
      </c>
      <c r="O13">
        <v>13840</v>
      </c>
      <c r="P13">
        <f t="shared" si="7"/>
        <v>33.333333333333336</v>
      </c>
      <c r="Q13">
        <v>20192</v>
      </c>
      <c r="R13">
        <f t="shared" si="8"/>
        <v>37.037037037037038</v>
      </c>
      <c r="S13">
        <v>12805.18</v>
      </c>
      <c r="T13">
        <f t="shared" si="9"/>
        <v>20.833333333333336</v>
      </c>
      <c r="U13">
        <v>7631.19</v>
      </c>
      <c r="V13">
        <f t="shared" si="10"/>
        <v>25</v>
      </c>
      <c r="W13">
        <v>8386.7999999999993</v>
      </c>
      <c r="X13">
        <f t="shared" si="11"/>
        <v>19.230769230769234</v>
      </c>
      <c r="Y13">
        <v>6163.9</v>
      </c>
      <c r="Z13">
        <f t="shared" si="12"/>
        <v>26.315789473684216</v>
      </c>
      <c r="AA13">
        <v>25218.84</v>
      </c>
      <c r="AB13">
        <f t="shared" si="13"/>
        <v>25</v>
      </c>
      <c r="AC13">
        <v>12641.11</v>
      </c>
      <c r="AD13">
        <f t="shared" si="14"/>
        <v>23.80952380952381</v>
      </c>
      <c r="AE13">
        <v>10104.040000000001</v>
      </c>
      <c r="AF13">
        <f t="shared" si="15"/>
        <v>25</v>
      </c>
      <c r="AG13">
        <v>9941.68</v>
      </c>
      <c r="AH13">
        <f t="shared" si="16"/>
        <v>27.027027027027028</v>
      </c>
      <c r="AI13">
        <v>5358.9</v>
      </c>
      <c r="AJ13">
        <f t="shared" si="17"/>
        <v>23.255813953488371</v>
      </c>
      <c r="AK13">
        <v>8462.82</v>
      </c>
      <c r="AL13">
        <f t="shared" si="18"/>
        <v>27.027027027027028</v>
      </c>
      <c r="AM13">
        <v>14175.68</v>
      </c>
      <c r="AN13">
        <f t="shared" si="19"/>
        <v>21.276595744680854</v>
      </c>
      <c r="AO13">
        <v>8815.17</v>
      </c>
      <c r="AP13">
        <f t="shared" si="20"/>
        <v>23.255813953488371</v>
      </c>
      <c r="AQ13">
        <v>24434.99</v>
      </c>
      <c r="AR13">
        <f t="shared" si="21"/>
        <v>18.181818181818183</v>
      </c>
      <c r="AS13">
        <v>13323.44</v>
      </c>
      <c r="AT13">
        <f t="shared" si="22"/>
        <v>25</v>
      </c>
      <c r="AU13">
        <v>11843.19</v>
      </c>
      <c r="AV13">
        <f t="shared" si="23"/>
        <v>30.303030303030305</v>
      </c>
      <c r="AW13">
        <v>20656.29</v>
      </c>
      <c r="AX13">
        <f t="shared" si="24"/>
        <v>34.482758620689658</v>
      </c>
      <c r="AY13">
        <v>18606.96</v>
      </c>
      <c r="AZ13">
        <f t="shared" si="25"/>
        <v>24.390243902439028</v>
      </c>
      <c r="BA13">
        <v>24512.9</v>
      </c>
      <c r="BB13">
        <f t="shared" si="26"/>
        <v>19.230769230769234</v>
      </c>
      <c r="BC13">
        <v>11521.07</v>
      </c>
      <c r="BD13">
        <f t="shared" si="27"/>
        <v>13.513513513513514</v>
      </c>
      <c r="BE13">
        <v>8592</v>
      </c>
      <c r="BF13">
        <f t="shared" si="28"/>
        <v>18.518518518518519</v>
      </c>
      <c r="BG13">
        <v>11842.3</v>
      </c>
      <c r="BH13">
        <f t="shared" si="29"/>
        <v>23.80952380952381</v>
      </c>
      <c r="BI13">
        <v>14560.88</v>
      </c>
    </row>
    <row r="14" spans="1:61" x14ac:dyDescent="0.65">
      <c r="A14">
        <v>1.21</v>
      </c>
      <c r="B14">
        <f t="shared" si="0"/>
        <v>29.729729729729726</v>
      </c>
      <c r="C14">
        <v>13591.18</v>
      </c>
      <c r="D14">
        <f t="shared" si="1"/>
        <v>20.754716981132074</v>
      </c>
      <c r="E14">
        <v>16321.28</v>
      </c>
      <c r="F14">
        <f t="shared" si="2"/>
        <v>24.444444444444443</v>
      </c>
      <c r="G14">
        <v>7248.87</v>
      </c>
      <c r="H14">
        <f t="shared" si="3"/>
        <v>35.483870967741929</v>
      </c>
      <c r="I14">
        <v>14588.01</v>
      </c>
      <c r="J14">
        <f t="shared" si="4"/>
        <v>16.417910447761194</v>
      </c>
      <c r="K14">
        <v>5562.69</v>
      </c>
      <c r="L14">
        <f t="shared" si="5"/>
        <v>27.499999999999996</v>
      </c>
      <c r="M14">
        <v>11981.19</v>
      </c>
      <c r="N14">
        <f t="shared" si="6"/>
        <v>39.285714285714285</v>
      </c>
      <c r="O14">
        <v>12912</v>
      </c>
      <c r="P14">
        <f t="shared" si="7"/>
        <v>36.666666666666671</v>
      </c>
      <c r="Q14">
        <v>20032</v>
      </c>
      <c r="R14">
        <f t="shared" si="8"/>
        <v>40.74074074074074</v>
      </c>
      <c r="S14">
        <v>12988.73</v>
      </c>
      <c r="T14">
        <f t="shared" si="9"/>
        <v>22.916666666666664</v>
      </c>
      <c r="U14">
        <v>7945.08</v>
      </c>
      <c r="V14">
        <f t="shared" si="10"/>
        <v>27.499999999999996</v>
      </c>
      <c r="W14">
        <v>8528.5400000000009</v>
      </c>
      <c r="X14">
        <f t="shared" si="11"/>
        <v>21.153846153846153</v>
      </c>
      <c r="Y14">
        <v>5715.72</v>
      </c>
      <c r="Z14">
        <f t="shared" si="12"/>
        <v>28.947368421052634</v>
      </c>
      <c r="AA14">
        <v>24608.34</v>
      </c>
      <c r="AB14">
        <f t="shared" si="13"/>
        <v>27.499999999999996</v>
      </c>
      <c r="AC14">
        <v>12117.4</v>
      </c>
      <c r="AD14">
        <f t="shared" si="14"/>
        <v>26.190476190476193</v>
      </c>
      <c r="AE14">
        <v>10514.53</v>
      </c>
      <c r="AF14">
        <f t="shared" si="15"/>
        <v>27.499999999999996</v>
      </c>
      <c r="AG14">
        <v>9232.58</v>
      </c>
      <c r="AH14">
        <f t="shared" si="16"/>
        <v>29.729729729729726</v>
      </c>
      <c r="AI14">
        <v>5351.48</v>
      </c>
      <c r="AJ14">
        <f t="shared" si="17"/>
        <v>25.581395348837205</v>
      </c>
      <c r="AK14">
        <v>8788.27</v>
      </c>
      <c r="AL14">
        <f t="shared" si="18"/>
        <v>29.729729729729726</v>
      </c>
      <c r="AM14">
        <v>12392.4</v>
      </c>
      <c r="AN14">
        <f t="shared" si="19"/>
        <v>23.404255319148938</v>
      </c>
      <c r="AO14">
        <v>8402.2000000000007</v>
      </c>
      <c r="AP14">
        <f t="shared" si="20"/>
        <v>25.581395348837205</v>
      </c>
      <c r="AQ14">
        <v>24958.49</v>
      </c>
      <c r="AR14">
        <f t="shared" si="21"/>
        <v>20</v>
      </c>
      <c r="AS14">
        <v>14713.1</v>
      </c>
      <c r="AT14">
        <f t="shared" si="22"/>
        <v>27.499999999999996</v>
      </c>
      <c r="AU14">
        <v>12109.29</v>
      </c>
      <c r="AV14">
        <f t="shared" si="23"/>
        <v>33.333333333333329</v>
      </c>
      <c r="AW14">
        <v>20252.349999999999</v>
      </c>
      <c r="AX14">
        <f t="shared" si="24"/>
        <v>37.931034482758619</v>
      </c>
      <c r="AY14">
        <v>16701.080000000002</v>
      </c>
      <c r="AZ14">
        <f t="shared" si="25"/>
        <v>26.829268292682929</v>
      </c>
      <c r="BA14">
        <v>24021.23</v>
      </c>
      <c r="BB14">
        <f t="shared" si="26"/>
        <v>21.153846153846153</v>
      </c>
      <c r="BC14">
        <v>11993.18</v>
      </c>
      <c r="BD14">
        <f t="shared" si="27"/>
        <v>14.864864864864863</v>
      </c>
      <c r="BE14">
        <v>9120</v>
      </c>
      <c r="BF14">
        <f t="shared" si="28"/>
        <v>20.37037037037037</v>
      </c>
      <c r="BG14">
        <v>12449.07</v>
      </c>
      <c r="BH14">
        <f t="shared" si="29"/>
        <v>26.190476190476193</v>
      </c>
      <c r="BI14">
        <v>15667.11</v>
      </c>
    </row>
    <row r="15" spans="1:61" x14ac:dyDescent="0.65">
      <c r="A15">
        <v>1.32</v>
      </c>
      <c r="B15">
        <f t="shared" si="0"/>
        <v>32.432432432432435</v>
      </c>
      <c r="C15">
        <v>14373.67</v>
      </c>
      <c r="D15">
        <f t="shared" si="1"/>
        <v>22.641509433962266</v>
      </c>
      <c r="E15">
        <v>16170.24</v>
      </c>
      <c r="F15">
        <f t="shared" si="2"/>
        <v>26.666666666666668</v>
      </c>
      <c r="G15">
        <v>6809.45</v>
      </c>
      <c r="H15">
        <f t="shared" si="3"/>
        <v>38.70967741935484</v>
      </c>
      <c r="I15">
        <v>15293.42</v>
      </c>
      <c r="J15">
        <f t="shared" si="4"/>
        <v>17.910447761194032</v>
      </c>
      <c r="K15">
        <v>5299.32</v>
      </c>
      <c r="L15">
        <f t="shared" si="5"/>
        <v>30</v>
      </c>
      <c r="M15">
        <v>12423.59</v>
      </c>
      <c r="N15">
        <f t="shared" si="6"/>
        <v>42.857142857142861</v>
      </c>
      <c r="O15">
        <v>13008</v>
      </c>
      <c r="P15">
        <f t="shared" si="7"/>
        <v>40</v>
      </c>
      <c r="Q15">
        <v>20848</v>
      </c>
      <c r="R15">
        <f t="shared" si="8"/>
        <v>44.444444444444443</v>
      </c>
      <c r="S15">
        <v>13014.02</v>
      </c>
      <c r="T15">
        <f t="shared" si="9"/>
        <v>25</v>
      </c>
      <c r="U15">
        <v>7647.32</v>
      </c>
      <c r="V15">
        <f t="shared" si="10"/>
        <v>30</v>
      </c>
      <c r="W15">
        <v>7849.88</v>
      </c>
      <c r="X15">
        <f t="shared" si="11"/>
        <v>23.076923076923077</v>
      </c>
      <c r="Y15">
        <v>5268.2</v>
      </c>
      <c r="Z15">
        <f t="shared" si="12"/>
        <v>31.578947368421055</v>
      </c>
      <c r="AA15">
        <v>22423.94</v>
      </c>
      <c r="AB15">
        <f t="shared" si="13"/>
        <v>30</v>
      </c>
      <c r="AC15">
        <v>11394</v>
      </c>
      <c r="AD15">
        <f t="shared" si="14"/>
        <v>28.571428571428569</v>
      </c>
      <c r="AE15">
        <v>9321.24</v>
      </c>
      <c r="AF15">
        <f t="shared" si="15"/>
        <v>30</v>
      </c>
      <c r="AG15">
        <v>9039.6</v>
      </c>
      <c r="AH15">
        <f t="shared" si="16"/>
        <v>32.432432432432435</v>
      </c>
      <c r="AI15">
        <v>5658.57</v>
      </c>
      <c r="AJ15">
        <f t="shared" si="17"/>
        <v>27.906976744186046</v>
      </c>
      <c r="AK15">
        <v>9171.43</v>
      </c>
      <c r="AL15">
        <f t="shared" si="18"/>
        <v>32.432432432432435</v>
      </c>
      <c r="AM15">
        <v>11394.88</v>
      </c>
      <c r="AN15">
        <f t="shared" si="19"/>
        <v>25.531914893617024</v>
      </c>
      <c r="AO15">
        <v>7668.29</v>
      </c>
      <c r="AP15">
        <f t="shared" si="20"/>
        <v>27.906976744186046</v>
      </c>
      <c r="AQ15">
        <v>24633.56</v>
      </c>
      <c r="AR15">
        <f t="shared" si="21"/>
        <v>21.81818181818182</v>
      </c>
      <c r="AS15">
        <v>17091.79</v>
      </c>
      <c r="AT15">
        <f t="shared" si="22"/>
        <v>30</v>
      </c>
      <c r="AU15">
        <v>11475.83</v>
      </c>
      <c r="AV15">
        <f t="shared" si="23"/>
        <v>36.363636363636367</v>
      </c>
      <c r="AW15">
        <v>18976.740000000002</v>
      </c>
      <c r="AX15">
        <f t="shared" si="24"/>
        <v>41.379310344827594</v>
      </c>
      <c r="AY15">
        <v>16014.66</v>
      </c>
      <c r="AZ15">
        <f t="shared" si="25"/>
        <v>29.268292682926834</v>
      </c>
      <c r="BA15">
        <v>25219.34</v>
      </c>
      <c r="BB15">
        <f t="shared" si="26"/>
        <v>23.076923076923077</v>
      </c>
      <c r="BC15">
        <v>11597.74</v>
      </c>
      <c r="BD15">
        <f t="shared" si="27"/>
        <v>16.216216216216218</v>
      </c>
      <c r="BE15">
        <v>9424</v>
      </c>
      <c r="BF15">
        <f t="shared" si="28"/>
        <v>22.222222222222221</v>
      </c>
      <c r="BG15">
        <v>12222</v>
      </c>
      <c r="BH15">
        <f t="shared" si="29"/>
        <v>28.571428571428569</v>
      </c>
      <c r="BI15">
        <v>16235.59</v>
      </c>
    </row>
    <row r="16" spans="1:61" x14ac:dyDescent="0.65">
      <c r="A16">
        <v>1.43</v>
      </c>
      <c r="B16">
        <f t="shared" si="0"/>
        <v>35.13513513513513</v>
      </c>
      <c r="C16">
        <v>14399.94</v>
      </c>
      <c r="D16">
        <f t="shared" si="1"/>
        <v>24.528301886792452</v>
      </c>
      <c r="E16">
        <v>15397.12</v>
      </c>
      <c r="F16">
        <f t="shared" si="2"/>
        <v>28.888888888888886</v>
      </c>
      <c r="G16">
        <v>6090.25</v>
      </c>
      <c r="H16">
        <f t="shared" si="3"/>
        <v>41.935483870967737</v>
      </c>
      <c r="I16">
        <v>15466.03</v>
      </c>
      <c r="J16">
        <f t="shared" si="4"/>
        <v>19.402985074626862</v>
      </c>
      <c r="K16">
        <v>5125.6499999999996</v>
      </c>
      <c r="L16">
        <f t="shared" si="5"/>
        <v>32.499999999999993</v>
      </c>
      <c r="M16">
        <v>12337</v>
      </c>
      <c r="N16">
        <f t="shared" si="6"/>
        <v>46.428571428571423</v>
      </c>
      <c r="O16">
        <v>14640</v>
      </c>
      <c r="P16">
        <f t="shared" si="7"/>
        <v>43.333333333333336</v>
      </c>
      <c r="Q16">
        <v>20128</v>
      </c>
      <c r="R16">
        <f t="shared" si="8"/>
        <v>48.148148148148145</v>
      </c>
      <c r="S16">
        <v>13352.04</v>
      </c>
      <c r="T16">
        <f t="shared" si="9"/>
        <v>27.083333333333332</v>
      </c>
      <c r="U16">
        <v>7228.09</v>
      </c>
      <c r="V16">
        <f t="shared" si="10"/>
        <v>32.499999999999993</v>
      </c>
      <c r="W16">
        <v>7456.95</v>
      </c>
      <c r="X16">
        <f t="shared" si="11"/>
        <v>25</v>
      </c>
      <c r="Y16">
        <v>5532.52</v>
      </c>
      <c r="Z16">
        <f t="shared" si="12"/>
        <v>34.210526315789473</v>
      </c>
      <c r="AA16">
        <v>19515.63</v>
      </c>
      <c r="AB16">
        <f t="shared" si="13"/>
        <v>32.499999999999993</v>
      </c>
      <c r="AC16">
        <v>11445.05</v>
      </c>
      <c r="AD16">
        <f t="shared" si="14"/>
        <v>30.952380952380949</v>
      </c>
      <c r="AE16">
        <v>8047.18</v>
      </c>
      <c r="AF16">
        <f t="shared" si="15"/>
        <v>32.499999999999993</v>
      </c>
      <c r="AG16">
        <v>9314.02</v>
      </c>
      <c r="AH16">
        <f t="shared" si="16"/>
        <v>35.13513513513513</v>
      </c>
      <c r="AI16">
        <v>6249.73</v>
      </c>
      <c r="AJ16">
        <f t="shared" si="17"/>
        <v>30.232558139534881</v>
      </c>
      <c r="AK16">
        <v>9580.2000000000007</v>
      </c>
      <c r="AL16">
        <f t="shared" si="18"/>
        <v>35.13513513513513</v>
      </c>
      <c r="AM16">
        <v>11418.56</v>
      </c>
      <c r="AN16">
        <f t="shared" si="19"/>
        <v>27.659574468085108</v>
      </c>
      <c r="AO16">
        <v>7237.45</v>
      </c>
      <c r="AP16">
        <f t="shared" si="20"/>
        <v>30.232558139534881</v>
      </c>
      <c r="AQ16">
        <v>23999.32</v>
      </c>
      <c r="AR16">
        <f t="shared" si="21"/>
        <v>23.636363636363637</v>
      </c>
      <c r="AS16">
        <v>16985.14</v>
      </c>
      <c r="AT16">
        <f t="shared" si="22"/>
        <v>32.499999999999993</v>
      </c>
      <c r="AU16">
        <v>10476.48</v>
      </c>
      <c r="AV16">
        <f t="shared" si="23"/>
        <v>39.393939393939391</v>
      </c>
      <c r="AW16">
        <v>18498.91</v>
      </c>
      <c r="AX16">
        <f t="shared" si="24"/>
        <v>44.827586206896555</v>
      </c>
      <c r="AY16">
        <v>17217.72</v>
      </c>
      <c r="AZ16">
        <f t="shared" si="25"/>
        <v>31.707317073170731</v>
      </c>
      <c r="BA16">
        <v>26071.73</v>
      </c>
      <c r="BB16">
        <f t="shared" si="26"/>
        <v>25</v>
      </c>
      <c r="BC16">
        <v>11445.83</v>
      </c>
      <c r="BD16">
        <f t="shared" si="27"/>
        <v>17.567567567567565</v>
      </c>
      <c r="BE16">
        <v>10208</v>
      </c>
      <c r="BF16">
        <f t="shared" si="28"/>
        <v>24.074074074074073</v>
      </c>
      <c r="BG16">
        <v>11570.28</v>
      </c>
      <c r="BH16">
        <f t="shared" si="29"/>
        <v>30.952380952380949</v>
      </c>
      <c r="BI16">
        <v>16732.38</v>
      </c>
    </row>
    <row r="17" spans="1:61" x14ac:dyDescent="0.65">
      <c r="A17">
        <v>1.54</v>
      </c>
      <c r="B17">
        <f t="shared" si="0"/>
        <v>37.837837837837832</v>
      </c>
      <c r="C17">
        <v>14756.62</v>
      </c>
      <c r="D17">
        <f t="shared" si="1"/>
        <v>26.415094339622641</v>
      </c>
      <c r="E17">
        <v>14139.52</v>
      </c>
      <c r="F17">
        <f t="shared" si="2"/>
        <v>31.111111111111111</v>
      </c>
      <c r="G17">
        <v>5408.53</v>
      </c>
      <c r="H17">
        <f t="shared" si="3"/>
        <v>45.161290322580641</v>
      </c>
      <c r="I17">
        <v>16967.61</v>
      </c>
      <c r="J17">
        <f t="shared" si="4"/>
        <v>20.8955223880597</v>
      </c>
      <c r="K17">
        <v>5285.84</v>
      </c>
      <c r="L17">
        <f t="shared" si="5"/>
        <v>35</v>
      </c>
      <c r="M17">
        <v>11381.15</v>
      </c>
      <c r="N17">
        <f t="shared" si="6"/>
        <v>50</v>
      </c>
      <c r="O17">
        <v>14976</v>
      </c>
      <c r="P17">
        <f t="shared" si="7"/>
        <v>46.666666666666671</v>
      </c>
      <c r="Q17">
        <v>21408</v>
      </c>
      <c r="R17">
        <f t="shared" si="8"/>
        <v>51.851851851851848</v>
      </c>
      <c r="S17">
        <v>13224.92</v>
      </c>
      <c r="T17">
        <f t="shared" si="9"/>
        <v>29.166666666666668</v>
      </c>
      <c r="U17">
        <v>6717.49</v>
      </c>
      <c r="V17">
        <f t="shared" si="10"/>
        <v>35</v>
      </c>
      <c r="W17">
        <v>7587.2</v>
      </c>
      <c r="X17">
        <f t="shared" si="11"/>
        <v>26.923076923076927</v>
      </c>
      <c r="Y17">
        <v>5557.08</v>
      </c>
      <c r="Z17">
        <f t="shared" si="12"/>
        <v>36.842105263157897</v>
      </c>
      <c r="AA17">
        <v>17752.990000000002</v>
      </c>
      <c r="AB17">
        <f t="shared" si="13"/>
        <v>35</v>
      </c>
      <c r="AC17">
        <v>11983.79</v>
      </c>
      <c r="AD17">
        <f t="shared" si="14"/>
        <v>33.333333333333329</v>
      </c>
      <c r="AE17">
        <v>7135.97</v>
      </c>
      <c r="AF17">
        <f t="shared" si="15"/>
        <v>35</v>
      </c>
      <c r="AG17">
        <v>9275.92</v>
      </c>
      <c r="AH17">
        <f t="shared" si="16"/>
        <v>37.837837837837832</v>
      </c>
      <c r="AI17">
        <v>6978.17</v>
      </c>
      <c r="AJ17">
        <f t="shared" si="17"/>
        <v>32.558139534883715</v>
      </c>
      <c r="AK17">
        <v>10107.81</v>
      </c>
      <c r="AL17">
        <f t="shared" si="18"/>
        <v>37.837837837837832</v>
      </c>
      <c r="AM17">
        <v>11757.76</v>
      </c>
      <c r="AN17">
        <f t="shared" si="19"/>
        <v>29.787234042553191</v>
      </c>
      <c r="AO17">
        <v>6851.31</v>
      </c>
      <c r="AP17">
        <f t="shared" si="20"/>
        <v>32.558139534883715</v>
      </c>
      <c r="AQ17">
        <v>23747.1</v>
      </c>
      <c r="AR17">
        <f t="shared" si="21"/>
        <v>25.454545454545457</v>
      </c>
      <c r="AS17">
        <v>15625.31</v>
      </c>
      <c r="AT17">
        <f t="shared" si="22"/>
        <v>35</v>
      </c>
      <c r="AU17">
        <v>9457.48</v>
      </c>
      <c r="AV17">
        <f t="shared" si="23"/>
        <v>42.424242424242422</v>
      </c>
      <c r="AW17">
        <v>18964.88</v>
      </c>
      <c r="AX17">
        <f t="shared" si="24"/>
        <v>48.275862068965516</v>
      </c>
      <c r="AY17">
        <v>18847.419999999998</v>
      </c>
      <c r="AZ17">
        <f t="shared" si="25"/>
        <v>34.146341463414636</v>
      </c>
      <c r="BA17">
        <v>26106.16</v>
      </c>
      <c r="BB17">
        <f t="shared" si="26"/>
        <v>26.923076923076927</v>
      </c>
      <c r="BC17">
        <v>11116.98</v>
      </c>
      <c r="BD17">
        <f t="shared" si="27"/>
        <v>18.918918918918916</v>
      </c>
      <c r="BE17">
        <v>9968</v>
      </c>
      <c r="BF17">
        <f t="shared" si="28"/>
        <v>25.925925925925924</v>
      </c>
      <c r="BG17">
        <v>11451.2</v>
      </c>
      <c r="BH17">
        <f t="shared" si="29"/>
        <v>33.333333333333329</v>
      </c>
      <c r="BI17">
        <v>14471.87</v>
      </c>
    </row>
    <row r="18" spans="1:61" x14ac:dyDescent="0.65">
      <c r="A18">
        <v>1.65</v>
      </c>
      <c r="B18">
        <f t="shared" si="0"/>
        <v>40.54054054054054</v>
      </c>
      <c r="C18">
        <v>14687.19</v>
      </c>
      <c r="D18">
        <f t="shared" si="1"/>
        <v>28.30188679245283</v>
      </c>
      <c r="E18">
        <v>12688</v>
      </c>
      <c r="F18">
        <f t="shared" si="2"/>
        <v>33.333333333333329</v>
      </c>
      <c r="G18">
        <v>4735.38</v>
      </c>
      <c r="H18">
        <f t="shared" si="3"/>
        <v>48.387096774193544</v>
      </c>
      <c r="I18">
        <v>15953.26</v>
      </c>
      <c r="J18">
        <f t="shared" si="4"/>
        <v>22.388059701492537</v>
      </c>
      <c r="K18">
        <v>5243.32</v>
      </c>
      <c r="L18">
        <f t="shared" si="5"/>
        <v>37.499999999999993</v>
      </c>
      <c r="M18">
        <v>11412.28</v>
      </c>
      <c r="N18">
        <f t="shared" si="6"/>
        <v>53.571428571428569</v>
      </c>
      <c r="O18">
        <v>12741.12</v>
      </c>
      <c r="P18">
        <f t="shared" si="7"/>
        <v>50</v>
      </c>
      <c r="Q18">
        <v>19130.54</v>
      </c>
      <c r="R18">
        <f t="shared" si="8"/>
        <v>55.55555555555555</v>
      </c>
      <c r="S18">
        <v>12345.23</v>
      </c>
      <c r="T18">
        <f t="shared" si="9"/>
        <v>31.249999999999993</v>
      </c>
      <c r="U18">
        <v>6483.13</v>
      </c>
      <c r="V18">
        <f t="shared" si="10"/>
        <v>37.499999999999993</v>
      </c>
      <c r="W18">
        <v>7170.23</v>
      </c>
      <c r="X18">
        <f t="shared" si="11"/>
        <v>28.846153846153843</v>
      </c>
      <c r="Y18">
        <v>5622.05</v>
      </c>
      <c r="Z18">
        <f t="shared" si="12"/>
        <v>39.473684210526315</v>
      </c>
      <c r="AA18">
        <v>16177.69</v>
      </c>
      <c r="AB18">
        <f t="shared" si="13"/>
        <v>37.499999999999993</v>
      </c>
      <c r="AC18">
        <v>12929.4</v>
      </c>
      <c r="AD18">
        <f t="shared" si="14"/>
        <v>35.714285714285708</v>
      </c>
      <c r="AE18">
        <v>6883.38</v>
      </c>
      <c r="AF18">
        <f t="shared" si="15"/>
        <v>37.499999999999993</v>
      </c>
      <c r="AG18">
        <v>9684.15</v>
      </c>
      <c r="AH18">
        <f t="shared" si="16"/>
        <v>40.54054054054054</v>
      </c>
      <c r="AI18">
        <v>7635.03</v>
      </c>
      <c r="AJ18">
        <f t="shared" si="17"/>
        <v>34.883720930232556</v>
      </c>
      <c r="AK18">
        <v>9554.6</v>
      </c>
      <c r="AL18">
        <f t="shared" si="18"/>
        <v>40.54054054054054</v>
      </c>
      <c r="AM18">
        <v>11286.08</v>
      </c>
      <c r="AN18">
        <f t="shared" si="19"/>
        <v>31.914893617021274</v>
      </c>
      <c r="AO18">
        <v>6754.76</v>
      </c>
      <c r="AP18">
        <f t="shared" si="20"/>
        <v>34.883720930232556</v>
      </c>
      <c r="AQ18">
        <v>23569.15</v>
      </c>
      <c r="AR18">
        <f t="shared" si="21"/>
        <v>27.27272727272727</v>
      </c>
      <c r="AS18">
        <v>13044.72</v>
      </c>
      <c r="AT18">
        <f t="shared" si="22"/>
        <v>37.499999999999993</v>
      </c>
      <c r="AU18">
        <v>8909.1</v>
      </c>
      <c r="AV18">
        <f t="shared" si="23"/>
        <v>45.454545454545453</v>
      </c>
      <c r="AW18">
        <v>18869.64</v>
      </c>
      <c r="AX18">
        <f t="shared" si="24"/>
        <v>51.724137931034484</v>
      </c>
      <c r="AY18">
        <v>19061.32</v>
      </c>
      <c r="AZ18">
        <f t="shared" si="25"/>
        <v>36.585365853658537</v>
      </c>
      <c r="BA18">
        <v>25521.22</v>
      </c>
      <c r="BB18">
        <f t="shared" si="26"/>
        <v>28.846153846153843</v>
      </c>
      <c r="BC18">
        <v>11617.6</v>
      </c>
      <c r="BD18">
        <f t="shared" si="27"/>
        <v>20.27027027027027</v>
      </c>
      <c r="BE18">
        <v>11232</v>
      </c>
      <c r="BF18">
        <f t="shared" si="28"/>
        <v>27.777777777777775</v>
      </c>
      <c r="BG18">
        <v>11936</v>
      </c>
      <c r="BH18">
        <f t="shared" si="29"/>
        <v>35.714285714285708</v>
      </c>
      <c r="BI18">
        <v>12854.25</v>
      </c>
    </row>
    <row r="19" spans="1:61" x14ac:dyDescent="0.65">
      <c r="A19">
        <v>1.76</v>
      </c>
      <c r="B19">
        <f t="shared" si="0"/>
        <v>43.243243243243242</v>
      </c>
      <c r="C19">
        <v>14290.76</v>
      </c>
      <c r="D19">
        <f t="shared" si="1"/>
        <v>30.188679245283019</v>
      </c>
      <c r="E19">
        <v>12100.69</v>
      </c>
      <c r="F19">
        <f t="shared" si="2"/>
        <v>35.555555555555557</v>
      </c>
      <c r="G19">
        <v>5020.28</v>
      </c>
      <c r="H19">
        <f t="shared" si="3"/>
        <v>51.612903225806448</v>
      </c>
      <c r="I19">
        <v>13897.64</v>
      </c>
      <c r="J19">
        <f t="shared" si="4"/>
        <v>23.880597014925371</v>
      </c>
      <c r="K19">
        <v>4868.79</v>
      </c>
      <c r="L19">
        <f t="shared" si="5"/>
        <v>40</v>
      </c>
      <c r="M19">
        <v>11945.12</v>
      </c>
      <c r="N19">
        <f t="shared" si="6"/>
        <v>57.142857142857139</v>
      </c>
      <c r="O19">
        <v>10958.59</v>
      </c>
      <c r="P19">
        <f t="shared" si="7"/>
        <v>53.333333333333336</v>
      </c>
      <c r="Q19">
        <v>16994.18</v>
      </c>
      <c r="R19">
        <f t="shared" si="8"/>
        <v>59.259259259259252</v>
      </c>
      <c r="S19">
        <v>12248.74</v>
      </c>
      <c r="T19">
        <f t="shared" si="9"/>
        <v>33.333333333333329</v>
      </c>
      <c r="U19">
        <v>6269.87</v>
      </c>
      <c r="V19">
        <f t="shared" si="10"/>
        <v>40</v>
      </c>
      <c r="W19">
        <v>6907.45</v>
      </c>
      <c r="X19">
        <f t="shared" si="11"/>
        <v>30.76923076923077</v>
      </c>
      <c r="Y19">
        <v>6145.89</v>
      </c>
      <c r="Z19">
        <f t="shared" si="12"/>
        <v>42.10526315789474</v>
      </c>
      <c r="AA19">
        <v>16598.759999999998</v>
      </c>
      <c r="AB19">
        <f t="shared" si="13"/>
        <v>40</v>
      </c>
      <c r="AC19">
        <v>14211.7</v>
      </c>
      <c r="AD19">
        <f t="shared" si="14"/>
        <v>38.095238095238095</v>
      </c>
      <c r="AE19">
        <v>6959.69</v>
      </c>
      <c r="AF19">
        <f t="shared" si="15"/>
        <v>40</v>
      </c>
      <c r="AG19">
        <v>9602.2800000000007</v>
      </c>
      <c r="AH19">
        <f t="shared" si="16"/>
        <v>43.243243243243242</v>
      </c>
      <c r="AI19">
        <v>7259.86</v>
      </c>
      <c r="AJ19">
        <f t="shared" si="17"/>
        <v>37.209302325581397</v>
      </c>
      <c r="AK19">
        <v>9727.82</v>
      </c>
      <c r="AL19">
        <f t="shared" si="18"/>
        <v>43.243243243243242</v>
      </c>
      <c r="AM19">
        <v>10564.48</v>
      </c>
      <c r="AN19">
        <f t="shared" si="19"/>
        <v>34.042553191489361</v>
      </c>
      <c r="AO19">
        <v>7124.21</v>
      </c>
      <c r="AP19">
        <f t="shared" si="20"/>
        <v>37.209302325581397</v>
      </c>
      <c r="AQ19">
        <v>24391.21</v>
      </c>
      <c r="AR19">
        <f t="shared" si="21"/>
        <v>29.09090909090909</v>
      </c>
      <c r="AS19">
        <v>11901.33</v>
      </c>
      <c r="AT19">
        <f t="shared" si="22"/>
        <v>40</v>
      </c>
      <c r="AU19">
        <v>8677.99</v>
      </c>
      <c r="AV19">
        <f t="shared" si="23"/>
        <v>48.484848484848484</v>
      </c>
      <c r="AW19">
        <v>19218.23</v>
      </c>
      <c r="AX19">
        <f t="shared" si="24"/>
        <v>55.172413793103445</v>
      </c>
      <c r="AY19">
        <v>17498.87</v>
      </c>
      <c r="AZ19">
        <f t="shared" si="25"/>
        <v>39.024390243902438</v>
      </c>
      <c r="BA19">
        <v>25353.58</v>
      </c>
      <c r="BB19">
        <f t="shared" si="26"/>
        <v>30.76923076923077</v>
      </c>
      <c r="BC19">
        <v>10649.47</v>
      </c>
      <c r="BD19">
        <f t="shared" si="27"/>
        <v>21.621621621621621</v>
      </c>
      <c r="BE19">
        <v>12624</v>
      </c>
      <c r="BF19">
        <f t="shared" si="28"/>
        <v>29.629629629629626</v>
      </c>
      <c r="BG19">
        <v>11399.51</v>
      </c>
      <c r="BH19">
        <f t="shared" si="29"/>
        <v>38.095238095238095</v>
      </c>
      <c r="BI19">
        <v>10649.99</v>
      </c>
    </row>
    <row r="20" spans="1:61" x14ac:dyDescent="0.65">
      <c r="A20">
        <v>1.87</v>
      </c>
      <c r="B20">
        <f t="shared" si="0"/>
        <v>45.945945945945944</v>
      </c>
      <c r="C20">
        <v>13969.25</v>
      </c>
      <c r="D20">
        <f t="shared" si="1"/>
        <v>32.075471698113212</v>
      </c>
      <c r="E20">
        <v>11522.48</v>
      </c>
      <c r="F20">
        <f t="shared" si="2"/>
        <v>37.777777777777779</v>
      </c>
      <c r="G20">
        <v>4729.74</v>
      </c>
      <c r="H20">
        <f t="shared" si="3"/>
        <v>54.838709677419352</v>
      </c>
      <c r="I20">
        <v>12403.17</v>
      </c>
      <c r="J20">
        <f t="shared" si="4"/>
        <v>25.373134328358208</v>
      </c>
      <c r="K20">
        <v>4590.63</v>
      </c>
      <c r="L20">
        <f t="shared" si="5"/>
        <v>42.5</v>
      </c>
      <c r="M20">
        <v>12278.45</v>
      </c>
      <c r="N20">
        <f t="shared" si="6"/>
        <v>60.714285714285722</v>
      </c>
      <c r="O20">
        <v>10555.44</v>
      </c>
      <c r="P20">
        <f t="shared" si="7"/>
        <v>56.666666666666679</v>
      </c>
      <c r="Q20">
        <v>14997.87</v>
      </c>
      <c r="R20">
        <f t="shared" si="8"/>
        <v>62.962962962962962</v>
      </c>
      <c r="S20">
        <v>12213.8</v>
      </c>
      <c r="T20">
        <f t="shared" si="9"/>
        <v>35.416666666666671</v>
      </c>
      <c r="U20">
        <v>6283.11</v>
      </c>
      <c r="V20">
        <f t="shared" si="10"/>
        <v>42.5</v>
      </c>
      <c r="W20">
        <v>6646.53</v>
      </c>
      <c r="X20">
        <f t="shared" si="11"/>
        <v>32.692307692307701</v>
      </c>
      <c r="Y20">
        <v>7022.55</v>
      </c>
      <c r="Z20">
        <f t="shared" si="12"/>
        <v>44.736842105263165</v>
      </c>
      <c r="AA20">
        <v>17831.71</v>
      </c>
      <c r="AB20">
        <f t="shared" si="13"/>
        <v>42.5</v>
      </c>
      <c r="AC20">
        <v>14478.99</v>
      </c>
      <c r="AD20">
        <f t="shared" si="14"/>
        <v>40.476190476190474</v>
      </c>
      <c r="AE20">
        <v>7049.14</v>
      </c>
      <c r="AF20">
        <f t="shared" si="15"/>
        <v>42.5</v>
      </c>
      <c r="AG20">
        <v>9323.56</v>
      </c>
      <c r="AH20">
        <f t="shared" si="16"/>
        <v>45.945945945945944</v>
      </c>
      <c r="AI20">
        <v>6811.92</v>
      </c>
      <c r="AJ20">
        <f t="shared" si="17"/>
        <v>39.534883720930232</v>
      </c>
      <c r="AK20">
        <v>9238.1</v>
      </c>
      <c r="AL20">
        <f t="shared" si="18"/>
        <v>45.945945945945944</v>
      </c>
      <c r="AM20">
        <v>9802.24</v>
      </c>
      <c r="AN20">
        <f t="shared" si="19"/>
        <v>36.170212765957451</v>
      </c>
      <c r="AO20">
        <v>7433.73</v>
      </c>
      <c r="AP20">
        <f t="shared" si="20"/>
        <v>39.534883720930232</v>
      </c>
      <c r="AQ20">
        <v>25746.48</v>
      </c>
      <c r="AR20">
        <f t="shared" si="21"/>
        <v>30.909090909090914</v>
      </c>
      <c r="AS20">
        <v>13110.43</v>
      </c>
      <c r="AT20">
        <f t="shared" si="22"/>
        <v>42.5</v>
      </c>
      <c r="AU20">
        <v>8592.18</v>
      </c>
      <c r="AV20">
        <f t="shared" si="23"/>
        <v>51.515151515151523</v>
      </c>
      <c r="AW20">
        <v>19711.77</v>
      </c>
      <c r="AX20">
        <f t="shared" si="24"/>
        <v>58.62068965517242</v>
      </c>
      <c r="AY20">
        <v>15301.8</v>
      </c>
      <c r="AZ20">
        <f t="shared" si="25"/>
        <v>41.463414634146346</v>
      </c>
      <c r="BA20">
        <v>23032.57</v>
      </c>
      <c r="BB20">
        <f t="shared" si="26"/>
        <v>32.692307692307701</v>
      </c>
      <c r="BC20">
        <v>9832.24</v>
      </c>
      <c r="BD20">
        <f t="shared" si="27"/>
        <v>22.972972972972972</v>
      </c>
      <c r="BE20">
        <v>12368</v>
      </c>
      <c r="BF20">
        <f t="shared" si="28"/>
        <v>31.481481481481481</v>
      </c>
      <c r="BG20">
        <v>9954.56</v>
      </c>
      <c r="BH20">
        <f t="shared" si="29"/>
        <v>40.476190476190474</v>
      </c>
      <c r="BI20">
        <v>9609.6299999999992</v>
      </c>
    </row>
    <row r="21" spans="1:61" x14ac:dyDescent="0.65">
      <c r="A21">
        <v>1.98</v>
      </c>
      <c r="B21">
        <f t="shared" si="0"/>
        <v>48.648648648648646</v>
      </c>
      <c r="C21">
        <v>13158.35</v>
      </c>
      <c r="D21">
        <f t="shared" si="1"/>
        <v>33.962264150943398</v>
      </c>
      <c r="E21">
        <v>10791.23</v>
      </c>
      <c r="F21">
        <f t="shared" si="2"/>
        <v>40</v>
      </c>
      <c r="G21">
        <v>4673.1499999999996</v>
      </c>
      <c r="H21">
        <f t="shared" si="3"/>
        <v>58.064516129032249</v>
      </c>
      <c r="I21">
        <v>11558.55</v>
      </c>
      <c r="J21">
        <f t="shared" si="4"/>
        <v>26.865671641791046</v>
      </c>
      <c r="K21">
        <v>4334.05</v>
      </c>
      <c r="L21">
        <f t="shared" si="5"/>
        <v>44.999999999999993</v>
      </c>
      <c r="M21">
        <v>12759.53</v>
      </c>
      <c r="N21">
        <f t="shared" si="6"/>
        <v>64.285714285714278</v>
      </c>
      <c r="O21">
        <v>10163.25</v>
      </c>
      <c r="P21">
        <f t="shared" si="7"/>
        <v>60</v>
      </c>
      <c r="Q21">
        <v>14857.45</v>
      </c>
      <c r="R21">
        <f t="shared" si="8"/>
        <v>66.666666666666657</v>
      </c>
      <c r="S21">
        <v>12096.23</v>
      </c>
      <c r="T21">
        <f t="shared" si="9"/>
        <v>37.5</v>
      </c>
      <c r="U21">
        <v>5423.9</v>
      </c>
      <c r="V21">
        <f t="shared" si="10"/>
        <v>44.999999999999993</v>
      </c>
      <c r="W21">
        <v>6341.12</v>
      </c>
      <c r="X21">
        <f t="shared" si="11"/>
        <v>34.615384615384613</v>
      </c>
      <c r="Y21">
        <v>7524.97</v>
      </c>
      <c r="Z21">
        <f t="shared" si="12"/>
        <v>47.368421052631582</v>
      </c>
      <c r="AA21">
        <v>17732.759999999998</v>
      </c>
      <c r="AB21">
        <f t="shared" si="13"/>
        <v>44.999999999999993</v>
      </c>
      <c r="AC21">
        <v>13621.86</v>
      </c>
      <c r="AD21">
        <f t="shared" si="14"/>
        <v>42.857142857142854</v>
      </c>
      <c r="AE21">
        <v>6987.38</v>
      </c>
      <c r="AF21">
        <f t="shared" si="15"/>
        <v>44.999999999999993</v>
      </c>
      <c r="AG21">
        <v>8959.64</v>
      </c>
      <c r="AH21">
        <f t="shared" si="16"/>
        <v>48.648648648648646</v>
      </c>
      <c r="AI21">
        <v>5372.22</v>
      </c>
      <c r="AJ21">
        <f t="shared" si="17"/>
        <v>41.860465116279066</v>
      </c>
      <c r="AK21">
        <v>8760.02</v>
      </c>
      <c r="AL21">
        <f t="shared" si="18"/>
        <v>48.648648648648646</v>
      </c>
      <c r="AM21">
        <v>9742.7199999999993</v>
      </c>
      <c r="AN21">
        <f t="shared" si="19"/>
        <v>38.297872340425535</v>
      </c>
      <c r="AO21">
        <v>8284.08</v>
      </c>
      <c r="AP21">
        <f t="shared" si="20"/>
        <v>41.860465116279066</v>
      </c>
      <c r="AQ21">
        <v>24940.3</v>
      </c>
      <c r="AR21">
        <f t="shared" si="21"/>
        <v>32.727272727272727</v>
      </c>
      <c r="AS21">
        <v>13472.05</v>
      </c>
      <c r="AT21">
        <f t="shared" si="22"/>
        <v>44.999999999999993</v>
      </c>
      <c r="AU21">
        <v>9310.5</v>
      </c>
      <c r="AV21">
        <f t="shared" si="23"/>
        <v>54.54545454545454</v>
      </c>
      <c r="AW21">
        <v>20844.13</v>
      </c>
      <c r="AX21">
        <f t="shared" si="24"/>
        <v>62.068965517241381</v>
      </c>
      <c r="AY21">
        <v>13389.38</v>
      </c>
      <c r="AZ21">
        <f t="shared" si="25"/>
        <v>43.902439024390247</v>
      </c>
      <c r="BA21">
        <v>20577.7</v>
      </c>
      <c r="BB21">
        <f t="shared" si="26"/>
        <v>34.615384615384613</v>
      </c>
      <c r="BC21">
        <v>9960.59</v>
      </c>
      <c r="BD21">
        <f t="shared" si="27"/>
        <v>24.324324324324323</v>
      </c>
      <c r="BE21">
        <v>12912</v>
      </c>
      <c r="BF21">
        <f t="shared" si="28"/>
        <v>33.333333333333329</v>
      </c>
      <c r="BG21">
        <v>8660.67</v>
      </c>
      <c r="BH21">
        <f t="shared" si="29"/>
        <v>42.857142857142854</v>
      </c>
      <c r="BI21">
        <v>9054.33</v>
      </c>
    </row>
    <row r="22" spans="1:61" x14ac:dyDescent="0.65">
      <c r="A22">
        <v>2.09</v>
      </c>
      <c r="B22">
        <f t="shared" si="0"/>
        <v>51.351351351351347</v>
      </c>
      <c r="C22">
        <v>13478.79</v>
      </c>
      <c r="D22">
        <f t="shared" si="1"/>
        <v>35.849056603773583</v>
      </c>
      <c r="E22">
        <v>10540.62</v>
      </c>
      <c r="F22">
        <f t="shared" si="2"/>
        <v>42.222222222222214</v>
      </c>
      <c r="G22">
        <v>4713.05</v>
      </c>
      <c r="H22">
        <f t="shared" si="3"/>
        <v>61.290322580645153</v>
      </c>
      <c r="I22">
        <v>11601.99</v>
      </c>
      <c r="J22">
        <f t="shared" si="4"/>
        <v>28.35820895522388</v>
      </c>
      <c r="K22">
        <v>3951.95</v>
      </c>
      <c r="L22">
        <f t="shared" si="5"/>
        <v>47.499999999999993</v>
      </c>
      <c r="M22">
        <v>13340.63</v>
      </c>
      <c r="N22">
        <f t="shared" si="6"/>
        <v>67.857142857142847</v>
      </c>
      <c r="O22">
        <v>9946.77</v>
      </c>
      <c r="P22">
        <f t="shared" si="7"/>
        <v>63.333333333333329</v>
      </c>
      <c r="Q22">
        <v>14478.65</v>
      </c>
      <c r="R22">
        <f t="shared" si="8"/>
        <v>70.370370370370367</v>
      </c>
      <c r="S22">
        <v>11080.85</v>
      </c>
      <c r="T22">
        <f t="shared" si="9"/>
        <v>39.583333333333329</v>
      </c>
      <c r="U22">
        <v>5493.47</v>
      </c>
      <c r="V22">
        <f t="shared" si="10"/>
        <v>47.499999999999993</v>
      </c>
      <c r="W22">
        <v>6010.99</v>
      </c>
      <c r="X22">
        <f t="shared" si="11"/>
        <v>36.538461538461533</v>
      </c>
      <c r="Y22">
        <v>6863.68</v>
      </c>
      <c r="Z22">
        <f t="shared" si="12"/>
        <v>50</v>
      </c>
      <c r="AA22">
        <v>19426.72</v>
      </c>
      <c r="AB22">
        <f t="shared" si="13"/>
        <v>47.499999999999993</v>
      </c>
      <c r="AC22">
        <v>12484.46</v>
      </c>
      <c r="AD22">
        <f t="shared" si="14"/>
        <v>45.238095238095234</v>
      </c>
      <c r="AE22">
        <v>7012.4</v>
      </c>
      <c r="AF22">
        <f t="shared" si="15"/>
        <v>47.499999999999993</v>
      </c>
      <c r="AG22">
        <v>10404.02</v>
      </c>
      <c r="AH22">
        <f t="shared" si="16"/>
        <v>51.351351351351347</v>
      </c>
      <c r="AI22">
        <v>4687.92</v>
      </c>
      <c r="AJ22">
        <f t="shared" si="17"/>
        <v>44.1860465116279</v>
      </c>
      <c r="AK22">
        <v>7696.67</v>
      </c>
      <c r="AL22">
        <f t="shared" si="18"/>
        <v>51.351351351351347</v>
      </c>
      <c r="AM22">
        <v>9143.36</v>
      </c>
      <c r="AN22">
        <f t="shared" si="19"/>
        <v>40.425531914893611</v>
      </c>
      <c r="AO22">
        <v>8478.9</v>
      </c>
      <c r="AP22">
        <f t="shared" si="20"/>
        <v>44.1860465116279</v>
      </c>
      <c r="AQ22">
        <v>23151.81</v>
      </c>
      <c r="AR22">
        <f t="shared" si="21"/>
        <v>34.545454545454547</v>
      </c>
      <c r="AS22">
        <v>12329.55</v>
      </c>
      <c r="AT22">
        <f t="shared" si="22"/>
        <v>47.499999999999993</v>
      </c>
      <c r="AU22">
        <v>9231.4</v>
      </c>
      <c r="AV22">
        <f t="shared" si="23"/>
        <v>57.575757575757571</v>
      </c>
      <c r="AW22">
        <v>21866.29</v>
      </c>
      <c r="AX22">
        <f t="shared" si="24"/>
        <v>65.517241379310349</v>
      </c>
      <c r="AY22">
        <v>13036.97</v>
      </c>
      <c r="AZ22">
        <f t="shared" si="25"/>
        <v>46.341463414634141</v>
      </c>
      <c r="BA22">
        <v>18859.939999999999</v>
      </c>
      <c r="BB22">
        <f t="shared" si="26"/>
        <v>36.538461538461533</v>
      </c>
      <c r="BC22">
        <v>9252.06</v>
      </c>
      <c r="BD22">
        <f t="shared" si="27"/>
        <v>25.675675675675674</v>
      </c>
      <c r="BE22">
        <v>12557.54</v>
      </c>
      <c r="BF22">
        <f t="shared" si="28"/>
        <v>35.185185185185183</v>
      </c>
      <c r="BG22">
        <v>8699.76</v>
      </c>
      <c r="BH22">
        <f t="shared" si="29"/>
        <v>45.238095238095234</v>
      </c>
      <c r="BI22">
        <v>9186.3700000000008</v>
      </c>
    </row>
    <row r="23" spans="1:61" x14ac:dyDescent="0.65">
      <c r="A23">
        <v>2.2000000000000002</v>
      </c>
      <c r="B23">
        <f t="shared" si="0"/>
        <v>54.054054054054056</v>
      </c>
      <c r="C23">
        <v>13427.33</v>
      </c>
      <c r="D23">
        <f t="shared" si="1"/>
        <v>37.735849056603776</v>
      </c>
      <c r="E23">
        <v>10464.44</v>
      </c>
      <c r="F23">
        <f t="shared" si="2"/>
        <v>44.44444444444445</v>
      </c>
      <c r="G23">
        <v>4938.58</v>
      </c>
      <c r="H23">
        <f t="shared" si="3"/>
        <v>64.516129032258064</v>
      </c>
      <c r="I23">
        <v>11918.89</v>
      </c>
      <c r="J23">
        <f t="shared" si="4"/>
        <v>29.850746268656721</v>
      </c>
      <c r="K23">
        <v>3852.15</v>
      </c>
      <c r="L23">
        <f t="shared" si="5"/>
        <v>50</v>
      </c>
      <c r="M23">
        <v>13508.4</v>
      </c>
      <c r="N23">
        <f t="shared" si="6"/>
        <v>71.428571428571431</v>
      </c>
      <c r="O23">
        <v>9514.94</v>
      </c>
      <c r="P23">
        <f t="shared" si="7"/>
        <v>66.666666666666671</v>
      </c>
      <c r="Q23">
        <v>13720.46</v>
      </c>
      <c r="R23">
        <f t="shared" si="8"/>
        <v>74.074074074074076</v>
      </c>
      <c r="S23">
        <v>10818.14</v>
      </c>
      <c r="T23">
        <f t="shared" si="9"/>
        <v>41.666666666666671</v>
      </c>
      <c r="U23">
        <v>5090.3</v>
      </c>
      <c r="V23">
        <f t="shared" si="10"/>
        <v>50</v>
      </c>
      <c r="W23">
        <v>5816.27</v>
      </c>
      <c r="X23">
        <f t="shared" si="11"/>
        <v>38.461538461538467</v>
      </c>
      <c r="Y23">
        <v>5943.4</v>
      </c>
      <c r="Z23">
        <f t="shared" si="12"/>
        <v>52.631578947368432</v>
      </c>
      <c r="AA23">
        <v>20415.13</v>
      </c>
      <c r="AB23">
        <f t="shared" si="13"/>
        <v>50</v>
      </c>
      <c r="AC23">
        <v>11947.07</v>
      </c>
      <c r="AD23">
        <f t="shared" si="14"/>
        <v>47.61904761904762</v>
      </c>
      <c r="AE23">
        <v>8164.41</v>
      </c>
      <c r="AF23">
        <f t="shared" si="15"/>
        <v>50</v>
      </c>
      <c r="AG23">
        <v>11616.13</v>
      </c>
      <c r="AH23">
        <f t="shared" si="16"/>
        <v>54.054054054054056</v>
      </c>
      <c r="AI23">
        <v>4480.07</v>
      </c>
      <c r="AJ23">
        <f t="shared" si="17"/>
        <v>46.511627906976742</v>
      </c>
      <c r="AK23">
        <v>7143.4</v>
      </c>
      <c r="AL23">
        <f t="shared" si="18"/>
        <v>54.054054054054056</v>
      </c>
      <c r="AM23">
        <v>8863.68</v>
      </c>
      <c r="AN23">
        <f t="shared" si="19"/>
        <v>42.553191489361708</v>
      </c>
      <c r="AO23">
        <v>9193.15</v>
      </c>
      <c r="AP23">
        <f t="shared" si="20"/>
        <v>46.511627906976742</v>
      </c>
      <c r="AQ23">
        <v>21697.03</v>
      </c>
      <c r="AR23">
        <f t="shared" si="21"/>
        <v>36.363636363636367</v>
      </c>
      <c r="AS23">
        <v>11043.6</v>
      </c>
      <c r="AT23">
        <f t="shared" si="22"/>
        <v>50</v>
      </c>
      <c r="AU23">
        <v>10226.459999999999</v>
      </c>
      <c r="AV23">
        <f t="shared" si="23"/>
        <v>60.606060606060609</v>
      </c>
      <c r="AW23">
        <v>22315.9</v>
      </c>
      <c r="AX23">
        <f t="shared" si="24"/>
        <v>68.965517241379317</v>
      </c>
      <c r="AY23">
        <v>13041.04</v>
      </c>
      <c r="AZ23">
        <f t="shared" si="25"/>
        <v>48.780487804878057</v>
      </c>
      <c r="BA23">
        <v>17404.47</v>
      </c>
      <c r="BB23">
        <f t="shared" si="26"/>
        <v>38.461538461538467</v>
      </c>
      <c r="BC23">
        <v>8665.24</v>
      </c>
      <c r="BD23">
        <f t="shared" si="27"/>
        <v>27.027027027027028</v>
      </c>
      <c r="BE23">
        <v>12178.6</v>
      </c>
      <c r="BF23">
        <f t="shared" si="28"/>
        <v>37.037037037037038</v>
      </c>
      <c r="BG23">
        <v>9014.59</v>
      </c>
      <c r="BH23">
        <f t="shared" si="29"/>
        <v>47.61904761904762</v>
      </c>
      <c r="BI23">
        <v>9349.7000000000007</v>
      </c>
    </row>
    <row r="24" spans="1:61" x14ac:dyDescent="0.65">
      <c r="A24">
        <v>2.31</v>
      </c>
      <c r="B24">
        <f t="shared" si="0"/>
        <v>56.756756756756758</v>
      </c>
      <c r="C24">
        <v>13481.79</v>
      </c>
      <c r="D24">
        <f t="shared" si="1"/>
        <v>39.622641509433961</v>
      </c>
      <c r="E24">
        <v>10437.43</v>
      </c>
      <c r="F24">
        <f t="shared" si="2"/>
        <v>46.666666666666664</v>
      </c>
      <c r="G24">
        <v>5452.05</v>
      </c>
      <c r="H24">
        <f t="shared" si="3"/>
        <v>67.741935483870961</v>
      </c>
      <c r="I24">
        <v>12485.74</v>
      </c>
      <c r="J24">
        <f t="shared" si="4"/>
        <v>31.343283582089555</v>
      </c>
      <c r="K24">
        <v>3465.18</v>
      </c>
      <c r="L24">
        <f t="shared" si="5"/>
        <v>52.5</v>
      </c>
      <c r="M24">
        <v>13947.43</v>
      </c>
      <c r="N24">
        <f t="shared" si="6"/>
        <v>75</v>
      </c>
      <c r="O24">
        <v>9799.35</v>
      </c>
      <c r="P24">
        <f t="shared" si="7"/>
        <v>70</v>
      </c>
      <c r="Q24">
        <v>12949.5</v>
      </c>
      <c r="R24">
        <f t="shared" si="8"/>
        <v>77.777777777777786</v>
      </c>
      <c r="S24">
        <v>10980.96</v>
      </c>
      <c r="T24">
        <f t="shared" si="9"/>
        <v>43.75</v>
      </c>
      <c r="U24">
        <v>5160.26</v>
      </c>
      <c r="V24">
        <f t="shared" si="10"/>
        <v>52.5</v>
      </c>
      <c r="W24">
        <v>6099.94</v>
      </c>
      <c r="X24">
        <f t="shared" si="11"/>
        <v>40.384615384615387</v>
      </c>
      <c r="Y24">
        <v>5584.78</v>
      </c>
      <c r="Z24">
        <f t="shared" si="12"/>
        <v>55.26315789473685</v>
      </c>
      <c r="AA24">
        <v>19843.62</v>
      </c>
      <c r="AB24">
        <f t="shared" si="13"/>
        <v>52.5</v>
      </c>
      <c r="AC24">
        <v>11382.18</v>
      </c>
      <c r="AD24">
        <f t="shared" si="14"/>
        <v>50</v>
      </c>
      <c r="AE24">
        <v>8872.4599999999991</v>
      </c>
      <c r="AF24">
        <f t="shared" si="15"/>
        <v>52.5</v>
      </c>
      <c r="AG24">
        <v>11295.5</v>
      </c>
      <c r="AH24">
        <f t="shared" si="16"/>
        <v>56.756756756756758</v>
      </c>
      <c r="AI24">
        <v>4263.92</v>
      </c>
      <c r="AJ24">
        <f t="shared" si="17"/>
        <v>48.837209302325576</v>
      </c>
      <c r="AK24">
        <v>6939.34</v>
      </c>
      <c r="AL24">
        <f t="shared" si="18"/>
        <v>56.756756756756758</v>
      </c>
      <c r="AM24">
        <v>9055.0400000000009</v>
      </c>
      <c r="AN24">
        <f t="shared" si="19"/>
        <v>44.680851063829792</v>
      </c>
      <c r="AO24">
        <v>10163.18</v>
      </c>
      <c r="AP24">
        <f t="shared" si="20"/>
        <v>48.837209302325576</v>
      </c>
      <c r="AQ24">
        <v>18978.919999999998</v>
      </c>
      <c r="AR24">
        <f t="shared" si="21"/>
        <v>38.181818181818187</v>
      </c>
      <c r="AS24">
        <v>11173.71</v>
      </c>
      <c r="AT24">
        <f t="shared" si="22"/>
        <v>52.5</v>
      </c>
      <c r="AU24">
        <v>10946.76</v>
      </c>
      <c r="AV24">
        <f t="shared" si="23"/>
        <v>63.636363636363633</v>
      </c>
      <c r="AW24">
        <v>21928.53</v>
      </c>
      <c r="AX24">
        <f t="shared" si="24"/>
        <v>72.41379310344827</v>
      </c>
      <c r="AY24">
        <v>13546.8</v>
      </c>
      <c r="AZ24">
        <f t="shared" si="25"/>
        <v>51.219512195121951</v>
      </c>
      <c r="BA24">
        <v>16676.72</v>
      </c>
      <c r="BB24">
        <f t="shared" si="26"/>
        <v>40.384615384615387</v>
      </c>
      <c r="BC24">
        <v>8492.7900000000009</v>
      </c>
      <c r="BD24">
        <f t="shared" si="27"/>
        <v>28.378378378378379</v>
      </c>
      <c r="BE24">
        <v>11197.84</v>
      </c>
      <c r="BF24">
        <f t="shared" si="28"/>
        <v>38.888888888888893</v>
      </c>
      <c r="BG24">
        <v>9840.69</v>
      </c>
      <c r="BH24">
        <f t="shared" si="29"/>
        <v>50</v>
      </c>
      <c r="BI24">
        <v>9023.01</v>
      </c>
    </row>
    <row r="25" spans="1:61" x14ac:dyDescent="0.65">
      <c r="A25">
        <v>2.42</v>
      </c>
      <c r="B25">
        <f t="shared" si="0"/>
        <v>59.459459459459453</v>
      </c>
      <c r="C25">
        <v>12359.53</v>
      </c>
      <c r="D25">
        <f t="shared" si="1"/>
        <v>41.509433962264147</v>
      </c>
      <c r="E25">
        <v>10053.39</v>
      </c>
      <c r="F25">
        <f t="shared" si="2"/>
        <v>48.888888888888886</v>
      </c>
      <c r="G25">
        <v>6215.59</v>
      </c>
      <c r="H25">
        <f t="shared" si="3"/>
        <v>70.967741935483858</v>
      </c>
      <c r="I25">
        <v>13040.45</v>
      </c>
      <c r="J25">
        <f t="shared" si="4"/>
        <v>32.835820895522389</v>
      </c>
      <c r="K25">
        <v>3275.54</v>
      </c>
      <c r="L25">
        <f t="shared" si="5"/>
        <v>54.999999999999993</v>
      </c>
      <c r="M25">
        <v>14522.28</v>
      </c>
      <c r="N25">
        <f t="shared" si="6"/>
        <v>78.571428571428569</v>
      </c>
      <c r="O25">
        <v>9964.11</v>
      </c>
      <c r="P25">
        <f t="shared" si="7"/>
        <v>73.333333333333343</v>
      </c>
      <c r="Q25">
        <v>12849.31</v>
      </c>
      <c r="R25">
        <f t="shared" si="8"/>
        <v>81.481481481481481</v>
      </c>
      <c r="S25">
        <v>10797.86</v>
      </c>
      <c r="T25">
        <f t="shared" si="9"/>
        <v>45.833333333333329</v>
      </c>
      <c r="U25">
        <v>5093.91</v>
      </c>
      <c r="V25">
        <f t="shared" si="10"/>
        <v>54.999999999999993</v>
      </c>
      <c r="W25">
        <v>6145.82</v>
      </c>
      <c r="X25">
        <f t="shared" si="11"/>
        <v>42.307692307692307</v>
      </c>
      <c r="Y25">
        <v>5842.49</v>
      </c>
      <c r="Z25">
        <f t="shared" si="12"/>
        <v>57.894736842105267</v>
      </c>
      <c r="AA25">
        <v>19836.419999999998</v>
      </c>
      <c r="AB25">
        <f t="shared" si="13"/>
        <v>54.999999999999993</v>
      </c>
      <c r="AC25">
        <v>11107.86</v>
      </c>
      <c r="AD25">
        <f t="shared" si="14"/>
        <v>52.380952380952387</v>
      </c>
      <c r="AE25">
        <v>10591.24</v>
      </c>
      <c r="AF25">
        <f t="shared" si="15"/>
        <v>54.999999999999993</v>
      </c>
      <c r="AG25">
        <v>11044.66</v>
      </c>
      <c r="AH25">
        <f t="shared" si="16"/>
        <v>59.459459459459453</v>
      </c>
      <c r="AI25">
        <v>3872.08</v>
      </c>
      <c r="AJ25">
        <f t="shared" si="17"/>
        <v>51.16279069767441</v>
      </c>
      <c r="AK25">
        <v>6490.32</v>
      </c>
      <c r="AL25">
        <f t="shared" si="18"/>
        <v>59.459459459459453</v>
      </c>
      <c r="AM25">
        <v>8785.5300000000007</v>
      </c>
      <c r="AN25">
        <f t="shared" si="19"/>
        <v>46.808510638297875</v>
      </c>
      <c r="AO25">
        <v>10306.36</v>
      </c>
      <c r="AP25">
        <f t="shared" si="20"/>
        <v>51.16279069767441</v>
      </c>
      <c r="AQ25">
        <v>18080.88</v>
      </c>
      <c r="AR25">
        <f t="shared" si="21"/>
        <v>40</v>
      </c>
      <c r="AS25">
        <v>11586.43</v>
      </c>
      <c r="AT25">
        <f t="shared" si="22"/>
        <v>54.999999999999993</v>
      </c>
      <c r="AU25">
        <v>10838.15</v>
      </c>
      <c r="AV25">
        <f t="shared" si="23"/>
        <v>66.666666666666657</v>
      </c>
      <c r="AW25">
        <v>21420.38</v>
      </c>
      <c r="AX25">
        <f t="shared" si="24"/>
        <v>75.862068965517238</v>
      </c>
      <c r="AY25">
        <v>15008.29</v>
      </c>
      <c r="AZ25">
        <f t="shared" si="25"/>
        <v>53.658536585365859</v>
      </c>
      <c r="BA25">
        <v>16298.24</v>
      </c>
      <c r="BB25">
        <f t="shared" si="26"/>
        <v>42.307692307692307</v>
      </c>
      <c r="BC25">
        <v>8128.35</v>
      </c>
      <c r="BD25">
        <f t="shared" si="27"/>
        <v>29.729729729729726</v>
      </c>
      <c r="BE25">
        <v>9187.86</v>
      </c>
      <c r="BF25">
        <f t="shared" si="28"/>
        <v>40.74074074074074</v>
      </c>
      <c r="BG25">
        <v>10598.12</v>
      </c>
      <c r="BH25">
        <f t="shared" si="29"/>
        <v>52.380952380952387</v>
      </c>
      <c r="BI25">
        <v>9627.44</v>
      </c>
    </row>
    <row r="26" spans="1:61" x14ac:dyDescent="0.65">
      <c r="A26">
        <v>2.5299999999999998</v>
      </c>
      <c r="B26">
        <f t="shared" si="0"/>
        <v>62.162162162162147</v>
      </c>
      <c r="C26">
        <v>11576.07</v>
      </c>
      <c r="D26">
        <f t="shared" si="1"/>
        <v>43.396226415094333</v>
      </c>
      <c r="E26">
        <v>9596.6</v>
      </c>
      <c r="F26">
        <f t="shared" si="2"/>
        <v>51.111111111111107</v>
      </c>
      <c r="G26">
        <v>6551.33</v>
      </c>
      <c r="H26">
        <f t="shared" si="3"/>
        <v>74.193548387096769</v>
      </c>
      <c r="I26">
        <v>12338.88</v>
      </c>
      <c r="J26">
        <f t="shared" si="4"/>
        <v>34.328358208955223</v>
      </c>
      <c r="K26">
        <v>3176.97</v>
      </c>
      <c r="L26">
        <f t="shared" si="5"/>
        <v>57.499999999999993</v>
      </c>
      <c r="M26">
        <v>15144.53</v>
      </c>
      <c r="N26">
        <f t="shared" si="6"/>
        <v>82.142857142857139</v>
      </c>
      <c r="O26">
        <v>10231.43</v>
      </c>
      <c r="P26">
        <f t="shared" si="7"/>
        <v>76.666666666666657</v>
      </c>
      <c r="Q26">
        <v>12600.28</v>
      </c>
      <c r="R26">
        <f t="shared" si="8"/>
        <v>85.185185185185176</v>
      </c>
      <c r="S26">
        <v>10929.66</v>
      </c>
      <c r="T26">
        <f t="shared" si="9"/>
        <v>47.916666666666664</v>
      </c>
      <c r="U26">
        <v>5276.75</v>
      </c>
      <c r="V26">
        <f t="shared" si="10"/>
        <v>57.499999999999993</v>
      </c>
      <c r="W26">
        <v>6322.45</v>
      </c>
      <c r="X26">
        <f t="shared" si="11"/>
        <v>44.230769230769226</v>
      </c>
      <c r="Y26">
        <v>6230.43</v>
      </c>
      <c r="Z26">
        <f t="shared" si="12"/>
        <v>60.526315789473685</v>
      </c>
      <c r="AA26">
        <v>18869.009999999998</v>
      </c>
      <c r="AB26">
        <f t="shared" si="13"/>
        <v>57.499999999999993</v>
      </c>
      <c r="AC26">
        <v>11079.96</v>
      </c>
      <c r="AD26">
        <f t="shared" si="14"/>
        <v>54.761904761904759</v>
      </c>
      <c r="AE26">
        <v>12690.13</v>
      </c>
      <c r="AF26">
        <f t="shared" si="15"/>
        <v>57.499999999999993</v>
      </c>
      <c r="AG26">
        <v>10488.77</v>
      </c>
      <c r="AH26">
        <f t="shared" si="16"/>
        <v>62.162162162162147</v>
      </c>
      <c r="AI26">
        <v>4146.62</v>
      </c>
      <c r="AJ26">
        <f t="shared" si="17"/>
        <v>53.488372093023251</v>
      </c>
      <c r="AK26">
        <v>7126.75</v>
      </c>
      <c r="AL26">
        <f t="shared" si="18"/>
        <v>62.162162162162147</v>
      </c>
      <c r="AM26">
        <v>8335.6299999999992</v>
      </c>
      <c r="AN26">
        <f t="shared" si="19"/>
        <v>48.936170212765958</v>
      </c>
      <c r="AO26">
        <v>9170.3700000000008</v>
      </c>
      <c r="AP26">
        <f t="shared" si="20"/>
        <v>53.488372093023251</v>
      </c>
      <c r="AQ26">
        <v>18028.080000000002</v>
      </c>
      <c r="AR26">
        <f t="shared" si="21"/>
        <v>41.818181818181813</v>
      </c>
      <c r="AS26">
        <v>10843.94</v>
      </c>
      <c r="AT26">
        <f t="shared" si="22"/>
        <v>57.499999999999993</v>
      </c>
      <c r="AU26">
        <v>10403.36</v>
      </c>
      <c r="AV26">
        <f t="shared" si="23"/>
        <v>69.696969696969688</v>
      </c>
      <c r="AW26">
        <v>21151.38</v>
      </c>
      <c r="AX26">
        <f t="shared" si="24"/>
        <v>79.310344827586192</v>
      </c>
      <c r="AY26">
        <v>15918.93</v>
      </c>
      <c r="AZ26">
        <f t="shared" si="25"/>
        <v>56.097560975609753</v>
      </c>
      <c r="BA26">
        <v>16207.19</v>
      </c>
      <c r="BB26">
        <f t="shared" si="26"/>
        <v>44.230769230769226</v>
      </c>
      <c r="BC26">
        <v>8278.2999999999993</v>
      </c>
      <c r="BD26">
        <f t="shared" si="27"/>
        <v>31.081081081081074</v>
      </c>
      <c r="BE26">
        <v>7974.77</v>
      </c>
      <c r="BF26">
        <f t="shared" si="28"/>
        <v>42.592592592592588</v>
      </c>
      <c r="BG26">
        <v>11050.01</v>
      </c>
      <c r="BH26">
        <f t="shared" si="29"/>
        <v>54.761904761904759</v>
      </c>
      <c r="BI26">
        <v>10291.86</v>
      </c>
    </row>
    <row r="27" spans="1:61" x14ac:dyDescent="0.65">
      <c r="A27">
        <v>2.64</v>
      </c>
      <c r="B27">
        <f t="shared" si="0"/>
        <v>64.86486486486487</v>
      </c>
      <c r="C27">
        <v>10868.37</v>
      </c>
      <c r="D27">
        <f t="shared" si="1"/>
        <v>45.283018867924532</v>
      </c>
      <c r="E27">
        <v>9162.99</v>
      </c>
      <c r="F27">
        <f t="shared" si="2"/>
        <v>53.333333333333336</v>
      </c>
      <c r="G27">
        <v>6396.24</v>
      </c>
      <c r="H27">
        <f t="shared" si="3"/>
        <v>77.41935483870968</v>
      </c>
      <c r="I27">
        <v>10694.72</v>
      </c>
      <c r="J27">
        <f t="shared" si="4"/>
        <v>35.820895522388064</v>
      </c>
      <c r="K27">
        <v>3082.51</v>
      </c>
      <c r="L27">
        <f t="shared" si="5"/>
        <v>60</v>
      </c>
      <c r="M27">
        <v>15840.81</v>
      </c>
      <c r="N27">
        <f t="shared" si="6"/>
        <v>85.714285714285722</v>
      </c>
      <c r="O27">
        <v>10248.17</v>
      </c>
      <c r="P27">
        <f t="shared" si="7"/>
        <v>80</v>
      </c>
      <c r="Q27">
        <v>12358.2</v>
      </c>
      <c r="R27">
        <f t="shared" si="8"/>
        <v>88.888888888888886</v>
      </c>
      <c r="S27">
        <v>11644.88</v>
      </c>
      <c r="T27">
        <f t="shared" si="9"/>
        <v>50</v>
      </c>
      <c r="U27">
        <v>5576.39</v>
      </c>
      <c r="V27">
        <f t="shared" si="10"/>
        <v>60</v>
      </c>
      <c r="W27">
        <v>6372.7</v>
      </c>
      <c r="X27">
        <f t="shared" si="11"/>
        <v>46.153846153846153</v>
      </c>
      <c r="Y27">
        <v>6508.09</v>
      </c>
      <c r="Z27">
        <f t="shared" si="12"/>
        <v>63.15789473684211</v>
      </c>
      <c r="AA27">
        <v>18551.560000000001</v>
      </c>
      <c r="AB27">
        <f t="shared" si="13"/>
        <v>60</v>
      </c>
      <c r="AC27">
        <v>11251.9</v>
      </c>
      <c r="AD27">
        <f t="shared" si="14"/>
        <v>57.142857142857139</v>
      </c>
      <c r="AE27">
        <v>13833.99</v>
      </c>
      <c r="AF27">
        <f t="shared" si="15"/>
        <v>60</v>
      </c>
      <c r="AG27">
        <v>10871.96</v>
      </c>
      <c r="AH27">
        <f t="shared" si="16"/>
        <v>64.86486486486487</v>
      </c>
      <c r="AI27">
        <v>3893.03</v>
      </c>
      <c r="AJ27">
        <f t="shared" si="17"/>
        <v>55.813953488372093</v>
      </c>
      <c r="AK27">
        <v>7455.86</v>
      </c>
      <c r="AL27">
        <f t="shared" si="18"/>
        <v>64.86486486486487</v>
      </c>
      <c r="AM27">
        <v>7862.95</v>
      </c>
      <c r="AN27">
        <f t="shared" si="19"/>
        <v>51.063829787234049</v>
      </c>
      <c r="AO27">
        <v>8675.23</v>
      </c>
      <c r="AP27">
        <f t="shared" si="20"/>
        <v>55.813953488372093</v>
      </c>
      <c r="AQ27">
        <v>18413.84</v>
      </c>
      <c r="AR27">
        <f t="shared" si="21"/>
        <v>43.63636363636364</v>
      </c>
      <c r="AS27">
        <v>10638.32</v>
      </c>
      <c r="AT27">
        <f t="shared" si="22"/>
        <v>60</v>
      </c>
      <c r="AU27">
        <v>10455.76</v>
      </c>
      <c r="AV27">
        <f t="shared" si="23"/>
        <v>72.727272727272734</v>
      </c>
      <c r="AW27">
        <v>20869.650000000001</v>
      </c>
      <c r="AX27">
        <f t="shared" si="24"/>
        <v>82.758620689655189</v>
      </c>
      <c r="AY27">
        <v>16076.21</v>
      </c>
      <c r="AZ27">
        <f t="shared" si="25"/>
        <v>58.536585365853668</v>
      </c>
      <c r="BA27">
        <v>15752.01</v>
      </c>
      <c r="BB27">
        <f t="shared" si="26"/>
        <v>46.153846153846153</v>
      </c>
      <c r="BC27">
        <v>7844.62</v>
      </c>
      <c r="BD27">
        <f t="shared" si="27"/>
        <v>32.432432432432435</v>
      </c>
      <c r="BE27">
        <v>7220.97</v>
      </c>
      <c r="BF27">
        <f t="shared" si="28"/>
        <v>44.444444444444443</v>
      </c>
      <c r="BG27">
        <v>11066.02</v>
      </c>
      <c r="BH27">
        <f t="shared" si="29"/>
        <v>57.142857142857139</v>
      </c>
      <c r="BI27">
        <v>11101.57</v>
      </c>
    </row>
    <row r="28" spans="1:61" x14ac:dyDescent="0.65">
      <c r="A28">
        <v>2.75</v>
      </c>
      <c r="B28">
        <f t="shared" si="0"/>
        <v>67.567567567567565</v>
      </c>
      <c r="C28">
        <v>10012.39</v>
      </c>
      <c r="D28">
        <f t="shared" si="1"/>
        <v>47.169811320754718</v>
      </c>
      <c r="E28">
        <v>8322.61</v>
      </c>
      <c r="F28">
        <f t="shared" si="2"/>
        <v>55.555555555555557</v>
      </c>
      <c r="G28">
        <v>6500.63</v>
      </c>
      <c r="H28">
        <f t="shared" si="3"/>
        <v>80.645161290322577</v>
      </c>
      <c r="I28">
        <v>10447.68</v>
      </c>
      <c r="J28">
        <f t="shared" si="4"/>
        <v>37.31343283582089</v>
      </c>
      <c r="K28">
        <v>3030.53</v>
      </c>
      <c r="L28">
        <f t="shared" si="5"/>
        <v>62.5</v>
      </c>
      <c r="M28">
        <v>16307.66</v>
      </c>
      <c r="N28">
        <f t="shared" si="6"/>
        <v>89.285714285714278</v>
      </c>
      <c r="O28">
        <v>10115.51</v>
      </c>
      <c r="P28">
        <f t="shared" si="7"/>
        <v>83.333333333333343</v>
      </c>
      <c r="Q28">
        <v>11976.13</v>
      </c>
      <c r="R28">
        <f t="shared" si="8"/>
        <v>92.592592592592581</v>
      </c>
      <c r="S28">
        <v>13411.16</v>
      </c>
      <c r="T28">
        <f t="shared" si="9"/>
        <v>52.083333333333329</v>
      </c>
      <c r="U28">
        <v>5560.16</v>
      </c>
      <c r="V28">
        <f t="shared" si="10"/>
        <v>62.5</v>
      </c>
      <c r="W28">
        <v>6356.81</v>
      </c>
      <c r="X28">
        <f t="shared" si="11"/>
        <v>48.07692307692308</v>
      </c>
      <c r="Y28">
        <v>6997.23</v>
      </c>
      <c r="Z28">
        <f t="shared" si="12"/>
        <v>65.789473684210535</v>
      </c>
      <c r="AA28">
        <v>17273.75</v>
      </c>
      <c r="AB28">
        <f t="shared" si="13"/>
        <v>62.5</v>
      </c>
      <c r="AC28">
        <v>11392.61</v>
      </c>
      <c r="AD28">
        <f t="shared" si="14"/>
        <v>59.523809523809526</v>
      </c>
      <c r="AE28">
        <v>12319.48</v>
      </c>
      <c r="AF28">
        <f t="shared" si="15"/>
        <v>62.5</v>
      </c>
      <c r="AG28">
        <v>11506.54</v>
      </c>
      <c r="AH28">
        <f t="shared" si="16"/>
        <v>67.567567567567565</v>
      </c>
      <c r="AI28">
        <v>3839.42</v>
      </c>
      <c r="AJ28">
        <f t="shared" si="17"/>
        <v>58.13953488372092</v>
      </c>
      <c r="AK28">
        <v>7604.06</v>
      </c>
      <c r="AL28">
        <f t="shared" si="18"/>
        <v>67.567567567567565</v>
      </c>
      <c r="AM28">
        <v>7900.58</v>
      </c>
      <c r="AN28">
        <f t="shared" si="19"/>
        <v>53.191489361702125</v>
      </c>
      <c r="AO28">
        <v>8748.7800000000007</v>
      </c>
      <c r="AP28">
        <f t="shared" si="20"/>
        <v>58.13953488372092</v>
      </c>
      <c r="AQ28">
        <v>18053.86</v>
      </c>
      <c r="AR28">
        <f t="shared" si="21"/>
        <v>45.45454545454546</v>
      </c>
      <c r="AS28">
        <v>10700.29</v>
      </c>
      <c r="AT28">
        <f t="shared" si="22"/>
        <v>62.5</v>
      </c>
      <c r="AU28">
        <v>9704.0400000000009</v>
      </c>
      <c r="AV28">
        <f t="shared" si="23"/>
        <v>75.757575757575751</v>
      </c>
      <c r="AW28">
        <v>21627.81</v>
      </c>
      <c r="AX28">
        <f t="shared" si="24"/>
        <v>86.206896551724142</v>
      </c>
      <c r="AY28">
        <v>14276.49</v>
      </c>
      <c r="AZ28">
        <f t="shared" si="25"/>
        <v>60.975609756097562</v>
      </c>
      <c r="BA28">
        <v>16707.23</v>
      </c>
      <c r="BB28">
        <f t="shared" si="26"/>
        <v>48.07692307692308</v>
      </c>
      <c r="BC28">
        <v>7606.2</v>
      </c>
      <c r="BD28">
        <f t="shared" si="27"/>
        <v>33.783783783783782</v>
      </c>
      <c r="BE28">
        <v>6656.67</v>
      </c>
      <c r="BF28">
        <f t="shared" si="28"/>
        <v>46.296296296296291</v>
      </c>
      <c r="BG28">
        <v>10527.69</v>
      </c>
      <c r="BH28">
        <f t="shared" si="29"/>
        <v>59.523809523809526</v>
      </c>
      <c r="BI28">
        <v>10844.36</v>
      </c>
    </row>
    <row r="29" spans="1:61" x14ac:dyDescent="0.65">
      <c r="A29">
        <v>2.86</v>
      </c>
      <c r="B29">
        <f t="shared" si="0"/>
        <v>70.27027027027026</v>
      </c>
      <c r="C29">
        <v>9851.6299999999992</v>
      </c>
      <c r="D29">
        <f t="shared" si="1"/>
        <v>49.056603773584904</v>
      </c>
      <c r="E29">
        <v>7915.85</v>
      </c>
      <c r="F29">
        <f t="shared" si="2"/>
        <v>57.777777777777771</v>
      </c>
      <c r="G29">
        <v>6902.6</v>
      </c>
      <c r="H29">
        <f t="shared" si="3"/>
        <v>83.870967741935473</v>
      </c>
      <c r="I29">
        <v>10866.88</v>
      </c>
      <c r="J29">
        <f t="shared" si="4"/>
        <v>38.805970149253724</v>
      </c>
      <c r="K29">
        <v>3058.24</v>
      </c>
      <c r="L29">
        <f t="shared" si="5"/>
        <v>64.999999999999986</v>
      </c>
      <c r="M29">
        <v>16365.43</v>
      </c>
      <c r="N29">
        <f t="shared" si="6"/>
        <v>92.857142857142847</v>
      </c>
      <c r="O29">
        <v>9849.5400000000009</v>
      </c>
      <c r="P29">
        <f t="shared" si="7"/>
        <v>86.666666666666671</v>
      </c>
      <c r="Q29">
        <v>11605.4</v>
      </c>
      <c r="R29">
        <f t="shared" si="8"/>
        <v>96.296296296296291</v>
      </c>
      <c r="S29">
        <v>13559.6</v>
      </c>
      <c r="T29">
        <f t="shared" si="9"/>
        <v>54.166666666666664</v>
      </c>
      <c r="U29">
        <v>5721.1</v>
      </c>
      <c r="V29">
        <f t="shared" si="10"/>
        <v>64.999999999999986</v>
      </c>
      <c r="W29">
        <v>6335.59</v>
      </c>
      <c r="X29">
        <f t="shared" si="11"/>
        <v>50</v>
      </c>
      <c r="Y29">
        <v>6928.65</v>
      </c>
      <c r="Z29">
        <f t="shared" si="12"/>
        <v>68.421052631578945</v>
      </c>
      <c r="AA29">
        <v>17924.849999999999</v>
      </c>
      <c r="AB29">
        <f t="shared" si="13"/>
        <v>64.999999999999986</v>
      </c>
      <c r="AC29">
        <v>11583.93</v>
      </c>
      <c r="AD29">
        <f t="shared" si="14"/>
        <v>61.904761904761898</v>
      </c>
      <c r="AE29">
        <v>11238.21</v>
      </c>
      <c r="AF29">
        <f t="shared" si="15"/>
        <v>64.999999999999986</v>
      </c>
      <c r="AG29">
        <v>10676.74</v>
      </c>
      <c r="AH29">
        <f t="shared" si="16"/>
        <v>70.27027027027026</v>
      </c>
      <c r="AI29">
        <v>3839.25</v>
      </c>
      <c r="AJ29">
        <f t="shared" si="17"/>
        <v>60.465116279069761</v>
      </c>
      <c r="AK29">
        <v>7815.57</v>
      </c>
      <c r="AL29">
        <f t="shared" si="18"/>
        <v>70.27027027027026</v>
      </c>
      <c r="AM29">
        <v>7769.6</v>
      </c>
      <c r="AN29">
        <f t="shared" si="19"/>
        <v>55.319148936170215</v>
      </c>
      <c r="AO29">
        <v>10232.780000000001</v>
      </c>
      <c r="AP29">
        <f t="shared" si="20"/>
        <v>60.465116279069761</v>
      </c>
      <c r="AQ29">
        <v>18331.490000000002</v>
      </c>
      <c r="AR29">
        <f t="shared" si="21"/>
        <v>47.272727272727273</v>
      </c>
      <c r="AS29">
        <v>12011.73</v>
      </c>
      <c r="AT29">
        <f t="shared" si="22"/>
        <v>64.999999999999986</v>
      </c>
      <c r="AU29">
        <v>8971.01</v>
      </c>
      <c r="AV29">
        <f t="shared" si="23"/>
        <v>78.787878787878782</v>
      </c>
      <c r="AW29">
        <v>24858.400000000001</v>
      </c>
      <c r="AX29">
        <f t="shared" si="24"/>
        <v>89.65517241379311</v>
      </c>
      <c r="AY29">
        <v>12586.93</v>
      </c>
      <c r="AZ29">
        <f t="shared" si="25"/>
        <v>63.414634146341463</v>
      </c>
      <c r="BA29">
        <v>17202.07</v>
      </c>
      <c r="BB29">
        <f t="shared" si="26"/>
        <v>50</v>
      </c>
      <c r="BC29">
        <v>7694.96</v>
      </c>
      <c r="BD29">
        <f t="shared" si="27"/>
        <v>35.13513513513513</v>
      </c>
      <c r="BE29">
        <v>6283.18</v>
      </c>
      <c r="BF29">
        <f t="shared" si="28"/>
        <v>48.148148148148145</v>
      </c>
      <c r="BG29">
        <v>10318.17</v>
      </c>
      <c r="BH29">
        <f t="shared" si="29"/>
        <v>61.904761904761898</v>
      </c>
      <c r="BI29">
        <v>10881.97</v>
      </c>
    </row>
    <row r="30" spans="1:61" x14ac:dyDescent="0.65">
      <c r="A30">
        <v>2.97</v>
      </c>
      <c r="B30">
        <f t="shared" si="0"/>
        <v>72.972972972972968</v>
      </c>
      <c r="C30">
        <v>10155.9</v>
      </c>
      <c r="D30">
        <f t="shared" si="1"/>
        <v>50.943396226415096</v>
      </c>
      <c r="E30">
        <v>8257.7099999999991</v>
      </c>
      <c r="F30">
        <f t="shared" si="2"/>
        <v>60</v>
      </c>
      <c r="G30">
        <v>7664.75</v>
      </c>
      <c r="H30">
        <f t="shared" si="3"/>
        <v>87.096774193548384</v>
      </c>
      <c r="I30">
        <v>10758.72</v>
      </c>
      <c r="J30">
        <f t="shared" si="4"/>
        <v>40.298507462686565</v>
      </c>
      <c r="K30">
        <v>3273.7</v>
      </c>
      <c r="L30">
        <f t="shared" si="5"/>
        <v>67.5</v>
      </c>
      <c r="M30">
        <v>16268.76</v>
      </c>
      <c r="N30">
        <f t="shared" si="6"/>
        <v>96.428571428571431</v>
      </c>
      <c r="O30">
        <v>9000.7800000000007</v>
      </c>
      <c r="P30">
        <f t="shared" si="7"/>
        <v>90.000000000000014</v>
      </c>
      <c r="Q30">
        <v>11430.9</v>
      </c>
      <c r="R30">
        <f t="shared" si="8"/>
        <v>100</v>
      </c>
      <c r="S30">
        <v>12742.33</v>
      </c>
      <c r="T30">
        <f t="shared" si="9"/>
        <v>56.25</v>
      </c>
      <c r="U30">
        <v>6073.47</v>
      </c>
      <c r="V30">
        <f t="shared" si="10"/>
        <v>67.5</v>
      </c>
      <c r="W30">
        <v>6193.36</v>
      </c>
      <c r="X30">
        <f t="shared" si="11"/>
        <v>51.923076923076927</v>
      </c>
      <c r="Y30">
        <v>7229.99</v>
      </c>
      <c r="Z30">
        <f t="shared" si="12"/>
        <v>71.052631578947384</v>
      </c>
      <c r="AA30">
        <v>18149.669999999998</v>
      </c>
      <c r="AB30">
        <f t="shared" si="13"/>
        <v>67.5</v>
      </c>
      <c r="AC30">
        <v>11625.88</v>
      </c>
      <c r="AD30">
        <f t="shared" si="14"/>
        <v>64.285714285714292</v>
      </c>
      <c r="AE30">
        <v>9757.73</v>
      </c>
      <c r="AF30">
        <f t="shared" si="15"/>
        <v>67.5</v>
      </c>
      <c r="AG30">
        <v>9860.7800000000007</v>
      </c>
      <c r="AH30">
        <f t="shared" si="16"/>
        <v>72.972972972972968</v>
      </c>
      <c r="AI30">
        <v>3802.48</v>
      </c>
      <c r="AJ30">
        <f t="shared" si="17"/>
        <v>62.790697674418603</v>
      </c>
      <c r="AK30">
        <v>7895.4</v>
      </c>
      <c r="AL30">
        <f t="shared" si="18"/>
        <v>72.972972972972968</v>
      </c>
      <c r="AM30">
        <v>8130.45</v>
      </c>
      <c r="AN30">
        <f t="shared" si="19"/>
        <v>57.446808510638306</v>
      </c>
      <c r="AO30">
        <v>12238.55</v>
      </c>
      <c r="AP30">
        <f t="shared" si="20"/>
        <v>62.790697674418603</v>
      </c>
      <c r="AQ30">
        <v>18634.310000000001</v>
      </c>
      <c r="AR30">
        <f t="shared" si="21"/>
        <v>49.090909090909093</v>
      </c>
      <c r="AS30">
        <v>12339.41</v>
      </c>
      <c r="AT30">
        <f t="shared" si="22"/>
        <v>67.5</v>
      </c>
      <c r="AU30">
        <v>8230.58</v>
      </c>
      <c r="AV30">
        <f t="shared" si="23"/>
        <v>81.818181818181827</v>
      </c>
      <c r="AW30">
        <v>28387.279999999999</v>
      </c>
      <c r="AX30">
        <f t="shared" si="24"/>
        <v>93.103448275862078</v>
      </c>
      <c r="AY30">
        <v>13342.27</v>
      </c>
      <c r="AZ30">
        <f t="shared" si="25"/>
        <v>65.853658536585371</v>
      </c>
      <c r="BA30">
        <v>17028.68</v>
      </c>
      <c r="BB30">
        <f t="shared" si="26"/>
        <v>51.923076923076927</v>
      </c>
      <c r="BC30">
        <v>7445.85</v>
      </c>
      <c r="BD30">
        <f t="shared" si="27"/>
        <v>36.486486486486484</v>
      </c>
      <c r="BE30">
        <v>6051.49</v>
      </c>
      <c r="BF30">
        <f t="shared" si="28"/>
        <v>50</v>
      </c>
      <c r="BG30">
        <v>10133.459999999999</v>
      </c>
      <c r="BH30">
        <f t="shared" si="29"/>
        <v>64.285714285714292</v>
      </c>
      <c r="BI30">
        <v>11240.36</v>
      </c>
    </row>
    <row r="31" spans="1:61" x14ac:dyDescent="0.65">
      <c r="A31">
        <v>3.08</v>
      </c>
      <c r="B31">
        <f t="shared" si="0"/>
        <v>75.675675675675663</v>
      </c>
      <c r="C31">
        <v>10706.7</v>
      </c>
      <c r="D31">
        <f t="shared" si="1"/>
        <v>52.830188679245282</v>
      </c>
      <c r="E31">
        <v>8601.69</v>
      </c>
      <c r="F31">
        <f t="shared" si="2"/>
        <v>62.222222222222221</v>
      </c>
      <c r="G31">
        <v>7710.1</v>
      </c>
      <c r="H31">
        <f t="shared" si="3"/>
        <v>90.322580645161281</v>
      </c>
      <c r="I31">
        <v>10508.16</v>
      </c>
      <c r="J31">
        <f t="shared" si="4"/>
        <v>41.791044776119399</v>
      </c>
      <c r="K31">
        <v>3340.68</v>
      </c>
      <c r="L31">
        <f t="shared" si="5"/>
        <v>70</v>
      </c>
      <c r="M31">
        <v>16439.39</v>
      </c>
      <c r="N31">
        <f t="shared" si="6"/>
        <v>100</v>
      </c>
      <c r="O31">
        <v>8810.8799999999992</v>
      </c>
      <c r="P31">
        <f t="shared" si="7"/>
        <v>93.333333333333343</v>
      </c>
      <c r="Q31">
        <v>11429.49</v>
      </c>
      <c r="T31">
        <f t="shared" si="9"/>
        <v>58.333333333333336</v>
      </c>
      <c r="U31">
        <v>5802.28</v>
      </c>
      <c r="V31">
        <f t="shared" si="10"/>
        <v>70</v>
      </c>
      <c r="W31">
        <v>5846.98</v>
      </c>
      <c r="X31">
        <f t="shared" si="11"/>
        <v>53.846153846153854</v>
      </c>
      <c r="Y31">
        <v>7337.83</v>
      </c>
      <c r="Z31">
        <f t="shared" si="12"/>
        <v>73.684210526315795</v>
      </c>
      <c r="AA31">
        <v>17160.77</v>
      </c>
      <c r="AB31">
        <f t="shared" si="13"/>
        <v>70</v>
      </c>
      <c r="AC31">
        <v>11759.84</v>
      </c>
      <c r="AD31">
        <f t="shared" si="14"/>
        <v>66.666666666666657</v>
      </c>
      <c r="AE31">
        <v>8858.8799999999992</v>
      </c>
      <c r="AF31">
        <f t="shared" si="15"/>
        <v>70</v>
      </c>
      <c r="AG31">
        <v>9232.27</v>
      </c>
      <c r="AH31">
        <f t="shared" si="16"/>
        <v>75.675675675675663</v>
      </c>
      <c r="AI31">
        <v>3900.03</v>
      </c>
      <c r="AJ31">
        <f t="shared" si="17"/>
        <v>65.11627906976743</v>
      </c>
      <c r="AK31">
        <v>7735.41</v>
      </c>
      <c r="AL31">
        <f t="shared" si="18"/>
        <v>75.675675675675663</v>
      </c>
      <c r="AM31">
        <v>8380.02</v>
      </c>
      <c r="AN31">
        <f t="shared" si="19"/>
        <v>59.574468085106382</v>
      </c>
      <c r="AO31">
        <v>12727.34</v>
      </c>
      <c r="AP31">
        <f t="shared" si="20"/>
        <v>65.11627906976743</v>
      </c>
      <c r="AQ31">
        <v>17574.64</v>
      </c>
      <c r="AR31">
        <f t="shared" si="21"/>
        <v>50.909090909090914</v>
      </c>
      <c r="AS31">
        <v>13112.94</v>
      </c>
      <c r="AT31">
        <f t="shared" si="22"/>
        <v>70</v>
      </c>
      <c r="AU31">
        <v>6795.37</v>
      </c>
      <c r="AV31">
        <f t="shared" si="23"/>
        <v>84.848484848484844</v>
      </c>
      <c r="AW31">
        <v>25951.23</v>
      </c>
      <c r="AX31">
        <f t="shared" si="24"/>
        <v>96.551724137931032</v>
      </c>
      <c r="AY31">
        <v>12481.11</v>
      </c>
      <c r="AZ31">
        <f t="shared" si="25"/>
        <v>68.292682926829272</v>
      </c>
      <c r="BA31">
        <v>17020.48</v>
      </c>
      <c r="BB31">
        <f t="shared" si="26"/>
        <v>53.846153846153854</v>
      </c>
      <c r="BC31">
        <v>7824.57</v>
      </c>
      <c r="BD31">
        <f t="shared" si="27"/>
        <v>37.837837837837832</v>
      </c>
      <c r="BE31">
        <v>6381.79</v>
      </c>
      <c r="BF31">
        <f t="shared" si="28"/>
        <v>51.851851851851848</v>
      </c>
      <c r="BG31">
        <v>10695.9</v>
      </c>
      <c r="BH31">
        <f t="shared" si="29"/>
        <v>66.666666666666657</v>
      </c>
      <c r="BI31">
        <v>11574.04</v>
      </c>
    </row>
    <row r="32" spans="1:61" x14ac:dyDescent="0.65">
      <c r="A32">
        <v>3.19</v>
      </c>
      <c r="B32">
        <f t="shared" si="0"/>
        <v>78.378378378378372</v>
      </c>
      <c r="C32">
        <v>10680.77</v>
      </c>
      <c r="D32">
        <f t="shared" si="1"/>
        <v>54.716981132075468</v>
      </c>
      <c r="E32">
        <v>9228.15</v>
      </c>
      <c r="F32">
        <f t="shared" si="2"/>
        <v>64.444444444444443</v>
      </c>
      <c r="G32">
        <v>7340.08</v>
      </c>
      <c r="H32">
        <f t="shared" si="3"/>
        <v>93.548387096774192</v>
      </c>
      <c r="I32">
        <v>9893.76</v>
      </c>
      <c r="J32">
        <f t="shared" si="4"/>
        <v>43.283582089552233</v>
      </c>
      <c r="K32">
        <v>3139.43</v>
      </c>
      <c r="L32">
        <f t="shared" si="5"/>
        <v>72.5</v>
      </c>
      <c r="M32">
        <v>16116.31</v>
      </c>
      <c r="P32">
        <f t="shared" si="7"/>
        <v>96.666666666666671</v>
      </c>
      <c r="Q32">
        <v>11276.08</v>
      </c>
      <c r="T32">
        <f t="shared" si="9"/>
        <v>60.416666666666664</v>
      </c>
      <c r="U32">
        <v>6127.79</v>
      </c>
      <c r="V32">
        <f t="shared" si="10"/>
        <v>72.5</v>
      </c>
      <c r="W32">
        <v>6218.82</v>
      </c>
      <c r="X32">
        <f t="shared" si="11"/>
        <v>55.769230769230774</v>
      </c>
      <c r="Y32">
        <v>7633.97</v>
      </c>
      <c r="Z32">
        <f t="shared" si="12"/>
        <v>76.31578947368422</v>
      </c>
      <c r="AA32">
        <v>16316.03</v>
      </c>
      <c r="AB32">
        <f t="shared" si="13"/>
        <v>72.5</v>
      </c>
      <c r="AC32">
        <v>11444.59</v>
      </c>
      <c r="AD32">
        <f t="shared" si="14"/>
        <v>69.047619047619051</v>
      </c>
      <c r="AE32">
        <v>8420.2199999999993</v>
      </c>
      <c r="AF32">
        <f t="shared" si="15"/>
        <v>72.5</v>
      </c>
      <c r="AG32">
        <v>8807.52</v>
      </c>
      <c r="AH32">
        <f t="shared" si="16"/>
        <v>78.378378378378372</v>
      </c>
      <c r="AI32">
        <v>4200.53</v>
      </c>
      <c r="AJ32">
        <f t="shared" si="17"/>
        <v>67.441860465116278</v>
      </c>
      <c r="AK32">
        <v>7637.81</v>
      </c>
      <c r="AL32">
        <f t="shared" si="18"/>
        <v>78.378378378378372</v>
      </c>
      <c r="AM32">
        <v>8868.6200000000008</v>
      </c>
      <c r="AN32">
        <f t="shared" si="19"/>
        <v>61.702127659574465</v>
      </c>
      <c r="AO32">
        <v>12480.77</v>
      </c>
      <c r="AP32">
        <f t="shared" si="20"/>
        <v>67.441860465116278</v>
      </c>
      <c r="AQ32">
        <v>17827.89</v>
      </c>
      <c r="AR32">
        <f t="shared" si="21"/>
        <v>52.72727272727272</v>
      </c>
      <c r="AS32">
        <v>12829.02</v>
      </c>
      <c r="AT32">
        <f t="shared" si="22"/>
        <v>72.5</v>
      </c>
      <c r="AU32">
        <v>6647.57</v>
      </c>
      <c r="AV32">
        <f t="shared" si="23"/>
        <v>87.878787878787875</v>
      </c>
      <c r="AW32">
        <v>23449.49</v>
      </c>
      <c r="AX32">
        <f t="shared" si="24"/>
        <v>100</v>
      </c>
      <c r="AY32">
        <v>11381.71</v>
      </c>
      <c r="AZ32">
        <f t="shared" si="25"/>
        <v>70.731707317073173</v>
      </c>
      <c r="BA32">
        <v>16799.93</v>
      </c>
      <c r="BB32">
        <f t="shared" si="26"/>
        <v>55.769230769230774</v>
      </c>
      <c r="BC32">
        <v>7831.1</v>
      </c>
      <c r="BD32">
        <f t="shared" si="27"/>
        <v>39.189189189189186</v>
      </c>
      <c r="BE32">
        <v>6172.1</v>
      </c>
      <c r="BF32">
        <f t="shared" si="28"/>
        <v>53.703703703703695</v>
      </c>
      <c r="BG32">
        <v>11512.12</v>
      </c>
      <c r="BH32">
        <f t="shared" si="29"/>
        <v>69.047619047619051</v>
      </c>
      <c r="BI32">
        <v>11768.38</v>
      </c>
    </row>
    <row r="33" spans="1:61" x14ac:dyDescent="0.65">
      <c r="A33">
        <v>3.3</v>
      </c>
      <c r="B33">
        <f t="shared" si="0"/>
        <v>81.081081081081081</v>
      </c>
      <c r="C33">
        <v>10073.549999999999</v>
      </c>
      <c r="D33">
        <f t="shared" si="1"/>
        <v>56.60377358490566</v>
      </c>
      <c r="E33">
        <v>9470.25</v>
      </c>
      <c r="F33">
        <f t="shared" si="2"/>
        <v>66.666666666666657</v>
      </c>
      <c r="G33">
        <v>7297.07</v>
      </c>
      <c r="H33">
        <f t="shared" si="3"/>
        <v>96.774193548387089</v>
      </c>
      <c r="I33">
        <v>9122.8799999999992</v>
      </c>
      <c r="J33">
        <f t="shared" si="4"/>
        <v>44.776119402985074</v>
      </c>
      <c r="K33">
        <v>3308.54</v>
      </c>
      <c r="L33">
        <f t="shared" si="5"/>
        <v>74.999999999999986</v>
      </c>
      <c r="M33">
        <v>14447.99</v>
      </c>
      <c r="P33">
        <f t="shared" si="7"/>
        <v>100</v>
      </c>
      <c r="Q33">
        <v>10226.89</v>
      </c>
      <c r="T33">
        <f t="shared" si="9"/>
        <v>62.499999999999986</v>
      </c>
      <c r="U33">
        <v>6028.06</v>
      </c>
      <c r="V33">
        <f t="shared" si="10"/>
        <v>74.999999999999986</v>
      </c>
      <c r="W33">
        <v>6168.83</v>
      </c>
      <c r="X33">
        <f t="shared" si="11"/>
        <v>57.692307692307686</v>
      </c>
      <c r="Y33">
        <v>7581.27</v>
      </c>
      <c r="Z33">
        <f t="shared" si="12"/>
        <v>78.94736842105263</v>
      </c>
      <c r="AA33">
        <v>15711.21</v>
      </c>
      <c r="AB33">
        <f t="shared" si="13"/>
        <v>74.999999999999986</v>
      </c>
      <c r="AC33">
        <v>10578.76</v>
      </c>
      <c r="AD33">
        <f t="shared" si="14"/>
        <v>71.428571428571416</v>
      </c>
      <c r="AE33">
        <v>9229.0499999999993</v>
      </c>
      <c r="AF33">
        <f t="shared" si="15"/>
        <v>74.999999999999986</v>
      </c>
      <c r="AG33">
        <v>8566.7000000000007</v>
      </c>
      <c r="AH33">
        <f t="shared" si="16"/>
        <v>81.081081081081081</v>
      </c>
      <c r="AI33">
        <v>4092.02</v>
      </c>
      <c r="AJ33">
        <f t="shared" si="17"/>
        <v>69.767441860465112</v>
      </c>
      <c r="AK33">
        <v>7779.83</v>
      </c>
      <c r="AL33">
        <f t="shared" si="18"/>
        <v>81.081081081081081</v>
      </c>
      <c r="AM33">
        <v>8993.0499999999993</v>
      </c>
      <c r="AN33">
        <f t="shared" si="19"/>
        <v>63.829787234042549</v>
      </c>
      <c r="AO33">
        <v>12329.27</v>
      </c>
      <c r="AP33">
        <f t="shared" si="20"/>
        <v>69.767441860465112</v>
      </c>
      <c r="AQ33">
        <v>16944.11</v>
      </c>
      <c r="AR33">
        <f t="shared" si="21"/>
        <v>54.54545454545454</v>
      </c>
      <c r="AS33">
        <v>13117.52</v>
      </c>
      <c r="AT33">
        <f t="shared" si="22"/>
        <v>74.999999999999986</v>
      </c>
      <c r="AU33">
        <v>7440.49</v>
      </c>
      <c r="AV33">
        <f t="shared" si="23"/>
        <v>90.909090909090907</v>
      </c>
      <c r="AW33">
        <v>21184.21</v>
      </c>
      <c r="AZ33">
        <f t="shared" si="25"/>
        <v>73.170731707317074</v>
      </c>
      <c r="BA33">
        <v>16946.740000000002</v>
      </c>
      <c r="BB33">
        <f t="shared" si="26"/>
        <v>57.692307692307686</v>
      </c>
      <c r="BC33">
        <v>7551.08</v>
      </c>
      <c r="BD33">
        <f t="shared" si="27"/>
        <v>40.54054054054054</v>
      </c>
      <c r="BE33">
        <v>6469.38</v>
      </c>
      <c r="BF33">
        <f t="shared" si="28"/>
        <v>55.55555555555555</v>
      </c>
      <c r="BG33">
        <v>11783.53</v>
      </c>
      <c r="BH33">
        <f t="shared" si="29"/>
        <v>71.428571428571416</v>
      </c>
      <c r="BI33">
        <v>10299.67</v>
      </c>
    </row>
    <row r="34" spans="1:61" x14ac:dyDescent="0.65">
      <c r="A34">
        <v>3.41</v>
      </c>
      <c r="B34">
        <f t="shared" si="0"/>
        <v>83.78378378378379</v>
      </c>
      <c r="C34">
        <v>9680.7000000000007</v>
      </c>
      <c r="D34">
        <f t="shared" si="1"/>
        <v>58.490566037735846</v>
      </c>
      <c r="E34">
        <v>9570.5400000000009</v>
      </c>
      <c r="F34">
        <f t="shared" si="2"/>
        <v>68.888888888888886</v>
      </c>
      <c r="G34">
        <v>7490.56</v>
      </c>
      <c r="H34">
        <f t="shared" si="3"/>
        <v>100</v>
      </c>
      <c r="I34">
        <v>8905.92</v>
      </c>
      <c r="J34">
        <f t="shared" si="4"/>
        <v>46.268656716417908</v>
      </c>
      <c r="K34">
        <v>3319.06</v>
      </c>
      <c r="L34">
        <f t="shared" si="5"/>
        <v>77.5</v>
      </c>
      <c r="M34">
        <v>12932.37</v>
      </c>
      <c r="T34">
        <f t="shared" si="9"/>
        <v>64.583333333333343</v>
      </c>
      <c r="U34">
        <v>6032.72</v>
      </c>
      <c r="V34">
        <f t="shared" si="10"/>
        <v>77.5</v>
      </c>
      <c r="W34">
        <v>6249.8</v>
      </c>
      <c r="X34">
        <f t="shared" si="11"/>
        <v>59.615384615384627</v>
      </c>
      <c r="Y34">
        <v>7430.51</v>
      </c>
      <c r="Z34">
        <f t="shared" si="12"/>
        <v>81.578947368421069</v>
      </c>
      <c r="AA34">
        <v>15847.98</v>
      </c>
      <c r="AB34">
        <f t="shared" si="13"/>
        <v>77.5</v>
      </c>
      <c r="AC34">
        <v>10004.040000000001</v>
      </c>
      <c r="AD34">
        <f t="shared" si="14"/>
        <v>73.80952380952381</v>
      </c>
      <c r="AE34">
        <v>10220.33</v>
      </c>
      <c r="AF34">
        <f t="shared" si="15"/>
        <v>77.5</v>
      </c>
      <c r="AG34">
        <v>8835.59</v>
      </c>
      <c r="AH34">
        <f t="shared" si="16"/>
        <v>83.78378378378379</v>
      </c>
      <c r="AI34">
        <v>4059.45</v>
      </c>
      <c r="AJ34">
        <f t="shared" si="17"/>
        <v>72.093023255813947</v>
      </c>
      <c r="AK34">
        <v>8198.8799999999992</v>
      </c>
      <c r="AL34">
        <f t="shared" si="18"/>
        <v>83.78378378378379</v>
      </c>
      <c r="AM34">
        <v>8606.6299999999992</v>
      </c>
      <c r="AN34">
        <f t="shared" si="19"/>
        <v>65.957446808510639</v>
      </c>
      <c r="AO34">
        <v>11778.51</v>
      </c>
      <c r="AP34">
        <f t="shared" si="20"/>
        <v>72.093023255813947</v>
      </c>
      <c r="AQ34">
        <v>15315.62</v>
      </c>
      <c r="AR34">
        <f t="shared" si="21"/>
        <v>56.363636363636374</v>
      </c>
      <c r="AS34">
        <v>13707.53</v>
      </c>
      <c r="AT34">
        <f t="shared" si="22"/>
        <v>77.5</v>
      </c>
      <c r="AU34">
        <v>7290.62</v>
      </c>
      <c r="AV34">
        <f t="shared" si="23"/>
        <v>93.939393939393938</v>
      </c>
      <c r="AW34">
        <v>19840.21</v>
      </c>
      <c r="AZ34">
        <f t="shared" si="25"/>
        <v>75.609756097560989</v>
      </c>
      <c r="BA34">
        <v>17526.77</v>
      </c>
      <c r="BB34">
        <f t="shared" si="26"/>
        <v>59.615384615384627</v>
      </c>
      <c r="BC34">
        <v>7505.16</v>
      </c>
      <c r="BD34">
        <f t="shared" si="27"/>
        <v>41.891891891891895</v>
      </c>
      <c r="BE34">
        <v>6503.13</v>
      </c>
      <c r="BF34">
        <f t="shared" si="28"/>
        <v>57.407407407407405</v>
      </c>
      <c r="BG34">
        <v>11877.28</v>
      </c>
      <c r="BH34">
        <f t="shared" si="29"/>
        <v>73.80952380952381</v>
      </c>
      <c r="BI34">
        <v>9338.18</v>
      </c>
    </row>
    <row r="35" spans="1:61" x14ac:dyDescent="0.65">
      <c r="A35">
        <v>3.52</v>
      </c>
      <c r="B35">
        <f t="shared" si="0"/>
        <v>86.486486486486484</v>
      </c>
      <c r="C35">
        <v>9000.6299999999992</v>
      </c>
      <c r="D35">
        <f t="shared" si="1"/>
        <v>60.377358490566039</v>
      </c>
      <c r="E35">
        <v>8239.93</v>
      </c>
      <c r="F35">
        <f t="shared" si="2"/>
        <v>71.111111111111114</v>
      </c>
      <c r="G35">
        <v>7189.09</v>
      </c>
      <c r="J35">
        <f t="shared" si="4"/>
        <v>47.761194029850742</v>
      </c>
      <c r="K35">
        <v>3440.38</v>
      </c>
      <c r="L35">
        <f t="shared" si="5"/>
        <v>80</v>
      </c>
      <c r="M35">
        <v>11840.36</v>
      </c>
      <c r="T35">
        <f t="shared" si="9"/>
        <v>66.666666666666657</v>
      </c>
      <c r="U35">
        <v>5974.71</v>
      </c>
      <c r="V35">
        <f t="shared" si="10"/>
        <v>80</v>
      </c>
      <c r="W35">
        <v>6091.19</v>
      </c>
      <c r="X35">
        <f t="shared" si="11"/>
        <v>61.53846153846154</v>
      </c>
      <c r="Y35">
        <v>7608.37</v>
      </c>
      <c r="Z35">
        <f t="shared" si="12"/>
        <v>84.21052631578948</v>
      </c>
      <c r="AA35">
        <v>16833.169999999998</v>
      </c>
      <c r="AB35">
        <f t="shared" si="13"/>
        <v>80</v>
      </c>
      <c r="AC35">
        <v>9663.1</v>
      </c>
      <c r="AD35">
        <f t="shared" si="14"/>
        <v>76.19047619047619</v>
      </c>
      <c r="AE35">
        <v>10583.26</v>
      </c>
      <c r="AF35">
        <f t="shared" si="15"/>
        <v>80</v>
      </c>
      <c r="AG35">
        <v>8113.31</v>
      </c>
      <c r="AH35">
        <f t="shared" si="16"/>
        <v>86.486486486486484</v>
      </c>
      <c r="AI35">
        <v>4185.51</v>
      </c>
      <c r="AJ35">
        <f t="shared" si="17"/>
        <v>74.418604651162795</v>
      </c>
      <c r="AK35">
        <v>8681.16</v>
      </c>
      <c r="AL35">
        <f t="shared" si="18"/>
        <v>86.486486486486484</v>
      </c>
      <c r="AM35">
        <v>7587.83</v>
      </c>
      <c r="AN35">
        <f t="shared" si="19"/>
        <v>68.085106382978722</v>
      </c>
      <c r="AO35">
        <v>12018.74</v>
      </c>
      <c r="AP35">
        <f t="shared" si="20"/>
        <v>74.418604651162795</v>
      </c>
      <c r="AQ35">
        <v>14056.29</v>
      </c>
      <c r="AR35">
        <f t="shared" si="21"/>
        <v>58.18181818181818</v>
      </c>
      <c r="AS35">
        <v>13003.81</v>
      </c>
      <c r="AT35">
        <f t="shared" si="22"/>
        <v>80</v>
      </c>
      <c r="AU35">
        <v>7192.71</v>
      </c>
      <c r="AV35">
        <f t="shared" si="23"/>
        <v>96.969696969696969</v>
      </c>
      <c r="AW35">
        <v>18706.93</v>
      </c>
      <c r="AZ35">
        <f t="shared" si="25"/>
        <v>78.048780487804876</v>
      </c>
      <c r="BA35">
        <v>17088.3</v>
      </c>
      <c r="BB35">
        <f t="shared" si="26"/>
        <v>61.53846153846154</v>
      </c>
      <c r="BC35">
        <v>8069.4</v>
      </c>
      <c r="BD35">
        <f t="shared" si="27"/>
        <v>43.243243243243242</v>
      </c>
      <c r="BE35">
        <v>6404.75</v>
      </c>
      <c r="BF35">
        <f t="shared" si="28"/>
        <v>59.259259259259252</v>
      </c>
      <c r="BG35">
        <v>11398.27</v>
      </c>
      <c r="BH35">
        <f t="shared" si="29"/>
        <v>76.19047619047619</v>
      </c>
      <c r="BI35">
        <v>8631.61</v>
      </c>
    </row>
    <row r="36" spans="1:61" x14ac:dyDescent="0.65">
      <c r="A36">
        <v>3.63</v>
      </c>
      <c r="B36">
        <f t="shared" si="0"/>
        <v>89.189189189189179</v>
      </c>
      <c r="C36">
        <v>8479.59</v>
      </c>
      <c r="D36">
        <f t="shared" si="1"/>
        <v>62.264150943396224</v>
      </c>
      <c r="E36">
        <v>7562.56</v>
      </c>
      <c r="F36">
        <f t="shared" si="2"/>
        <v>73.333333333333329</v>
      </c>
      <c r="G36">
        <v>6887.39</v>
      </c>
      <c r="J36">
        <f t="shared" si="4"/>
        <v>49.253731343283583</v>
      </c>
      <c r="K36">
        <v>3868.49</v>
      </c>
      <c r="L36">
        <f t="shared" si="5"/>
        <v>82.5</v>
      </c>
      <c r="M36">
        <v>10950.98</v>
      </c>
      <c r="T36">
        <f t="shared" si="9"/>
        <v>68.75</v>
      </c>
      <c r="U36">
        <v>5576.57</v>
      </c>
      <c r="V36">
        <f t="shared" si="10"/>
        <v>82.5</v>
      </c>
      <c r="W36">
        <v>5925.89</v>
      </c>
      <c r="X36">
        <f t="shared" si="11"/>
        <v>63.46153846153846</v>
      </c>
      <c r="Y36">
        <v>7268.92</v>
      </c>
      <c r="Z36">
        <f t="shared" si="12"/>
        <v>86.842105263157904</v>
      </c>
      <c r="AA36">
        <v>18970.52</v>
      </c>
      <c r="AB36">
        <f t="shared" si="13"/>
        <v>82.5</v>
      </c>
      <c r="AC36">
        <v>9742.5400000000009</v>
      </c>
      <c r="AD36">
        <f t="shared" si="14"/>
        <v>78.571428571428569</v>
      </c>
      <c r="AE36">
        <v>10107.459999999999</v>
      </c>
      <c r="AF36">
        <f t="shared" si="15"/>
        <v>82.5</v>
      </c>
      <c r="AG36">
        <v>7464.47</v>
      </c>
      <c r="AH36">
        <f t="shared" si="16"/>
        <v>89.189189189189179</v>
      </c>
      <c r="AI36">
        <v>4100.04</v>
      </c>
      <c r="AJ36">
        <f t="shared" si="17"/>
        <v>76.744186046511615</v>
      </c>
      <c r="AK36">
        <v>8464.66</v>
      </c>
      <c r="AL36">
        <f t="shared" si="18"/>
        <v>89.189189189189179</v>
      </c>
      <c r="AM36">
        <v>6767.62</v>
      </c>
      <c r="AN36">
        <f t="shared" si="19"/>
        <v>70.212765957446805</v>
      </c>
      <c r="AO36">
        <v>11517.71</v>
      </c>
      <c r="AP36">
        <f t="shared" si="20"/>
        <v>76.744186046511615</v>
      </c>
      <c r="AQ36">
        <v>13246.27</v>
      </c>
      <c r="AR36">
        <f t="shared" si="21"/>
        <v>60</v>
      </c>
      <c r="AS36">
        <v>11769.64</v>
      </c>
      <c r="AT36">
        <f t="shared" si="22"/>
        <v>82.5</v>
      </c>
      <c r="AU36">
        <v>6861.37</v>
      </c>
      <c r="AV36">
        <f t="shared" si="23"/>
        <v>100</v>
      </c>
      <c r="AW36">
        <v>17469.310000000001</v>
      </c>
      <c r="AZ36">
        <f t="shared" si="25"/>
        <v>80.487804878048792</v>
      </c>
      <c r="BA36">
        <v>16291.86</v>
      </c>
      <c r="BB36">
        <f t="shared" si="26"/>
        <v>63.46153846153846</v>
      </c>
      <c r="BC36">
        <v>8167.85</v>
      </c>
      <c r="BD36">
        <f t="shared" si="27"/>
        <v>44.594594594594589</v>
      </c>
      <c r="BE36">
        <v>6377.78</v>
      </c>
      <c r="BF36">
        <f t="shared" si="28"/>
        <v>61.111111111111107</v>
      </c>
      <c r="BG36">
        <v>11628.98</v>
      </c>
      <c r="BH36">
        <f t="shared" si="29"/>
        <v>78.571428571428569</v>
      </c>
      <c r="BI36">
        <v>8312.48</v>
      </c>
    </row>
    <row r="37" spans="1:61" x14ac:dyDescent="0.65">
      <c r="A37">
        <v>3.74</v>
      </c>
      <c r="B37">
        <f t="shared" si="0"/>
        <v>91.891891891891888</v>
      </c>
      <c r="C37">
        <v>8158.73</v>
      </c>
      <c r="D37">
        <f t="shared" si="1"/>
        <v>64.150943396226424</v>
      </c>
      <c r="E37">
        <v>6795.19</v>
      </c>
      <c r="F37">
        <f t="shared" si="2"/>
        <v>75.555555555555557</v>
      </c>
      <c r="G37">
        <v>6332.07</v>
      </c>
      <c r="J37">
        <f t="shared" si="4"/>
        <v>50.746268656716417</v>
      </c>
      <c r="K37">
        <v>4126.25</v>
      </c>
      <c r="L37">
        <f t="shared" si="5"/>
        <v>85</v>
      </c>
      <c r="M37">
        <v>10743.15</v>
      </c>
      <c r="T37">
        <f t="shared" si="9"/>
        <v>70.833333333333343</v>
      </c>
      <c r="U37">
        <v>5289.14</v>
      </c>
      <c r="V37">
        <f t="shared" si="10"/>
        <v>85</v>
      </c>
      <c r="W37">
        <v>6188.94</v>
      </c>
      <c r="X37">
        <f t="shared" si="11"/>
        <v>65.384615384615401</v>
      </c>
      <c r="Y37">
        <v>6818.6</v>
      </c>
      <c r="Z37">
        <f t="shared" si="12"/>
        <v>89.473684210526329</v>
      </c>
      <c r="AA37">
        <v>20336.89</v>
      </c>
      <c r="AB37">
        <f t="shared" si="13"/>
        <v>85</v>
      </c>
      <c r="AC37">
        <v>9427.69</v>
      </c>
      <c r="AD37">
        <f t="shared" si="14"/>
        <v>80.952380952380949</v>
      </c>
      <c r="AE37">
        <v>8999.7800000000007</v>
      </c>
      <c r="AF37">
        <f t="shared" si="15"/>
        <v>85</v>
      </c>
      <c r="AG37">
        <v>7566.35</v>
      </c>
      <c r="AH37">
        <f t="shared" si="16"/>
        <v>91.891891891891888</v>
      </c>
      <c r="AI37">
        <v>4714.68</v>
      </c>
      <c r="AJ37">
        <f t="shared" si="17"/>
        <v>79.069767441860463</v>
      </c>
      <c r="AK37">
        <v>7643.38</v>
      </c>
      <c r="AL37">
        <f t="shared" si="18"/>
        <v>91.891891891891888</v>
      </c>
      <c r="AM37">
        <v>6499.11</v>
      </c>
      <c r="AN37">
        <f t="shared" si="19"/>
        <v>72.340425531914903</v>
      </c>
      <c r="AO37">
        <v>10886.08</v>
      </c>
      <c r="AP37">
        <f t="shared" si="20"/>
        <v>79.069767441860463</v>
      </c>
      <c r="AQ37">
        <v>12557.71</v>
      </c>
      <c r="AR37">
        <f t="shared" si="21"/>
        <v>61.818181818181827</v>
      </c>
      <c r="AS37">
        <v>10892.45</v>
      </c>
      <c r="AT37">
        <f t="shared" si="22"/>
        <v>85</v>
      </c>
      <c r="AU37">
        <v>6303.3</v>
      </c>
      <c r="AZ37">
        <f t="shared" si="25"/>
        <v>82.926829268292693</v>
      </c>
      <c r="BA37">
        <v>16599.25</v>
      </c>
      <c r="BB37">
        <f t="shared" si="26"/>
        <v>65.384615384615401</v>
      </c>
      <c r="BC37">
        <v>8436.7199999999993</v>
      </c>
      <c r="BD37">
        <f t="shared" si="27"/>
        <v>45.945945945945944</v>
      </c>
      <c r="BE37">
        <v>6252.61</v>
      </c>
      <c r="BF37">
        <f t="shared" si="28"/>
        <v>62.962962962962962</v>
      </c>
      <c r="BG37">
        <v>11251.09</v>
      </c>
      <c r="BH37">
        <f t="shared" si="29"/>
        <v>80.952380952380949</v>
      </c>
      <c r="BI37">
        <v>8696.1299999999992</v>
      </c>
    </row>
    <row r="38" spans="1:61" x14ac:dyDescent="0.65">
      <c r="A38">
        <v>3.85</v>
      </c>
      <c r="B38">
        <f t="shared" si="0"/>
        <v>94.594594594594597</v>
      </c>
      <c r="C38">
        <v>7615.36</v>
      </c>
      <c r="D38">
        <f t="shared" si="1"/>
        <v>66.037735849056602</v>
      </c>
      <c r="E38">
        <v>6936.05</v>
      </c>
      <c r="F38">
        <f t="shared" si="2"/>
        <v>77.777777777777786</v>
      </c>
      <c r="G38">
        <v>6484.83</v>
      </c>
      <c r="J38">
        <f t="shared" si="4"/>
        <v>52.238805970149251</v>
      </c>
      <c r="K38">
        <v>4324.57</v>
      </c>
      <c r="L38">
        <f t="shared" si="5"/>
        <v>87.5</v>
      </c>
      <c r="M38">
        <v>10516.91</v>
      </c>
      <c r="T38">
        <f t="shared" si="9"/>
        <v>72.916666666666657</v>
      </c>
      <c r="U38">
        <v>5171.8900000000003</v>
      </c>
      <c r="V38">
        <f t="shared" si="10"/>
        <v>87.5</v>
      </c>
      <c r="W38">
        <v>6640.09</v>
      </c>
      <c r="X38">
        <f t="shared" si="11"/>
        <v>67.307692307692307</v>
      </c>
      <c r="Y38">
        <v>6948.24</v>
      </c>
      <c r="Z38">
        <f t="shared" si="12"/>
        <v>92.10526315789474</v>
      </c>
      <c r="AA38">
        <v>20794.71</v>
      </c>
      <c r="AB38">
        <f t="shared" si="13"/>
        <v>87.5</v>
      </c>
      <c r="AC38">
        <v>8609.2800000000007</v>
      </c>
      <c r="AD38">
        <f t="shared" si="14"/>
        <v>83.333333333333343</v>
      </c>
      <c r="AE38">
        <v>7756.89</v>
      </c>
      <c r="AF38">
        <f t="shared" si="15"/>
        <v>87.5</v>
      </c>
      <c r="AG38">
        <v>7739.24</v>
      </c>
      <c r="AH38">
        <f t="shared" si="16"/>
        <v>94.594594594594597</v>
      </c>
      <c r="AI38">
        <v>4760.6899999999996</v>
      </c>
      <c r="AJ38">
        <f t="shared" si="17"/>
        <v>81.395348837209298</v>
      </c>
      <c r="AK38">
        <v>7254.51</v>
      </c>
      <c r="AL38">
        <f t="shared" si="18"/>
        <v>94.594594594594597</v>
      </c>
      <c r="AM38">
        <v>6811.8</v>
      </c>
      <c r="AN38">
        <f t="shared" si="19"/>
        <v>74.468085106382986</v>
      </c>
      <c r="AO38">
        <v>9516.7800000000007</v>
      </c>
      <c r="AP38">
        <f t="shared" si="20"/>
        <v>81.395348837209298</v>
      </c>
      <c r="AQ38">
        <v>12433.65</v>
      </c>
      <c r="AR38">
        <f t="shared" si="21"/>
        <v>63.636363636363633</v>
      </c>
      <c r="AS38">
        <v>10182.450000000001</v>
      </c>
      <c r="AT38">
        <f t="shared" si="22"/>
        <v>87.5</v>
      </c>
      <c r="AU38">
        <v>6022.98</v>
      </c>
      <c r="AZ38">
        <f t="shared" si="25"/>
        <v>85.365853658536594</v>
      </c>
      <c r="BA38">
        <v>16964.669999999998</v>
      </c>
      <c r="BB38">
        <f t="shared" si="26"/>
        <v>67.307692307692307</v>
      </c>
      <c r="BC38">
        <v>8698.99</v>
      </c>
      <c r="BD38">
        <f t="shared" si="27"/>
        <v>47.297297297297298</v>
      </c>
      <c r="BE38">
        <v>6047.76</v>
      </c>
      <c r="BF38">
        <f t="shared" si="28"/>
        <v>64.81481481481481</v>
      </c>
      <c r="BG38">
        <v>10158.959999999999</v>
      </c>
      <c r="BH38">
        <f t="shared" si="29"/>
        <v>83.333333333333343</v>
      </c>
      <c r="BI38">
        <v>9059.09</v>
      </c>
    </row>
    <row r="39" spans="1:61" x14ac:dyDescent="0.65">
      <c r="A39">
        <v>3.96</v>
      </c>
      <c r="B39">
        <f t="shared" si="0"/>
        <v>97.297297297297291</v>
      </c>
      <c r="C39">
        <v>7285.59</v>
      </c>
      <c r="D39">
        <f t="shared" si="1"/>
        <v>67.924528301886795</v>
      </c>
      <c r="E39">
        <v>6777.61</v>
      </c>
      <c r="F39">
        <f t="shared" si="2"/>
        <v>80</v>
      </c>
      <c r="G39">
        <v>7708.2</v>
      </c>
      <c r="J39">
        <f t="shared" si="4"/>
        <v>53.731343283582092</v>
      </c>
      <c r="K39">
        <v>4417.32</v>
      </c>
      <c r="L39">
        <f t="shared" si="5"/>
        <v>89.999999999999986</v>
      </c>
      <c r="M39">
        <v>9907.9599999999991</v>
      </c>
      <c r="T39">
        <f t="shared" si="9"/>
        <v>75</v>
      </c>
      <c r="U39">
        <v>5351.24</v>
      </c>
      <c r="V39">
        <f t="shared" si="10"/>
        <v>89.999999999999986</v>
      </c>
      <c r="W39">
        <v>6660.95</v>
      </c>
      <c r="X39">
        <f t="shared" si="11"/>
        <v>69.230769230769226</v>
      </c>
      <c r="Y39">
        <v>7137.66</v>
      </c>
      <c r="Z39">
        <f t="shared" si="12"/>
        <v>94.736842105263165</v>
      </c>
      <c r="AA39">
        <v>20589.64</v>
      </c>
      <c r="AB39">
        <f t="shared" si="13"/>
        <v>89.999999999999986</v>
      </c>
      <c r="AC39">
        <v>8555.52</v>
      </c>
      <c r="AD39">
        <f t="shared" si="14"/>
        <v>85.714285714285708</v>
      </c>
      <c r="AE39">
        <v>7142.88</v>
      </c>
      <c r="AF39">
        <f t="shared" si="15"/>
        <v>89.999999999999986</v>
      </c>
      <c r="AG39">
        <v>7396.33</v>
      </c>
      <c r="AH39">
        <f t="shared" si="16"/>
        <v>97.297297297297291</v>
      </c>
      <c r="AI39">
        <v>5012.97</v>
      </c>
      <c r="AJ39">
        <f t="shared" si="17"/>
        <v>83.720930232558132</v>
      </c>
      <c r="AK39">
        <v>6441.52</v>
      </c>
      <c r="AL39">
        <f t="shared" si="18"/>
        <v>97.297297297297291</v>
      </c>
      <c r="AM39">
        <v>7139.9</v>
      </c>
      <c r="AN39">
        <f t="shared" si="19"/>
        <v>76.59574468085107</v>
      </c>
      <c r="AO39">
        <v>8857.92</v>
      </c>
      <c r="AP39">
        <f t="shared" si="20"/>
        <v>83.720930232558132</v>
      </c>
      <c r="AQ39">
        <v>11151.74</v>
      </c>
      <c r="AR39">
        <f t="shared" si="21"/>
        <v>65.454545454545453</v>
      </c>
      <c r="AS39">
        <v>9623.06</v>
      </c>
      <c r="AT39">
        <f t="shared" si="22"/>
        <v>89.999999999999986</v>
      </c>
      <c r="AU39">
        <v>5744.92</v>
      </c>
      <c r="AZ39">
        <f t="shared" si="25"/>
        <v>87.804878048780495</v>
      </c>
      <c r="BA39">
        <v>16961.27</v>
      </c>
      <c r="BB39">
        <f t="shared" si="26"/>
        <v>69.230769230769226</v>
      </c>
      <c r="BC39">
        <v>9348.06</v>
      </c>
      <c r="BD39">
        <f t="shared" si="27"/>
        <v>48.648648648648646</v>
      </c>
      <c r="BE39">
        <v>6061.87</v>
      </c>
      <c r="BF39">
        <f t="shared" si="28"/>
        <v>66.666666666666657</v>
      </c>
      <c r="BG39">
        <v>9063.93</v>
      </c>
      <c r="BH39">
        <f t="shared" si="29"/>
        <v>85.714285714285708</v>
      </c>
      <c r="BI39">
        <v>9267.09</v>
      </c>
    </row>
    <row r="40" spans="1:61" x14ac:dyDescent="0.65">
      <c r="A40">
        <v>4.07</v>
      </c>
      <c r="B40">
        <f t="shared" si="0"/>
        <v>100</v>
      </c>
      <c r="C40">
        <v>6596.03</v>
      </c>
      <c r="D40">
        <f t="shared" si="1"/>
        <v>69.811320754716988</v>
      </c>
      <c r="E40">
        <v>6922.29</v>
      </c>
      <c r="F40">
        <f t="shared" si="2"/>
        <v>82.222222222222229</v>
      </c>
      <c r="G40">
        <v>7551.63</v>
      </c>
      <c r="J40">
        <f t="shared" si="4"/>
        <v>55.223880597014926</v>
      </c>
      <c r="K40">
        <v>4676.01</v>
      </c>
      <c r="L40">
        <f t="shared" si="5"/>
        <v>92.5</v>
      </c>
      <c r="M40">
        <v>9086.6200000000008</v>
      </c>
      <c r="T40">
        <f t="shared" si="9"/>
        <v>77.083333333333343</v>
      </c>
      <c r="U40">
        <v>4949.82</v>
      </c>
      <c r="V40">
        <f t="shared" si="10"/>
        <v>92.5</v>
      </c>
      <c r="W40">
        <v>6580.83</v>
      </c>
      <c r="X40">
        <f t="shared" si="11"/>
        <v>71.15384615384616</v>
      </c>
      <c r="Y40">
        <v>7240.84</v>
      </c>
      <c r="Z40">
        <f t="shared" si="12"/>
        <v>97.368421052631589</v>
      </c>
      <c r="AA40">
        <v>16677.37</v>
      </c>
      <c r="AB40">
        <f t="shared" si="13"/>
        <v>92.5</v>
      </c>
      <c r="AC40">
        <v>7880</v>
      </c>
      <c r="AD40">
        <f t="shared" si="14"/>
        <v>88.095238095238102</v>
      </c>
      <c r="AE40">
        <v>6807.24</v>
      </c>
      <c r="AF40">
        <f t="shared" si="15"/>
        <v>92.5</v>
      </c>
      <c r="AG40">
        <v>7647.93</v>
      </c>
      <c r="AH40">
        <f t="shared" si="16"/>
        <v>100</v>
      </c>
      <c r="AI40">
        <v>5202.3999999999996</v>
      </c>
      <c r="AJ40">
        <f t="shared" si="17"/>
        <v>86.04651162790698</v>
      </c>
      <c r="AK40">
        <v>6157.13</v>
      </c>
      <c r="AL40">
        <f t="shared" si="18"/>
        <v>100</v>
      </c>
      <c r="AM40">
        <v>7346.81</v>
      </c>
      <c r="AN40">
        <f t="shared" si="19"/>
        <v>78.723404255319153</v>
      </c>
      <c r="AO40">
        <v>8225.5</v>
      </c>
      <c r="AP40">
        <f t="shared" si="20"/>
        <v>86.04651162790698</v>
      </c>
      <c r="AQ40">
        <v>10701.5</v>
      </c>
      <c r="AR40">
        <f t="shared" si="21"/>
        <v>67.27272727272728</v>
      </c>
      <c r="AS40">
        <v>9831.98</v>
      </c>
      <c r="AT40">
        <f t="shared" si="22"/>
        <v>92.5</v>
      </c>
      <c r="AU40">
        <v>5828.01</v>
      </c>
      <c r="AZ40">
        <f t="shared" si="25"/>
        <v>90.24390243902441</v>
      </c>
      <c r="BA40">
        <v>17076.78</v>
      </c>
      <c r="BB40">
        <f t="shared" si="26"/>
        <v>71.15384615384616</v>
      </c>
      <c r="BC40">
        <v>9779.6</v>
      </c>
      <c r="BD40">
        <f t="shared" si="27"/>
        <v>50</v>
      </c>
      <c r="BE40">
        <v>6208.87</v>
      </c>
      <c r="BF40">
        <f t="shared" si="28"/>
        <v>68.518518518518519</v>
      </c>
      <c r="BG40">
        <v>8814.4599999999991</v>
      </c>
      <c r="BH40">
        <f t="shared" si="29"/>
        <v>88.095238095238102</v>
      </c>
      <c r="BI40">
        <v>9331.52</v>
      </c>
    </row>
    <row r="41" spans="1:61" x14ac:dyDescent="0.65">
      <c r="A41">
        <v>4.18</v>
      </c>
      <c r="D41">
        <f t="shared" si="1"/>
        <v>71.698113207547166</v>
      </c>
      <c r="E41">
        <v>7287.46</v>
      </c>
      <c r="F41">
        <f t="shared" si="2"/>
        <v>84.444444444444429</v>
      </c>
      <c r="G41">
        <v>7638.48</v>
      </c>
      <c r="J41">
        <f t="shared" si="4"/>
        <v>56.71641791044776</v>
      </c>
      <c r="K41">
        <v>5410.3</v>
      </c>
      <c r="L41">
        <f t="shared" si="5"/>
        <v>94.999999999999986</v>
      </c>
      <c r="M41">
        <v>8853.17</v>
      </c>
      <c r="T41">
        <f t="shared" si="9"/>
        <v>79.166666666666657</v>
      </c>
      <c r="U41">
        <v>5206.47</v>
      </c>
      <c r="V41">
        <f t="shared" si="10"/>
        <v>94.999999999999986</v>
      </c>
      <c r="W41">
        <v>6977.31</v>
      </c>
      <c r="X41">
        <f t="shared" si="11"/>
        <v>73.076923076923066</v>
      </c>
      <c r="Y41">
        <v>7527.02</v>
      </c>
      <c r="Z41">
        <f t="shared" si="12"/>
        <v>100</v>
      </c>
      <c r="AA41">
        <v>14451.71</v>
      </c>
      <c r="AB41">
        <f t="shared" si="13"/>
        <v>94.999999999999986</v>
      </c>
      <c r="AC41">
        <v>7563.52</v>
      </c>
      <c r="AD41">
        <f t="shared" si="14"/>
        <v>90.476190476190467</v>
      </c>
      <c r="AE41">
        <v>6356.51</v>
      </c>
      <c r="AF41">
        <f t="shared" si="15"/>
        <v>94.999999999999986</v>
      </c>
      <c r="AG41">
        <v>7349.44</v>
      </c>
      <c r="AJ41">
        <f t="shared" si="17"/>
        <v>88.3720930232558</v>
      </c>
      <c r="AK41">
        <v>6608.77</v>
      </c>
      <c r="AN41">
        <f t="shared" si="19"/>
        <v>80.851063829787222</v>
      </c>
      <c r="AO41">
        <v>8831.64</v>
      </c>
      <c r="AP41">
        <f t="shared" si="20"/>
        <v>88.3720930232558</v>
      </c>
      <c r="AQ41">
        <v>10842.69</v>
      </c>
      <c r="AR41">
        <f t="shared" si="21"/>
        <v>69.090909090909093</v>
      </c>
      <c r="AS41">
        <v>10295.92</v>
      </c>
      <c r="AT41">
        <f t="shared" si="22"/>
        <v>94.999999999999986</v>
      </c>
      <c r="AU41">
        <v>6313.94</v>
      </c>
      <c r="AZ41">
        <f t="shared" si="25"/>
        <v>92.682926829268283</v>
      </c>
      <c r="BA41">
        <v>17884.22</v>
      </c>
      <c r="BB41">
        <f t="shared" si="26"/>
        <v>73.076923076923066</v>
      </c>
      <c r="BC41">
        <v>10213.82</v>
      </c>
      <c r="BD41">
        <f t="shared" si="27"/>
        <v>51.351351351351347</v>
      </c>
      <c r="BE41">
        <v>6408.2</v>
      </c>
      <c r="BF41">
        <f t="shared" si="28"/>
        <v>70.370370370370367</v>
      </c>
      <c r="BG41">
        <v>9002.43</v>
      </c>
      <c r="BH41">
        <f t="shared" si="29"/>
        <v>90.476190476190467</v>
      </c>
      <c r="BI41">
        <v>9114.1</v>
      </c>
    </row>
    <row r="42" spans="1:61" x14ac:dyDescent="0.65">
      <c r="A42">
        <v>4.29</v>
      </c>
      <c r="D42">
        <f t="shared" si="1"/>
        <v>73.584905660377359</v>
      </c>
      <c r="E42">
        <v>7373.63</v>
      </c>
      <c r="F42">
        <f t="shared" si="2"/>
        <v>86.666666666666671</v>
      </c>
      <c r="G42">
        <v>7098.17</v>
      </c>
      <c r="J42">
        <f t="shared" si="4"/>
        <v>58.208955223880601</v>
      </c>
      <c r="K42">
        <v>5501.06</v>
      </c>
      <c r="L42">
        <f t="shared" si="5"/>
        <v>97.5</v>
      </c>
      <c r="M42">
        <v>8378.65</v>
      </c>
      <c r="T42">
        <f t="shared" si="9"/>
        <v>81.25</v>
      </c>
      <c r="U42">
        <v>5308.81</v>
      </c>
      <c r="V42">
        <f t="shared" si="10"/>
        <v>97.5</v>
      </c>
      <c r="W42">
        <v>6641.93</v>
      </c>
      <c r="X42">
        <f t="shared" si="11"/>
        <v>75</v>
      </c>
      <c r="Y42">
        <v>7547.33</v>
      </c>
      <c r="AB42">
        <f t="shared" si="13"/>
        <v>97.5</v>
      </c>
      <c r="AC42">
        <v>7650.56</v>
      </c>
      <c r="AD42">
        <f t="shared" si="14"/>
        <v>92.857142857142861</v>
      </c>
      <c r="AE42">
        <v>7217.06</v>
      </c>
      <c r="AF42">
        <f t="shared" si="15"/>
        <v>97.5</v>
      </c>
      <c r="AG42">
        <v>8155.29</v>
      </c>
      <c r="AJ42">
        <f t="shared" si="17"/>
        <v>90.697674418604649</v>
      </c>
      <c r="AK42">
        <v>6465.24</v>
      </c>
      <c r="AN42">
        <f t="shared" si="19"/>
        <v>82.978723404255319</v>
      </c>
      <c r="AO42">
        <v>9771.92</v>
      </c>
      <c r="AP42">
        <f t="shared" si="20"/>
        <v>90.697674418604649</v>
      </c>
      <c r="AQ42">
        <v>10640.7</v>
      </c>
      <c r="AR42">
        <f t="shared" si="21"/>
        <v>70.909090909090907</v>
      </c>
      <c r="AS42">
        <v>11878.59</v>
      </c>
      <c r="AT42">
        <f t="shared" si="22"/>
        <v>97.5</v>
      </c>
      <c r="AU42">
        <v>6822.18</v>
      </c>
      <c r="AZ42">
        <f t="shared" si="25"/>
        <v>95.121951219512198</v>
      </c>
      <c r="BA42">
        <v>18210.34</v>
      </c>
      <c r="BB42">
        <f t="shared" si="26"/>
        <v>75</v>
      </c>
      <c r="BC42">
        <v>10686.14</v>
      </c>
      <c r="BD42">
        <f t="shared" si="27"/>
        <v>52.702702702702695</v>
      </c>
      <c r="BE42">
        <v>6786.82</v>
      </c>
      <c r="BF42">
        <f t="shared" si="28"/>
        <v>72.222222222222214</v>
      </c>
      <c r="BG42">
        <v>9655.36</v>
      </c>
      <c r="BH42">
        <f t="shared" si="29"/>
        <v>92.857142857142861</v>
      </c>
      <c r="BI42">
        <v>9148.76</v>
      </c>
    </row>
    <row r="43" spans="1:61" x14ac:dyDescent="0.65">
      <c r="A43">
        <v>4.4000000000000004</v>
      </c>
      <c r="D43">
        <f t="shared" si="1"/>
        <v>75.471698113207552</v>
      </c>
      <c r="E43">
        <v>7537.02</v>
      </c>
      <c r="F43">
        <f t="shared" si="2"/>
        <v>88.8888888888889</v>
      </c>
      <c r="G43">
        <v>5946.97</v>
      </c>
      <c r="J43">
        <f t="shared" si="4"/>
        <v>59.701492537313442</v>
      </c>
      <c r="K43">
        <v>4949.51</v>
      </c>
      <c r="L43">
        <f t="shared" si="5"/>
        <v>100</v>
      </c>
      <c r="M43">
        <v>7944.99</v>
      </c>
      <c r="T43">
        <f t="shared" si="9"/>
        <v>83.333333333333343</v>
      </c>
      <c r="U43">
        <v>5282.72</v>
      </c>
      <c r="V43">
        <f t="shared" si="10"/>
        <v>100</v>
      </c>
      <c r="W43">
        <v>5868.11</v>
      </c>
      <c r="X43">
        <f t="shared" si="11"/>
        <v>76.923076923076934</v>
      </c>
      <c r="Y43">
        <v>8236.06</v>
      </c>
      <c r="AB43">
        <f t="shared" si="13"/>
        <v>100</v>
      </c>
      <c r="AC43">
        <v>7652.48</v>
      </c>
      <c r="AD43">
        <f t="shared" si="14"/>
        <v>95.238095238095241</v>
      </c>
      <c r="AE43">
        <v>7236.28</v>
      </c>
      <c r="AF43">
        <f t="shared" si="15"/>
        <v>100</v>
      </c>
      <c r="AG43">
        <v>8144.92</v>
      </c>
      <c r="AJ43">
        <f t="shared" si="17"/>
        <v>93.023255813953483</v>
      </c>
      <c r="AK43">
        <v>6022.5</v>
      </c>
      <c r="AN43">
        <f t="shared" si="19"/>
        <v>85.106382978723417</v>
      </c>
      <c r="AO43">
        <v>9744.52</v>
      </c>
      <c r="AP43">
        <f t="shared" si="20"/>
        <v>93.023255813953483</v>
      </c>
      <c r="AQ43">
        <v>10739.63</v>
      </c>
      <c r="AR43">
        <f t="shared" si="21"/>
        <v>72.727272727272734</v>
      </c>
      <c r="AS43">
        <v>13174.22</v>
      </c>
      <c r="AT43">
        <f t="shared" si="22"/>
        <v>100</v>
      </c>
      <c r="AU43">
        <v>7345.28</v>
      </c>
      <c r="AZ43">
        <f t="shared" si="25"/>
        <v>97.560975609756113</v>
      </c>
      <c r="BA43">
        <v>17778.63</v>
      </c>
      <c r="BB43">
        <f t="shared" si="26"/>
        <v>76.923076923076934</v>
      </c>
      <c r="BC43">
        <v>10537.77</v>
      </c>
      <c r="BD43">
        <f t="shared" si="27"/>
        <v>54.054054054054056</v>
      </c>
      <c r="BE43">
        <v>7093.66</v>
      </c>
      <c r="BF43">
        <f t="shared" si="28"/>
        <v>74.074074074074076</v>
      </c>
      <c r="BG43">
        <v>10242.94</v>
      </c>
      <c r="BH43">
        <f t="shared" si="29"/>
        <v>95.238095238095241</v>
      </c>
      <c r="BI43">
        <v>8977.0499999999993</v>
      </c>
    </row>
    <row r="44" spans="1:61" x14ac:dyDescent="0.65">
      <c r="A44">
        <v>4.51</v>
      </c>
      <c r="D44">
        <f t="shared" si="1"/>
        <v>77.35849056603773</v>
      </c>
      <c r="E44">
        <v>8360.24</v>
      </c>
      <c r="F44">
        <f t="shared" si="2"/>
        <v>91.1111111111111</v>
      </c>
      <c r="G44">
        <v>5849.11</v>
      </c>
      <c r="J44">
        <f t="shared" si="4"/>
        <v>61.194029850746269</v>
      </c>
      <c r="K44">
        <v>4750.16</v>
      </c>
      <c r="T44">
        <f t="shared" si="9"/>
        <v>85.416666666666657</v>
      </c>
      <c r="U44">
        <v>5111.32</v>
      </c>
      <c r="X44">
        <f t="shared" si="11"/>
        <v>78.84615384615384</v>
      </c>
      <c r="Y44">
        <v>8538.5400000000009</v>
      </c>
      <c r="AD44">
        <f t="shared" si="14"/>
        <v>97.61904761904762</v>
      </c>
      <c r="AE44">
        <v>6569.58</v>
      </c>
      <c r="AJ44">
        <f t="shared" si="17"/>
        <v>95.348837209302317</v>
      </c>
      <c r="AK44">
        <v>5691.55</v>
      </c>
      <c r="AN44">
        <f t="shared" si="19"/>
        <v>87.234042553191486</v>
      </c>
      <c r="AO44">
        <v>9716.7099999999991</v>
      </c>
      <c r="AP44">
        <f t="shared" si="20"/>
        <v>95.348837209302317</v>
      </c>
      <c r="AQ44">
        <v>10629.17</v>
      </c>
      <c r="AR44">
        <f t="shared" si="21"/>
        <v>74.545454545454547</v>
      </c>
      <c r="AS44">
        <v>12002.5</v>
      </c>
      <c r="AZ44">
        <f t="shared" si="25"/>
        <v>100</v>
      </c>
      <c r="BA44">
        <v>18274.580000000002</v>
      </c>
      <c r="BB44">
        <f t="shared" si="26"/>
        <v>78.84615384615384</v>
      </c>
      <c r="BC44">
        <v>10454.24</v>
      </c>
      <c r="BD44">
        <f t="shared" si="27"/>
        <v>55.405405405405396</v>
      </c>
      <c r="BE44">
        <v>7429.58</v>
      </c>
      <c r="BF44">
        <f t="shared" si="28"/>
        <v>75.925925925925924</v>
      </c>
      <c r="BG44">
        <v>11541.41</v>
      </c>
      <c r="BH44">
        <f t="shared" si="29"/>
        <v>97.61904761904762</v>
      </c>
      <c r="BI44">
        <v>8439.89</v>
      </c>
    </row>
    <row r="45" spans="1:61" x14ac:dyDescent="0.65">
      <c r="A45">
        <v>4.62</v>
      </c>
      <c r="D45">
        <f t="shared" si="1"/>
        <v>79.245283018867923</v>
      </c>
      <c r="E45">
        <v>8823.02</v>
      </c>
      <c r="F45">
        <f t="shared" si="2"/>
        <v>93.333333333333329</v>
      </c>
      <c r="G45">
        <v>5796.75</v>
      </c>
      <c r="J45">
        <f t="shared" si="4"/>
        <v>62.68656716417911</v>
      </c>
      <c r="K45">
        <v>4810.7</v>
      </c>
      <c r="T45">
        <f t="shared" si="9"/>
        <v>87.5</v>
      </c>
      <c r="U45">
        <v>4035.83</v>
      </c>
      <c r="X45">
        <f t="shared" si="11"/>
        <v>80.769230769230774</v>
      </c>
      <c r="Y45">
        <v>9297.84</v>
      </c>
      <c r="AD45">
        <f t="shared" si="14"/>
        <v>100</v>
      </c>
      <c r="AE45">
        <v>6152.39</v>
      </c>
      <c r="AJ45">
        <f t="shared" si="17"/>
        <v>97.674418604651152</v>
      </c>
      <c r="AK45">
        <v>5196.8999999999996</v>
      </c>
      <c r="AN45">
        <f t="shared" si="19"/>
        <v>89.361702127659584</v>
      </c>
      <c r="AO45">
        <v>9341.6200000000008</v>
      </c>
      <c r="AP45">
        <f t="shared" si="20"/>
        <v>97.674418604651152</v>
      </c>
      <c r="AQ45">
        <v>10469.66</v>
      </c>
      <c r="AR45">
        <f t="shared" si="21"/>
        <v>76.363636363636374</v>
      </c>
      <c r="AS45">
        <v>12136.42</v>
      </c>
      <c r="BB45">
        <f t="shared" si="26"/>
        <v>80.769230769230774</v>
      </c>
      <c r="BC45">
        <v>10402.67</v>
      </c>
      <c r="BD45">
        <f t="shared" si="27"/>
        <v>56.756756756756758</v>
      </c>
      <c r="BE45">
        <v>8232.86</v>
      </c>
      <c r="BF45">
        <f t="shared" si="28"/>
        <v>77.777777777777786</v>
      </c>
      <c r="BG45">
        <v>12158.13</v>
      </c>
      <c r="BH45">
        <f t="shared" si="29"/>
        <v>100</v>
      </c>
      <c r="BI45">
        <v>8039.84</v>
      </c>
    </row>
    <row r="46" spans="1:61" x14ac:dyDescent="0.65">
      <c r="A46">
        <v>4.7300000000000004</v>
      </c>
      <c r="D46">
        <f t="shared" si="1"/>
        <v>81.132075471698116</v>
      </c>
      <c r="E46">
        <v>8796.23</v>
      </c>
      <c r="F46">
        <f t="shared" si="2"/>
        <v>95.555555555555557</v>
      </c>
      <c r="G46">
        <v>6234.67</v>
      </c>
      <c r="J46">
        <f t="shared" si="4"/>
        <v>64.179104477611943</v>
      </c>
      <c r="K46">
        <v>5658.88</v>
      </c>
      <c r="T46">
        <f t="shared" si="9"/>
        <v>89.583333333333343</v>
      </c>
      <c r="U46">
        <v>3978.01</v>
      </c>
      <c r="X46">
        <f t="shared" si="11"/>
        <v>82.692307692307693</v>
      </c>
      <c r="Y46">
        <v>10230.15</v>
      </c>
      <c r="AJ46">
        <f t="shared" si="17"/>
        <v>100</v>
      </c>
      <c r="AK46">
        <v>5174.1000000000004</v>
      </c>
      <c r="AN46">
        <f t="shared" si="19"/>
        <v>91.489361702127667</v>
      </c>
      <c r="AO46">
        <v>9191.2900000000009</v>
      </c>
      <c r="AP46">
        <f t="shared" si="20"/>
        <v>100</v>
      </c>
      <c r="AQ46">
        <v>9669.32</v>
      </c>
      <c r="AR46">
        <f t="shared" si="21"/>
        <v>78.181818181818187</v>
      </c>
      <c r="AS46">
        <v>11235.25</v>
      </c>
      <c r="BB46">
        <f t="shared" si="26"/>
        <v>82.692307692307693</v>
      </c>
      <c r="BC46">
        <v>10818.91</v>
      </c>
      <c r="BD46">
        <f t="shared" si="27"/>
        <v>58.108108108108112</v>
      </c>
      <c r="BE46">
        <v>9225.94</v>
      </c>
      <c r="BF46">
        <f t="shared" si="28"/>
        <v>79.629629629629633</v>
      </c>
      <c r="BG46">
        <v>13498.79</v>
      </c>
    </row>
    <row r="47" spans="1:61" x14ac:dyDescent="0.65">
      <c r="A47">
        <v>4.84</v>
      </c>
      <c r="D47">
        <f t="shared" si="1"/>
        <v>83.018867924528294</v>
      </c>
      <c r="E47">
        <v>8544.8799999999992</v>
      </c>
      <c r="F47">
        <f t="shared" si="2"/>
        <v>97.777777777777771</v>
      </c>
      <c r="G47">
        <v>6293.75</v>
      </c>
      <c r="J47">
        <f t="shared" si="4"/>
        <v>65.671641791044777</v>
      </c>
      <c r="K47">
        <v>6192.8</v>
      </c>
      <c r="T47">
        <f t="shared" si="9"/>
        <v>91.666666666666657</v>
      </c>
      <c r="U47">
        <v>3742.12</v>
      </c>
      <c r="X47">
        <f t="shared" si="11"/>
        <v>84.615384615384613</v>
      </c>
      <c r="Y47">
        <v>9963.17</v>
      </c>
      <c r="AN47">
        <f t="shared" si="19"/>
        <v>93.61702127659575</v>
      </c>
      <c r="AO47">
        <v>8336.27</v>
      </c>
      <c r="AR47">
        <f t="shared" si="21"/>
        <v>80</v>
      </c>
      <c r="AS47">
        <v>9845.25</v>
      </c>
      <c r="BB47">
        <f t="shared" si="26"/>
        <v>84.615384615384613</v>
      </c>
      <c r="BC47">
        <v>10278.92</v>
      </c>
      <c r="BD47">
        <f t="shared" si="27"/>
        <v>59.459459459459453</v>
      </c>
      <c r="BE47">
        <v>9604.92</v>
      </c>
      <c r="BF47">
        <f t="shared" si="28"/>
        <v>81.481481481481481</v>
      </c>
      <c r="BG47">
        <v>13631.53</v>
      </c>
    </row>
    <row r="48" spans="1:61" x14ac:dyDescent="0.65">
      <c r="A48">
        <v>4.95</v>
      </c>
      <c r="D48">
        <f t="shared" si="1"/>
        <v>84.905660377358487</v>
      </c>
      <c r="E48">
        <v>8017.81</v>
      </c>
      <c r="F48">
        <f t="shared" si="2"/>
        <v>100</v>
      </c>
      <c r="G48">
        <v>6540.96</v>
      </c>
      <c r="J48">
        <f t="shared" si="4"/>
        <v>67.164179104477611</v>
      </c>
      <c r="K48">
        <v>6702.78</v>
      </c>
      <c r="T48">
        <f t="shared" si="9"/>
        <v>93.75</v>
      </c>
      <c r="U48">
        <v>3646.39</v>
      </c>
      <c r="X48">
        <f t="shared" si="11"/>
        <v>86.538461538461547</v>
      </c>
      <c r="Y48">
        <v>9417.91</v>
      </c>
      <c r="AN48">
        <f t="shared" si="19"/>
        <v>95.744680851063833</v>
      </c>
      <c r="AO48">
        <v>7215.01</v>
      </c>
      <c r="AR48">
        <f t="shared" si="21"/>
        <v>81.818181818181827</v>
      </c>
      <c r="AS48">
        <v>8963.9500000000007</v>
      </c>
      <c r="BB48">
        <f t="shared" si="26"/>
        <v>86.538461538461547</v>
      </c>
      <c r="BC48">
        <v>10077.049999999999</v>
      </c>
      <c r="BD48">
        <f t="shared" si="27"/>
        <v>60.810810810810814</v>
      </c>
      <c r="BE48">
        <v>9715.81</v>
      </c>
      <c r="BF48">
        <f t="shared" si="28"/>
        <v>83.333333333333329</v>
      </c>
      <c r="BG48">
        <v>12367.46</v>
      </c>
    </row>
    <row r="49" spans="1:59" x14ac:dyDescent="0.65">
      <c r="A49">
        <v>5.0599999999999996</v>
      </c>
      <c r="D49">
        <f t="shared" si="1"/>
        <v>86.792452830188665</v>
      </c>
      <c r="E49">
        <v>7677.09</v>
      </c>
      <c r="J49">
        <f t="shared" si="4"/>
        <v>68.656716417910445</v>
      </c>
      <c r="K49">
        <v>6904.22</v>
      </c>
      <c r="T49">
        <f t="shared" si="9"/>
        <v>95.833333333333329</v>
      </c>
      <c r="U49">
        <v>3525.02</v>
      </c>
      <c r="X49">
        <f t="shared" si="11"/>
        <v>88.461538461538453</v>
      </c>
      <c r="Y49">
        <v>8184.54</v>
      </c>
      <c r="AN49">
        <f t="shared" si="19"/>
        <v>97.872340425531917</v>
      </c>
      <c r="AO49">
        <v>7058.34</v>
      </c>
      <c r="AR49">
        <f t="shared" si="21"/>
        <v>83.636363636363626</v>
      </c>
      <c r="AS49">
        <v>7654.41</v>
      </c>
      <c r="BB49">
        <f t="shared" si="26"/>
        <v>88.461538461538453</v>
      </c>
      <c r="BC49">
        <v>9310.77</v>
      </c>
      <c r="BD49">
        <f t="shared" si="27"/>
        <v>62.162162162162147</v>
      </c>
      <c r="BE49">
        <v>9649.15</v>
      </c>
      <c r="BF49">
        <f t="shared" si="28"/>
        <v>85.185185185185176</v>
      </c>
      <c r="BG49">
        <v>11770.91</v>
      </c>
    </row>
    <row r="50" spans="1:59" x14ac:dyDescent="0.65">
      <c r="A50">
        <v>5.17</v>
      </c>
      <c r="D50">
        <f t="shared" si="1"/>
        <v>88.679245283018872</v>
      </c>
      <c r="E50">
        <v>7341.93</v>
      </c>
      <c r="J50">
        <f t="shared" si="4"/>
        <v>70.149253731343293</v>
      </c>
      <c r="K50">
        <v>7318.26</v>
      </c>
      <c r="T50">
        <f t="shared" si="9"/>
        <v>97.916666666666657</v>
      </c>
      <c r="U50">
        <v>3566.47</v>
      </c>
      <c r="X50">
        <f t="shared" si="11"/>
        <v>90.384615384615387</v>
      </c>
      <c r="Y50">
        <v>7583.53</v>
      </c>
      <c r="AN50">
        <f t="shared" si="19"/>
        <v>100</v>
      </c>
      <c r="AO50">
        <v>7414.88</v>
      </c>
      <c r="AR50">
        <f t="shared" si="21"/>
        <v>85.454545454545467</v>
      </c>
      <c r="AS50">
        <v>7011.06</v>
      </c>
      <c r="BB50">
        <f t="shared" si="26"/>
        <v>90.384615384615387</v>
      </c>
      <c r="BC50">
        <v>9382.26</v>
      </c>
      <c r="BD50">
        <f t="shared" si="27"/>
        <v>63.513513513513509</v>
      </c>
      <c r="BE50">
        <v>8376.84</v>
      </c>
      <c r="BF50">
        <f t="shared" si="28"/>
        <v>87.037037037037038</v>
      </c>
      <c r="BG50">
        <v>10803.91</v>
      </c>
    </row>
    <row r="51" spans="1:59" x14ac:dyDescent="0.65">
      <c r="A51">
        <v>5.28</v>
      </c>
      <c r="D51">
        <f t="shared" si="1"/>
        <v>90.566037735849065</v>
      </c>
      <c r="E51">
        <v>6879.93</v>
      </c>
      <c r="J51">
        <f t="shared" si="4"/>
        <v>71.641791044776127</v>
      </c>
      <c r="K51">
        <v>7320.55</v>
      </c>
      <c r="T51">
        <f t="shared" si="9"/>
        <v>100</v>
      </c>
      <c r="U51">
        <v>3533.83</v>
      </c>
      <c r="X51">
        <f t="shared" si="11"/>
        <v>92.307692307692307</v>
      </c>
      <c r="Y51">
        <v>6794.48</v>
      </c>
      <c r="AR51">
        <f t="shared" si="21"/>
        <v>87.27272727272728</v>
      </c>
      <c r="AS51">
        <v>6905.17</v>
      </c>
      <c r="BB51">
        <f t="shared" si="26"/>
        <v>92.307692307692307</v>
      </c>
      <c r="BC51">
        <v>9169.57</v>
      </c>
      <c r="BD51">
        <f t="shared" si="27"/>
        <v>64.86486486486487</v>
      </c>
      <c r="BE51">
        <v>7188.09</v>
      </c>
      <c r="BF51">
        <f t="shared" si="28"/>
        <v>88.888888888888886</v>
      </c>
      <c r="BG51">
        <v>10000.290000000001</v>
      </c>
    </row>
    <row r="52" spans="1:59" x14ac:dyDescent="0.65">
      <c r="A52">
        <v>5.39</v>
      </c>
      <c r="D52">
        <f t="shared" si="1"/>
        <v>92.452830188679229</v>
      </c>
      <c r="E52">
        <v>6570.65</v>
      </c>
      <c r="J52">
        <f t="shared" si="4"/>
        <v>73.134328358208947</v>
      </c>
      <c r="K52">
        <v>6929.27</v>
      </c>
      <c r="X52">
        <f t="shared" si="11"/>
        <v>94.230769230769226</v>
      </c>
      <c r="Y52">
        <v>6504.86</v>
      </c>
      <c r="AR52">
        <f t="shared" si="21"/>
        <v>89.090909090909093</v>
      </c>
      <c r="AS52">
        <v>6714.04</v>
      </c>
      <c r="BB52">
        <f t="shared" si="26"/>
        <v>94.230769230769226</v>
      </c>
      <c r="BC52">
        <v>8270.4699999999993</v>
      </c>
      <c r="BD52">
        <f t="shared" si="27"/>
        <v>66.21621621621621</v>
      </c>
      <c r="BE52">
        <v>6231.24</v>
      </c>
      <c r="BF52">
        <f t="shared" si="28"/>
        <v>90.740740740740733</v>
      </c>
      <c r="BG52">
        <v>10121.74</v>
      </c>
    </row>
    <row r="53" spans="1:59" x14ac:dyDescent="0.65">
      <c r="A53">
        <v>5.5</v>
      </c>
      <c r="D53">
        <f t="shared" si="1"/>
        <v>94.339622641509436</v>
      </c>
      <c r="E53">
        <v>6683.36</v>
      </c>
      <c r="J53">
        <f t="shared" si="4"/>
        <v>74.626865671641781</v>
      </c>
      <c r="K53">
        <v>6903.59</v>
      </c>
      <c r="X53">
        <f t="shared" si="11"/>
        <v>96.15384615384616</v>
      </c>
      <c r="Y53">
        <v>6685.68</v>
      </c>
      <c r="AR53">
        <f t="shared" si="21"/>
        <v>90.909090909090921</v>
      </c>
      <c r="AS53">
        <v>6079.53</v>
      </c>
      <c r="BB53">
        <f t="shared" si="26"/>
        <v>96.15384615384616</v>
      </c>
      <c r="BC53">
        <v>8324.69</v>
      </c>
      <c r="BD53">
        <f t="shared" si="27"/>
        <v>67.567567567567565</v>
      </c>
      <c r="BE53">
        <v>5827.05</v>
      </c>
      <c r="BF53">
        <f t="shared" si="28"/>
        <v>92.592592592592581</v>
      </c>
      <c r="BG53">
        <v>9773.68</v>
      </c>
    </row>
    <row r="54" spans="1:59" x14ac:dyDescent="0.65">
      <c r="A54">
        <v>5.61</v>
      </c>
      <c r="D54">
        <f t="shared" si="1"/>
        <v>96.226415094339629</v>
      </c>
      <c r="E54">
        <v>6771.63</v>
      </c>
      <c r="J54">
        <f t="shared" si="4"/>
        <v>76.119402985074629</v>
      </c>
      <c r="K54">
        <v>5784.98</v>
      </c>
      <c r="X54">
        <f t="shared" si="11"/>
        <v>98.07692307692308</v>
      </c>
      <c r="Y54">
        <v>6551.33</v>
      </c>
      <c r="AR54">
        <f t="shared" si="21"/>
        <v>92.727272727272734</v>
      </c>
      <c r="AS54">
        <v>6531.5</v>
      </c>
      <c r="BB54">
        <f t="shared" si="26"/>
        <v>98.07692307692308</v>
      </c>
      <c r="BC54">
        <v>7980.8</v>
      </c>
      <c r="BD54">
        <f t="shared" si="27"/>
        <v>68.918918918918919</v>
      </c>
      <c r="BE54">
        <v>5832.22</v>
      </c>
      <c r="BF54">
        <f t="shared" si="28"/>
        <v>94.444444444444443</v>
      </c>
      <c r="BG54">
        <v>10111.75</v>
      </c>
    </row>
    <row r="55" spans="1:59" x14ac:dyDescent="0.65">
      <c r="A55">
        <v>5.72</v>
      </c>
      <c r="D55">
        <f t="shared" si="1"/>
        <v>98.113207547169807</v>
      </c>
      <c r="E55">
        <v>6798.51</v>
      </c>
      <c r="J55">
        <f t="shared" si="4"/>
        <v>77.611940298507449</v>
      </c>
      <c r="K55">
        <v>5122.92</v>
      </c>
      <c r="X55">
        <f t="shared" si="11"/>
        <v>100</v>
      </c>
      <c r="Y55">
        <v>6360.18</v>
      </c>
      <c r="AR55">
        <f t="shared" si="21"/>
        <v>94.545454545454547</v>
      </c>
      <c r="AS55">
        <v>7140.51</v>
      </c>
      <c r="BB55">
        <f t="shared" si="26"/>
        <v>100</v>
      </c>
      <c r="BC55">
        <v>7851.49</v>
      </c>
      <c r="BD55">
        <f t="shared" si="27"/>
        <v>70.27027027027026</v>
      </c>
      <c r="BE55">
        <v>5815.1</v>
      </c>
      <c r="BF55">
        <f t="shared" si="28"/>
        <v>96.296296296296291</v>
      </c>
      <c r="BG55">
        <v>10977.94</v>
      </c>
    </row>
    <row r="56" spans="1:59" x14ac:dyDescent="0.65">
      <c r="A56">
        <v>5.83</v>
      </c>
      <c r="D56">
        <f t="shared" si="1"/>
        <v>100</v>
      </c>
      <c r="E56">
        <v>6718.41</v>
      </c>
      <c r="J56">
        <f t="shared" si="4"/>
        <v>79.104477611940297</v>
      </c>
      <c r="K56">
        <v>4931.1899999999996</v>
      </c>
      <c r="AR56">
        <f t="shared" si="21"/>
        <v>96.36363636363636</v>
      </c>
      <c r="AS56">
        <v>8746.94</v>
      </c>
      <c r="BD56">
        <f t="shared" si="27"/>
        <v>71.621621621621628</v>
      </c>
      <c r="BE56">
        <v>5996.58</v>
      </c>
      <c r="BF56">
        <f t="shared" si="28"/>
        <v>98.148148148148138</v>
      </c>
      <c r="BG56">
        <v>11555.57</v>
      </c>
    </row>
    <row r="57" spans="1:59" x14ac:dyDescent="0.65">
      <c r="A57">
        <v>5.94</v>
      </c>
      <c r="J57">
        <f t="shared" si="4"/>
        <v>80.597014925373131</v>
      </c>
      <c r="K57">
        <v>4705.29</v>
      </c>
      <c r="AR57">
        <f t="shared" si="21"/>
        <v>98.181818181818187</v>
      </c>
      <c r="AS57">
        <v>8318.61</v>
      </c>
      <c r="BD57">
        <f t="shared" si="27"/>
        <v>72.972972972972968</v>
      </c>
      <c r="BE57">
        <v>5979.53</v>
      </c>
      <c r="BF57">
        <f t="shared" si="28"/>
        <v>100</v>
      </c>
      <c r="BG57">
        <v>10866.18</v>
      </c>
    </row>
    <row r="58" spans="1:59" x14ac:dyDescent="0.65">
      <c r="A58">
        <v>6.05</v>
      </c>
      <c r="J58">
        <f t="shared" si="4"/>
        <v>82.089552238805965</v>
      </c>
      <c r="K58">
        <v>4587.74</v>
      </c>
      <c r="AR58">
        <f t="shared" si="21"/>
        <v>100</v>
      </c>
      <c r="AS58">
        <v>8921</v>
      </c>
      <c r="BD58">
        <f t="shared" si="27"/>
        <v>74.324324324324323</v>
      </c>
      <c r="BE58">
        <v>5733.77</v>
      </c>
    </row>
    <row r="59" spans="1:59" x14ac:dyDescent="0.65">
      <c r="A59">
        <v>6.16</v>
      </c>
      <c r="J59">
        <f t="shared" si="4"/>
        <v>83.582089552238799</v>
      </c>
      <c r="K59">
        <v>4438.66</v>
      </c>
      <c r="BD59">
        <f t="shared" si="27"/>
        <v>75.675675675675663</v>
      </c>
      <c r="BE59">
        <v>5521.64</v>
      </c>
    </row>
    <row r="60" spans="1:59" x14ac:dyDescent="0.65">
      <c r="A60">
        <v>6.27</v>
      </c>
      <c r="J60">
        <f t="shared" si="4"/>
        <v>85.074626865671632</v>
      </c>
      <c r="K60">
        <v>4363.8599999999997</v>
      </c>
      <c r="BD60">
        <f t="shared" si="27"/>
        <v>77.027027027027017</v>
      </c>
      <c r="BE60">
        <v>5501.84</v>
      </c>
    </row>
    <row r="61" spans="1:59" x14ac:dyDescent="0.65">
      <c r="A61">
        <v>6.38</v>
      </c>
      <c r="J61">
        <f t="shared" si="4"/>
        <v>86.567164179104466</v>
      </c>
      <c r="K61">
        <v>4299.54</v>
      </c>
      <c r="BD61">
        <f t="shared" si="27"/>
        <v>78.378378378378372</v>
      </c>
      <c r="BE61">
        <v>5430.57</v>
      </c>
    </row>
    <row r="62" spans="1:59" x14ac:dyDescent="0.65">
      <c r="A62">
        <v>6.49</v>
      </c>
      <c r="J62">
        <f t="shared" si="4"/>
        <v>88.059701492537314</v>
      </c>
      <c r="K62">
        <v>4305.2299999999996</v>
      </c>
      <c r="BD62">
        <f t="shared" si="27"/>
        <v>79.729729729729726</v>
      </c>
      <c r="BE62">
        <v>5377.06</v>
      </c>
    </row>
    <row r="63" spans="1:59" x14ac:dyDescent="0.65">
      <c r="A63">
        <v>6.6</v>
      </c>
      <c r="J63">
        <f t="shared" si="4"/>
        <v>89.552238805970148</v>
      </c>
      <c r="K63">
        <v>4075.07</v>
      </c>
      <c r="BD63">
        <f t="shared" si="27"/>
        <v>81.081081081081081</v>
      </c>
      <c r="BE63">
        <v>5561.72</v>
      </c>
    </row>
    <row r="64" spans="1:59" x14ac:dyDescent="0.65">
      <c r="A64">
        <v>6.71</v>
      </c>
      <c r="J64">
        <f t="shared" si="4"/>
        <v>91.044776119402982</v>
      </c>
      <c r="K64">
        <v>4180.8</v>
      </c>
      <c r="BD64">
        <f t="shared" si="27"/>
        <v>82.432432432432421</v>
      </c>
      <c r="BE64">
        <v>5578.11</v>
      </c>
    </row>
    <row r="65" spans="1:57" x14ac:dyDescent="0.65">
      <c r="A65">
        <v>6.82</v>
      </c>
      <c r="J65">
        <f t="shared" si="4"/>
        <v>92.537313432835816</v>
      </c>
      <c r="K65">
        <v>4064.97</v>
      </c>
      <c r="BD65">
        <f t="shared" si="27"/>
        <v>83.78378378378379</v>
      </c>
      <c r="BE65">
        <v>5358.11</v>
      </c>
    </row>
    <row r="66" spans="1:57" x14ac:dyDescent="0.65">
      <c r="A66">
        <v>6.93</v>
      </c>
      <c r="J66">
        <f t="shared" si="4"/>
        <v>94.02985074626865</v>
      </c>
      <c r="K66">
        <v>4115.16</v>
      </c>
      <c r="BD66">
        <f t="shared" si="27"/>
        <v>85.135135135135116</v>
      </c>
      <c r="BE66">
        <v>5228.51</v>
      </c>
    </row>
    <row r="67" spans="1:57" x14ac:dyDescent="0.65">
      <c r="A67">
        <v>7.04</v>
      </c>
      <c r="J67">
        <f t="shared" si="4"/>
        <v>95.522388059701484</v>
      </c>
      <c r="K67">
        <v>4111.47</v>
      </c>
      <c r="BD67">
        <f t="shared" si="27"/>
        <v>86.486486486486484</v>
      </c>
      <c r="BE67">
        <v>4945.3599999999997</v>
      </c>
    </row>
    <row r="68" spans="1:57" x14ac:dyDescent="0.65">
      <c r="A68">
        <v>7.15</v>
      </c>
      <c r="J68">
        <f t="shared" ref="J68:J70" si="30">($A68/7.37)*100</f>
        <v>97.014925373134332</v>
      </c>
      <c r="K68">
        <v>4294.08</v>
      </c>
      <c r="BD68">
        <f t="shared" ref="BD68:BD77" si="31">($A68/8.14)*100</f>
        <v>87.837837837837839</v>
      </c>
      <c r="BE68">
        <v>5124.26</v>
      </c>
    </row>
    <row r="69" spans="1:57" x14ac:dyDescent="0.65">
      <c r="A69">
        <v>7.26</v>
      </c>
      <c r="J69">
        <f t="shared" si="30"/>
        <v>98.507462686567166</v>
      </c>
      <c r="K69">
        <v>4490.76</v>
      </c>
      <c r="BD69">
        <f t="shared" si="31"/>
        <v>89.189189189189179</v>
      </c>
      <c r="BE69">
        <v>5235.6899999999996</v>
      </c>
    </row>
    <row r="70" spans="1:57" x14ac:dyDescent="0.65">
      <c r="A70">
        <v>7.37</v>
      </c>
      <c r="J70">
        <f t="shared" si="30"/>
        <v>100</v>
      </c>
      <c r="K70">
        <v>4535.2299999999996</v>
      </c>
      <c r="BD70">
        <f t="shared" si="31"/>
        <v>90.540540540540533</v>
      </c>
      <c r="BE70">
        <v>5545.72</v>
      </c>
    </row>
    <row r="71" spans="1:57" x14ac:dyDescent="0.65">
      <c r="A71">
        <v>7.48</v>
      </c>
      <c r="BD71">
        <f t="shared" si="31"/>
        <v>91.891891891891888</v>
      </c>
      <c r="BE71">
        <v>6122.93</v>
      </c>
    </row>
    <row r="72" spans="1:57" x14ac:dyDescent="0.65">
      <c r="A72">
        <v>7.59</v>
      </c>
      <c r="BD72">
        <f t="shared" si="31"/>
        <v>93.243243243243228</v>
      </c>
      <c r="BE72">
        <v>6784.32</v>
      </c>
    </row>
    <row r="73" spans="1:57" x14ac:dyDescent="0.65">
      <c r="A73">
        <v>7.7</v>
      </c>
      <c r="BD73">
        <f t="shared" si="31"/>
        <v>94.594594594594597</v>
      </c>
      <c r="BE73">
        <v>8008</v>
      </c>
    </row>
    <row r="74" spans="1:57" x14ac:dyDescent="0.65">
      <c r="A74">
        <v>7.81</v>
      </c>
      <c r="BD74">
        <f t="shared" si="31"/>
        <v>95.945945945945937</v>
      </c>
      <c r="BE74">
        <v>9126.08</v>
      </c>
    </row>
    <row r="75" spans="1:57" x14ac:dyDescent="0.65">
      <c r="A75">
        <v>7.92</v>
      </c>
      <c r="BD75">
        <f t="shared" si="31"/>
        <v>97.297297297297291</v>
      </c>
      <c r="BE75">
        <v>11714.24</v>
      </c>
    </row>
    <row r="76" spans="1:57" x14ac:dyDescent="0.65">
      <c r="A76">
        <v>8.0299999999999994</v>
      </c>
      <c r="BD76">
        <f t="shared" si="31"/>
        <v>98.648648648648631</v>
      </c>
      <c r="BE76">
        <v>13405.76</v>
      </c>
    </row>
    <row r="77" spans="1:57" x14ac:dyDescent="0.65">
      <c r="A77">
        <v>8.14</v>
      </c>
      <c r="BD77">
        <f t="shared" si="31"/>
        <v>100</v>
      </c>
      <c r="BE77">
        <v>12400.64</v>
      </c>
    </row>
    <row r="78" spans="1:57" s="1" customFormat="1" ht="14.15" customHeight="1" x14ac:dyDescent="0.65"/>
    <row r="82" spans="2:66" x14ac:dyDescent="0.65">
      <c r="B82">
        <v>0</v>
      </c>
      <c r="D82">
        <v>0</v>
      </c>
      <c r="F82">
        <v>0</v>
      </c>
      <c r="H82">
        <v>0</v>
      </c>
      <c r="J82">
        <v>0</v>
      </c>
      <c r="L82">
        <v>0</v>
      </c>
      <c r="N82">
        <v>0</v>
      </c>
      <c r="P82">
        <v>0</v>
      </c>
      <c r="R82">
        <v>0</v>
      </c>
      <c r="T82">
        <v>0</v>
      </c>
      <c r="V82">
        <v>0</v>
      </c>
      <c r="X82">
        <v>0</v>
      </c>
      <c r="Z82">
        <v>0</v>
      </c>
      <c r="AB82">
        <v>0</v>
      </c>
      <c r="AD82">
        <v>0</v>
      </c>
      <c r="AF82">
        <v>0</v>
      </c>
      <c r="AH82">
        <v>0</v>
      </c>
      <c r="AJ82">
        <v>0</v>
      </c>
      <c r="AL82">
        <v>0</v>
      </c>
      <c r="AN82">
        <v>0</v>
      </c>
      <c r="AP82">
        <v>0</v>
      </c>
      <c r="AR82">
        <v>0</v>
      </c>
      <c r="AT82">
        <v>0</v>
      </c>
      <c r="AV82">
        <v>0</v>
      </c>
      <c r="AX82">
        <v>0</v>
      </c>
      <c r="AZ82">
        <v>0</v>
      </c>
      <c r="BB82">
        <v>0</v>
      </c>
      <c r="BD82">
        <v>0</v>
      </c>
      <c r="BF82">
        <v>0</v>
      </c>
      <c r="BH82">
        <v>0</v>
      </c>
      <c r="BL82" t="s">
        <v>7</v>
      </c>
      <c r="BM82" t="s">
        <v>8</v>
      </c>
      <c r="BN82" t="s">
        <v>9</v>
      </c>
    </row>
    <row r="83" spans="2:66" x14ac:dyDescent="0.65">
      <c r="B83">
        <v>5</v>
      </c>
      <c r="C83">
        <f>AVERAGEIFS(C$3:C$77,B$3:B$77,"&gt;="&amp;B82,B$3:B$77,"&lt;="&amp;B83)</f>
        <v>16887.559999999998</v>
      </c>
      <c r="D83">
        <v>5</v>
      </c>
      <c r="E83">
        <f>AVERAGEIFS(E$3:E$77,D$3:D$77,"&gt;="&amp;D82,D$3:D$77,"&lt;="&amp;D83)</f>
        <v>17544.533333333336</v>
      </c>
      <c r="F83">
        <v>5</v>
      </c>
      <c r="G83">
        <f>AVERAGEIFS(G$3:G$77,F$3:F$77,"&gt;="&amp;F82,F$3:F$77,"&lt;="&amp;F83)</f>
        <v>11756.436666666668</v>
      </c>
      <c r="H83">
        <v>5</v>
      </c>
      <c r="I83">
        <f>AVERAGEIFS(I$3:I$77,H$3:H$77,"&gt;="&amp;H82,H$3:H$77,"&lt;="&amp;H83)</f>
        <v>17298.900000000001</v>
      </c>
      <c r="J83">
        <v>5</v>
      </c>
      <c r="K83">
        <f>AVERAGEIFS(K$3:K$77,J$3:J$77,"&gt;="&amp;J82,J$3:J$77,"&lt;="&amp;J83)</f>
        <v>10717.607499999998</v>
      </c>
      <c r="L83">
        <v>5</v>
      </c>
      <c r="M83">
        <f>AVERAGEIFS(M$3:M$77,L$3:L$77,"&gt;="&amp;L82,L$3:L$77,"&lt;="&amp;L83)</f>
        <v>17250.313333333335</v>
      </c>
      <c r="N83">
        <v>5</v>
      </c>
      <c r="O83">
        <f>AVERAGEIFS(O$3:O$77,N$3:N$77,"&gt;="&amp;N82,N$3:N$77,"&lt;="&amp;N83)</f>
        <v>18936</v>
      </c>
      <c r="P83">
        <v>5</v>
      </c>
      <c r="Q83">
        <f>AVERAGEIFS(Q$3:Q$77,P$3:P$77,"&gt;="&amp;P82,P$3:P$77,"&lt;="&amp;P83)</f>
        <v>28256</v>
      </c>
      <c r="R83">
        <v>5</v>
      </c>
      <c r="S83">
        <f>AVERAGEIFS(S$3:S$77,R$3:R$77,"&gt;="&amp;R82,R$3:R$77,"&lt;="&amp;R83)</f>
        <v>22876.995000000003</v>
      </c>
      <c r="T83">
        <v>5</v>
      </c>
      <c r="U83">
        <f>AVERAGEIFS(U$3:U$77,T$3:T$77,"&gt;="&amp;T82,T$3:T$77,"&lt;="&amp;T83)</f>
        <v>11916.813333333334</v>
      </c>
      <c r="V83">
        <v>5</v>
      </c>
      <c r="W83">
        <f>AVERAGEIFS(W$3:W$77,V$3:V$77,"&gt;="&amp;V82,V$3:V$77,"&lt;="&amp;V83)</f>
        <v>15193.486666666666</v>
      </c>
      <c r="X83">
        <v>5</v>
      </c>
      <c r="Y83">
        <f>AVERAGEIFS(Y$3:Y$77,X$3:X$77,"&gt;="&amp;X82,X$3:X$77,"&lt;="&amp;X83)</f>
        <v>13420.793333333335</v>
      </c>
      <c r="Z83">
        <v>5</v>
      </c>
      <c r="AA83">
        <f>AVERAGEIFS(AA$3:AA$77,Z$3:Z$77,"&gt;="&amp;Z82,Z$3:Z$77,"&lt;="&amp;Z83)</f>
        <v>24414.645</v>
      </c>
      <c r="AB83">
        <v>5</v>
      </c>
      <c r="AC83">
        <f>AVERAGEIFS(AC$3:AC$77,AB$3:AB$77,"&gt;="&amp;AB82,AB$3:AB$77,"&lt;="&amp;AB83)</f>
        <v>20078.420000000002</v>
      </c>
      <c r="AD83">
        <v>5</v>
      </c>
      <c r="AE83">
        <f>AVERAGEIFS(AE$3:AE$77,AD$3:AD$77,"&gt;="&amp;AD82,AD$3:AD$77,"&lt;="&amp;AD83)</f>
        <v>13226.303333333335</v>
      </c>
      <c r="AF83">
        <v>5</v>
      </c>
      <c r="AG83">
        <f>AVERAGEIFS(AG$3:AG$77,AF$3:AF$77,"&gt;="&amp;AF82,AF$3:AF$77,"&lt;="&amp;AF83)</f>
        <v>13765.333333333334</v>
      </c>
      <c r="AH83">
        <v>5</v>
      </c>
      <c r="AI83">
        <f>AVERAGEIFS(AI$3:AI$77,AH$3:AH$77,"&gt;="&amp;AH82,AH$3:AH$77,"&lt;="&amp;AH83)</f>
        <v>10372.26</v>
      </c>
      <c r="AJ83">
        <v>5</v>
      </c>
      <c r="AK83">
        <f>AVERAGEIFS(AK$3:AK$77,AJ$3:AJ$77,"&gt;="&amp;AJ82,AJ$3:AJ$77,"&lt;="&amp;AJ83)</f>
        <v>15361.220000000001</v>
      </c>
      <c r="AL83">
        <v>5</v>
      </c>
      <c r="AM83">
        <f>AVERAGEIFS(AM$3:AM$77,AL$3:AL$77,"&gt;="&amp;AL82,AL$3:AL$77,"&lt;="&amp;AL83)</f>
        <v>16860.39</v>
      </c>
      <c r="AN83">
        <v>5</v>
      </c>
      <c r="AO83">
        <f>AVERAGEIFS(AO$3:AO$77,AN$3:AN$77,"&gt;="&amp;AN82,AN$3:AN$77,"&lt;="&amp;AN83)</f>
        <v>13328.676666666666</v>
      </c>
      <c r="AP83">
        <v>5</v>
      </c>
      <c r="AQ83">
        <f>AVERAGEIFS(AQ$3:AQ$77,AP$3:AP$77,"&gt;="&amp;AP82,AP$3:AP$77,"&lt;="&amp;AP83)</f>
        <v>24517.713333333333</v>
      </c>
      <c r="AR83">
        <v>5</v>
      </c>
      <c r="AS83">
        <f>AVERAGEIFS(AS$3:AS$77,AR$3:AR$77,"&gt;="&amp;AR82,AR$3:AR$77,"&lt;="&amp;AR83)</f>
        <v>25779.64333333333</v>
      </c>
      <c r="AT83">
        <v>5</v>
      </c>
      <c r="AU83">
        <f>AVERAGEIFS(AU$3:AU$77,AT$3:AT$77,"&gt;="&amp;AT82,AT$3:AT$77,"&lt;="&amp;AT83)</f>
        <v>16029.633333333333</v>
      </c>
      <c r="AV83">
        <v>5</v>
      </c>
      <c r="AW83">
        <f>AVERAGEIFS(AW$3:AW$77,AV$3:AV$77,"&gt;="&amp;AV82,AV$3:AV$77,"&lt;="&amp;AV83)</f>
        <v>26270.235000000001</v>
      </c>
      <c r="AX83">
        <v>5</v>
      </c>
      <c r="AY83">
        <f>AVERAGEIFS(AY$3:AY$77,AX$3:AX$77,"&gt;="&amp;AX82,AX$3:AX$77,"&lt;="&amp;AX83)</f>
        <v>26891.379999999997</v>
      </c>
      <c r="AZ83">
        <v>5</v>
      </c>
      <c r="BA83">
        <f>AVERAGEIFS(BA$3:BA$77,AZ$3:AZ$77,"&gt;="&amp;AZ82,AZ$3:AZ$77,"&lt;="&amp;AZ83)</f>
        <v>29533.160000000003</v>
      </c>
      <c r="BB83">
        <v>5</v>
      </c>
      <c r="BC83">
        <f>AVERAGEIFS(BC$3:BC$77,BB$3:BB$77,"&gt;="&amp;BB82,BB$3:BB$77,"&lt;="&amp;BB83)</f>
        <v>14340.583333333334</v>
      </c>
      <c r="BD83">
        <v>5</v>
      </c>
      <c r="BE83">
        <f>AVERAGEIFS(BE$3:BE$77,BD$3:BD$77,"&gt;="&amp;BD82,BD$3:BD$77,"&lt;="&amp;BD83)</f>
        <v>10860</v>
      </c>
      <c r="BF83">
        <v>5</v>
      </c>
      <c r="BG83">
        <f>AVERAGEIFS(BG$3:BG$77,BF$3:BF$77,"&gt;="&amp;BF82,BF$3:BF$77,"&lt;="&amp;BF83)</f>
        <v>21967.373333333333</v>
      </c>
      <c r="BH83">
        <v>5</v>
      </c>
      <c r="BI83">
        <f>AVERAGEIFS(BI$3:BI$77,BH$3:BH$77,"&gt;="&amp;BH82,BH$3:BH$77,"&lt;="&amp;BH83)</f>
        <v>16049.169999999998</v>
      </c>
      <c r="BK83" s="2" t="s">
        <v>10</v>
      </c>
      <c r="BL83" s="2">
        <f>AVERAGE(C83,E83,G83,I83,K83,M83,O83,Q83,S83,U83,W83,Y83,AA83,AC83,AE83,AG83,AI83,AK83,AM83,AO83,AQ83,AS83,AU83,AW83,AY83,BA83,BC83,BE83,BG83,BI83)</f>
        <v>18056.719305555558</v>
      </c>
      <c r="BM83" s="2">
        <f>_xlfn.STDEV.P(C83,E83,G83,I83,K83,M83,O83,Q83,S83,U83,W83,Y83,AA83,AC83,AE83,AG83,AI83,AK83,AM83,AO83,AQ83,AS83,AU83,AW83,AY83,BA83,BC83,BE83,BG83,BI83)</f>
        <v>5585.2132647907529</v>
      </c>
      <c r="BN83" s="2">
        <f>BM83/(SQRT(30))</f>
        <v>1019.7157645343232</v>
      </c>
    </row>
    <row r="84" spans="2:66" x14ac:dyDescent="0.65">
      <c r="B84">
        <v>10</v>
      </c>
      <c r="C84">
        <f t="shared" ref="C84:E99" si="32">AVERAGEIFS(C$3:C$77,B$3:B$77,"&gt;="&amp;B83,B$3:B$77,"&lt;="&amp;B84)</f>
        <v>16092.09</v>
      </c>
      <c r="D84">
        <v>10</v>
      </c>
      <c r="E84">
        <f t="shared" si="32"/>
        <v>16225.493333333332</v>
      </c>
      <c r="F84">
        <v>10</v>
      </c>
      <c r="G84">
        <f t="shared" ref="G84:G102" si="33">AVERAGEIFS(G$3:G$77,F$3:F$77,"&gt;="&amp;F83,F$3:F$77,"&lt;="&amp;F84)</f>
        <v>9567.24</v>
      </c>
      <c r="H84">
        <v>10</v>
      </c>
      <c r="I84">
        <f t="shared" ref="I84:I102" si="34">AVERAGEIFS(I$3:I$77,H$3:H$77,"&gt;="&amp;H83,H$3:H$77,"&lt;="&amp;H84)</f>
        <v>15133.435000000001</v>
      </c>
      <c r="J84">
        <v>10</v>
      </c>
      <c r="K84">
        <f t="shared" ref="K84:K102" si="35">AVERAGEIFS(K$3:K$77,J$3:J$77,"&gt;="&amp;J83,J$3:J$77,"&lt;="&amp;J84)</f>
        <v>8220.0033333333322</v>
      </c>
      <c r="L84">
        <v>10</v>
      </c>
      <c r="M84">
        <f t="shared" ref="M84:M102" si="36">AVERAGEIFS(M$3:M$77,L$3:L$77,"&gt;="&amp;L83,L$3:L$77,"&lt;="&amp;L84)</f>
        <v>16532.733333333334</v>
      </c>
      <c r="N84">
        <v>10</v>
      </c>
      <c r="O84">
        <f t="shared" ref="O84:O102" si="37">AVERAGEIFS(O$3:O$77,N$3:N$77,"&gt;="&amp;N83,N$3:N$77,"&lt;="&amp;N84)</f>
        <v>17104</v>
      </c>
      <c r="P84">
        <v>10</v>
      </c>
      <c r="Q84">
        <f t="shared" ref="Q84:Q102" si="38">AVERAGEIFS(Q$3:Q$77,P$3:P$77,"&gt;="&amp;P83,P$3:P$77,"&lt;="&amp;P84)</f>
        <v>27976</v>
      </c>
      <c r="R84">
        <v>10</v>
      </c>
      <c r="S84">
        <f t="shared" ref="S84:S99" si="39">AVERAGEIFS(S$3:S$77,R$3:R$77,"&gt;="&amp;R83,R$3:R$77,"&lt;="&amp;R84)</f>
        <v>20947.599999999999</v>
      </c>
      <c r="T84">
        <v>10</v>
      </c>
      <c r="U84">
        <f t="shared" ref="U84:U99" si="40">AVERAGEIFS(U$3:U$77,T$3:T$77,"&gt;="&amp;T83,T$3:T$77,"&lt;="&amp;T84)</f>
        <v>9120.0149999999994</v>
      </c>
      <c r="V84">
        <v>10</v>
      </c>
      <c r="W84">
        <f t="shared" ref="W84:W102" si="41">AVERAGEIFS(W$3:W$77,V$3:V$77,"&gt;="&amp;V83,V$3:V$77,"&lt;="&amp;V84)</f>
        <v>12167.883333333333</v>
      </c>
      <c r="X84">
        <v>10</v>
      </c>
      <c r="Y84">
        <f t="shared" ref="Y84:Y102" si="42">AVERAGEIFS(Y$3:Y$77,X$3:X$77,"&gt;="&amp;X83,X$3:X$77,"&lt;="&amp;X84)</f>
        <v>10568.783333333333</v>
      </c>
      <c r="Z84">
        <v>10</v>
      </c>
      <c r="AA84">
        <f t="shared" ref="AA84:AA102" si="43">AVERAGEIFS(AA$3:AA$77,Z$3:Z$77,"&gt;="&amp;Z83,Z$3:Z$77,"&lt;="&amp;Z84)</f>
        <v>22103.199999999997</v>
      </c>
      <c r="AB84">
        <v>10</v>
      </c>
      <c r="AC84">
        <f t="shared" ref="AC84:AC102" si="44">AVERAGEIFS(AC$3:AC$77,AB$3:AB$77,"&gt;="&amp;AB83,AB$3:AB$77,"&lt;="&amp;AB84)</f>
        <v>20052.60666666667</v>
      </c>
      <c r="AD84">
        <v>10</v>
      </c>
      <c r="AE84">
        <f t="shared" ref="AE84:AE102" si="45">AVERAGEIFS(AE$3:AE$77,AD$3:AD$77,"&gt;="&amp;AD83,AD$3:AD$77,"&lt;="&amp;AD84)</f>
        <v>10401.61</v>
      </c>
      <c r="AF84">
        <v>10</v>
      </c>
      <c r="AG84">
        <f t="shared" ref="AG84:AG102" si="46">AVERAGEIFS(AG$3:AG$77,AF$3:AF$77,"&gt;="&amp;AF83,AF$3:AF$77,"&lt;="&amp;AF84)</f>
        <v>12501.333333333334</v>
      </c>
      <c r="AH84">
        <v>10</v>
      </c>
      <c r="AI84">
        <f t="shared" ref="AI84:AI99" si="47">AVERAGEIFS(AI$3:AI$77,AH$3:AH$77,"&gt;="&amp;AH83,AH$3:AH$77,"&lt;="&amp;AH84)</f>
        <v>9609.27</v>
      </c>
      <c r="AJ84">
        <v>10</v>
      </c>
      <c r="AK84">
        <f t="shared" ref="AK84:AK99" si="48">AVERAGEIFS(AK$3:AK$77,AJ$3:AJ$77,"&gt;="&amp;AJ83,AJ$3:AJ$77,"&lt;="&amp;AJ84)</f>
        <v>12618.27</v>
      </c>
      <c r="AL84">
        <v>10</v>
      </c>
      <c r="AM84">
        <f t="shared" ref="AM84:AM102" si="49">AVERAGEIFS(AM$3:AM$77,AL$3:AL$77,"&gt;="&amp;AL83,AL$3:AL$77,"&lt;="&amp;AL84)</f>
        <v>17456.904999999999</v>
      </c>
      <c r="AN84">
        <v>10</v>
      </c>
      <c r="AO84">
        <f t="shared" ref="AO84:AO102" si="50">AVERAGEIFS(AO$3:AO$77,AN$3:AN$77,"&gt;="&amp;AN83,AN$3:AN$77,"&lt;="&amp;AN84)</f>
        <v>9153.1650000000009</v>
      </c>
      <c r="AP84">
        <v>10</v>
      </c>
      <c r="AQ84">
        <f t="shared" ref="AQ84:AQ102" si="51">AVERAGEIFS(AQ$3:AQ$77,AP$3:AP$77,"&gt;="&amp;AP83,AP$3:AP$77,"&lt;="&amp;AP84)</f>
        <v>23953.16</v>
      </c>
      <c r="AR84">
        <v>10</v>
      </c>
      <c r="AS84">
        <f t="shared" ref="AS84:AS102" si="52">AVERAGEIFS(AS$3:AS$77,AR$3:AR$77,"&gt;="&amp;AR83,AR$3:AR$77,"&lt;="&amp;AR84)</f>
        <v>18066.283333333333</v>
      </c>
      <c r="AT84">
        <v>10</v>
      </c>
      <c r="AU84">
        <f t="shared" ref="AU84:AU102" si="53">AVERAGEIFS(AU$3:AU$77,AT$3:AT$77,"&gt;="&amp;AT83,AT$3:AT$77,"&lt;="&amp;AT84)</f>
        <v>13801.57</v>
      </c>
      <c r="AV84">
        <v>10</v>
      </c>
      <c r="AW84">
        <f t="shared" ref="AW84:AW102" si="54">AVERAGEIFS(AW$3:AW$77,AV$3:AV$77,"&gt;="&amp;AV83,AV$3:AV$77,"&lt;="&amp;AV84)</f>
        <v>23635.599999999999</v>
      </c>
      <c r="AX84">
        <v>10</v>
      </c>
      <c r="AY84">
        <f t="shared" ref="AY84:AY102" si="55">AVERAGEIFS(AY$3:AY$77,AX$3:AX$77,"&gt;="&amp;AX83,AX$3:AX$77,"&lt;="&amp;AX84)</f>
        <v>28228.6</v>
      </c>
      <c r="AZ84">
        <v>10</v>
      </c>
      <c r="BA84">
        <f t="shared" ref="BA84:BA102" si="56">AVERAGEIFS(BA$3:BA$77,AZ$3:AZ$77,"&gt;="&amp;AZ83,AZ$3:AZ$77,"&lt;="&amp;AZ84)</f>
        <v>30319.47</v>
      </c>
      <c r="BB84">
        <v>10</v>
      </c>
      <c r="BC84">
        <f t="shared" ref="BC84:BC102" si="57">AVERAGEIFS(BC$3:BC$77,BB$3:BB$77,"&gt;="&amp;BB83,BB$3:BB$77,"&lt;="&amp;BB84)</f>
        <v>13371.736666666666</v>
      </c>
      <c r="BD84">
        <v>10</v>
      </c>
      <c r="BE84">
        <f t="shared" ref="BE84:BE102" si="58">AVERAGEIFS(BE$3:BE$77,BD$3:BD$77,"&gt;="&amp;BD83,BD$3:BD$77,"&lt;="&amp;BD84)</f>
        <v>8864</v>
      </c>
      <c r="BF84">
        <v>10</v>
      </c>
      <c r="BG84">
        <f t="shared" ref="BG84:BG102" si="59">AVERAGEIFS(BG$3:BG$77,BF$3:BF$77,"&gt;="&amp;BF83,BF$3:BF$77,"&lt;="&amp;BF84)</f>
        <v>19554.213333333333</v>
      </c>
      <c r="BH84">
        <v>10</v>
      </c>
      <c r="BI84">
        <f t="shared" ref="BI84:BI102" si="60">AVERAGEIFS(BI$3:BI$77,BH$3:BH$77,"&gt;="&amp;BH83,BH$3:BH$77,"&lt;="&amp;BH84)</f>
        <v>15571.85</v>
      </c>
      <c r="BK84" s="2"/>
      <c r="BL84" s="2">
        <f t="shared" ref="BL84:BL102" si="61">AVERAGE(C84,E84,G84,I84,K84,M84,O84,Q84,S84,U84,W84,Y84,AA84,AC84,AE84,AG84,AI84,AK84,AM84,AO84,AQ84,AS84,AU84,AW84,AY84,BA84,BC84,BE84,BG84,BI84)</f>
        <v>16297.270666666665</v>
      </c>
      <c r="BM84" s="2">
        <f t="shared" ref="BM84:BM102" si="62">_xlfn.STDEV.P(C84,E84,G84,I84,K84,M84,O84,Q84,S84,U84,W84,Y84,AA84,AC84,AE84,AG84,AI84,AK84,AM84,AO84,AQ84,AS84,AU84,AW84,AY84,BA84,BC84,BE84,BG84,BI84)</f>
        <v>6097.5828421999386</v>
      </c>
      <c r="BN84" s="2">
        <f t="shared" ref="BN84:BN102" si="63">BM84/(SQRT(30))</f>
        <v>1113.2612229764568</v>
      </c>
    </row>
    <row r="85" spans="2:66" x14ac:dyDescent="0.65">
      <c r="B85">
        <v>15</v>
      </c>
      <c r="C85">
        <f t="shared" si="32"/>
        <v>11824.32</v>
      </c>
      <c r="D85">
        <v>15</v>
      </c>
      <c r="E85">
        <f t="shared" si="32"/>
        <v>14755.2</v>
      </c>
      <c r="F85">
        <v>15</v>
      </c>
      <c r="G85">
        <f t="shared" si="33"/>
        <v>7082.6399999999994</v>
      </c>
      <c r="H85">
        <v>15</v>
      </c>
      <c r="I85">
        <f t="shared" si="34"/>
        <v>14157.18</v>
      </c>
      <c r="J85">
        <v>15</v>
      </c>
      <c r="K85">
        <f t="shared" si="35"/>
        <v>6467.72</v>
      </c>
      <c r="L85">
        <v>15</v>
      </c>
      <c r="M85">
        <f t="shared" si="36"/>
        <v>15049.863333333335</v>
      </c>
      <c r="N85">
        <v>15</v>
      </c>
      <c r="O85">
        <f t="shared" si="37"/>
        <v>14688</v>
      </c>
      <c r="P85">
        <v>15</v>
      </c>
      <c r="Q85">
        <f t="shared" si="38"/>
        <v>26192</v>
      </c>
      <c r="R85">
        <v>15</v>
      </c>
      <c r="S85">
        <f t="shared" si="39"/>
        <v>17759.849999999999</v>
      </c>
      <c r="T85">
        <v>15</v>
      </c>
      <c r="U85">
        <f t="shared" si="40"/>
        <v>6824.93</v>
      </c>
      <c r="V85">
        <v>15</v>
      </c>
      <c r="W85">
        <f t="shared" si="41"/>
        <v>8431.23</v>
      </c>
      <c r="X85">
        <v>15</v>
      </c>
      <c r="Y85">
        <f t="shared" si="42"/>
        <v>8314.9600000000009</v>
      </c>
      <c r="Z85">
        <v>15</v>
      </c>
      <c r="AA85">
        <f t="shared" si="43"/>
        <v>19194.224999999999</v>
      </c>
      <c r="AB85">
        <v>15</v>
      </c>
      <c r="AC85">
        <f t="shared" si="44"/>
        <v>17969.556666666667</v>
      </c>
      <c r="AD85">
        <v>15</v>
      </c>
      <c r="AE85">
        <f t="shared" si="45"/>
        <v>8688.49</v>
      </c>
      <c r="AF85">
        <v>15</v>
      </c>
      <c r="AG85">
        <f t="shared" si="46"/>
        <v>11994.666666666666</v>
      </c>
      <c r="AH85">
        <v>15</v>
      </c>
      <c r="AI85">
        <f t="shared" si="47"/>
        <v>7246.3950000000004</v>
      </c>
      <c r="AJ85">
        <v>15</v>
      </c>
      <c r="AK85">
        <f t="shared" si="48"/>
        <v>10267.935000000001</v>
      </c>
      <c r="AL85">
        <v>15</v>
      </c>
      <c r="AM85">
        <f t="shared" si="49"/>
        <v>15543.7</v>
      </c>
      <c r="AN85">
        <v>15</v>
      </c>
      <c r="AO85">
        <f t="shared" si="50"/>
        <v>7400.8</v>
      </c>
      <c r="AP85">
        <v>15</v>
      </c>
      <c r="AQ85">
        <f t="shared" si="51"/>
        <v>23984.135000000002</v>
      </c>
      <c r="AR85">
        <v>15</v>
      </c>
      <c r="AS85">
        <f t="shared" si="52"/>
        <v>13021.756666666668</v>
      </c>
      <c r="AT85">
        <v>15</v>
      </c>
      <c r="AU85">
        <f t="shared" si="53"/>
        <v>10780.426666666666</v>
      </c>
      <c r="AV85">
        <v>15</v>
      </c>
      <c r="AW85">
        <f t="shared" si="54"/>
        <v>21304.55</v>
      </c>
      <c r="AX85">
        <v>15</v>
      </c>
      <c r="AY85">
        <f t="shared" si="55"/>
        <v>27490.87</v>
      </c>
      <c r="AZ85">
        <v>15</v>
      </c>
      <c r="BA85">
        <f t="shared" si="56"/>
        <v>29269.695</v>
      </c>
      <c r="BB85">
        <v>15</v>
      </c>
      <c r="BC85">
        <f t="shared" si="57"/>
        <v>12600.259999999998</v>
      </c>
      <c r="BD85">
        <v>15</v>
      </c>
      <c r="BE85">
        <f t="shared" si="58"/>
        <v>8672</v>
      </c>
      <c r="BF85">
        <v>15</v>
      </c>
      <c r="BG85">
        <f t="shared" si="59"/>
        <v>13869.019999999999</v>
      </c>
      <c r="BH85">
        <v>15</v>
      </c>
      <c r="BI85">
        <f t="shared" si="60"/>
        <v>14220.915000000001</v>
      </c>
      <c r="BL85" s="2">
        <f t="shared" si="61"/>
        <v>14168.909666666666</v>
      </c>
      <c r="BM85" s="2">
        <f t="shared" si="62"/>
        <v>6267.9395801996579</v>
      </c>
      <c r="BN85" s="2">
        <f t="shared" si="63"/>
        <v>1144.3639657182712</v>
      </c>
    </row>
    <row r="86" spans="2:66" x14ac:dyDescent="0.65">
      <c r="B86">
        <v>20</v>
      </c>
      <c r="C86">
        <f t="shared" si="32"/>
        <v>11531.2</v>
      </c>
      <c r="D86">
        <v>20</v>
      </c>
      <c r="E86">
        <f t="shared" si="32"/>
        <v>15584</v>
      </c>
      <c r="F86">
        <v>20</v>
      </c>
      <c r="G86">
        <f t="shared" si="33"/>
        <v>6417.746666666666</v>
      </c>
      <c r="H86">
        <v>20</v>
      </c>
      <c r="I86">
        <f t="shared" si="34"/>
        <v>14564.2</v>
      </c>
      <c r="J86">
        <v>20</v>
      </c>
      <c r="K86">
        <f t="shared" si="35"/>
        <v>5329.2199999999993</v>
      </c>
      <c r="L86">
        <v>20</v>
      </c>
      <c r="M86">
        <f t="shared" si="36"/>
        <v>14151.480000000001</v>
      </c>
      <c r="N86">
        <v>20</v>
      </c>
      <c r="O86">
        <f t="shared" si="37"/>
        <v>12432</v>
      </c>
      <c r="P86">
        <v>20</v>
      </c>
      <c r="Q86">
        <f t="shared" si="38"/>
        <v>21640</v>
      </c>
      <c r="R86">
        <v>20</v>
      </c>
      <c r="S86">
        <f t="shared" si="39"/>
        <v>14823.8</v>
      </c>
      <c r="T86">
        <v>20</v>
      </c>
      <c r="U86">
        <f t="shared" si="40"/>
        <v>6787.8099999999995</v>
      </c>
      <c r="V86">
        <v>20</v>
      </c>
      <c r="W86">
        <f t="shared" si="41"/>
        <v>7506</v>
      </c>
      <c r="X86">
        <v>20</v>
      </c>
      <c r="Y86">
        <f t="shared" si="42"/>
        <v>6779.4433333333336</v>
      </c>
      <c r="Z86">
        <v>20</v>
      </c>
      <c r="AA86">
        <f t="shared" si="43"/>
        <v>19195.955000000002</v>
      </c>
      <c r="AB86">
        <v>20</v>
      </c>
      <c r="AC86">
        <f t="shared" si="44"/>
        <v>15603.233333333332</v>
      </c>
      <c r="AD86">
        <v>20</v>
      </c>
      <c r="AE86">
        <f t="shared" si="45"/>
        <v>7915.8899999999994</v>
      </c>
      <c r="AF86">
        <v>20</v>
      </c>
      <c r="AG86">
        <f t="shared" si="46"/>
        <v>10715.216666666667</v>
      </c>
      <c r="AH86">
        <v>20</v>
      </c>
      <c r="AI86">
        <f t="shared" si="47"/>
        <v>6193.1149999999998</v>
      </c>
      <c r="AJ86">
        <v>20</v>
      </c>
      <c r="AK86">
        <f t="shared" si="48"/>
        <v>8401.9500000000007</v>
      </c>
      <c r="AL86">
        <v>20</v>
      </c>
      <c r="AM86">
        <f t="shared" si="49"/>
        <v>16875.625</v>
      </c>
      <c r="AN86">
        <v>20</v>
      </c>
      <c r="AO86">
        <f t="shared" si="50"/>
        <v>8226.1999999999989</v>
      </c>
      <c r="AP86">
        <v>20</v>
      </c>
      <c r="AQ86">
        <f t="shared" si="51"/>
        <v>25373.42</v>
      </c>
      <c r="AR86">
        <v>20</v>
      </c>
      <c r="AS86">
        <f t="shared" si="52"/>
        <v>13870.456666666667</v>
      </c>
      <c r="AT86">
        <v>20</v>
      </c>
      <c r="AU86">
        <f t="shared" si="53"/>
        <v>10084.216666666667</v>
      </c>
      <c r="AV86">
        <v>20</v>
      </c>
      <c r="AW86">
        <f t="shared" si="54"/>
        <v>19069.614999999998</v>
      </c>
      <c r="AX86">
        <v>20</v>
      </c>
      <c r="AY86">
        <f t="shared" si="55"/>
        <v>26390.46</v>
      </c>
      <c r="AZ86">
        <v>20</v>
      </c>
      <c r="BA86">
        <f t="shared" si="56"/>
        <v>27591.465</v>
      </c>
      <c r="BB86">
        <v>20</v>
      </c>
      <c r="BC86">
        <f t="shared" si="57"/>
        <v>11992.736666666666</v>
      </c>
      <c r="BD86">
        <v>20</v>
      </c>
      <c r="BE86">
        <f t="shared" si="58"/>
        <v>9866.6666666666661</v>
      </c>
      <c r="BF86">
        <v>20</v>
      </c>
      <c r="BG86">
        <f t="shared" si="59"/>
        <v>11816.89</v>
      </c>
      <c r="BH86">
        <v>20</v>
      </c>
      <c r="BI86">
        <f t="shared" si="60"/>
        <v>13266.58</v>
      </c>
      <c r="BL86" s="2">
        <f t="shared" si="61"/>
        <v>13333.219722222226</v>
      </c>
      <c r="BM86" s="2">
        <f t="shared" si="62"/>
        <v>6006.8078276218466</v>
      </c>
      <c r="BN86" s="2">
        <f t="shared" si="63"/>
        <v>1096.6880485956963</v>
      </c>
    </row>
    <row r="87" spans="2:66" x14ac:dyDescent="0.65">
      <c r="B87">
        <v>25</v>
      </c>
      <c r="C87">
        <f t="shared" si="32"/>
        <v>12775.09</v>
      </c>
      <c r="D87">
        <v>25</v>
      </c>
      <c r="E87">
        <f t="shared" si="32"/>
        <v>15962.88</v>
      </c>
      <c r="F87">
        <v>25</v>
      </c>
      <c r="G87">
        <f t="shared" si="33"/>
        <v>7091.2933333333322</v>
      </c>
      <c r="H87">
        <v>25</v>
      </c>
      <c r="I87">
        <f t="shared" si="34"/>
        <v>14893.22</v>
      </c>
      <c r="J87">
        <v>25</v>
      </c>
      <c r="K87">
        <f t="shared" si="35"/>
        <v>5132.6500000000005</v>
      </c>
      <c r="L87">
        <v>25</v>
      </c>
      <c r="M87">
        <f t="shared" si="36"/>
        <v>12969.616666666669</v>
      </c>
      <c r="N87">
        <v>25</v>
      </c>
      <c r="O87">
        <f t="shared" si="37"/>
        <v>12392</v>
      </c>
      <c r="P87">
        <v>25</v>
      </c>
      <c r="Q87">
        <f t="shared" si="38"/>
        <v>19752</v>
      </c>
      <c r="R87">
        <v>25</v>
      </c>
      <c r="S87">
        <f t="shared" si="39"/>
        <v>13448.65</v>
      </c>
      <c r="T87">
        <v>25</v>
      </c>
      <c r="U87">
        <f t="shared" si="40"/>
        <v>7741.1966666666667</v>
      </c>
      <c r="V87">
        <v>25</v>
      </c>
      <c r="W87">
        <f t="shared" si="41"/>
        <v>8151.2699999999995</v>
      </c>
      <c r="X87">
        <v>25</v>
      </c>
      <c r="Y87">
        <f t="shared" si="42"/>
        <v>5505.4800000000005</v>
      </c>
      <c r="Z87">
        <v>25</v>
      </c>
      <c r="AA87">
        <f t="shared" si="43"/>
        <v>21491.055</v>
      </c>
      <c r="AB87">
        <v>25</v>
      </c>
      <c r="AC87">
        <f t="shared" si="44"/>
        <v>13520.293333333335</v>
      </c>
      <c r="AD87">
        <v>25</v>
      </c>
      <c r="AE87">
        <f t="shared" si="45"/>
        <v>9857.14</v>
      </c>
      <c r="AF87">
        <v>25</v>
      </c>
      <c r="AG87">
        <f t="shared" si="46"/>
        <v>9903.8833333333332</v>
      </c>
      <c r="AH87">
        <v>25</v>
      </c>
      <c r="AI87">
        <f t="shared" si="47"/>
        <v>5453.6350000000002</v>
      </c>
      <c r="AJ87">
        <v>25</v>
      </c>
      <c r="AK87">
        <f t="shared" si="48"/>
        <v>8344.8649999999998</v>
      </c>
      <c r="AL87">
        <v>25</v>
      </c>
      <c r="AM87">
        <f t="shared" si="49"/>
        <v>16250.02</v>
      </c>
      <c r="AN87">
        <v>25</v>
      </c>
      <c r="AO87">
        <f t="shared" si="50"/>
        <v>8608.6850000000013</v>
      </c>
      <c r="AP87">
        <v>25</v>
      </c>
      <c r="AQ87">
        <f t="shared" si="51"/>
        <v>24799.910000000003</v>
      </c>
      <c r="AR87">
        <v>25</v>
      </c>
      <c r="AS87">
        <f t="shared" si="52"/>
        <v>16263.343333333332</v>
      </c>
      <c r="AT87">
        <v>25</v>
      </c>
      <c r="AU87">
        <f t="shared" si="53"/>
        <v>11228.553333333335</v>
      </c>
      <c r="AV87">
        <v>25</v>
      </c>
      <c r="AW87">
        <f t="shared" si="54"/>
        <v>17091.489999999998</v>
      </c>
      <c r="AX87">
        <v>25</v>
      </c>
      <c r="AY87">
        <f t="shared" si="55"/>
        <v>26297.614999999998</v>
      </c>
      <c r="AZ87">
        <v>25</v>
      </c>
      <c r="BA87">
        <f t="shared" si="56"/>
        <v>25347.974999999999</v>
      </c>
      <c r="BB87">
        <v>25</v>
      </c>
      <c r="BC87">
        <f t="shared" si="57"/>
        <v>11678.916666666666</v>
      </c>
      <c r="BD87">
        <v>25</v>
      </c>
      <c r="BE87">
        <f t="shared" si="58"/>
        <v>12284</v>
      </c>
      <c r="BF87">
        <v>25</v>
      </c>
      <c r="BG87">
        <f t="shared" si="59"/>
        <v>12080.449999999999</v>
      </c>
      <c r="BH87">
        <v>25</v>
      </c>
      <c r="BI87">
        <f t="shared" si="60"/>
        <v>14251.575000000001</v>
      </c>
      <c r="BL87" s="2">
        <f t="shared" si="61"/>
        <v>13352.291722222224</v>
      </c>
      <c r="BM87" s="2">
        <f t="shared" si="62"/>
        <v>5665.7557480563564</v>
      </c>
      <c r="BN87" s="2">
        <f t="shared" si="63"/>
        <v>1034.4207428416744</v>
      </c>
    </row>
    <row r="88" spans="2:66" x14ac:dyDescent="0.65">
      <c r="B88">
        <v>30</v>
      </c>
      <c r="C88">
        <f t="shared" si="32"/>
        <v>13437.965</v>
      </c>
      <c r="D88">
        <v>30</v>
      </c>
      <c r="E88">
        <f t="shared" si="32"/>
        <v>13413.76</v>
      </c>
      <c r="F88">
        <v>30</v>
      </c>
      <c r="G88">
        <f t="shared" si="33"/>
        <v>6449.85</v>
      </c>
      <c r="H88">
        <v>30</v>
      </c>
      <c r="I88">
        <f t="shared" si="34"/>
        <v>14519.775000000001</v>
      </c>
      <c r="J88">
        <v>30</v>
      </c>
      <c r="K88">
        <f t="shared" si="35"/>
        <v>4182.1950000000006</v>
      </c>
      <c r="L88">
        <v>30</v>
      </c>
      <c r="M88">
        <f t="shared" si="36"/>
        <v>12292.563333333334</v>
      </c>
      <c r="N88">
        <v>30</v>
      </c>
      <c r="O88">
        <f t="shared" si="37"/>
        <v>12968</v>
      </c>
      <c r="P88">
        <v>30</v>
      </c>
      <c r="Q88">
        <f t="shared" si="38"/>
        <v>18896</v>
      </c>
      <c r="R88">
        <v>30</v>
      </c>
      <c r="S88">
        <f t="shared" si="39"/>
        <v>12953.05</v>
      </c>
      <c r="T88">
        <v>30</v>
      </c>
      <c r="U88">
        <f t="shared" si="40"/>
        <v>7197.6333333333341</v>
      </c>
      <c r="V88">
        <v>30</v>
      </c>
      <c r="W88">
        <f t="shared" si="41"/>
        <v>8255.0733333333337</v>
      </c>
      <c r="X88">
        <v>30</v>
      </c>
      <c r="Y88">
        <f t="shared" si="42"/>
        <v>5570.55</v>
      </c>
      <c r="Z88">
        <v>30</v>
      </c>
      <c r="AA88">
        <f t="shared" si="43"/>
        <v>24913.59</v>
      </c>
      <c r="AB88">
        <v>30</v>
      </c>
      <c r="AC88">
        <f t="shared" si="44"/>
        <v>12050.836666666668</v>
      </c>
      <c r="AD88">
        <v>30</v>
      </c>
      <c r="AE88">
        <f t="shared" si="45"/>
        <v>9917.8850000000002</v>
      </c>
      <c r="AF88">
        <v>30</v>
      </c>
      <c r="AG88">
        <f t="shared" si="46"/>
        <v>9404.6200000000008</v>
      </c>
      <c r="AH88">
        <v>30</v>
      </c>
      <c r="AI88">
        <f t="shared" si="47"/>
        <v>5355.19</v>
      </c>
      <c r="AJ88">
        <v>30</v>
      </c>
      <c r="AK88">
        <f t="shared" si="48"/>
        <v>8979.85</v>
      </c>
      <c r="AL88">
        <v>30</v>
      </c>
      <c r="AM88">
        <f t="shared" si="49"/>
        <v>13284.04</v>
      </c>
      <c r="AN88">
        <v>30</v>
      </c>
      <c r="AO88">
        <f t="shared" si="50"/>
        <v>7252.3499999999995</v>
      </c>
      <c r="AP88">
        <v>30</v>
      </c>
      <c r="AQ88">
        <f t="shared" si="51"/>
        <v>24796.025000000001</v>
      </c>
      <c r="AR88">
        <v>30</v>
      </c>
      <c r="AS88">
        <f t="shared" si="52"/>
        <v>13523.786666666667</v>
      </c>
      <c r="AT88">
        <v>30</v>
      </c>
      <c r="AU88">
        <f t="shared" si="53"/>
        <v>11809.436666666668</v>
      </c>
      <c r="AV88">
        <v>30</v>
      </c>
      <c r="AW88">
        <f t="shared" si="54"/>
        <v>18407.75</v>
      </c>
      <c r="AX88">
        <v>30</v>
      </c>
      <c r="AY88">
        <f t="shared" si="55"/>
        <v>24422.43</v>
      </c>
      <c r="AZ88">
        <v>30</v>
      </c>
      <c r="BA88">
        <f t="shared" si="56"/>
        <v>24620.285</v>
      </c>
      <c r="BB88">
        <v>30</v>
      </c>
      <c r="BC88">
        <f t="shared" si="57"/>
        <v>11393.47</v>
      </c>
      <c r="BD88">
        <v>30</v>
      </c>
      <c r="BE88">
        <f t="shared" si="58"/>
        <v>11280.46</v>
      </c>
      <c r="BF88">
        <v>30</v>
      </c>
      <c r="BG88">
        <f t="shared" si="59"/>
        <v>11595.57</v>
      </c>
      <c r="BH88">
        <v>30</v>
      </c>
      <c r="BI88">
        <f t="shared" si="60"/>
        <v>15951.35</v>
      </c>
      <c r="BL88" s="2">
        <f t="shared" si="61"/>
        <v>12969.844666666666</v>
      </c>
      <c r="BM88" s="2">
        <f t="shared" si="62"/>
        <v>5758.2855455095632</v>
      </c>
      <c r="BN88" s="2">
        <f t="shared" si="63"/>
        <v>1051.3142952771761</v>
      </c>
    </row>
    <row r="89" spans="2:66" x14ac:dyDescent="0.65">
      <c r="B89">
        <v>35</v>
      </c>
      <c r="C89">
        <f t="shared" si="32"/>
        <v>14373.67</v>
      </c>
      <c r="D89">
        <v>35</v>
      </c>
      <c r="E89">
        <f t="shared" si="32"/>
        <v>11471.466666666665</v>
      </c>
      <c r="F89">
        <v>35</v>
      </c>
      <c r="G89">
        <f t="shared" si="33"/>
        <v>5071.9549999999999</v>
      </c>
      <c r="H89">
        <v>35</v>
      </c>
      <c r="I89">
        <f t="shared" si="34"/>
        <v>14512.13</v>
      </c>
      <c r="J89">
        <v>35</v>
      </c>
      <c r="K89">
        <f t="shared" si="35"/>
        <v>3305.8966666666661</v>
      </c>
      <c r="L89">
        <v>35</v>
      </c>
      <c r="M89">
        <f t="shared" si="36"/>
        <v>12047.246666666666</v>
      </c>
      <c r="N89">
        <v>35</v>
      </c>
      <c r="O89">
        <f t="shared" si="37"/>
        <v>14272</v>
      </c>
      <c r="P89">
        <v>35</v>
      </c>
      <c r="Q89">
        <f t="shared" si="38"/>
        <v>19624</v>
      </c>
      <c r="R89">
        <v>35</v>
      </c>
      <c r="S89">
        <f t="shared" si="39"/>
        <v>12999.06</v>
      </c>
      <c r="T89">
        <v>35</v>
      </c>
      <c r="U89">
        <f t="shared" si="40"/>
        <v>6376.5</v>
      </c>
      <c r="V89">
        <v>35</v>
      </c>
      <c r="W89">
        <f t="shared" si="41"/>
        <v>7631.3433333333332</v>
      </c>
      <c r="X89">
        <v>35</v>
      </c>
      <c r="Y89">
        <f t="shared" si="42"/>
        <v>6897.8033333333333</v>
      </c>
      <c r="Z89">
        <v>35</v>
      </c>
      <c r="AA89">
        <f t="shared" si="43"/>
        <v>20969.785</v>
      </c>
      <c r="AB89">
        <v>35</v>
      </c>
      <c r="AC89">
        <f t="shared" si="44"/>
        <v>11607.613333333333</v>
      </c>
      <c r="AD89">
        <v>35</v>
      </c>
      <c r="AE89">
        <f t="shared" si="45"/>
        <v>7591.5750000000007</v>
      </c>
      <c r="AF89">
        <v>35</v>
      </c>
      <c r="AG89">
        <f t="shared" si="46"/>
        <v>9209.8466666666664</v>
      </c>
      <c r="AH89">
        <v>35</v>
      </c>
      <c r="AI89">
        <f t="shared" si="47"/>
        <v>5658.57</v>
      </c>
      <c r="AJ89">
        <v>35</v>
      </c>
      <c r="AK89">
        <f t="shared" si="48"/>
        <v>9747.5366666666669</v>
      </c>
      <c r="AL89">
        <v>35</v>
      </c>
      <c r="AM89">
        <f t="shared" si="49"/>
        <v>11394.88</v>
      </c>
      <c r="AN89">
        <v>35</v>
      </c>
      <c r="AO89">
        <f t="shared" si="50"/>
        <v>6939.4850000000006</v>
      </c>
      <c r="AP89">
        <v>35</v>
      </c>
      <c r="AQ89">
        <f t="shared" si="51"/>
        <v>23771.85666666667</v>
      </c>
      <c r="AR89">
        <v>35</v>
      </c>
      <c r="AS89">
        <f t="shared" si="52"/>
        <v>12970.676666666666</v>
      </c>
      <c r="AT89">
        <v>35</v>
      </c>
      <c r="AU89">
        <f t="shared" si="53"/>
        <v>10469.929999999998</v>
      </c>
      <c r="AV89">
        <v>35</v>
      </c>
      <c r="AW89">
        <f t="shared" si="54"/>
        <v>20454.32</v>
      </c>
      <c r="AX89">
        <v>35</v>
      </c>
      <c r="AY89">
        <f t="shared" si="55"/>
        <v>20297.04</v>
      </c>
      <c r="AZ89">
        <v>35</v>
      </c>
      <c r="BA89">
        <f t="shared" si="56"/>
        <v>26088.945</v>
      </c>
      <c r="BB89">
        <v>35</v>
      </c>
      <c r="BC89">
        <f t="shared" si="57"/>
        <v>10147.433333333332</v>
      </c>
      <c r="BD89">
        <v>35</v>
      </c>
      <c r="BE89">
        <f t="shared" si="58"/>
        <v>7284.1366666666681</v>
      </c>
      <c r="BF89">
        <v>35</v>
      </c>
      <c r="BG89">
        <f t="shared" si="59"/>
        <v>9307.6149999999998</v>
      </c>
      <c r="BH89">
        <v>35</v>
      </c>
      <c r="BI89">
        <f t="shared" si="60"/>
        <v>15602.125</v>
      </c>
      <c r="BL89" s="2">
        <f t="shared" si="61"/>
        <v>12269.881388888889</v>
      </c>
      <c r="BM89" s="2">
        <f t="shared" si="62"/>
        <v>5716.3987974023303</v>
      </c>
      <c r="BN89" s="2">
        <f t="shared" si="63"/>
        <v>1043.6668563442202</v>
      </c>
    </row>
    <row r="90" spans="2:66" x14ac:dyDescent="0.65">
      <c r="B90">
        <v>40</v>
      </c>
      <c r="C90">
        <f t="shared" si="32"/>
        <v>14578.28</v>
      </c>
      <c r="D90">
        <v>40</v>
      </c>
      <c r="E90">
        <f t="shared" si="32"/>
        <v>10480.83</v>
      </c>
      <c r="F90">
        <v>40</v>
      </c>
      <c r="G90">
        <f t="shared" si="33"/>
        <v>4807.7233333333334</v>
      </c>
      <c r="H90">
        <v>40</v>
      </c>
      <c r="I90">
        <f t="shared" si="34"/>
        <v>14940.715</v>
      </c>
      <c r="J90">
        <v>40</v>
      </c>
      <c r="K90">
        <f t="shared" si="35"/>
        <v>3057.0933333333337</v>
      </c>
      <c r="L90">
        <v>40</v>
      </c>
      <c r="M90">
        <f t="shared" si="36"/>
        <v>11579.516666666668</v>
      </c>
      <c r="N90">
        <v>40</v>
      </c>
      <c r="O90">
        <f t="shared" si="37"/>
        <v>13376</v>
      </c>
      <c r="P90">
        <v>40</v>
      </c>
      <c r="Q90">
        <f t="shared" si="38"/>
        <v>20440</v>
      </c>
      <c r="R90">
        <v>40</v>
      </c>
      <c r="S90">
        <f t="shared" si="39"/>
        <v>12805.18</v>
      </c>
      <c r="T90">
        <v>40</v>
      </c>
      <c r="U90">
        <f t="shared" si="40"/>
        <v>5733.4933333333329</v>
      </c>
      <c r="V90">
        <v>40</v>
      </c>
      <c r="W90">
        <f t="shared" si="41"/>
        <v>7221.626666666667</v>
      </c>
      <c r="X90">
        <v>40</v>
      </c>
      <c r="Y90">
        <f t="shared" si="42"/>
        <v>6403.54</v>
      </c>
      <c r="Z90">
        <v>40</v>
      </c>
      <c r="AA90">
        <f t="shared" si="43"/>
        <v>16965.34</v>
      </c>
      <c r="AB90">
        <v>40</v>
      </c>
      <c r="AC90">
        <f t="shared" si="44"/>
        <v>13041.63</v>
      </c>
      <c r="AD90">
        <v>40</v>
      </c>
      <c r="AE90">
        <f t="shared" si="45"/>
        <v>6921.5349999999999</v>
      </c>
      <c r="AF90">
        <v>40</v>
      </c>
      <c r="AG90">
        <f t="shared" si="46"/>
        <v>9520.7833333333328</v>
      </c>
      <c r="AH90">
        <v>40</v>
      </c>
      <c r="AI90">
        <f t="shared" si="47"/>
        <v>6613.95</v>
      </c>
      <c r="AJ90">
        <v>40</v>
      </c>
      <c r="AK90">
        <f t="shared" si="48"/>
        <v>9482.9599999999991</v>
      </c>
      <c r="AL90">
        <v>40</v>
      </c>
      <c r="AM90">
        <f t="shared" si="49"/>
        <v>11588.16</v>
      </c>
      <c r="AN90">
        <v>40</v>
      </c>
      <c r="AO90">
        <f t="shared" si="50"/>
        <v>7858.9049999999997</v>
      </c>
      <c r="AP90">
        <v>40</v>
      </c>
      <c r="AQ90">
        <f t="shared" si="51"/>
        <v>25068.845000000001</v>
      </c>
      <c r="AR90">
        <v>40</v>
      </c>
      <c r="AS90">
        <f t="shared" si="52"/>
        <v>11267.913333333332</v>
      </c>
      <c r="AT90">
        <v>40</v>
      </c>
      <c r="AU90">
        <f t="shared" si="53"/>
        <v>9014.8566666666666</v>
      </c>
      <c r="AV90">
        <v>40</v>
      </c>
      <c r="AW90">
        <f t="shared" si="54"/>
        <v>18737.825000000001</v>
      </c>
      <c r="AX90">
        <v>40</v>
      </c>
      <c r="AY90">
        <f t="shared" si="55"/>
        <v>16701.080000000002</v>
      </c>
      <c r="AZ90">
        <v>40</v>
      </c>
      <c r="BA90">
        <f t="shared" si="56"/>
        <v>25437.4</v>
      </c>
      <c r="BB90">
        <v>40</v>
      </c>
      <c r="BC90">
        <f t="shared" si="57"/>
        <v>8958.65</v>
      </c>
      <c r="BD90">
        <v>40</v>
      </c>
      <c r="BE90">
        <f t="shared" si="58"/>
        <v>6222.1399999999994</v>
      </c>
      <c r="BF90">
        <v>40</v>
      </c>
      <c r="BG90">
        <f t="shared" si="59"/>
        <v>9185.0133333333342</v>
      </c>
      <c r="BH90">
        <v>40</v>
      </c>
      <c r="BI90">
        <f t="shared" si="60"/>
        <v>11752.119999999999</v>
      </c>
      <c r="BL90" s="2">
        <f t="shared" si="61"/>
        <v>11658.770166666667</v>
      </c>
      <c r="BM90" s="2">
        <f t="shared" si="62"/>
        <v>5484.6820299295259</v>
      </c>
      <c r="BN90" s="2">
        <f t="shared" si="63"/>
        <v>1001.361356178542</v>
      </c>
    </row>
    <row r="91" spans="2:66" x14ac:dyDescent="0.65">
      <c r="B91">
        <v>45</v>
      </c>
      <c r="C91">
        <f t="shared" si="32"/>
        <v>14488.975</v>
      </c>
      <c r="D91">
        <v>45</v>
      </c>
      <c r="E91">
        <f t="shared" si="32"/>
        <v>9824.994999999999</v>
      </c>
      <c r="F91">
        <v>45</v>
      </c>
      <c r="G91">
        <f t="shared" si="33"/>
        <v>4774.9266666666672</v>
      </c>
      <c r="H91">
        <v>45</v>
      </c>
      <c r="I91">
        <f t="shared" si="34"/>
        <v>15466.03</v>
      </c>
      <c r="J91">
        <v>45</v>
      </c>
      <c r="K91">
        <f t="shared" si="35"/>
        <v>3265.5874999999996</v>
      </c>
      <c r="L91">
        <v>45</v>
      </c>
      <c r="M91">
        <f t="shared" si="36"/>
        <v>12327.699999999999</v>
      </c>
      <c r="N91">
        <v>45</v>
      </c>
      <c r="O91">
        <f t="shared" si="37"/>
        <v>13008</v>
      </c>
      <c r="P91">
        <v>45</v>
      </c>
      <c r="Q91">
        <f t="shared" si="38"/>
        <v>20488</v>
      </c>
      <c r="R91">
        <v>45</v>
      </c>
      <c r="S91">
        <f t="shared" si="39"/>
        <v>13001.375</v>
      </c>
      <c r="T91">
        <v>45</v>
      </c>
      <c r="U91">
        <f t="shared" si="40"/>
        <v>5125.2800000000007</v>
      </c>
      <c r="V91">
        <v>45</v>
      </c>
      <c r="W91">
        <f t="shared" si="41"/>
        <v>6631.7</v>
      </c>
      <c r="X91">
        <v>45</v>
      </c>
      <c r="Y91">
        <f t="shared" si="42"/>
        <v>5885.9000000000005</v>
      </c>
      <c r="Z91">
        <v>45</v>
      </c>
      <c r="AA91">
        <f t="shared" si="43"/>
        <v>17215.235000000001</v>
      </c>
      <c r="AB91">
        <v>45</v>
      </c>
      <c r="AC91">
        <f t="shared" si="44"/>
        <v>14104.183333333334</v>
      </c>
      <c r="AD91">
        <v>45</v>
      </c>
      <c r="AE91">
        <f t="shared" si="45"/>
        <v>7018.26</v>
      </c>
      <c r="AF91">
        <v>45</v>
      </c>
      <c r="AG91">
        <f t="shared" si="46"/>
        <v>9295.16</v>
      </c>
      <c r="AH91">
        <v>45</v>
      </c>
      <c r="AI91">
        <f t="shared" si="47"/>
        <v>7447.4449999999997</v>
      </c>
      <c r="AJ91">
        <v>45</v>
      </c>
      <c r="AK91">
        <f t="shared" si="48"/>
        <v>8228.3450000000012</v>
      </c>
      <c r="AL91">
        <v>45</v>
      </c>
      <c r="AM91">
        <f t="shared" si="49"/>
        <v>10925.279999999999</v>
      </c>
      <c r="AN91">
        <v>45</v>
      </c>
      <c r="AO91">
        <f t="shared" si="50"/>
        <v>9278.41</v>
      </c>
      <c r="AP91">
        <v>45</v>
      </c>
      <c r="AQ91">
        <f t="shared" si="51"/>
        <v>24046.055</v>
      </c>
      <c r="AR91">
        <v>45</v>
      </c>
      <c r="AS91">
        <f t="shared" si="52"/>
        <v>11022.896666666667</v>
      </c>
      <c r="AT91">
        <v>45</v>
      </c>
      <c r="AU91">
        <f t="shared" si="53"/>
        <v>8860.2233333333334</v>
      </c>
      <c r="AV91">
        <v>45</v>
      </c>
      <c r="AW91">
        <f t="shared" si="54"/>
        <v>18964.88</v>
      </c>
      <c r="AX91">
        <v>45</v>
      </c>
      <c r="AY91">
        <f t="shared" si="55"/>
        <v>16616.190000000002</v>
      </c>
      <c r="AZ91">
        <v>45</v>
      </c>
      <c r="BA91">
        <f t="shared" si="56"/>
        <v>21805.135000000002</v>
      </c>
      <c r="BB91">
        <v>45</v>
      </c>
      <c r="BC91">
        <f t="shared" si="57"/>
        <v>8299.8133333333335</v>
      </c>
      <c r="BD91">
        <v>45</v>
      </c>
      <c r="BE91">
        <f t="shared" si="58"/>
        <v>6438.76</v>
      </c>
      <c r="BF91">
        <v>45</v>
      </c>
      <c r="BG91">
        <f t="shared" si="59"/>
        <v>10904.716666666667</v>
      </c>
      <c r="BH91">
        <v>45</v>
      </c>
      <c r="BI91">
        <f t="shared" si="60"/>
        <v>9331.98</v>
      </c>
      <c r="BL91" s="2">
        <f t="shared" si="61"/>
        <v>11469.714583333336</v>
      </c>
      <c r="BM91" s="2">
        <f t="shared" si="62"/>
        <v>5204.867864028527</v>
      </c>
      <c r="BN91" s="2">
        <f t="shared" si="63"/>
        <v>950.27451265405205</v>
      </c>
    </row>
    <row r="92" spans="2:66" x14ac:dyDescent="0.65">
      <c r="B92">
        <v>50</v>
      </c>
      <c r="C92">
        <f t="shared" si="32"/>
        <v>13563.8</v>
      </c>
      <c r="D92">
        <v>50</v>
      </c>
      <c r="E92">
        <f t="shared" si="32"/>
        <v>8467.15</v>
      </c>
      <c r="F92">
        <v>50</v>
      </c>
      <c r="G92">
        <f t="shared" si="33"/>
        <v>5833.82</v>
      </c>
      <c r="H92">
        <v>50</v>
      </c>
      <c r="I92">
        <f t="shared" si="34"/>
        <v>16460.435000000001</v>
      </c>
      <c r="J92">
        <v>50</v>
      </c>
      <c r="K92">
        <f t="shared" si="35"/>
        <v>3542.6433333333334</v>
      </c>
      <c r="L92">
        <v>50</v>
      </c>
      <c r="M92">
        <f t="shared" si="36"/>
        <v>13202.853333333333</v>
      </c>
      <c r="N92">
        <v>50</v>
      </c>
      <c r="O92">
        <f t="shared" si="37"/>
        <v>14808</v>
      </c>
      <c r="P92">
        <v>50</v>
      </c>
      <c r="Q92">
        <f t="shared" si="38"/>
        <v>20269.27</v>
      </c>
      <c r="R92">
        <v>50</v>
      </c>
      <c r="S92">
        <f t="shared" si="39"/>
        <v>13352.04</v>
      </c>
      <c r="T92">
        <v>50</v>
      </c>
      <c r="U92">
        <f t="shared" si="40"/>
        <v>5315.6833333333334</v>
      </c>
      <c r="V92">
        <v>50</v>
      </c>
      <c r="W92">
        <f t="shared" si="41"/>
        <v>6056.126666666667</v>
      </c>
      <c r="X92">
        <v>50</v>
      </c>
      <c r="Y92">
        <f t="shared" si="42"/>
        <v>6811.3233333333337</v>
      </c>
      <c r="Z92">
        <v>50</v>
      </c>
      <c r="AA92">
        <f t="shared" si="43"/>
        <v>18579.739999999998</v>
      </c>
      <c r="AB92">
        <v>50</v>
      </c>
      <c r="AC92">
        <f t="shared" si="44"/>
        <v>12684.463333333333</v>
      </c>
      <c r="AD92">
        <v>50</v>
      </c>
      <c r="AE92">
        <f t="shared" si="45"/>
        <v>8016.4233333333323</v>
      </c>
      <c r="AF92">
        <v>50</v>
      </c>
      <c r="AG92">
        <f t="shared" si="46"/>
        <v>10326.596666666666</v>
      </c>
      <c r="AH92">
        <v>50</v>
      </c>
      <c r="AI92">
        <f t="shared" si="47"/>
        <v>6092.07</v>
      </c>
      <c r="AJ92">
        <v>50</v>
      </c>
      <c r="AK92">
        <f t="shared" si="48"/>
        <v>7041.37</v>
      </c>
      <c r="AL92">
        <v>50</v>
      </c>
      <c r="AM92">
        <f t="shared" si="49"/>
        <v>9772.48</v>
      </c>
      <c r="AN92">
        <v>50</v>
      </c>
      <c r="AO92">
        <f t="shared" si="50"/>
        <v>9738.3650000000016</v>
      </c>
      <c r="AP92">
        <v>50</v>
      </c>
      <c r="AQ92">
        <f t="shared" si="51"/>
        <v>20337.974999999999</v>
      </c>
      <c r="AR92">
        <v>50</v>
      </c>
      <c r="AS92">
        <f t="shared" si="52"/>
        <v>11683.81</v>
      </c>
      <c r="AT92">
        <v>50</v>
      </c>
      <c r="AU92">
        <f t="shared" si="53"/>
        <v>9589.4533333333329</v>
      </c>
      <c r="AV92">
        <v>50</v>
      </c>
      <c r="AW92">
        <f t="shared" si="54"/>
        <v>19043.934999999998</v>
      </c>
      <c r="AX92">
        <v>50</v>
      </c>
      <c r="AY92">
        <f t="shared" si="55"/>
        <v>18847.419999999998</v>
      </c>
      <c r="AZ92">
        <v>50</v>
      </c>
      <c r="BA92">
        <f t="shared" si="56"/>
        <v>18132.205000000002</v>
      </c>
      <c r="BB92">
        <v>50</v>
      </c>
      <c r="BC92">
        <f t="shared" si="57"/>
        <v>7715.2599999999993</v>
      </c>
      <c r="BD92">
        <v>50</v>
      </c>
      <c r="BE92">
        <f t="shared" si="58"/>
        <v>6142.7774999999992</v>
      </c>
      <c r="BF92">
        <v>50</v>
      </c>
      <c r="BG92">
        <f t="shared" si="59"/>
        <v>10326.44</v>
      </c>
      <c r="BH92">
        <v>50</v>
      </c>
      <c r="BI92">
        <f t="shared" si="60"/>
        <v>9186.36</v>
      </c>
      <c r="BL92" s="2">
        <f t="shared" si="61"/>
        <v>11364.676305555557</v>
      </c>
      <c r="BM92" s="2">
        <f t="shared" si="62"/>
        <v>4911.4064352269288</v>
      </c>
      <c r="BN92" s="2">
        <f t="shared" si="63"/>
        <v>896.69603121660816</v>
      </c>
    </row>
    <row r="93" spans="2:66" x14ac:dyDescent="0.65">
      <c r="B93">
        <v>55</v>
      </c>
      <c r="C93">
        <f t="shared" si="32"/>
        <v>13453.060000000001</v>
      </c>
      <c r="D93">
        <v>55</v>
      </c>
      <c r="E93">
        <f t="shared" si="32"/>
        <v>8695.85</v>
      </c>
      <c r="F93">
        <v>55</v>
      </c>
      <c r="G93">
        <f t="shared" si="33"/>
        <v>6473.7849999999999</v>
      </c>
      <c r="H93">
        <v>55</v>
      </c>
      <c r="I93">
        <f t="shared" si="34"/>
        <v>13150.404999999999</v>
      </c>
      <c r="J93">
        <v>55</v>
      </c>
      <c r="K93">
        <f t="shared" si="35"/>
        <v>4289.38</v>
      </c>
      <c r="L93">
        <v>55</v>
      </c>
      <c r="M93">
        <f t="shared" si="36"/>
        <v>13992.703333333333</v>
      </c>
      <c r="N93">
        <v>55</v>
      </c>
      <c r="O93">
        <f t="shared" si="37"/>
        <v>13858.560000000001</v>
      </c>
      <c r="P93">
        <v>55</v>
      </c>
      <c r="Q93">
        <f t="shared" si="38"/>
        <v>18062.36</v>
      </c>
      <c r="R93">
        <v>55</v>
      </c>
      <c r="S93">
        <f t="shared" si="39"/>
        <v>13224.92</v>
      </c>
      <c r="T93">
        <v>55</v>
      </c>
      <c r="U93">
        <f t="shared" si="40"/>
        <v>5619.2166666666672</v>
      </c>
      <c r="V93">
        <v>55</v>
      </c>
      <c r="W93">
        <f t="shared" si="41"/>
        <v>6020.6766666666663</v>
      </c>
      <c r="X93">
        <v>55</v>
      </c>
      <c r="Y93">
        <f t="shared" si="42"/>
        <v>7165.4900000000007</v>
      </c>
      <c r="Z93">
        <v>55</v>
      </c>
      <c r="AA93">
        <f t="shared" si="43"/>
        <v>19920.925000000003</v>
      </c>
      <c r="AB93">
        <v>55</v>
      </c>
      <c r="AC93">
        <f t="shared" si="44"/>
        <v>11479.036666666667</v>
      </c>
      <c r="AD93">
        <v>55</v>
      </c>
      <c r="AE93">
        <f t="shared" si="45"/>
        <v>10717.943333333331</v>
      </c>
      <c r="AF93">
        <v>55</v>
      </c>
      <c r="AG93">
        <f t="shared" si="46"/>
        <v>11318.763333333331</v>
      </c>
      <c r="AH93">
        <v>55</v>
      </c>
      <c r="AI93">
        <f t="shared" si="47"/>
        <v>4583.9949999999999</v>
      </c>
      <c r="AJ93">
        <v>55</v>
      </c>
      <c r="AK93">
        <f t="shared" si="48"/>
        <v>6808.5349999999999</v>
      </c>
      <c r="AL93">
        <v>55</v>
      </c>
      <c r="AM93">
        <f t="shared" si="49"/>
        <v>9003.52</v>
      </c>
      <c r="AN93">
        <v>55</v>
      </c>
      <c r="AO93">
        <f t="shared" si="50"/>
        <v>8712.005000000001</v>
      </c>
      <c r="AP93">
        <v>55</v>
      </c>
      <c r="AQ93">
        <f t="shared" si="51"/>
        <v>18054.480000000003</v>
      </c>
      <c r="AR93">
        <v>55</v>
      </c>
      <c r="AS93">
        <f t="shared" si="52"/>
        <v>13019.826666666666</v>
      </c>
      <c r="AT93">
        <v>55</v>
      </c>
      <c r="AU93">
        <f t="shared" si="53"/>
        <v>10670.456666666667</v>
      </c>
      <c r="AV93">
        <v>55</v>
      </c>
      <c r="AW93">
        <f t="shared" si="54"/>
        <v>20277.95</v>
      </c>
      <c r="AX93">
        <v>55</v>
      </c>
      <c r="AY93">
        <f t="shared" si="55"/>
        <v>19061.32</v>
      </c>
      <c r="AZ93">
        <v>55</v>
      </c>
      <c r="BA93">
        <f t="shared" si="56"/>
        <v>16487.48</v>
      </c>
      <c r="BB93">
        <v>55</v>
      </c>
      <c r="BC93">
        <f t="shared" si="57"/>
        <v>7655.126666666667</v>
      </c>
      <c r="BD93">
        <v>55</v>
      </c>
      <c r="BE93">
        <f t="shared" si="58"/>
        <v>6624.3874999999998</v>
      </c>
      <c r="BF93">
        <v>55</v>
      </c>
      <c r="BG93">
        <f t="shared" si="59"/>
        <v>10780.493333333334</v>
      </c>
      <c r="BH93">
        <v>55</v>
      </c>
      <c r="BI93">
        <f t="shared" si="60"/>
        <v>9647.4366666666665</v>
      </c>
      <c r="BL93" s="2">
        <f t="shared" si="61"/>
        <v>11294.336249999998</v>
      </c>
      <c r="BM93" s="2">
        <f t="shared" si="62"/>
        <v>4599.1557347171174</v>
      </c>
      <c r="BN93" s="2">
        <f t="shared" si="63"/>
        <v>839.68711379460365</v>
      </c>
    </row>
    <row r="94" spans="2:66" x14ac:dyDescent="0.65">
      <c r="B94">
        <v>60</v>
      </c>
      <c r="C94">
        <f t="shared" si="32"/>
        <v>12920.66</v>
      </c>
      <c r="D94">
        <v>60</v>
      </c>
      <c r="E94">
        <f t="shared" si="32"/>
        <v>9520.3950000000004</v>
      </c>
      <c r="F94">
        <v>60</v>
      </c>
      <c r="G94">
        <f t="shared" si="33"/>
        <v>7022.66</v>
      </c>
      <c r="H94">
        <v>60</v>
      </c>
      <c r="I94">
        <f t="shared" si="34"/>
        <v>11558.55</v>
      </c>
      <c r="J94">
        <v>60</v>
      </c>
      <c r="K94">
        <f t="shared" si="35"/>
        <v>5134.2200000000012</v>
      </c>
      <c r="L94">
        <v>60</v>
      </c>
      <c r="M94">
        <f t="shared" si="36"/>
        <v>15169.206666666667</v>
      </c>
      <c r="N94">
        <v>60</v>
      </c>
      <c r="O94">
        <f t="shared" si="37"/>
        <v>10958.59</v>
      </c>
      <c r="P94">
        <v>60</v>
      </c>
      <c r="Q94">
        <f t="shared" si="38"/>
        <v>14927.66</v>
      </c>
      <c r="R94">
        <v>60</v>
      </c>
      <c r="S94">
        <f t="shared" si="39"/>
        <v>12296.985000000001</v>
      </c>
      <c r="T94">
        <v>60</v>
      </c>
      <c r="U94">
        <f t="shared" si="40"/>
        <v>5937.875</v>
      </c>
      <c r="V94">
        <v>60</v>
      </c>
      <c r="W94">
        <f t="shared" si="41"/>
        <v>6280.3233333333337</v>
      </c>
      <c r="X94">
        <v>60</v>
      </c>
      <c r="Y94">
        <f t="shared" si="42"/>
        <v>7548.583333333333</v>
      </c>
      <c r="Z94">
        <v>60</v>
      </c>
      <c r="AA94">
        <f t="shared" si="43"/>
        <v>19840.019999999997</v>
      </c>
      <c r="AB94">
        <v>60</v>
      </c>
      <c r="AC94">
        <f t="shared" si="44"/>
        <v>11146.573333333334</v>
      </c>
      <c r="AD94">
        <v>60</v>
      </c>
      <c r="AE94">
        <f t="shared" si="45"/>
        <v>13076.735000000001</v>
      </c>
      <c r="AF94">
        <v>60</v>
      </c>
      <c r="AG94">
        <f t="shared" si="46"/>
        <v>10801.796666666667</v>
      </c>
      <c r="AH94">
        <v>60</v>
      </c>
      <c r="AI94">
        <f t="shared" si="47"/>
        <v>4068</v>
      </c>
      <c r="AJ94">
        <v>60</v>
      </c>
      <c r="AK94">
        <f t="shared" si="48"/>
        <v>7529.96</v>
      </c>
      <c r="AL94">
        <v>60</v>
      </c>
      <c r="AM94">
        <f t="shared" si="49"/>
        <v>8920.2849999999999</v>
      </c>
      <c r="AN94">
        <v>60</v>
      </c>
      <c r="AO94">
        <f t="shared" si="50"/>
        <v>11732.89</v>
      </c>
      <c r="AP94">
        <v>60</v>
      </c>
      <c r="AQ94">
        <f t="shared" si="51"/>
        <v>18233.849999999999</v>
      </c>
      <c r="AR94">
        <v>60</v>
      </c>
      <c r="AS94">
        <f t="shared" si="52"/>
        <v>12826.993333333332</v>
      </c>
      <c r="AT94">
        <v>60</v>
      </c>
      <c r="AU94">
        <f t="shared" si="53"/>
        <v>10565.756666666668</v>
      </c>
      <c r="AV94">
        <v>60</v>
      </c>
      <c r="AW94">
        <f t="shared" si="54"/>
        <v>21866.29</v>
      </c>
      <c r="AX94">
        <v>60</v>
      </c>
      <c r="AY94">
        <f t="shared" si="55"/>
        <v>16400.334999999999</v>
      </c>
      <c r="AZ94">
        <v>60</v>
      </c>
      <c r="BA94">
        <f t="shared" si="56"/>
        <v>15979.6</v>
      </c>
      <c r="BB94">
        <v>60</v>
      </c>
      <c r="BC94">
        <f t="shared" si="57"/>
        <v>7629.1133333333337</v>
      </c>
      <c r="BD94">
        <v>60</v>
      </c>
      <c r="BE94">
        <f t="shared" si="58"/>
        <v>8623.3250000000007</v>
      </c>
      <c r="BF94">
        <v>60</v>
      </c>
      <c r="BG94">
        <f t="shared" si="59"/>
        <v>11686.36</v>
      </c>
      <c r="BH94">
        <v>60</v>
      </c>
      <c r="BI94">
        <f t="shared" si="60"/>
        <v>10972.965</v>
      </c>
      <c r="BL94" s="2">
        <f t="shared" si="61"/>
        <v>11372.551888888887</v>
      </c>
      <c r="BM94" s="2">
        <f t="shared" si="62"/>
        <v>4240.3170003776404</v>
      </c>
      <c r="BN94" s="2">
        <f t="shared" si="63"/>
        <v>774.17242402649185</v>
      </c>
    </row>
    <row r="95" spans="2:66" x14ac:dyDescent="0.65">
      <c r="B95">
        <v>65</v>
      </c>
      <c r="C95">
        <f t="shared" si="32"/>
        <v>11222.220000000001</v>
      </c>
      <c r="D95">
        <v>65</v>
      </c>
      <c r="E95">
        <f t="shared" si="32"/>
        <v>7532.56</v>
      </c>
      <c r="F95">
        <v>65</v>
      </c>
      <c r="G95">
        <f t="shared" si="33"/>
        <v>7571.6433333333334</v>
      </c>
      <c r="H95">
        <v>65</v>
      </c>
      <c r="I95">
        <f t="shared" si="34"/>
        <v>11760.439999999999</v>
      </c>
      <c r="J95">
        <v>65</v>
      </c>
      <c r="K95">
        <f t="shared" si="35"/>
        <v>5073.2466666666669</v>
      </c>
      <c r="L95">
        <v>65</v>
      </c>
      <c r="M95">
        <f t="shared" si="36"/>
        <v>16171.300000000001</v>
      </c>
      <c r="N95">
        <v>65</v>
      </c>
      <c r="O95">
        <f t="shared" si="37"/>
        <v>10359.345000000001</v>
      </c>
      <c r="P95">
        <v>65</v>
      </c>
      <c r="Q95">
        <f t="shared" si="38"/>
        <v>14668.05</v>
      </c>
      <c r="R95">
        <v>65</v>
      </c>
      <c r="S95">
        <f t="shared" si="39"/>
        <v>12213.8</v>
      </c>
      <c r="T95">
        <v>65</v>
      </c>
      <c r="U95">
        <f t="shared" si="40"/>
        <v>6062.8566666666666</v>
      </c>
      <c r="V95">
        <v>65</v>
      </c>
      <c r="W95">
        <f t="shared" si="41"/>
        <v>6355.0333333333328</v>
      </c>
      <c r="X95">
        <v>65</v>
      </c>
      <c r="Y95">
        <f t="shared" si="42"/>
        <v>7438.6450000000004</v>
      </c>
      <c r="Z95">
        <v>65</v>
      </c>
      <c r="AA95">
        <f t="shared" si="43"/>
        <v>18710.285</v>
      </c>
      <c r="AB95">
        <v>65</v>
      </c>
      <c r="AC95">
        <f t="shared" si="44"/>
        <v>11409.480000000001</v>
      </c>
      <c r="AD95">
        <v>65</v>
      </c>
      <c r="AE95">
        <f t="shared" si="45"/>
        <v>10497.97</v>
      </c>
      <c r="AF95">
        <v>65</v>
      </c>
      <c r="AG95">
        <f t="shared" si="46"/>
        <v>11018.413333333332</v>
      </c>
      <c r="AH95">
        <v>65</v>
      </c>
      <c r="AI95">
        <f t="shared" si="47"/>
        <v>4019.8249999999998</v>
      </c>
      <c r="AJ95">
        <v>65</v>
      </c>
      <c r="AK95">
        <f t="shared" si="48"/>
        <v>7855.4849999999997</v>
      </c>
      <c r="AL95">
        <v>65</v>
      </c>
      <c r="AM95">
        <f t="shared" si="49"/>
        <v>8099.2899999999991</v>
      </c>
      <c r="AN95">
        <v>65</v>
      </c>
      <c r="AO95">
        <f t="shared" si="50"/>
        <v>12405.02</v>
      </c>
      <c r="AP95">
        <v>65</v>
      </c>
      <c r="AQ95">
        <f t="shared" si="51"/>
        <v>18482.900000000001</v>
      </c>
      <c r="AR95">
        <v>65</v>
      </c>
      <c r="AS95">
        <f t="shared" si="52"/>
        <v>10948.18</v>
      </c>
      <c r="AT95">
        <v>65</v>
      </c>
      <c r="AU95">
        <f t="shared" si="53"/>
        <v>9710.2700000000023</v>
      </c>
      <c r="AV95">
        <v>65</v>
      </c>
      <c r="AW95">
        <f t="shared" si="54"/>
        <v>22122.215</v>
      </c>
      <c r="AX95">
        <v>65</v>
      </c>
      <c r="AY95">
        <f t="shared" si="55"/>
        <v>13389.38</v>
      </c>
      <c r="AZ95">
        <v>65</v>
      </c>
      <c r="BA95">
        <f t="shared" si="56"/>
        <v>16954.650000000001</v>
      </c>
      <c r="BB95">
        <v>65</v>
      </c>
      <c r="BC95">
        <f t="shared" si="57"/>
        <v>8118.625</v>
      </c>
      <c r="BD95">
        <v>65</v>
      </c>
      <c r="BE95">
        <f t="shared" si="58"/>
        <v>8732.4724999999999</v>
      </c>
      <c r="BF95">
        <v>65</v>
      </c>
      <c r="BG95">
        <f t="shared" si="59"/>
        <v>11013.01</v>
      </c>
      <c r="BH95">
        <v>65</v>
      </c>
      <c r="BI95">
        <f t="shared" si="60"/>
        <v>11061.165000000001</v>
      </c>
      <c r="BL95" s="2">
        <f t="shared" si="61"/>
        <v>11032.592527777775</v>
      </c>
      <c r="BM95" s="2">
        <f t="shared" si="62"/>
        <v>4183.5391856930255</v>
      </c>
      <c r="BN95" s="2">
        <f t="shared" si="63"/>
        <v>763.80626073695464</v>
      </c>
    </row>
    <row r="96" spans="2:66" x14ac:dyDescent="0.65">
      <c r="B96">
        <v>70</v>
      </c>
      <c r="C96">
        <f t="shared" si="32"/>
        <v>10012.39</v>
      </c>
      <c r="D96">
        <v>70</v>
      </c>
      <c r="E96">
        <f t="shared" si="32"/>
        <v>6878.6500000000005</v>
      </c>
      <c r="F96">
        <v>70</v>
      </c>
      <c r="G96">
        <f t="shared" si="33"/>
        <v>7393.8150000000005</v>
      </c>
      <c r="H96">
        <v>70</v>
      </c>
      <c r="I96">
        <f t="shared" si="34"/>
        <v>12485.74</v>
      </c>
      <c r="J96">
        <v>70</v>
      </c>
      <c r="K96">
        <f t="shared" si="35"/>
        <v>6599.9333333333334</v>
      </c>
      <c r="L96">
        <v>70</v>
      </c>
      <c r="M96">
        <f t="shared" si="36"/>
        <v>16357.86</v>
      </c>
      <c r="N96">
        <v>70</v>
      </c>
      <c r="O96">
        <f t="shared" si="37"/>
        <v>9946.77</v>
      </c>
      <c r="P96">
        <v>70</v>
      </c>
      <c r="Q96">
        <f t="shared" si="38"/>
        <v>13334.98</v>
      </c>
      <c r="R96">
        <v>70</v>
      </c>
      <c r="S96">
        <f t="shared" si="39"/>
        <v>12096.23</v>
      </c>
      <c r="T96">
        <v>70</v>
      </c>
      <c r="U96">
        <f t="shared" si="40"/>
        <v>5775.6399999999994</v>
      </c>
      <c r="V96">
        <v>70</v>
      </c>
      <c r="W96">
        <f t="shared" si="41"/>
        <v>6125.31</v>
      </c>
      <c r="X96">
        <v>70</v>
      </c>
      <c r="Y96">
        <f t="shared" si="42"/>
        <v>6968.166666666667</v>
      </c>
      <c r="Z96">
        <v>70</v>
      </c>
      <c r="AA96">
        <f t="shared" si="43"/>
        <v>17599.3</v>
      </c>
      <c r="AB96">
        <v>70</v>
      </c>
      <c r="AC96">
        <f t="shared" si="44"/>
        <v>11656.549999999997</v>
      </c>
      <c r="AD96">
        <v>70</v>
      </c>
      <c r="AE96">
        <f t="shared" si="45"/>
        <v>8639.5499999999993</v>
      </c>
      <c r="AF96">
        <v>70</v>
      </c>
      <c r="AG96">
        <f t="shared" si="46"/>
        <v>9923.2633333333342</v>
      </c>
      <c r="AH96">
        <v>70</v>
      </c>
      <c r="AI96">
        <f t="shared" si="47"/>
        <v>3839.42</v>
      </c>
      <c r="AJ96">
        <v>70</v>
      </c>
      <c r="AK96">
        <f t="shared" si="48"/>
        <v>7717.6833333333343</v>
      </c>
      <c r="AL96">
        <v>70</v>
      </c>
      <c r="AM96">
        <f t="shared" si="49"/>
        <v>7900.58</v>
      </c>
      <c r="AN96">
        <v>70</v>
      </c>
      <c r="AO96">
        <f t="shared" si="50"/>
        <v>11898.625</v>
      </c>
      <c r="AP96">
        <v>70</v>
      </c>
      <c r="AQ96">
        <f t="shared" si="51"/>
        <v>17448.88</v>
      </c>
      <c r="AR96">
        <v>70</v>
      </c>
      <c r="AS96">
        <f t="shared" si="52"/>
        <v>9916.9866666666658</v>
      </c>
      <c r="AT96">
        <v>70</v>
      </c>
      <c r="AU96">
        <f t="shared" si="53"/>
        <v>7998.9866666666667</v>
      </c>
      <c r="AV96">
        <v>70</v>
      </c>
      <c r="AW96">
        <f t="shared" si="54"/>
        <v>21285.88</v>
      </c>
      <c r="AX96">
        <v>70</v>
      </c>
      <c r="AY96">
        <f t="shared" si="55"/>
        <v>13039.005000000001</v>
      </c>
      <c r="AZ96">
        <v>70</v>
      </c>
      <c r="BA96">
        <f t="shared" si="56"/>
        <v>17024.580000000002</v>
      </c>
      <c r="BB96">
        <v>70</v>
      </c>
      <c r="BC96">
        <f t="shared" si="57"/>
        <v>8827.9233333333323</v>
      </c>
      <c r="BD96">
        <v>70</v>
      </c>
      <c r="BE96">
        <f t="shared" si="58"/>
        <v>5963.503333333334</v>
      </c>
      <c r="BF96">
        <v>70</v>
      </c>
      <c r="BG96">
        <f t="shared" si="59"/>
        <v>8939.1949999999997</v>
      </c>
      <c r="BH96">
        <v>70</v>
      </c>
      <c r="BI96">
        <f t="shared" si="60"/>
        <v>11671.21</v>
      </c>
      <c r="BL96" s="2">
        <f t="shared" si="61"/>
        <v>10508.88688888889</v>
      </c>
      <c r="BM96" s="2">
        <f t="shared" si="62"/>
        <v>4103.0688972657927</v>
      </c>
      <c r="BN96" s="2">
        <f t="shared" si="63"/>
        <v>749.11446334344055</v>
      </c>
    </row>
    <row r="97" spans="2:66" x14ac:dyDescent="0.65">
      <c r="B97">
        <v>75</v>
      </c>
      <c r="C97">
        <f t="shared" si="32"/>
        <v>10003.764999999999</v>
      </c>
      <c r="D97">
        <v>75</v>
      </c>
      <c r="E97">
        <f t="shared" si="32"/>
        <v>7330.5450000000001</v>
      </c>
      <c r="F97">
        <v>75</v>
      </c>
      <c r="G97">
        <f t="shared" si="33"/>
        <v>7038.24</v>
      </c>
      <c r="H97">
        <v>75</v>
      </c>
      <c r="I97">
        <f t="shared" si="34"/>
        <v>12689.665000000001</v>
      </c>
      <c r="J97">
        <v>75</v>
      </c>
      <c r="K97">
        <f t="shared" si="35"/>
        <v>7117.9175000000005</v>
      </c>
      <c r="L97">
        <v>75</v>
      </c>
      <c r="M97">
        <f t="shared" si="36"/>
        <v>15667.896666666666</v>
      </c>
      <c r="N97">
        <v>75</v>
      </c>
      <c r="O97">
        <f t="shared" si="37"/>
        <v>9657.1450000000004</v>
      </c>
      <c r="P97">
        <v>75</v>
      </c>
      <c r="Q97">
        <f t="shared" si="38"/>
        <v>12899.404999999999</v>
      </c>
      <c r="R97">
        <v>75</v>
      </c>
      <c r="S97">
        <f t="shared" si="39"/>
        <v>10949.494999999999</v>
      </c>
      <c r="T97">
        <v>75</v>
      </c>
      <c r="U97">
        <f t="shared" si="40"/>
        <v>5270.7566666666671</v>
      </c>
      <c r="V97">
        <v>75</v>
      </c>
      <c r="W97">
        <f t="shared" si="41"/>
        <v>6078.2099999999991</v>
      </c>
      <c r="X97">
        <v>75</v>
      </c>
      <c r="Y97">
        <f t="shared" si="42"/>
        <v>7438.3966666666674</v>
      </c>
      <c r="Z97">
        <v>75</v>
      </c>
      <c r="AA97">
        <f t="shared" si="43"/>
        <v>17655.22</v>
      </c>
      <c r="AB97">
        <v>75</v>
      </c>
      <c r="AC97">
        <f t="shared" si="44"/>
        <v>11261.063333333334</v>
      </c>
      <c r="AD97">
        <v>75</v>
      </c>
      <c r="AE97">
        <f t="shared" si="45"/>
        <v>9724.6899999999987</v>
      </c>
      <c r="AF97">
        <v>75</v>
      </c>
      <c r="AG97">
        <f t="shared" si="46"/>
        <v>8868.83</v>
      </c>
      <c r="AH97">
        <v>75</v>
      </c>
      <c r="AI97">
        <f t="shared" si="47"/>
        <v>3820.8649999999998</v>
      </c>
      <c r="AJ97">
        <v>75</v>
      </c>
      <c r="AK97">
        <f t="shared" si="48"/>
        <v>8440.02</v>
      </c>
      <c r="AL97">
        <v>75</v>
      </c>
      <c r="AM97">
        <f t="shared" si="49"/>
        <v>7950.0249999999996</v>
      </c>
      <c r="AN97">
        <v>75</v>
      </c>
      <c r="AO97">
        <f t="shared" si="50"/>
        <v>10640.19</v>
      </c>
      <c r="AP97">
        <v>75</v>
      </c>
      <c r="AQ97">
        <f t="shared" si="51"/>
        <v>14685.955000000002</v>
      </c>
      <c r="AR97">
        <v>75</v>
      </c>
      <c r="AS97">
        <f t="shared" si="52"/>
        <v>12351.769999999999</v>
      </c>
      <c r="AT97">
        <v>75</v>
      </c>
      <c r="AU97">
        <f t="shared" si="53"/>
        <v>6961.1433333333334</v>
      </c>
      <c r="AV97">
        <v>75</v>
      </c>
      <c r="AW97">
        <f t="shared" si="54"/>
        <v>20869.650000000001</v>
      </c>
      <c r="AX97">
        <v>75</v>
      </c>
      <c r="AY97">
        <f t="shared" si="55"/>
        <v>13546.8</v>
      </c>
      <c r="AZ97">
        <v>75</v>
      </c>
      <c r="BA97">
        <f t="shared" si="56"/>
        <v>16873.334999999999</v>
      </c>
      <c r="BB97">
        <v>75</v>
      </c>
      <c r="BC97">
        <f t="shared" si="57"/>
        <v>10226.519999999999</v>
      </c>
      <c r="BD97">
        <v>75</v>
      </c>
      <c r="BE97">
        <f t="shared" si="58"/>
        <v>5881.2449999999999</v>
      </c>
      <c r="BF97">
        <v>75</v>
      </c>
      <c r="BG97">
        <f t="shared" si="59"/>
        <v>9633.5766666666677</v>
      </c>
      <c r="BH97">
        <v>75</v>
      </c>
      <c r="BI97">
        <f t="shared" si="60"/>
        <v>9818.9249999999993</v>
      </c>
      <c r="BL97" s="2">
        <f t="shared" si="61"/>
        <v>10378.375361111108</v>
      </c>
      <c r="BM97" s="2">
        <f t="shared" si="62"/>
        <v>3880.1024142767769</v>
      </c>
      <c r="BN97" s="2">
        <f t="shared" si="63"/>
        <v>708.40653924321532</v>
      </c>
    </row>
    <row r="98" spans="2:66" x14ac:dyDescent="0.65">
      <c r="B98">
        <v>80</v>
      </c>
      <c r="C98">
        <f t="shared" si="32"/>
        <v>10693.735000000001</v>
      </c>
      <c r="D98">
        <v>80</v>
      </c>
      <c r="E98">
        <f t="shared" si="32"/>
        <v>8240.0933333333323</v>
      </c>
      <c r="F98">
        <v>80</v>
      </c>
      <c r="G98">
        <f t="shared" si="33"/>
        <v>6841.7</v>
      </c>
      <c r="H98">
        <v>80</v>
      </c>
      <c r="I98">
        <f t="shared" si="34"/>
        <v>10694.72</v>
      </c>
      <c r="J98">
        <v>80</v>
      </c>
      <c r="K98">
        <f t="shared" si="35"/>
        <v>5279.6966666666667</v>
      </c>
      <c r="L98">
        <v>80</v>
      </c>
      <c r="M98">
        <f t="shared" si="36"/>
        <v>13073.573333333334</v>
      </c>
      <c r="N98">
        <v>80</v>
      </c>
      <c r="O98">
        <f t="shared" si="37"/>
        <v>9881.73</v>
      </c>
      <c r="P98">
        <v>80</v>
      </c>
      <c r="Q98">
        <f t="shared" si="38"/>
        <v>12479.240000000002</v>
      </c>
      <c r="R98">
        <v>80</v>
      </c>
      <c r="S98">
        <f t="shared" si="39"/>
        <v>10980.96</v>
      </c>
      <c r="T98">
        <v>80</v>
      </c>
      <c r="U98">
        <f t="shared" si="40"/>
        <v>5169.1766666666663</v>
      </c>
      <c r="V98">
        <v>80</v>
      </c>
      <c r="W98">
        <f t="shared" si="41"/>
        <v>6169.94</v>
      </c>
      <c r="X98">
        <v>80</v>
      </c>
      <c r="Y98">
        <f t="shared" si="42"/>
        <v>8107.31</v>
      </c>
      <c r="Z98">
        <v>80</v>
      </c>
      <c r="AA98">
        <f t="shared" si="43"/>
        <v>16013.619999999999</v>
      </c>
      <c r="AB98">
        <v>80</v>
      </c>
      <c r="AC98">
        <f t="shared" si="44"/>
        <v>10081.966666666667</v>
      </c>
      <c r="AD98">
        <v>80</v>
      </c>
      <c r="AE98">
        <f t="shared" si="45"/>
        <v>10345.36</v>
      </c>
      <c r="AF98">
        <v>80</v>
      </c>
      <c r="AG98">
        <f t="shared" si="46"/>
        <v>8505.2000000000007</v>
      </c>
      <c r="AH98">
        <v>80</v>
      </c>
      <c r="AI98">
        <f t="shared" si="47"/>
        <v>4050.2799999999997</v>
      </c>
      <c r="AJ98">
        <v>80</v>
      </c>
      <c r="AK98">
        <f t="shared" si="48"/>
        <v>8054.02</v>
      </c>
      <c r="AL98">
        <v>80</v>
      </c>
      <c r="AM98">
        <f t="shared" si="49"/>
        <v>8624.32</v>
      </c>
      <c r="AN98">
        <v>80</v>
      </c>
      <c r="AO98">
        <f t="shared" si="50"/>
        <v>8541.7099999999991</v>
      </c>
      <c r="AP98">
        <v>80</v>
      </c>
      <c r="AQ98">
        <f t="shared" si="51"/>
        <v>12901.99</v>
      </c>
      <c r="AR98">
        <v>80</v>
      </c>
      <c r="AS98">
        <f t="shared" si="52"/>
        <v>11072.306666666665</v>
      </c>
      <c r="AT98">
        <v>80</v>
      </c>
      <c r="AU98">
        <f t="shared" si="53"/>
        <v>7307.94</v>
      </c>
      <c r="AV98">
        <v>80</v>
      </c>
      <c r="AW98">
        <f t="shared" si="54"/>
        <v>23243.105000000003</v>
      </c>
      <c r="AX98">
        <v>80</v>
      </c>
      <c r="AY98">
        <f t="shared" si="55"/>
        <v>15463.61</v>
      </c>
      <c r="AZ98">
        <v>80</v>
      </c>
      <c r="BA98">
        <f t="shared" si="56"/>
        <v>17307.535</v>
      </c>
      <c r="BB98">
        <v>80</v>
      </c>
      <c r="BC98">
        <f t="shared" si="57"/>
        <v>10559.383333333333</v>
      </c>
      <c r="BD98">
        <v>80</v>
      </c>
      <c r="BE98">
        <f t="shared" si="58"/>
        <v>5457.7775000000001</v>
      </c>
      <c r="BF98">
        <v>80</v>
      </c>
      <c r="BG98">
        <f t="shared" si="59"/>
        <v>12399.443333333335</v>
      </c>
      <c r="BH98">
        <v>80</v>
      </c>
      <c r="BI98">
        <f t="shared" si="60"/>
        <v>8472.0450000000001</v>
      </c>
      <c r="BL98" s="2">
        <f t="shared" si="61"/>
        <v>10200.449583333335</v>
      </c>
      <c r="BM98" s="2">
        <f t="shared" si="62"/>
        <v>3997.8555620614547</v>
      </c>
      <c r="BN98" s="2">
        <f t="shared" si="63"/>
        <v>729.90522432951775</v>
      </c>
    </row>
    <row r="99" spans="2:66" x14ac:dyDescent="0.65">
      <c r="B99">
        <v>85</v>
      </c>
      <c r="C99">
        <f t="shared" si="32"/>
        <v>9877.125</v>
      </c>
      <c r="D99">
        <v>85</v>
      </c>
      <c r="E99">
        <f t="shared" si="32"/>
        <v>8452.9733333333334</v>
      </c>
      <c r="F99">
        <v>85</v>
      </c>
      <c r="G99">
        <f t="shared" si="33"/>
        <v>7632.7699999999995</v>
      </c>
      <c r="H99">
        <v>85</v>
      </c>
      <c r="I99">
        <f t="shared" si="34"/>
        <v>10657.279999999999</v>
      </c>
      <c r="J99">
        <v>85</v>
      </c>
      <c r="K99">
        <f t="shared" si="35"/>
        <v>4577.2299999999996</v>
      </c>
      <c r="L99">
        <v>85</v>
      </c>
      <c r="M99">
        <f t="shared" si="36"/>
        <v>11178.163333333332</v>
      </c>
      <c r="N99">
        <v>85</v>
      </c>
      <c r="O99">
        <f t="shared" si="37"/>
        <v>10231.43</v>
      </c>
      <c r="P99">
        <v>85</v>
      </c>
      <c r="Q99">
        <f t="shared" si="38"/>
        <v>12167.165000000001</v>
      </c>
      <c r="R99">
        <v>85</v>
      </c>
      <c r="S99">
        <f t="shared" si="39"/>
        <v>10797.86</v>
      </c>
      <c r="T99">
        <v>85</v>
      </c>
      <c r="U99">
        <f t="shared" si="40"/>
        <v>5295.7650000000003</v>
      </c>
      <c r="V99">
        <v>85</v>
      </c>
      <c r="W99">
        <f t="shared" si="41"/>
        <v>6068.6733333333332</v>
      </c>
      <c r="X99">
        <v>85</v>
      </c>
      <c r="Y99">
        <f t="shared" si="42"/>
        <v>9830.3866666666654</v>
      </c>
      <c r="Z99">
        <v>85</v>
      </c>
      <c r="AA99">
        <f t="shared" si="43"/>
        <v>16340.574999999999</v>
      </c>
      <c r="AB99">
        <v>85</v>
      </c>
      <c r="AC99">
        <f t="shared" si="44"/>
        <v>9611.11</v>
      </c>
      <c r="AD99">
        <v>85</v>
      </c>
      <c r="AE99">
        <f t="shared" si="45"/>
        <v>8378.3350000000009</v>
      </c>
      <c r="AF99">
        <v>85</v>
      </c>
      <c r="AG99">
        <f t="shared" si="46"/>
        <v>7714.71</v>
      </c>
      <c r="AH99">
        <v>85</v>
      </c>
      <c r="AI99">
        <f t="shared" si="47"/>
        <v>4075.7349999999997</v>
      </c>
      <c r="AJ99">
        <v>85</v>
      </c>
      <c r="AK99">
        <f t="shared" si="48"/>
        <v>6848.0150000000003</v>
      </c>
      <c r="AL99">
        <v>85</v>
      </c>
      <c r="AM99">
        <f t="shared" si="49"/>
        <v>8799.84</v>
      </c>
      <c r="AN99">
        <v>85</v>
      </c>
      <c r="AO99">
        <f t="shared" si="50"/>
        <v>9301.7799999999988</v>
      </c>
      <c r="AP99">
        <v>85</v>
      </c>
      <c r="AQ99">
        <f t="shared" si="51"/>
        <v>11792.695</v>
      </c>
      <c r="AR99">
        <v>85</v>
      </c>
      <c r="AS99">
        <f t="shared" si="52"/>
        <v>8821.2033333333329</v>
      </c>
      <c r="AT99">
        <v>85</v>
      </c>
      <c r="AU99">
        <f t="shared" si="53"/>
        <v>6785.793333333334</v>
      </c>
      <c r="AV99">
        <v>85</v>
      </c>
      <c r="AW99">
        <f t="shared" si="54"/>
        <v>27169.254999999997</v>
      </c>
      <c r="AX99">
        <v>85</v>
      </c>
      <c r="AY99">
        <f t="shared" si="55"/>
        <v>16076.21</v>
      </c>
      <c r="AZ99">
        <v>85</v>
      </c>
      <c r="BA99">
        <f t="shared" si="56"/>
        <v>16445.555</v>
      </c>
      <c r="BB99">
        <v>85</v>
      </c>
      <c r="BC99">
        <f t="shared" si="57"/>
        <v>10500.166666666666</v>
      </c>
      <c r="BD99">
        <v>85</v>
      </c>
      <c r="BE99">
        <f t="shared" si="58"/>
        <v>5499.3133333333326</v>
      </c>
      <c r="BF99">
        <v>85</v>
      </c>
      <c r="BG99">
        <f t="shared" si="59"/>
        <v>12999.494999999999</v>
      </c>
      <c r="BH99">
        <v>85</v>
      </c>
      <c r="BI99">
        <f t="shared" si="60"/>
        <v>8877.61</v>
      </c>
      <c r="BL99" s="2">
        <f t="shared" si="61"/>
        <v>10093.473944444444</v>
      </c>
      <c r="BM99" s="2">
        <f t="shared" si="62"/>
        <v>4457.5399558594227</v>
      </c>
      <c r="BN99" s="2">
        <f t="shared" si="63"/>
        <v>813.83172826826274</v>
      </c>
    </row>
    <row r="100" spans="2:66" x14ac:dyDescent="0.65">
      <c r="B100">
        <v>90</v>
      </c>
      <c r="C100">
        <f t="shared" ref="C100:E102" si="64">AVERAGEIFS(C$3:C$77,B$3:B$77,"&gt;="&amp;B99,B$3:B$77,"&lt;="&amp;B100)</f>
        <v>8740.11</v>
      </c>
      <c r="D100">
        <v>90</v>
      </c>
      <c r="E100">
        <f t="shared" si="64"/>
        <v>7509.51</v>
      </c>
      <c r="F100">
        <v>90</v>
      </c>
      <c r="G100">
        <f t="shared" si="33"/>
        <v>6522.57</v>
      </c>
      <c r="H100">
        <v>90</v>
      </c>
      <c r="I100">
        <f t="shared" si="34"/>
        <v>10758.72</v>
      </c>
      <c r="J100">
        <v>90</v>
      </c>
      <c r="K100">
        <f t="shared" si="35"/>
        <v>4260.9250000000002</v>
      </c>
      <c r="L100">
        <v>90</v>
      </c>
      <c r="M100">
        <f t="shared" si="36"/>
        <v>10389.339999999998</v>
      </c>
      <c r="N100">
        <v>90</v>
      </c>
      <c r="O100">
        <f t="shared" si="37"/>
        <v>10181.84</v>
      </c>
      <c r="P100">
        <v>90</v>
      </c>
      <c r="Q100">
        <f t="shared" si="38"/>
        <v>11518.15</v>
      </c>
      <c r="R100">
        <v>90</v>
      </c>
      <c r="S100">
        <f t="shared" ref="S100:S102" si="65">AVERAGEIFS(S$3:S$77,R$3:R$77,"&gt;="&amp;R99,R$3:R$77,"&lt;="&amp;R100)</f>
        <v>11287.27</v>
      </c>
      <c r="T100">
        <v>90</v>
      </c>
      <c r="U100">
        <f t="shared" ref="U100:U102" si="66">AVERAGEIFS(U$3:U$77,T$3:T$77,"&gt;="&amp;T99,T$3:T$77,"&lt;="&amp;T100)</f>
        <v>4375.0533333333333</v>
      </c>
      <c r="V100">
        <v>90</v>
      </c>
      <c r="W100">
        <f t="shared" si="41"/>
        <v>6496.66</v>
      </c>
      <c r="X100">
        <v>90</v>
      </c>
      <c r="Y100">
        <f t="shared" si="42"/>
        <v>8801.2250000000004</v>
      </c>
      <c r="Z100">
        <v>90</v>
      </c>
      <c r="AA100">
        <f t="shared" si="43"/>
        <v>19653.705000000002</v>
      </c>
      <c r="AB100">
        <v>90</v>
      </c>
      <c r="AC100">
        <f t="shared" si="44"/>
        <v>8864.1633333333339</v>
      </c>
      <c r="AD100">
        <v>90</v>
      </c>
      <c r="AE100">
        <f t="shared" si="45"/>
        <v>6975.0599999999995</v>
      </c>
      <c r="AF100">
        <v>90</v>
      </c>
      <c r="AG100">
        <f t="shared" si="46"/>
        <v>7567.3066666666664</v>
      </c>
      <c r="AH100">
        <v>90</v>
      </c>
      <c r="AI100">
        <f t="shared" ref="AI100:AI102" si="67">AVERAGEIFS(AI$3:AI$77,AH$3:AH$77,"&gt;="&amp;AH99,AH$3:AH$77,"&lt;="&amp;AH100)</f>
        <v>4142.7749999999996</v>
      </c>
      <c r="AJ100">
        <v>90</v>
      </c>
      <c r="AK100">
        <f t="shared" ref="AK100:AK102" si="68">AVERAGEIFS(AK$3:AK$77,AJ$3:AJ$77,"&gt;="&amp;AJ99,AJ$3:AJ$77,"&lt;="&amp;AJ100)</f>
        <v>6382.9500000000007</v>
      </c>
      <c r="AL100">
        <v>90</v>
      </c>
      <c r="AM100">
        <f t="shared" si="49"/>
        <v>7177.7250000000004</v>
      </c>
      <c r="AN100">
        <v>90</v>
      </c>
      <c r="AO100">
        <f t="shared" si="50"/>
        <v>9600.9499999999989</v>
      </c>
      <c r="AP100">
        <v>90</v>
      </c>
      <c r="AQ100">
        <f t="shared" si="51"/>
        <v>10772.095000000001</v>
      </c>
      <c r="AR100">
        <v>90</v>
      </c>
      <c r="AS100">
        <f t="shared" si="52"/>
        <v>6876.7566666666671</v>
      </c>
      <c r="AT100">
        <v>90</v>
      </c>
      <c r="AU100">
        <f t="shared" si="53"/>
        <v>6023.7333333333327</v>
      </c>
      <c r="AV100">
        <v>90</v>
      </c>
      <c r="AW100">
        <f t="shared" si="54"/>
        <v>23449.49</v>
      </c>
      <c r="AX100">
        <v>90</v>
      </c>
      <c r="AY100">
        <f t="shared" si="55"/>
        <v>13431.71</v>
      </c>
      <c r="AZ100">
        <v>90</v>
      </c>
      <c r="BA100">
        <f t="shared" si="56"/>
        <v>16962.97</v>
      </c>
      <c r="BB100">
        <v>90</v>
      </c>
      <c r="BC100">
        <f t="shared" si="57"/>
        <v>9693.91</v>
      </c>
      <c r="BD100">
        <v>90</v>
      </c>
      <c r="BE100">
        <f t="shared" si="58"/>
        <v>5133.4549999999999</v>
      </c>
      <c r="BF100">
        <v>90</v>
      </c>
      <c r="BG100">
        <f t="shared" si="59"/>
        <v>10858.37</v>
      </c>
      <c r="BH100">
        <v>90</v>
      </c>
      <c r="BI100">
        <f t="shared" si="60"/>
        <v>9299.3050000000003</v>
      </c>
      <c r="BL100" s="2">
        <f t="shared" si="61"/>
        <v>9456.9267777777786</v>
      </c>
      <c r="BM100" s="2">
        <f t="shared" si="62"/>
        <v>4287.2902084651842</v>
      </c>
      <c r="BN100" s="2">
        <f t="shared" si="63"/>
        <v>782.74851924913582</v>
      </c>
    </row>
    <row r="101" spans="2:66" x14ac:dyDescent="0.65">
      <c r="B101">
        <v>95</v>
      </c>
      <c r="C101">
        <f t="shared" si="64"/>
        <v>7887.0450000000001</v>
      </c>
      <c r="D101">
        <v>95</v>
      </c>
      <c r="E101">
        <f t="shared" si="64"/>
        <v>6711.3133333333326</v>
      </c>
      <c r="F101">
        <v>95</v>
      </c>
      <c r="G101">
        <f t="shared" si="33"/>
        <v>5822.93</v>
      </c>
      <c r="H101">
        <v>95</v>
      </c>
      <c r="I101">
        <f t="shared" si="34"/>
        <v>10200.959999999999</v>
      </c>
      <c r="J101">
        <v>95</v>
      </c>
      <c r="K101">
        <f t="shared" si="35"/>
        <v>4120.3100000000004</v>
      </c>
      <c r="L101">
        <v>95</v>
      </c>
      <c r="M101">
        <f t="shared" si="36"/>
        <v>9282.5833333333339</v>
      </c>
      <c r="N101">
        <v>95</v>
      </c>
      <c r="O101">
        <f t="shared" si="37"/>
        <v>9849.5400000000009</v>
      </c>
      <c r="P101">
        <v>95</v>
      </c>
      <c r="Q101">
        <f t="shared" si="38"/>
        <v>11430.195</v>
      </c>
      <c r="R101">
        <v>95</v>
      </c>
      <c r="S101">
        <f t="shared" si="65"/>
        <v>13411.16</v>
      </c>
      <c r="T101">
        <v>95</v>
      </c>
      <c r="U101">
        <f t="shared" si="66"/>
        <v>3694.2550000000001</v>
      </c>
      <c r="V101">
        <v>95</v>
      </c>
      <c r="W101">
        <f t="shared" si="41"/>
        <v>6739.6966666666667</v>
      </c>
      <c r="X101">
        <v>95</v>
      </c>
      <c r="Y101">
        <f t="shared" si="42"/>
        <v>6960.956666666666</v>
      </c>
      <c r="Z101">
        <v>95</v>
      </c>
      <c r="AA101">
        <f t="shared" si="43"/>
        <v>20692.174999999999</v>
      </c>
      <c r="AB101">
        <v>95</v>
      </c>
      <c r="AC101">
        <f t="shared" si="44"/>
        <v>7999.68</v>
      </c>
      <c r="AD101">
        <v>95</v>
      </c>
      <c r="AE101">
        <f t="shared" si="45"/>
        <v>6786.7849999999999</v>
      </c>
      <c r="AF101">
        <v>95</v>
      </c>
      <c r="AG101">
        <f t="shared" si="46"/>
        <v>7464.5666666666666</v>
      </c>
      <c r="AH101">
        <v>95</v>
      </c>
      <c r="AI101">
        <f t="shared" si="67"/>
        <v>4737.6849999999995</v>
      </c>
      <c r="AJ101">
        <v>95</v>
      </c>
      <c r="AK101">
        <f t="shared" si="68"/>
        <v>6243.87</v>
      </c>
      <c r="AL101">
        <v>95</v>
      </c>
      <c r="AM101">
        <f t="shared" si="49"/>
        <v>6655.4549999999999</v>
      </c>
      <c r="AN101">
        <v>95</v>
      </c>
      <c r="AO101">
        <f t="shared" si="50"/>
        <v>8763.7800000000007</v>
      </c>
      <c r="AP101">
        <v>95</v>
      </c>
      <c r="AQ101">
        <f t="shared" si="51"/>
        <v>10690.165000000001</v>
      </c>
      <c r="AR101">
        <v>95</v>
      </c>
      <c r="AS101">
        <f t="shared" si="52"/>
        <v>6583.8466666666673</v>
      </c>
      <c r="AT101">
        <v>95</v>
      </c>
      <c r="AU101">
        <f t="shared" si="53"/>
        <v>5962.29</v>
      </c>
      <c r="AV101">
        <v>95</v>
      </c>
      <c r="AW101">
        <f t="shared" si="54"/>
        <v>20512.21</v>
      </c>
      <c r="AX101">
        <v>95</v>
      </c>
      <c r="AY101">
        <f t="shared" si="55"/>
        <v>13342.27</v>
      </c>
      <c r="AZ101">
        <v>95</v>
      </c>
      <c r="BA101">
        <f t="shared" si="56"/>
        <v>17480.5</v>
      </c>
      <c r="BB101">
        <v>95</v>
      </c>
      <c r="BC101">
        <f t="shared" si="57"/>
        <v>8940.7666666666682</v>
      </c>
      <c r="BD101">
        <v>95</v>
      </c>
      <c r="BE101">
        <f t="shared" si="58"/>
        <v>6615.2425000000003</v>
      </c>
      <c r="BF101">
        <v>95</v>
      </c>
      <c r="BG101">
        <f t="shared" si="59"/>
        <v>10002.39</v>
      </c>
      <c r="BH101">
        <v>95</v>
      </c>
      <c r="BI101">
        <f t="shared" si="60"/>
        <v>9131.43</v>
      </c>
      <c r="BL101" s="2">
        <f t="shared" si="61"/>
        <v>9157.2017500000002</v>
      </c>
      <c r="BM101" s="2">
        <f t="shared" si="62"/>
        <v>4198.7532845680335</v>
      </c>
      <c r="BN101" s="2">
        <f t="shared" si="63"/>
        <v>766.58396245227323</v>
      </c>
    </row>
    <row r="102" spans="2:66" x14ac:dyDescent="0.65">
      <c r="B102">
        <v>100</v>
      </c>
      <c r="C102">
        <f t="shared" si="64"/>
        <v>6940.8099999999995</v>
      </c>
      <c r="D102">
        <v>100</v>
      </c>
      <c r="E102">
        <f t="shared" si="64"/>
        <v>6762.8499999999995</v>
      </c>
      <c r="F102">
        <v>100</v>
      </c>
      <c r="G102">
        <f t="shared" si="33"/>
        <v>6356.46</v>
      </c>
      <c r="H102">
        <v>100</v>
      </c>
      <c r="I102">
        <f t="shared" si="34"/>
        <v>9014.4</v>
      </c>
      <c r="J102">
        <v>100</v>
      </c>
      <c r="K102">
        <f t="shared" si="35"/>
        <v>4357.8850000000002</v>
      </c>
      <c r="L102">
        <v>100</v>
      </c>
      <c r="M102">
        <f t="shared" si="36"/>
        <v>8392.2699999999986</v>
      </c>
      <c r="N102">
        <v>100</v>
      </c>
      <c r="O102">
        <f t="shared" si="37"/>
        <v>8905.83</v>
      </c>
      <c r="P102">
        <v>100</v>
      </c>
      <c r="Q102">
        <f t="shared" si="38"/>
        <v>10751.485000000001</v>
      </c>
      <c r="R102">
        <v>100</v>
      </c>
      <c r="S102">
        <f t="shared" si="65"/>
        <v>13150.965</v>
      </c>
      <c r="T102">
        <v>100</v>
      </c>
      <c r="U102">
        <f t="shared" si="66"/>
        <v>3541.7733333333331</v>
      </c>
      <c r="V102">
        <v>100</v>
      </c>
      <c r="W102">
        <f t="shared" si="41"/>
        <v>6495.7833333333338</v>
      </c>
      <c r="X102">
        <v>100</v>
      </c>
      <c r="Y102">
        <f t="shared" si="42"/>
        <v>6532.3966666666674</v>
      </c>
      <c r="Z102">
        <v>100</v>
      </c>
      <c r="AA102">
        <f t="shared" si="43"/>
        <v>15564.539999999999</v>
      </c>
      <c r="AB102">
        <v>100</v>
      </c>
      <c r="AC102">
        <f t="shared" si="44"/>
        <v>7622.1866666666674</v>
      </c>
      <c r="AD102">
        <v>100</v>
      </c>
      <c r="AE102">
        <f t="shared" si="45"/>
        <v>6652.75</v>
      </c>
      <c r="AF102">
        <v>100</v>
      </c>
      <c r="AG102">
        <f t="shared" si="46"/>
        <v>7883.2166666666672</v>
      </c>
      <c r="AH102">
        <v>100</v>
      </c>
      <c r="AI102">
        <f t="shared" si="67"/>
        <v>5107.6849999999995</v>
      </c>
      <c r="AJ102">
        <v>100</v>
      </c>
      <c r="AK102">
        <f t="shared" si="68"/>
        <v>5354.1833333333334</v>
      </c>
      <c r="AL102">
        <v>100</v>
      </c>
      <c r="AM102">
        <f t="shared" si="49"/>
        <v>7243.3549999999996</v>
      </c>
      <c r="AN102">
        <v>100</v>
      </c>
      <c r="AO102">
        <f t="shared" si="50"/>
        <v>7229.41</v>
      </c>
      <c r="AP102">
        <v>100</v>
      </c>
      <c r="AQ102">
        <f t="shared" si="51"/>
        <v>10256.050000000001</v>
      </c>
      <c r="AR102">
        <v>100</v>
      </c>
      <c r="AS102">
        <f t="shared" si="52"/>
        <v>8662.1833333333343</v>
      </c>
      <c r="AT102">
        <v>100</v>
      </c>
      <c r="AU102">
        <f t="shared" si="53"/>
        <v>6827.1333333333323</v>
      </c>
      <c r="AV102">
        <v>100</v>
      </c>
      <c r="AW102">
        <f t="shared" si="54"/>
        <v>18088.120000000003</v>
      </c>
      <c r="AX102">
        <v>100</v>
      </c>
      <c r="AY102">
        <f t="shared" si="55"/>
        <v>11931.41</v>
      </c>
      <c r="AZ102">
        <v>100</v>
      </c>
      <c r="BA102">
        <f t="shared" si="56"/>
        <v>18087.850000000002</v>
      </c>
      <c r="BB102">
        <v>100</v>
      </c>
      <c r="BC102">
        <f t="shared" si="57"/>
        <v>8052.3266666666677</v>
      </c>
      <c r="BD102">
        <v>100</v>
      </c>
      <c r="BE102">
        <f t="shared" si="58"/>
        <v>11661.68</v>
      </c>
      <c r="BF102">
        <v>100</v>
      </c>
      <c r="BG102">
        <f t="shared" si="59"/>
        <v>11133.230000000001</v>
      </c>
      <c r="BH102">
        <v>100</v>
      </c>
      <c r="BI102">
        <f t="shared" si="60"/>
        <v>8485.5933333333323</v>
      </c>
      <c r="BL102" s="2">
        <f t="shared" si="61"/>
        <v>8901.5270555555544</v>
      </c>
      <c r="BM102" s="2">
        <f t="shared" si="62"/>
        <v>3557.710569482274</v>
      </c>
      <c r="BN102" s="2">
        <f t="shared" si="63"/>
        <v>649.54611065999734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44"/>
  <sheetViews>
    <sheetView topLeftCell="AP22" workbookViewId="0">
      <selection activeCell="B28" sqref="B28:BI32"/>
    </sheetView>
  </sheetViews>
  <sheetFormatPr defaultRowHeight="14.25" x14ac:dyDescent="0.65"/>
  <sheetData>
    <row r="2" spans="2:61" x14ac:dyDescent="0.65"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  <c r="AD2">
        <v>0</v>
      </c>
      <c r="AF2">
        <v>0</v>
      </c>
      <c r="AH2">
        <v>0</v>
      </c>
      <c r="AJ2">
        <v>0</v>
      </c>
      <c r="AL2">
        <v>0</v>
      </c>
      <c r="AN2">
        <v>0</v>
      </c>
      <c r="AP2">
        <v>0</v>
      </c>
      <c r="AR2">
        <v>0</v>
      </c>
      <c r="AT2">
        <v>0</v>
      </c>
      <c r="AV2">
        <v>0</v>
      </c>
      <c r="AX2">
        <v>0</v>
      </c>
      <c r="AZ2">
        <v>0</v>
      </c>
      <c r="BB2">
        <v>0</v>
      </c>
      <c r="BD2">
        <v>0</v>
      </c>
      <c r="BF2">
        <v>0</v>
      </c>
      <c r="BH2">
        <v>0</v>
      </c>
    </row>
    <row r="3" spans="2:61" x14ac:dyDescent="0.65">
      <c r="B3">
        <v>5</v>
      </c>
      <c r="C3">
        <v>16887.559999999998</v>
      </c>
      <c r="D3">
        <v>5</v>
      </c>
      <c r="E3">
        <v>17544.533333333336</v>
      </c>
      <c r="F3">
        <v>5</v>
      </c>
      <c r="G3">
        <v>11756.436666666668</v>
      </c>
      <c r="H3">
        <v>5</v>
      </c>
      <c r="I3">
        <v>17298.900000000001</v>
      </c>
      <c r="J3">
        <v>5</v>
      </c>
      <c r="K3">
        <v>10717.607499999998</v>
      </c>
      <c r="L3">
        <v>5</v>
      </c>
      <c r="M3">
        <v>17250.313333333335</v>
      </c>
      <c r="N3">
        <v>5</v>
      </c>
      <c r="O3">
        <v>18936</v>
      </c>
      <c r="P3">
        <v>5</v>
      </c>
      <c r="Q3">
        <v>28256</v>
      </c>
      <c r="R3">
        <v>5</v>
      </c>
      <c r="S3">
        <v>22876.995000000003</v>
      </c>
      <c r="T3">
        <v>5</v>
      </c>
      <c r="U3">
        <v>11916.813333333334</v>
      </c>
      <c r="V3">
        <v>5</v>
      </c>
      <c r="W3">
        <v>15193.486666666666</v>
      </c>
      <c r="X3">
        <v>5</v>
      </c>
      <c r="Y3">
        <v>13420.793333333335</v>
      </c>
      <c r="Z3">
        <v>5</v>
      </c>
      <c r="AA3">
        <v>24414.645</v>
      </c>
      <c r="AB3">
        <v>5</v>
      </c>
      <c r="AC3">
        <v>20078.420000000002</v>
      </c>
      <c r="AD3">
        <v>5</v>
      </c>
      <c r="AE3">
        <v>13226.303333333335</v>
      </c>
      <c r="AF3">
        <v>5</v>
      </c>
      <c r="AG3">
        <v>13765.333333333334</v>
      </c>
      <c r="AH3">
        <v>5</v>
      </c>
      <c r="AI3">
        <v>10372.26</v>
      </c>
      <c r="AJ3">
        <v>5</v>
      </c>
      <c r="AK3">
        <v>15361.220000000001</v>
      </c>
      <c r="AL3">
        <v>5</v>
      </c>
      <c r="AM3">
        <v>16860.39</v>
      </c>
      <c r="AN3">
        <v>5</v>
      </c>
      <c r="AO3">
        <v>13328.676666666666</v>
      </c>
      <c r="AP3">
        <v>5</v>
      </c>
      <c r="AQ3">
        <v>24517.713333333333</v>
      </c>
      <c r="AR3">
        <v>5</v>
      </c>
      <c r="AS3">
        <v>25779.64333333333</v>
      </c>
      <c r="AT3">
        <v>5</v>
      </c>
      <c r="AU3">
        <v>16029.633333333333</v>
      </c>
      <c r="AV3">
        <v>5</v>
      </c>
      <c r="AW3">
        <v>26270.235000000001</v>
      </c>
      <c r="AX3">
        <v>5</v>
      </c>
      <c r="AY3">
        <v>26891.379999999997</v>
      </c>
      <c r="AZ3">
        <v>5</v>
      </c>
      <c r="BA3">
        <v>29533.160000000003</v>
      </c>
      <c r="BB3">
        <v>5</v>
      </c>
      <c r="BC3">
        <v>14340.583333333334</v>
      </c>
      <c r="BD3">
        <v>5</v>
      </c>
      <c r="BE3">
        <v>10860</v>
      </c>
      <c r="BF3">
        <v>5</v>
      </c>
      <c r="BG3">
        <v>21967.373333333333</v>
      </c>
      <c r="BH3">
        <v>5</v>
      </c>
      <c r="BI3">
        <v>16049.169999999998</v>
      </c>
    </row>
    <row r="4" spans="2:61" x14ac:dyDescent="0.65">
      <c r="B4">
        <v>10</v>
      </c>
      <c r="C4">
        <v>16092.09</v>
      </c>
      <c r="D4">
        <v>10</v>
      </c>
      <c r="E4">
        <v>16225.493333333332</v>
      </c>
      <c r="F4">
        <v>10</v>
      </c>
      <c r="G4">
        <v>9567.24</v>
      </c>
      <c r="H4">
        <v>10</v>
      </c>
      <c r="I4">
        <v>15133.435000000001</v>
      </c>
      <c r="J4">
        <v>10</v>
      </c>
      <c r="K4">
        <v>8220.0033333333322</v>
      </c>
      <c r="L4">
        <v>10</v>
      </c>
      <c r="M4">
        <v>16532.733333333334</v>
      </c>
      <c r="N4">
        <v>10</v>
      </c>
      <c r="O4">
        <v>17104</v>
      </c>
      <c r="P4">
        <v>10</v>
      </c>
      <c r="Q4">
        <v>27976</v>
      </c>
      <c r="R4">
        <v>10</v>
      </c>
      <c r="S4">
        <v>20947.599999999999</v>
      </c>
      <c r="T4">
        <v>10</v>
      </c>
      <c r="U4">
        <v>9120.0149999999994</v>
      </c>
      <c r="V4">
        <v>10</v>
      </c>
      <c r="W4">
        <v>12167.883333333333</v>
      </c>
      <c r="X4">
        <v>10</v>
      </c>
      <c r="Y4">
        <v>10568.783333333333</v>
      </c>
      <c r="Z4">
        <v>10</v>
      </c>
      <c r="AA4">
        <v>22103.199999999997</v>
      </c>
      <c r="AB4">
        <v>10</v>
      </c>
      <c r="AC4">
        <v>20052.60666666667</v>
      </c>
      <c r="AD4">
        <v>10</v>
      </c>
      <c r="AE4">
        <v>10401.61</v>
      </c>
      <c r="AF4">
        <v>10</v>
      </c>
      <c r="AG4">
        <v>12501.333333333334</v>
      </c>
      <c r="AH4">
        <v>10</v>
      </c>
      <c r="AI4">
        <v>9609.27</v>
      </c>
      <c r="AJ4">
        <v>10</v>
      </c>
      <c r="AK4">
        <v>12618.27</v>
      </c>
      <c r="AL4">
        <v>10</v>
      </c>
      <c r="AM4">
        <v>17456.904999999999</v>
      </c>
      <c r="AN4">
        <v>10</v>
      </c>
      <c r="AO4">
        <v>9153.1650000000009</v>
      </c>
      <c r="AP4">
        <v>10</v>
      </c>
      <c r="AQ4">
        <v>23953.16</v>
      </c>
      <c r="AR4">
        <v>10</v>
      </c>
      <c r="AS4">
        <v>18066.283333333333</v>
      </c>
      <c r="AT4">
        <v>10</v>
      </c>
      <c r="AU4">
        <v>13801.57</v>
      </c>
      <c r="AV4">
        <v>10</v>
      </c>
      <c r="AW4">
        <v>23635.599999999999</v>
      </c>
      <c r="AX4">
        <v>10</v>
      </c>
      <c r="AY4">
        <v>28228.6</v>
      </c>
      <c r="AZ4">
        <v>10</v>
      </c>
      <c r="BA4">
        <v>30319.47</v>
      </c>
      <c r="BB4">
        <v>10</v>
      </c>
      <c r="BC4">
        <v>13371.736666666666</v>
      </c>
      <c r="BD4">
        <v>10</v>
      </c>
      <c r="BE4">
        <v>8864</v>
      </c>
      <c r="BF4">
        <v>10</v>
      </c>
      <c r="BG4">
        <v>19554.213333333333</v>
      </c>
      <c r="BH4">
        <v>10</v>
      </c>
      <c r="BI4">
        <v>15571.85</v>
      </c>
    </row>
    <row r="5" spans="2:61" x14ac:dyDescent="0.65">
      <c r="B5">
        <v>15</v>
      </c>
      <c r="C5">
        <v>11824.32</v>
      </c>
      <c r="D5">
        <v>15</v>
      </c>
      <c r="E5">
        <v>14755.2</v>
      </c>
      <c r="F5">
        <v>15</v>
      </c>
      <c r="G5">
        <v>7082.6399999999994</v>
      </c>
      <c r="H5">
        <v>15</v>
      </c>
      <c r="I5">
        <v>14157.18</v>
      </c>
      <c r="J5">
        <v>15</v>
      </c>
      <c r="K5">
        <v>6467.72</v>
      </c>
      <c r="L5">
        <v>15</v>
      </c>
      <c r="M5">
        <v>15049.863333333335</v>
      </c>
      <c r="N5">
        <v>15</v>
      </c>
      <c r="O5">
        <v>14688</v>
      </c>
      <c r="P5">
        <v>15</v>
      </c>
      <c r="Q5">
        <v>26192</v>
      </c>
      <c r="R5">
        <v>15</v>
      </c>
      <c r="S5">
        <v>17759.849999999999</v>
      </c>
      <c r="T5">
        <v>15</v>
      </c>
      <c r="U5">
        <v>6824.93</v>
      </c>
      <c r="V5">
        <v>15</v>
      </c>
      <c r="W5">
        <v>8431.23</v>
      </c>
      <c r="X5">
        <v>15</v>
      </c>
      <c r="Y5">
        <v>8314.9600000000009</v>
      </c>
      <c r="Z5">
        <v>15</v>
      </c>
      <c r="AA5">
        <v>19194.224999999999</v>
      </c>
      <c r="AB5">
        <v>15</v>
      </c>
      <c r="AC5">
        <v>17969.556666666667</v>
      </c>
      <c r="AD5">
        <v>15</v>
      </c>
      <c r="AE5">
        <v>8688.49</v>
      </c>
      <c r="AF5">
        <v>15</v>
      </c>
      <c r="AG5">
        <v>11994.666666666666</v>
      </c>
      <c r="AH5">
        <v>15</v>
      </c>
      <c r="AI5">
        <v>7246.3950000000004</v>
      </c>
      <c r="AJ5">
        <v>15</v>
      </c>
      <c r="AK5">
        <v>10267.935000000001</v>
      </c>
      <c r="AL5">
        <v>15</v>
      </c>
      <c r="AM5">
        <v>15543.7</v>
      </c>
      <c r="AN5">
        <v>15</v>
      </c>
      <c r="AO5">
        <v>7400.8</v>
      </c>
      <c r="AP5">
        <v>15</v>
      </c>
      <c r="AQ5">
        <v>23984.135000000002</v>
      </c>
      <c r="AR5">
        <v>15</v>
      </c>
      <c r="AS5">
        <v>13021.756666666668</v>
      </c>
      <c r="AT5">
        <v>15</v>
      </c>
      <c r="AU5">
        <v>10780.426666666666</v>
      </c>
      <c r="AV5">
        <v>15</v>
      </c>
      <c r="AW5">
        <v>21304.55</v>
      </c>
      <c r="AX5">
        <v>15</v>
      </c>
      <c r="AY5">
        <v>27490.87</v>
      </c>
      <c r="AZ5">
        <v>15</v>
      </c>
      <c r="BA5">
        <v>29269.695</v>
      </c>
      <c r="BB5">
        <v>15</v>
      </c>
      <c r="BC5">
        <v>12600.259999999998</v>
      </c>
      <c r="BD5">
        <v>15</v>
      </c>
      <c r="BE5">
        <v>8672</v>
      </c>
      <c r="BF5">
        <v>15</v>
      </c>
      <c r="BG5">
        <v>13869.019999999999</v>
      </c>
      <c r="BH5">
        <v>15</v>
      </c>
      <c r="BI5">
        <v>14220.915000000001</v>
      </c>
    </row>
    <row r="6" spans="2:61" x14ac:dyDescent="0.65">
      <c r="B6">
        <v>20</v>
      </c>
      <c r="C6">
        <v>11531.2</v>
      </c>
      <c r="D6">
        <v>20</v>
      </c>
      <c r="E6">
        <v>15584</v>
      </c>
      <c r="F6">
        <v>20</v>
      </c>
      <c r="G6">
        <v>6417.746666666666</v>
      </c>
      <c r="H6">
        <v>20</v>
      </c>
      <c r="I6">
        <v>14564.2</v>
      </c>
      <c r="J6">
        <v>20</v>
      </c>
      <c r="K6">
        <v>5329.2199999999993</v>
      </c>
      <c r="L6">
        <v>20</v>
      </c>
      <c r="M6">
        <v>14151.480000000001</v>
      </c>
      <c r="N6">
        <v>20</v>
      </c>
      <c r="O6">
        <v>12432</v>
      </c>
      <c r="P6">
        <v>20</v>
      </c>
      <c r="Q6">
        <v>21640</v>
      </c>
      <c r="R6">
        <v>20</v>
      </c>
      <c r="S6">
        <v>14823.8</v>
      </c>
      <c r="T6">
        <v>20</v>
      </c>
      <c r="U6">
        <v>6787.8099999999995</v>
      </c>
      <c r="V6">
        <v>20</v>
      </c>
      <c r="W6">
        <v>7506</v>
      </c>
      <c r="X6">
        <v>20</v>
      </c>
      <c r="Y6">
        <v>6779.4433333333336</v>
      </c>
      <c r="Z6">
        <v>20</v>
      </c>
      <c r="AA6">
        <v>19195.955000000002</v>
      </c>
      <c r="AB6">
        <v>20</v>
      </c>
      <c r="AC6">
        <v>15603.233333333332</v>
      </c>
      <c r="AD6">
        <v>20</v>
      </c>
      <c r="AE6">
        <v>7915.8899999999994</v>
      </c>
      <c r="AF6">
        <v>20</v>
      </c>
      <c r="AG6">
        <v>10715.216666666667</v>
      </c>
      <c r="AH6">
        <v>20</v>
      </c>
      <c r="AI6">
        <v>6193.1149999999998</v>
      </c>
      <c r="AJ6">
        <v>20</v>
      </c>
      <c r="AK6">
        <v>8401.9500000000007</v>
      </c>
      <c r="AL6">
        <v>20</v>
      </c>
      <c r="AM6">
        <v>16875.625</v>
      </c>
      <c r="AN6">
        <v>20</v>
      </c>
      <c r="AO6">
        <v>8226.1999999999989</v>
      </c>
      <c r="AP6">
        <v>20</v>
      </c>
      <c r="AQ6">
        <v>25373.42</v>
      </c>
      <c r="AR6">
        <v>20</v>
      </c>
      <c r="AS6">
        <v>13870.456666666667</v>
      </c>
      <c r="AT6">
        <v>20</v>
      </c>
      <c r="AU6">
        <v>10084.216666666667</v>
      </c>
      <c r="AV6">
        <v>20</v>
      </c>
      <c r="AW6">
        <v>19069.614999999998</v>
      </c>
      <c r="AX6">
        <v>20</v>
      </c>
      <c r="AY6">
        <v>26390.46</v>
      </c>
      <c r="AZ6">
        <v>20</v>
      </c>
      <c r="BA6">
        <v>27591.465</v>
      </c>
      <c r="BB6">
        <v>20</v>
      </c>
      <c r="BC6">
        <v>11992.736666666666</v>
      </c>
      <c r="BD6">
        <v>20</v>
      </c>
      <c r="BE6">
        <v>9866.6666666666661</v>
      </c>
      <c r="BF6">
        <v>20</v>
      </c>
      <c r="BG6">
        <v>11816.89</v>
      </c>
      <c r="BH6">
        <v>20</v>
      </c>
      <c r="BI6">
        <v>13266.58</v>
      </c>
    </row>
    <row r="7" spans="2:61" x14ac:dyDescent="0.65">
      <c r="B7">
        <v>25</v>
      </c>
      <c r="C7">
        <v>12775.09</v>
      </c>
      <c r="D7">
        <v>25</v>
      </c>
      <c r="E7">
        <v>15962.88</v>
      </c>
      <c r="F7">
        <v>25</v>
      </c>
      <c r="G7">
        <v>7091.2933333333322</v>
      </c>
      <c r="H7">
        <v>25</v>
      </c>
      <c r="I7">
        <v>14893.22</v>
      </c>
      <c r="J7">
        <v>25</v>
      </c>
      <c r="K7">
        <v>5132.6500000000005</v>
      </c>
      <c r="L7">
        <v>25</v>
      </c>
      <c r="M7">
        <v>12969.616666666669</v>
      </c>
      <c r="N7">
        <v>25</v>
      </c>
      <c r="O7">
        <v>12392</v>
      </c>
      <c r="P7">
        <v>25</v>
      </c>
      <c r="Q7">
        <v>19752</v>
      </c>
      <c r="R7">
        <v>25</v>
      </c>
      <c r="S7">
        <v>13448.65</v>
      </c>
      <c r="T7">
        <v>25</v>
      </c>
      <c r="U7">
        <v>7741.1966666666667</v>
      </c>
      <c r="V7">
        <v>25</v>
      </c>
      <c r="W7">
        <v>8151.2699999999995</v>
      </c>
      <c r="X7">
        <v>25</v>
      </c>
      <c r="Y7">
        <v>5505.4800000000005</v>
      </c>
      <c r="Z7">
        <v>25</v>
      </c>
      <c r="AA7">
        <v>21491.055</v>
      </c>
      <c r="AB7">
        <v>25</v>
      </c>
      <c r="AC7">
        <v>13520.293333333335</v>
      </c>
      <c r="AD7">
        <v>25</v>
      </c>
      <c r="AE7">
        <v>9857.14</v>
      </c>
      <c r="AF7">
        <v>25</v>
      </c>
      <c r="AG7">
        <v>9903.8833333333332</v>
      </c>
      <c r="AH7">
        <v>25</v>
      </c>
      <c r="AI7">
        <v>5453.6350000000002</v>
      </c>
      <c r="AJ7">
        <v>25</v>
      </c>
      <c r="AK7">
        <v>8344.8649999999998</v>
      </c>
      <c r="AL7">
        <v>25</v>
      </c>
      <c r="AM7">
        <v>16250.02</v>
      </c>
      <c r="AN7">
        <v>25</v>
      </c>
      <c r="AO7">
        <v>8608.6850000000013</v>
      </c>
      <c r="AP7">
        <v>25</v>
      </c>
      <c r="AQ7">
        <v>24799.910000000003</v>
      </c>
      <c r="AR7">
        <v>25</v>
      </c>
      <c r="AS7">
        <v>16263.343333333332</v>
      </c>
      <c r="AT7">
        <v>25</v>
      </c>
      <c r="AU7">
        <v>11228.553333333335</v>
      </c>
      <c r="AV7">
        <v>25</v>
      </c>
      <c r="AW7">
        <v>17091.489999999998</v>
      </c>
      <c r="AX7">
        <v>25</v>
      </c>
      <c r="AY7">
        <v>26297.614999999998</v>
      </c>
      <c r="AZ7">
        <v>25</v>
      </c>
      <c r="BA7">
        <v>25347.974999999999</v>
      </c>
      <c r="BB7">
        <v>25</v>
      </c>
      <c r="BC7">
        <v>11678.916666666666</v>
      </c>
      <c r="BD7">
        <v>25</v>
      </c>
      <c r="BE7">
        <v>12284</v>
      </c>
      <c r="BF7">
        <v>25</v>
      </c>
      <c r="BG7">
        <v>12080.449999999999</v>
      </c>
      <c r="BH7">
        <v>25</v>
      </c>
      <c r="BI7">
        <v>14251.575000000001</v>
      </c>
    </row>
    <row r="8" spans="2:61" x14ac:dyDescent="0.65">
      <c r="B8">
        <v>30</v>
      </c>
      <c r="C8">
        <v>13437.965</v>
      </c>
      <c r="D8">
        <v>30</v>
      </c>
      <c r="E8">
        <v>13413.76</v>
      </c>
      <c r="F8">
        <v>30</v>
      </c>
      <c r="G8">
        <v>6449.85</v>
      </c>
      <c r="H8">
        <v>30</v>
      </c>
      <c r="I8">
        <v>14519.775000000001</v>
      </c>
      <c r="J8">
        <v>30</v>
      </c>
      <c r="K8">
        <v>4182.1950000000006</v>
      </c>
      <c r="L8">
        <v>30</v>
      </c>
      <c r="M8">
        <v>12292.563333333334</v>
      </c>
      <c r="N8">
        <v>30</v>
      </c>
      <c r="O8">
        <v>12968</v>
      </c>
      <c r="P8">
        <v>30</v>
      </c>
      <c r="Q8">
        <v>18896</v>
      </c>
      <c r="R8">
        <v>30</v>
      </c>
      <c r="S8">
        <v>12953.05</v>
      </c>
      <c r="T8">
        <v>30</v>
      </c>
      <c r="U8">
        <v>7197.6333333333341</v>
      </c>
      <c r="V8">
        <v>30</v>
      </c>
      <c r="W8">
        <v>8255.0733333333337</v>
      </c>
      <c r="X8">
        <v>30</v>
      </c>
      <c r="Y8">
        <v>5570.55</v>
      </c>
      <c r="Z8">
        <v>30</v>
      </c>
      <c r="AA8">
        <v>24913.59</v>
      </c>
      <c r="AB8">
        <v>30</v>
      </c>
      <c r="AC8">
        <v>12050.836666666668</v>
      </c>
      <c r="AD8">
        <v>30</v>
      </c>
      <c r="AE8">
        <v>9917.8850000000002</v>
      </c>
      <c r="AF8">
        <v>30</v>
      </c>
      <c r="AG8">
        <v>9404.6200000000008</v>
      </c>
      <c r="AH8">
        <v>30</v>
      </c>
      <c r="AI8">
        <v>5355.19</v>
      </c>
      <c r="AJ8">
        <v>30</v>
      </c>
      <c r="AK8">
        <v>8979.85</v>
      </c>
      <c r="AL8">
        <v>30</v>
      </c>
      <c r="AM8">
        <v>13284.04</v>
      </c>
      <c r="AN8">
        <v>30</v>
      </c>
      <c r="AO8">
        <v>7252.3499999999995</v>
      </c>
      <c r="AP8">
        <v>30</v>
      </c>
      <c r="AQ8">
        <v>24796.025000000001</v>
      </c>
      <c r="AR8">
        <v>30</v>
      </c>
      <c r="AS8">
        <v>13523.786666666667</v>
      </c>
      <c r="AT8">
        <v>30</v>
      </c>
      <c r="AU8">
        <v>11809.436666666668</v>
      </c>
      <c r="AV8">
        <v>30</v>
      </c>
      <c r="AW8">
        <v>18407.75</v>
      </c>
      <c r="AX8">
        <v>30</v>
      </c>
      <c r="AY8">
        <v>24422.43</v>
      </c>
      <c r="AZ8">
        <v>30</v>
      </c>
      <c r="BA8">
        <v>24620.285</v>
      </c>
      <c r="BB8">
        <v>30</v>
      </c>
      <c r="BC8">
        <v>11393.47</v>
      </c>
      <c r="BD8">
        <v>30</v>
      </c>
      <c r="BE8">
        <v>11280.46</v>
      </c>
      <c r="BF8">
        <v>30</v>
      </c>
      <c r="BG8">
        <v>11595.57</v>
      </c>
      <c r="BH8">
        <v>30</v>
      </c>
      <c r="BI8">
        <v>15951.35</v>
      </c>
    </row>
    <row r="9" spans="2:61" x14ac:dyDescent="0.65">
      <c r="B9">
        <v>35</v>
      </c>
      <c r="C9">
        <v>14373.67</v>
      </c>
      <c r="D9">
        <v>35</v>
      </c>
      <c r="E9">
        <v>11471.466666666665</v>
      </c>
      <c r="F9">
        <v>35</v>
      </c>
      <c r="G9">
        <v>5071.9549999999999</v>
      </c>
      <c r="H9">
        <v>35</v>
      </c>
      <c r="I9">
        <v>14512.13</v>
      </c>
      <c r="J9">
        <v>35</v>
      </c>
      <c r="K9">
        <v>3305.8966666666661</v>
      </c>
      <c r="L9">
        <v>35</v>
      </c>
      <c r="M9">
        <v>12047.246666666666</v>
      </c>
      <c r="N9">
        <v>35</v>
      </c>
      <c r="O9">
        <v>14272</v>
      </c>
      <c r="P9">
        <v>35</v>
      </c>
      <c r="Q9">
        <v>19624</v>
      </c>
      <c r="R9">
        <v>35</v>
      </c>
      <c r="S9">
        <v>12999.06</v>
      </c>
      <c r="T9">
        <v>35</v>
      </c>
      <c r="U9">
        <v>6376.5</v>
      </c>
      <c r="V9">
        <v>35</v>
      </c>
      <c r="W9">
        <v>7631.3433333333332</v>
      </c>
      <c r="X9">
        <v>35</v>
      </c>
      <c r="Y9">
        <v>6897.8033333333333</v>
      </c>
      <c r="Z9">
        <v>35</v>
      </c>
      <c r="AA9">
        <v>20969.785</v>
      </c>
      <c r="AB9">
        <v>35</v>
      </c>
      <c r="AC9">
        <v>11607.613333333333</v>
      </c>
      <c r="AD9">
        <v>35</v>
      </c>
      <c r="AE9">
        <v>7591.5750000000007</v>
      </c>
      <c r="AF9">
        <v>35</v>
      </c>
      <c r="AG9">
        <v>9209.8466666666664</v>
      </c>
      <c r="AH9">
        <v>35</v>
      </c>
      <c r="AI9">
        <v>5658.57</v>
      </c>
      <c r="AJ9">
        <v>35</v>
      </c>
      <c r="AK9">
        <v>9747.5366666666669</v>
      </c>
      <c r="AL9">
        <v>35</v>
      </c>
      <c r="AM9">
        <v>11394.88</v>
      </c>
      <c r="AN9">
        <v>35</v>
      </c>
      <c r="AO9">
        <v>6939.4850000000006</v>
      </c>
      <c r="AP9">
        <v>35</v>
      </c>
      <c r="AQ9">
        <v>23771.85666666667</v>
      </c>
      <c r="AR9">
        <v>35</v>
      </c>
      <c r="AS9">
        <v>12970.676666666666</v>
      </c>
      <c r="AT9">
        <v>35</v>
      </c>
      <c r="AU9">
        <v>10469.929999999998</v>
      </c>
      <c r="AV9">
        <v>35</v>
      </c>
      <c r="AW9">
        <v>20454.32</v>
      </c>
      <c r="AX9">
        <v>35</v>
      </c>
      <c r="AY9">
        <v>20297.04</v>
      </c>
      <c r="AZ9">
        <v>35</v>
      </c>
      <c r="BA9">
        <v>26088.945</v>
      </c>
      <c r="BB9">
        <v>35</v>
      </c>
      <c r="BC9">
        <v>10147.433333333332</v>
      </c>
      <c r="BD9">
        <v>35</v>
      </c>
      <c r="BE9">
        <v>7284.1366666666681</v>
      </c>
      <c r="BF9">
        <v>35</v>
      </c>
      <c r="BG9">
        <v>9307.6149999999998</v>
      </c>
      <c r="BH9">
        <v>35</v>
      </c>
      <c r="BI9">
        <v>15602.125</v>
      </c>
    </row>
    <row r="10" spans="2:61" x14ac:dyDescent="0.65">
      <c r="B10">
        <v>40</v>
      </c>
      <c r="C10">
        <v>14578.28</v>
      </c>
      <c r="D10">
        <v>40</v>
      </c>
      <c r="E10">
        <v>10480.83</v>
      </c>
      <c r="F10">
        <v>40</v>
      </c>
      <c r="G10">
        <v>4807.7233333333334</v>
      </c>
      <c r="H10">
        <v>40</v>
      </c>
      <c r="I10">
        <v>14940.715</v>
      </c>
      <c r="J10">
        <v>40</v>
      </c>
      <c r="K10">
        <v>3057.0933333333337</v>
      </c>
      <c r="L10">
        <v>40</v>
      </c>
      <c r="M10">
        <v>11579.516666666668</v>
      </c>
      <c r="N10">
        <v>40</v>
      </c>
      <c r="O10">
        <v>13376</v>
      </c>
      <c r="P10">
        <v>40</v>
      </c>
      <c r="Q10">
        <v>20440</v>
      </c>
      <c r="R10">
        <v>40</v>
      </c>
      <c r="S10">
        <v>12805.18</v>
      </c>
      <c r="T10">
        <v>40</v>
      </c>
      <c r="U10">
        <v>5733.4933333333329</v>
      </c>
      <c r="V10">
        <v>40</v>
      </c>
      <c r="W10">
        <v>7221.626666666667</v>
      </c>
      <c r="X10">
        <v>40</v>
      </c>
      <c r="Y10">
        <v>6403.54</v>
      </c>
      <c r="Z10">
        <v>40</v>
      </c>
      <c r="AA10">
        <v>16965.34</v>
      </c>
      <c r="AB10">
        <v>40</v>
      </c>
      <c r="AC10">
        <v>13041.63</v>
      </c>
      <c r="AD10">
        <v>40</v>
      </c>
      <c r="AE10">
        <v>6921.5349999999999</v>
      </c>
      <c r="AF10">
        <v>40</v>
      </c>
      <c r="AG10">
        <v>9520.7833333333328</v>
      </c>
      <c r="AH10">
        <v>40</v>
      </c>
      <c r="AI10">
        <v>6613.95</v>
      </c>
      <c r="AJ10">
        <v>40</v>
      </c>
      <c r="AK10">
        <v>9482.9599999999991</v>
      </c>
      <c r="AL10">
        <v>40</v>
      </c>
      <c r="AM10">
        <v>11588.16</v>
      </c>
      <c r="AN10">
        <v>40</v>
      </c>
      <c r="AO10">
        <v>7858.9049999999997</v>
      </c>
      <c r="AP10">
        <v>40</v>
      </c>
      <c r="AQ10">
        <v>25068.845000000001</v>
      </c>
      <c r="AR10">
        <v>40</v>
      </c>
      <c r="AS10">
        <v>11267.913333333332</v>
      </c>
      <c r="AT10">
        <v>40</v>
      </c>
      <c r="AU10">
        <v>9014.8566666666666</v>
      </c>
      <c r="AV10">
        <v>40</v>
      </c>
      <c r="AW10">
        <v>18737.825000000001</v>
      </c>
      <c r="AX10">
        <v>40</v>
      </c>
      <c r="AY10">
        <v>16701.080000000002</v>
      </c>
      <c r="AZ10">
        <v>40</v>
      </c>
      <c r="BA10">
        <v>25437.4</v>
      </c>
      <c r="BB10">
        <v>40</v>
      </c>
      <c r="BC10">
        <v>8958.65</v>
      </c>
      <c r="BD10">
        <v>40</v>
      </c>
      <c r="BE10">
        <v>6222.1399999999994</v>
      </c>
      <c r="BF10">
        <v>40</v>
      </c>
      <c r="BG10">
        <v>9185.0133333333342</v>
      </c>
      <c r="BH10">
        <v>40</v>
      </c>
      <c r="BI10">
        <v>11752.119999999999</v>
      </c>
    </row>
    <row r="11" spans="2:61" x14ac:dyDescent="0.65">
      <c r="B11">
        <v>45</v>
      </c>
      <c r="C11">
        <v>14488.975</v>
      </c>
      <c r="D11">
        <v>45</v>
      </c>
      <c r="E11">
        <v>9824.994999999999</v>
      </c>
      <c r="F11">
        <v>45</v>
      </c>
      <c r="G11">
        <v>4774.9266666666672</v>
      </c>
      <c r="H11">
        <v>45</v>
      </c>
      <c r="I11">
        <v>15466.03</v>
      </c>
      <c r="J11">
        <v>45</v>
      </c>
      <c r="K11">
        <v>3265.5874999999996</v>
      </c>
      <c r="L11">
        <v>45</v>
      </c>
      <c r="M11">
        <v>12327.699999999999</v>
      </c>
      <c r="N11">
        <v>45</v>
      </c>
      <c r="O11">
        <v>13008</v>
      </c>
      <c r="P11">
        <v>45</v>
      </c>
      <c r="Q11">
        <v>20488</v>
      </c>
      <c r="R11">
        <v>45</v>
      </c>
      <c r="S11">
        <v>13001.375</v>
      </c>
      <c r="T11">
        <v>45</v>
      </c>
      <c r="U11">
        <v>5125.2800000000007</v>
      </c>
      <c r="V11">
        <v>45</v>
      </c>
      <c r="W11">
        <v>6631.7</v>
      </c>
      <c r="X11">
        <v>45</v>
      </c>
      <c r="Y11">
        <v>5885.9000000000005</v>
      </c>
      <c r="Z11">
        <v>45</v>
      </c>
      <c r="AA11">
        <v>17215.235000000001</v>
      </c>
      <c r="AB11">
        <v>45</v>
      </c>
      <c r="AC11">
        <v>14104.183333333334</v>
      </c>
      <c r="AD11">
        <v>45</v>
      </c>
      <c r="AE11">
        <v>7018.26</v>
      </c>
      <c r="AF11">
        <v>45</v>
      </c>
      <c r="AG11">
        <v>9295.16</v>
      </c>
      <c r="AH11">
        <v>45</v>
      </c>
      <c r="AI11">
        <v>7447.4449999999997</v>
      </c>
      <c r="AJ11">
        <v>45</v>
      </c>
      <c r="AK11">
        <v>8228.3450000000012</v>
      </c>
      <c r="AL11">
        <v>45</v>
      </c>
      <c r="AM11">
        <v>10925.279999999999</v>
      </c>
      <c r="AN11">
        <v>45</v>
      </c>
      <c r="AO11">
        <v>9278.41</v>
      </c>
      <c r="AP11">
        <v>45</v>
      </c>
      <c r="AQ11">
        <v>24046.055</v>
      </c>
      <c r="AR11">
        <v>45</v>
      </c>
      <c r="AS11">
        <v>11022.896666666667</v>
      </c>
      <c r="AT11">
        <v>45</v>
      </c>
      <c r="AU11">
        <v>8860.2233333333334</v>
      </c>
      <c r="AV11">
        <v>45</v>
      </c>
      <c r="AW11">
        <v>18964.88</v>
      </c>
      <c r="AX11">
        <v>45</v>
      </c>
      <c r="AY11">
        <v>16616.190000000002</v>
      </c>
      <c r="AZ11">
        <v>45</v>
      </c>
      <c r="BA11">
        <v>21805.135000000002</v>
      </c>
      <c r="BB11">
        <v>45</v>
      </c>
      <c r="BC11">
        <v>8299.8133333333335</v>
      </c>
      <c r="BD11">
        <v>45</v>
      </c>
      <c r="BE11">
        <v>6438.76</v>
      </c>
      <c r="BF11">
        <v>45</v>
      </c>
      <c r="BG11">
        <v>10904.716666666667</v>
      </c>
      <c r="BH11">
        <v>45</v>
      </c>
      <c r="BI11">
        <v>9331.98</v>
      </c>
    </row>
    <row r="12" spans="2:61" x14ac:dyDescent="0.65">
      <c r="B12">
        <v>50</v>
      </c>
      <c r="C12">
        <v>13563.8</v>
      </c>
      <c r="D12">
        <v>50</v>
      </c>
      <c r="E12">
        <v>8467.15</v>
      </c>
      <c r="F12">
        <v>50</v>
      </c>
      <c r="G12">
        <v>5833.82</v>
      </c>
      <c r="H12">
        <v>50</v>
      </c>
      <c r="I12">
        <v>16460.435000000001</v>
      </c>
      <c r="J12">
        <v>50</v>
      </c>
      <c r="K12">
        <v>3542.6433333333334</v>
      </c>
      <c r="L12">
        <v>50</v>
      </c>
      <c r="M12">
        <v>13202.853333333333</v>
      </c>
      <c r="N12">
        <v>50</v>
      </c>
      <c r="O12">
        <v>14808</v>
      </c>
      <c r="P12">
        <v>50</v>
      </c>
      <c r="Q12">
        <v>20269.27</v>
      </c>
      <c r="R12">
        <v>50</v>
      </c>
      <c r="S12">
        <v>13352.04</v>
      </c>
      <c r="T12">
        <v>50</v>
      </c>
      <c r="U12">
        <v>5315.6833333333334</v>
      </c>
      <c r="V12">
        <v>50</v>
      </c>
      <c r="W12">
        <v>6056.126666666667</v>
      </c>
      <c r="X12">
        <v>50</v>
      </c>
      <c r="Y12">
        <v>6811.3233333333337</v>
      </c>
      <c r="Z12">
        <v>50</v>
      </c>
      <c r="AA12">
        <v>18579.739999999998</v>
      </c>
      <c r="AB12">
        <v>50</v>
      </c>
      <c r="AC12">
        <v>12684.463333333333</v>
      </c>
      <c r="AD12">
        <v>50</v>
      </c>
      <c r="AE12">
        <v>8016.4233333333323</v>
      </c>
      <c r="AF12">
        <v>50</v>
      </c>
      <c r="AG12">
        <v>10326.596666666666</v>
      </c>
      <c r="AH12">
        <v>50</v>
      </c>
      <c r="AI12">
        <v>6092.07</v>
      </c>
      <c r="AJ12">
        <v>50</v>
      </c>
      <c r="AK12">
        <v>7041.37</v>
      </c>
      <c r="AL12">
        <v>50</v>
      </c>
      <c r="AM12">
        <v>9772.48</v>
      </c>
      <c r="AN12">
        <v>50</v>
      </c>
      <c r="AO12">
        <v>9738.3650000000016</v>
      </c>
      <c r="AP12">
        <v>50</v>
      </c>
      <c r="AQ12">
        <v>20337.974999999999</v>
      </c>
      <c r="AR12">
        <v>50</v>
      </c>
      <c r="AS12">
        <v>11683.81</v>
      </c>
      <c r="AT12">
        <v>50</v>
      </c>
      <c r="AU12">
        <v>9589.4533333333329</v>
      </c>
      <c r="AV12">
        <v>50</v>
      </c>
      <c r="AW12">
        <v>19043.934999999998</v>
      </c>
      <c r="AX12">
        <v>50</v>
      </c>
      <c r="AY12">
        <v>18847.419999999998</v>
      </c>
      <c r="AZ12">
        <v>50</v>
      </c>
      <c r="BA12">
        <v>18132.205000000002</v>
      </c>
      <c r="BB12">
        <v>50</v>
      </c>
      <c r="BC12">
        <v>7715.2599999999993</v>
      </c>
      <c r="BD12">
        <v>50</v>
      </c>
      <c r="BE12">
        <v>6142.7774999999992</v>
      </c>
      <c r="BF12">
        <v>50</v>
      </c>
      <c r="BG12">
        <v>10326.44</v>
      </c>
      <c r="BH12">
        <v>50</v>
      </c>
      <c r="BI12">
        <v>9186.36</v>
      </c>
    </row>
    <row r="13" spans="2:61" x14ac:dyDescent="0.65">
      <c r="B13">
        <v>55</v>
      </c>
      <c r="C13">
        <v>13453.060000000001</v>
      </c>
      <c r="D13">
        <v>55</v>
      </c>
      <c r="E13">
        <v>8695.85</v>
      </c>
      <c r="F13">
        <v>55</v>
      </c>
      <c r="G13">
        <v>6473.7849999999999</v>
      </c>
      <c r="H13">
        <v>55</v>
      </c>
      <c r="I13">
        <v>13150.404999999999</v>
      </c>
      <c r="J13">
        <v>55</v>
      </c>
      <c r="K13">
        <v>4289.38</v>
      </c>
      <c r="L13">
        <v>55</v>
      </c>
      <c r="M13">
        <v>13992.703333333333</v>
      </c>
      <c r="N13">
        <v>55</v>
      </c>
      <c r="O13">
        <v>13858.560000000001</v>
      </c>
      <c r="P13">
        <v>55</v>
      </c>
      <c r="Q13">
        <v>18062.36</v>
      </c>
      <c r="R13">
        <v>55</v>
      </c>
      <c r="S13">
        <v>13224.92</v>
      </c>
      <c r="T13">
        <v>55</v>
      </c>
      <c r="U13">
        <v>5619.2166666666672</v>
      </c>
      <c r="V13">
        <v>55</v>
      </c>
      <c r="W13">
        <v>6020.6766666666663</v>
      </c>
      <c r="X13">
        <v>55</v>
      </c>
      <c r="Y13">
        <v>7165.4900000000007</v>
      </c>
      <c r="Z13">
        <v>55</v>
      </c>
      <c r="AA13">
        <v>19920.925000000003</v>
      </c>
      <c r="AB13">
        <v>55</v>
      </c>
      <c r="AC13">
        <v>11479.036666666667</v>
      </c>
      <c r="AD13">
        <v>55</v>
      </c>
      <c r="AE13">
        <v>10717.943333333331</v>
      </c>
      <c r="AF13">
        <v>55</v>
      </c>
      <c r="AG13">
        <v>11318.763333333331</v>
      </c>
      <c r="AH13">
        <v>55</v>
      </c>
      <c r="AI13">
        <v>4583.9949999999999</v>
      </c>
      <c r="AJ13">
        <v>55</v>
      </c>
      <c r="AK13">
        <v>6808.5349999999999</v>
      </c>
      <c r="AL13">
        <v>55</v>
      </c>
      <c r="AM13">
        <v>9003.52</v>
      </c>
      <c r="AN13">
        <v>55</v>
      </c>
      <c r="AO13">
        <v>8712.005000000001</v>
      </c>
      <c r="AP13">
        <v>55</v>
      </c>
      <c r="AQ13">
        <v>18054.480000000003</v>
      </c>
      <c r="AR13">
        <v>55</v>
      </c>
      <c r="AS13">
        <v>13019.826666666666</v>
      </c>
      <c r="AT13">
        <v>55</v>
      </c>
      <c r="AU13">
        <v>10670.456666666667</v>
      </c>
      <c r="AV13">
        <v>55</v>
      </c>
      <c r="AW13">
        <v>20277.95</v>
      </c>
      <c r="AX13">
        <v>55</v>
      </c>
      <c r="AY13">
        <v>19061.32</v>
      </c>
      <c r="AZ13">
        <v>55</v>
      </c>
      <c r="BA13">
        <v>16487.48</v>
      </c>
      <c r="BB13">
        <v>55</v>
      </c>
      <c r="BC13">
        <v>7655.126666666667</v>
      </c>
      <c r="BD13">
        <v>55</v>
      </c>
      <c r="BE13">
        <v>6624.3874999999998</v>
      </c>
      <c r="BF13">
        <v>55</v>
      </c>
      <c r="BG13">
        <v>10780.493333333334</v>
      </c>
      <c r="BH13">
        <v>55</v>
      </c>
      <c r="BI13">
        <v>9647.4366666666665</v>
      </c>
    </row>
    <row r="14" spans="2:61" x14ac:dyDescent="0.65">
      <c r="B14">
        <v>60</v>
      </c>
      <c r="C14">
        <v>12920.66</v>
      </c>
      <c r="D14">
        <v>60</v>
      </c>
      <c r="E14">
        <v>9520.3950000000004</v>
      </c>
      <c r="F14">
        <v>60</v>
      </c>
      <c r="G14">
        <v>7022.66</v>
      </c>
      <c r="H14">
        <v>60</v>
      </c>
      <c r="I14">
        <v>11558.55</v>
      </c>
      <c r="J14">
        <v>60</v>
      </c>
      <c r="K14">
        <v>5134.2200000000012</v>
      </c>
      <c r="L14">
        <v>60</v>
      </c>
      <c r="M14">
        <v>15169.206666666667</v>
      </c>
      <c r="N14">
        <v>60</v>
      </c>
      <c r="O14">
        <v>10958.59</v>
      </c>
      <c r="P14">
        <v>60</v>
      </c>
      <c r="Q14">
        <v>14927.66</v>
      </c>
      <c r="R14">
        <v>60</v>
      </c>
      <c r="S14">
        <v>12296.985000000001</v>
      </c>
      <c r="T14">
        <v>60</v>
      </c>
      <c r="U14">
        <v>5937.875</v>
      </c>
      <c r="V14">
        <v>60</v>
      </c>
      <c r="W14">
        <v>6280.3233333333337</v>
      </c>
      <c r="X14">
        <v>60</v>
      </c>
      <c r="Y14">
        <v>7548.583333333333</v>
      </c>
      <c r="Z14">
        <v>60</v>
      </c>
      <c r="AA14">
        <v>19840.019999999997</v>
      </c>
      <c r="AB14">
        <v>60</v>
      </c>
      <c r="AC14">
        <v>11146.573333333334</v>
      </c>
      <c r="AD14">
        <v>60</v>
      </c>
      <c r="AE14">
        <v>13076.735000000001</v>
      </c>
      <c r="AF14">
        <v>60</v>
      </c>
      <c r="AG14">
        <v>10801.796666666667</v>
      </c>
      <c r="AH14">
        <v>60</v>
      </c>
      <c r="AI14">
        <v>4068</v>
      </c>
      <c r="AJ14">
        <v>60</v>
      </c>
      <c r="AK14">
        <v>7529.96</v>
      </c>
      <c r="AL14">
        <v>60</v>
      </c>
      <c r="AM14">
        <v>8920.2849999999999</v>
      </c>
      <c r="AN14">
        <v>60</v>
      </c>
      <c r="AO14">
        <v>11732.89</v>
      </c>
      <c r="AP14">
        <v>60</v>
      </c>
      <c r="AQ14">
        <v>18233.849999999999</v>
      </c>
      <c r="AR14">
        <v>60</v>
      </c>
      <c r="AS14">
        <v>12826.993333333332</v>
      </c>
      <c r="AT14">
        <v>60</v>
      </c>
      <c r="AU14">
        <v>10565.756666666668</v>
      </c>
      <c r="AV14">
        <v>60</v>
      </c>
      <c r="AW14">
        <v>21866.29</v>
      </c>
      <c r="AX14">
        <v>60</v>
      </c>
      <c r="AY14">
        <v>16400.334999999999</v>
      </c>
      <c r="AZ14">
        <v>60</v>
      </c>
      <c r="BA14">
        <v>15979.6</v>
      </c>
      <c r="BB14">
        <v>60</v>
      </c>
      <c r="BC14">
        <v>7629.1133333333337</v>
      </c>
      <c r="BD14">
        <v>60</v>
      </c>
      <c r="BE14">
        <v>8623.3250000000007</v>
      </c>
      <c r="BF14">
        <v>60</v>
      </c>
      <c r="BG14">
        <v>11686.36</v>
      </c>
      <c r="BH14">
        <v>60</v>
      </c>
      <c r="BI14">
        <v>10972.965</v>
      </c>
    </row>
    <row r="15" spans="2:61" x14ac:dyDescent="0.65">
      <c r="B15">
        <v>65</v>
      </c>
      <c r="C15">
        <v>11222.220000000001</v>
      </c>
      <c r="D15">
        <v>65</v>
      </c>
      <c r="E15">
        <v>7532.56</v>
      </c>
      <c r="F15">
        <v>65</v>
      </c>
      <c r="G15">
        <v>7571.6433333333334</v>
      </c>
      <c r="H15">
        <v>65</v>
      </c>
      <c r="I15">
        <v>11760.439999999999</v>
      </c>
      <c r="J15">
        <v>65</v>
      </c>
      <c r="K15">
        <v>5073.2466666666669</v>
      </c>
      <c r="L15">
        <v>65</v>
      </c>
      <c r="M15">
        <v>16171.300000000001</v>
      </c>
      <c r="N15">
        <v>65</v>
      </c>
      <c r="O15">
        <v>10359.345000000001</v>
      </c>
      <c r="P15">
        <v>65</v>
      </c>
      <c r="Q15">
        <v>14668.05</v>
      </c>
      <c r="R15">
        <v>65</v>
      </c>
      <c r="S15">
        <v>12213.8</v>
      </c>
      <c r="T15">
        <v>65</v>
      </c>
      <c r="U15">
        <v>6062.8566666666666</v>
      </c>
      <c r="V15">
        <v>65</v>
      </c>
      <c r="W15">
        <v>6355.0333333333328</v>
      </c>
      <c r="X15">
        <v>65</v>
      </c>
      <c r="Y15">
        <v>7438.6450000000004</v>
      </c>
      <c r="Z15">
        <v>65</v>
      </c>
      <c r="AA15">
        <v>18710.285</v>
      </c>
      <c r="AB15">
        <v>65</v>
      </c>
      <c r="AC15">
        <v>11409.480000000001</v>
      </c>
      <c r="AD15">
        <v>65</v>
      </c>
      <c r="AE15">
        <v>10497.97</v>
      </c>
      <c r="AF15">
        <v>65</v>
      </c>
      <c r="AG15">
        <v>11018.413333333332</v>
      </c>
      <c r="AH15">
        <v>65</v>
      </c>
      <c r="AI15">
        <v>4019.8249999999998</v>
      </c>
      <c r="AJ15">
        <v>65</v>
      </c>
      <c r="AK15">
        <v>7855.4849999999997</v>
      </c>
      <c r="AL15">
        <v>65</v>
      </c>
      <c r="AM15">
        <v>8099.2899999999991</v>
      </c>
      <c r="AN15">
        <v>65</v>
      </c>
      <c r="AO15">
        <v>12405.02</v>
      </c>
      <c r="AP15">
        <v>65</v>
      </c>
      <c r="AQ15">
        <v>18482.900000000001</v>
      </c>
      <c r="AR15">
        <v>65</v>
      </c>
      <c r="AS15">
        <v>10948.18</v>
      </c>
      <c r="AT15">
        <v>65</v>
      </c>
      <c r="AU15">
        <v>9710.2700000000023</v>
      </c>
      <c r="AV15">
        <v>65</v>
      </c>
      <c r="AW15">
        <v>22122.215</v>
      </c>
      <c r="AX15">
        <v>65</v>
      </c>
      <c r="AY15">
        <v>13389.38</v>
      </c>
      <c r="AZ15">
        <v>65</v>
      </c>
      <c r="BA15">
        <v>16954.650000000001</v>
      </c>
      <c r="BB15">
        <v>65</v>
      </c>
      <c r="BC15">
        <v>8118.625</v>
      </c>
      <c r="BD15">
        <v>65</v>
      </c>
      <c r="BE15">
        <v>8732.4724999999999</v>
      </c>
      <c r="BF15">
        <v>65</v>
      </c>
      <c r="BG15">
        <v>11013.01</v>
      </c>
      <c r="BH15">
        <v>65</v>
      </c>
      <c r="BI15">
        <v>11061.165000000001</v>
      </c>
    </row>
    <row r="16" spans="2:61" x14ac:dyDescent="0.65">
      <c r="B16">
        <v>70</v>
      </c>
      <c r="C16">
        <v>10012.39</v>
      </c>
      <c r="D16">
        <v>70</v>
      </c>
      <c r="E16">
        <v>6878.6500000000005</v>
      </c>
      <c r="F16">
        <v>70</v>
      </c>
      <c r="G16">
        <v>7393.8150000000005</v>
      </c>
      <c r="H16">
        <v>70</v>
      </c>
      <c r="I16">
        <v>12485.74</v>
      </c>
      <c r="J16">
        <v>70</v>
      </c>
      <c r="K16">
        <v>6599.9333333333334</v>
      </c>
      <c r="L16">
        <v>70</v>
      </c>
      <c r="M16">
        <v>16357.86</v>
      </c>
      <c r="N16">
        <v>70</v>
      </c>
      <c r="O16">
        <v>9946.77</v>
      </c>
      <c r="P16">
        <v>70</v>
      </c>
      <c r="Q16">
        <v>13334.98</v>
      </c>
      <c r="R16">
        <v>70</v>
      </c>
      <c r="S16">
        <v>12096.23</v>
      </c>
      <c r="T16">
        <v>70</v>
      </c>
      <c r="U16">
        <v>5775.6399999999994</v>
      </c>
      <c r="V16">
        <v>70</v>
      </c>
      <c r="W16">
        <v>6125.31</v>
      </c>
      <c r="X16">
        <v>70</v>
      </c>
      <c r="Y16">
        <v>6968.166666666667</v>
      </c>
      <c r="Z16">
        <v>70</v>
      </c>
      <c r="AA16">
        <v>17599.3</v>
      </c>
      <c r="AB16">
        <v>70</v>
      </c>
      <c r="AC16">
        <v>11656.549999999997</v>
      </c>
      <c r="AD16">
        <v>70</v>
      </c>
      <c r="AE16">
        <v>8639.5499999999993</v>
      </c>
      <c r="AF16">
        <v>70</v>
      </c>
      <c r="AG16">
        <v>9923.2633333333342</v>
      </c>
      <c r="AH16">
        <v>70</v>
      </c>
      <c r="AI16">
        <v>3839.42</v>
      </c>
      <c r="AJ16">
        <v>70</v>
      </c>
      <c r="AK16">
        <v>7717.6833333333343</v>
      </c>
      <c r="AL16">
        <v>70</v>
      </c>
      <c r="AM16">
        <v>7900.58</v>
      </c>
      <c r="AN16">
        <v>70</v>
      </c>
      <c r="AO16">
        <v>11898.625</v>
      </c>
      <c r="AP16">
        <v>70</v>
      </c>
      <c r="AQ16">
        <v>17448.88</v>
      </c>
      <c r="AR16">
        <v>70</v>
      </c>
      <c r="AS16">
        <v>9916.9866666666658</v>
      </c>
      <c r="AT16">
        <v>70</v>
      </c>
      <c r="AU16">
        <v>7998.9866666666667</v>
      </c>
      <c r="AV16">
        <v>70</v>
      </c>
      <c r="AW16">
        <v>21285.88</v>
      </c>
      <c r="AX16">
        <v>70</v>
      </c>
      <c r="AY16">
        <v>13039.005000000001</v>
      </c>
      <c r="AZ16">
        <v>70</v>
      </c>
      <c r="BA16">
        <v>17024.580000000002</v>
      </c>
      <c r="BB16">
        <v>70</v>
      </c>
      <c r="BC16">
        <v>8827.9233333333323</v>
      </c>
      <c r="BD16">
        <v>70</v>
      </c>
      <c r="BE16">
        <v>5963.503333333334</v>
      </c>
      <c r="BF16">
        <v>70</v>
      </c>
      <c r="BG16">
        <v>8939.1949999999997</v>
      </c>
      <c r="BH16">
        <v>70</v>
      </c>
      <c r="BI16">
        <v>11671.21</v>
      </c>
    </row>
    <row r="17" spans="2:66" x14ac:dyDescent="0.65">
      <c r="B17">
        <v>75</v>
      </c>
      <c r="C17">
        <v>10003.764999999999</v>
      </c>
      <c r="D17">
        <v>75</v>
      </c>
      <c r="E17">
        <v>7330.5450000000001</v>
      </c>
      <c r="F17">
        <v>75</v>
      </c>
      <c r="G17">
        <v>7038.24</v>
      </c>
      <c r="H17">
        <v>75</v>
      </c>
      <c r="I17">
        <v>12689.665000000001</v>
      </c>
      <c r="J17">
        <v>75</v>
      </c>
      <c r="K17">
        <v>7117.9175000000005</v>
      </c>
      <c r="L17">
        <v>75</v>
      </c>
      <c r="M17">
        <v>15667.896666666666</v>
      </c>
      <c r="N17">
        <v>75</v>
      </c>
      <c r="O17">
        <v>9657.1450000000004</v>
      </c>
      <c r="P17">
        <v>75</v>
      </c>
      <c r="Q17">
        <v>12899.404999999999</v>
      </c>
      <c r="R17">
        <v>75</v>
      </c>
      <c r="S17">
        <v>10949.494999999999</v>
      </c>
      <c r="T17">
        <v>75</v>
      </c>
      <c r="U17">
        <v>5270.7566666666671</v>
      </c>
      <c r="V17">
        <v>75</v>
      </c>
      <c r="W17">
        <v>6078.2099999999991</v>
      </c>
      <c r="X17">
        <v>75</v>
      </c>
      <c r="Y17">
        <v>7438.3966666666674</v>
      </c>
      <c r="Z17">
        <v>75</v>
      </c>
      <c r="AA17">
        <v>17655.22</v>
      </c>
      <c r="AB17">
        <v>75</v>
      </c>
      <c r="AC17">
        <v>11261.063333333334</v>
      </c>
      <c r="AD17">
        <v>75</v>
      </c>
      <c r="AE17">
        <v>9724.6899999999987</v>
      </c>
      <c r="AF17">
        <v>75</v>
      </c>
      <c r="AG17">
        <v>8868.83</v>
      </c>
      <c r="AH17">
        <v>75</v>
      </c>
      <c r="AI17">
        <v>3820.8649999999998</v>
      </c>
      <c r="AJ17">
        <v>75</v>
      </c>
      <c r="AK17">
        <v>8440.02</v>
      </c>
      <c r="AL17">
        <v>75</v>
      </c>
      <c r="AM17">
        <v>7950.0249999999996</v>
      </c>
      <c r="AN17">
        <v>75</v>
      </c>
      <c r="AO17">
        <v>10640.19</v>
      </c>
      <c r="AP17">
        <v>75</v>
      </c>
      <c r="AQ17">
        <v>14685.955000000002</v>
      </c>
      <c r="AR17">
        <v>75</v>
      </c>
      <c r="AS17">
        <v>12351.769999999999</v>
      </c>
      <c r="AT17">
        <v>75</v>
      </c>
      <c r="AU17">
        <v>6961.1433333333334</v>
      </c>
      <c r="AV17">
        <v>75</v>
      </c>
      <c r="AW17">
        <v>20869.650000000001</v>
      </c>
      <c r="AX17">
        <v>75</v>
      </c>
      <c r="AY17">
        <v>13546.8</v>
      </c>
      <c r="AZ17">
        <v>75</v>
      </c>
      <c r="BA17">
        <v>16873.334999999999</v>
      </c>
      <c r="BB17">
        <v>75</v>
      </c>
      <c r="BC17">
        <v>10226.519999999999</v>
      </c>
      <c r="BD17">
        <v>75</v>
      </c>
      <c r="BE17">
        <v>5881.2449999999999</v>
      </c>
      <c r="BF17">
        <v>75</v>
      </c>
      <c r="BG17">
        <v>9633.5766666666677</v>
      </c>
      <c r="BH17">
        <v>75</v>
      </c>
      <c r="BI17">
        <v>9818.9249999999993</v>
      </c>
    </row>
    <row r="18" spans="2:66" x14ac:dyDescent="0.65">
      <c r="B18">
        <v>80</v>
      </c>
      <c r="C18">
        <v>10693.735000000001</v>
      </c>
      <c r="D18">
        <v>80</v>
      </c>
      <c r="E18">
        <v>8240.0933333333323</v>
      </c>
      <c r="F18">
        <v>80</v>
      </c>
      <c r="G18">
        <v>6841.7</v>
      </c>
      <c r="H18">
        <v>80</v>
      </c>
      <c r="I18">
        <v>10694.72</v>
      </c>
      <c r="J18">
        <v>80</v>
      </c>
      <c r="K18">
        <v>5279.6966666666667</v>
      </c>
      <c r="L18">
        <v>80</v>
      </c>
      <c r="M18">
        <v>13073.573333333334</v>
      </c>
      <c r="N18">
        <v>80</v>
      </c>
      <c r="O18">
        <v>9881.73</v>
      </c>
      <c r="P18">
        <v>80</v>
      </c>
      <c r="Q18">
        <v>12479.240000000002</v>
      </c>
      <c r="R18">
        <v>80</v>
      </c>
      <c r="S18">
        <v>10980.96</v>
      </c>
      <c r="T18">
        <v>80</v>
      </c>
      <c r="U18">
        <v>5169.1766666666663</v>
      </c>
      <c r="V18">
        <v>80</v>
      </c>
      <c r="W18">
        <v>6169.94</v>
      </c>
      <c r="X18">
        <v>80</v>
      </c>
      <c r="Y18">
        <v>8107.31</v>
      </c>
      <c r="Z18">
        <v>80</v>
      </c>
      <c r="AA18">
        <v>16013.619999999999</v>
      </c>
      <c r="AB18">
        <v>80</v>
      </c>
      <c r="AC18">
        <v>10081.966666666667</v>
      </c>
      <c r="AD18">
        <v>80</v>
      </c>
      <c r="AE18">
        <v>10345.36</v>
      </c>
      <c r="AF18">
        <v>80</v>
      </c>
      <c r="AG18">
        <v>8505.2000000000007</v>
      </c>
      <c r="AH18">
        <v>80</v>
      </c>
      <c r="AI18">
        <v>4050.2799999999997</v>
      </c>
      <c r="AJ18">
        <v>80</v>
      </c>
      <c r="AK18">
        <v>8054.02</v>
      </c>
      <c r="AL18">
        <v>80</v>
      </c>
      <c r="AM18">
        <v>8624.32</v>
      </c>
      <c r="AN18">
        <v>80</v>
      </c>
      <c r="AO18">
        <v>8541.7099999999991</v>
      </c>
      <c r="AP18">
        <v>80</v>
      </c>
      <c r="AQ18">
        <v>12901.99</v>
      </c>
      <c r="AR18">
        <v>80</v>
      </c>
      <c r="AS18">
        <v>11072.306666666665</v>
      </c>
      <c r="AT18">
        <v>80</v>
      </c>
      <c r="AU18">
        <v>7307.94</v>
      </c>
      <c r="AV18">
        <v>80</v>
      </c>
      <c r="AW18">
        <v>23243.105000000003</v>
      </c>
      <c r="AX18">
        <v>80</v>
      </c>
      <c r="AY18">
        <v>15463.61</v>
      </c>
      <c r="AZ18">
        <v>80</v>
      </c>
      <c r="BA18">
        <v>17307.535</v>
      </c>
      <c r="BB18">
        <v>80</v>
      </c>
      <c r="BC18">
        <v>10559.383333333333</v>
      </c>
      <c r="BD18">
        <v>80</v>
      </c>
      <c r="BE18">
        <v>5457.7775000000001</v>
      </c>
      <c r="BF18">
        <v>80</v>
      </c>
      <c r="BG18">
        <v>12399.443333333335</v>
      </c>
      <c r="BH18">
        <v>80</v>
      </c>
      <c r="BI18">
        <v>8472.0450000000001</v>
      </c>
    </row>
    <row r="19" spans="2:66" x14ac:dyDescent="0.65">
      <c r="B19">
        <v>85</v>
      </c>
      <c r="C19">
        <v>9877.125</v>
      </c>
      <c r="D19">
        <v>85</v>
      </c>
      <c r="E19">
        <v>8452.9733333333334</v>
      </c>
      <c r="F19">
        <v>85</v>
      </c>
      <c r="G19">
        <v>7632.7699999999995</v>
      </c>
      <c r="H19">
        <v>85</v>
      </c>
      <c r="I19">
        <v>10657.279999999999</v>
      </c>
      <c r="J19">
        <v>85</v>
      </c>
      <c r="K19">
        <v>4577.2299999999996</v>
      </c>
      <c r="L19">
        <v>85</v>
      </c>
      <c r="M19">
        <v>11178.163333333332</v>
      </c>
      <c r="N19">
        <v>85</v>
      </c>
      <c r="O19">
        <v>10231.43</v>
      </c>
      <c r="P19">
        <v>85</v>
      </c>
      <c r="Q19">
        <v>12167.165000000001</v>
      </c>
      <c r="R19">
        <v>85</v>
      </c>
      <c r="S19">
        <v>10797.86</v>
      </c>
      <c r="T19">
        <v>85</v>
      </c>
      <c r="U19">
        <v>5295.7650000000003</v>
      </c>
      <c r="V19">
        <v>85</v>
      </c>
      <c r="W19">
        <v>6068.6733333333332</v>
      </c>
      <c r="X19">
        <v>85</v>
      </c>
      <c r="Y19">
        <v>9830.3866666666654</v>
      </c>
      <c r="Z19">
        <v>85</v>
      </c>
      <c r="AA19">
        <v>16340.574999999999</v>
      </c>
      <c r="AB19">
        <v>85</v>
      </c>
      <c r="AC19">
        <v>9611.11</v>
      </c>
      <c r="AD19">
        <v>85</v>
      </c>
      <c r="AE19">
        <v>8378.3350000000009</v>
      </c>
      <c r="AF19">
        <v>85</v>
      </c>
      <c r="AG19">
        <v>7714.71</v>
      </c>
      <c r="AH19">
        <v>85</v>
      </c>
      <c r="AI19">
        <v>4075.7349999999997</v>
      </c>
      <c r="AJ19">
        <v>85</v>
      </c>
      <c r="AK19">
        <v>6848.0150000000003</v>
      </c>
      <c r="AL19">
        <v>85</v>
      </c>
      <c r="AM19">
        <v>8799.84</v>
      </c>
      <c r="AN19">
        <v>85</v>
      </c>
      <c r="AO19">
        <v>9301.7799999999988</v>
      </c>
      <c r="AP19">
        <v>85</v>
      </c>
      <c r="AQ19">
        <v>11792.695</v>
      </c>
      <c r="AR19">
        <v>85</v>
      </c>
      <c r="AS19">
        <v>8821.2033333333329</v>
      </c>
      <c r="AT19">
        <v>85</v>
      </c>
      <c r="AU19">
        <v>6785.793333333334</v>
      </c>
      <c r="AV19">
        <v>85</v>
      </c>
      <c r="AW19">
        <v>27169.254999999997</v>
      </c>
      <c r="AX19">
        <v>85</v>
      </c>
      <c r="AY19">
        <v>16076.21</v>
      </c>
      <c r="AZ19">
        <v>85</v>
      </c>
      <c r="BA19">
        <v>16445.555</v>
      </c>
      <c r="BB19">
        <v>85</v>
      </c>
      <c r="BC19">
        <v>10500.166666666666</v>
      </c>
      <c r="BD19">
        <v>85</v>
      </c>
      <c r="BE19">
        <v>5499.3133333333326</v>
      </c>
      <c r="BF19">
        <v>85</v>
      </c>
      <c r="BG19">
        <v>12999.494999999999</v>
      </c>
      <c r="BH19">
        <v>85</v>
      </c>
      <c r="BI19">
        <v>8877.61</v>
      </c>
    </row>
    <row r="20" spans="2:66" x14ac:dyDescent="0.65">
      <c r="B20">
        <v>90</v>
      </c>
      <c r="C20">
        <v>8740.11</v>
      </c>
      <c r="D20">
        <v>90</v>
      </c>
      <c r="E20">
        <v>7509.51</v>
      </c>
      <c r="F20">
        <v>90</v>
      </c>
      <c r="G20">
        <v>6522.57</v>
      </c>
      <c r="H20">
        <v>90</v>
      </c>
      <c r="I20">
        <v>10758.72</v>
      </c>
      <c r="J20">
        <v>90</v>
      </c>
      <c r="K20">
        <v>4260.9250000000002</v>
      </c>
      <c r="L20">
        <v>90</v>
      </c>
      <c r="M20">
        <v>10389.339999999998</v>
      </c>
      <c r="N20">
        <v>90</v>
      </c>
      <c r="O20">
        <v>10181.84</v>
      </c>
      <c r="P20">
        <v>90</v>
      </c>
      <c r="Q20">
        <v>11518.15</v>
      </c>
      <c r="R20">
        <v>90</v>
      </c>
      <c r="S20">
        <v>11287.27</v>
      </c>
      <c r="T20">
        <v>90</v>
      </c>
      <c r="U20">
        <v>4375.0533333333333</v>
      </c>
      <c r="V20">
        <v>90</v>
      </c>
      <c r="W20">
        <v>6496.66</v>
      </c>
      <c r="X20">
        <v>90</v>
      </c>
      <c r="Y20">
        <v>8801.2250000000004</v>
      </c>
      <c r="Z20">
        <v>90</v>
      </c>
      <c r="AA20">
        <v>19653.705000000002</v>
      </c>
      <c r="AB20">
        <v>90</v>
      </c>
      <c r="AC20">
        <v>8864.1633333333339</v>
      </c>
      <c r="AD20">
        <v>90</v>
      </c>
      <c r="AE20">
        <v>6975.0599999999995</v>
      </c>
      <c r="AF20">
        <v>90</v>
      </c>
      <c r="AG20">
        <v>7567.3066666666664</v>
      </c>
      <c r="AH20">
        <v>90</v>
      </c>
      <c r="AI20">
        <v>4142.7749999999996</v>
      </c>
      <c r="AJ20">
        <v>90</v>
      </c>
      <c r="AK20">
        <v>6382.9500000000007</v>
      </c>
      <c r="AL20">
        <v>90</v>
      </c>
      <c r="AM20">
        <v>7177.7250000000004</v>
      </c>
      <c r="AN20">
        <v>90</v>
      </c>
      <c r="AO20">
        <v>9600.9499999999989</v>
      </c>
      <c r="AP20">
        <v>90</v>
      </c>
      <c r="AQ20">
        <v>10772.095000000001</v>
      </c>
      <c r="AR20">
        <v>90</v>
      </c>
      <c r="AS20">
        <v>6876.7566666666671</v>
      </c>
      <c r="AT20">
        <v>90</v>
      </c>
      <c r="AU20">
        <v>6023.7333333333327</v>
      </c>
      <c r="AV20">
        <v>90</v>
      </c>
      <c r="AW20">
        <v>23449.49</v>
      </c>
      <c r="AX20">
        <v>90</v>
      </c>
      <c r="AY20">
        <v>13431.71</v>
      </c>
      <c r="AZ20">
        <v>90</v>
      </c>
      <c r="BA20">
        <v>16962.97</v>
      </c>
      <c r="BB20">
        <v>90</v>
      </c>
      <c r="BC20">
        <v>9693.91</v>
      </c>
      <c r="BD20">
        <v>90</v>
      </c>
      <c r="BE20">
        <v>5133.4549999999999</v>
      </c>
      <c r="BF20">
        <v>90</v>
      </c>
      <c r="BG20">
        <v>10858.37</v>
      </c>
      <c r="BH20">
        <v>90</v>
      </c>
      <c r="BI20">
        <v>9299.3050000000003</v>
      </c>
    </row>
    <row r="21" spans="2:66" x14ac:dyDescent="0.65">
      <c r="B21">
        <v>95</v>
      </c>
      <c r="C21">
        <v>7887.0450000000001</v>
      </c>
      <c r="D21">
        <v>95</v>
      </c>
      <c r="E21">
        <v>6711.3133333333326</v>
      </c>
      <c r="F21">
        <v>95</v>
      </c>
      <c r="G21">
        <v>5822.93</v>
      </c>
      <c r="H21">
        <v>95</v>
      </c>
      <c r="I21">
        <v>10200.959999999999</v>
      </c>
      <c r="J21">
        <v>95</v>
      </c>
      <c r="K21">
        <v>4120.3100000000004</v>
      </c>
      <c r="L21">
        <v>95</v>
      </c>
      <c r="M21">
        <v>9282.5833333333339</v>
      </c>
      <c r="N21">
        <v>95</v>
      </c>
      <c r="O21">
        <v>9849.5400000000009</v>
      </c>
      <c r="P21">
        <v>95</v>
      </c>
      <c r="Q21">
        <v>11430.195</v>
      </c>
      <c r="R21">
        <v>95</v>
      </c>
      <c r="S21">
        <v>13411.16</v>
      </c>
      <c r="T21">
        <v>95</v>
      </c>
      <c r="U21">
        <v>3694.2550000000001</v>
      </c>
      <c r="V21">
        <v>95</v>
      </c>
      <c r="W21">
        <v>6739.6966666666667</v>
      </c>
      <c r="X21">
        <v>95</v>
      </c>
      <c r="Y21">
        <v>6960.956666666666</v>
      </c>
      <c r="Z21">
        <v>95</v>
      </c>
      <c r="AA21">
        <v>20692.174999999999</v>
      </c>
      <c r="AB21">
        <v>95</v>
      </c>
      <c r="AC21">
        <v>7999.68</v>
      </c>
      <c r="AD21">
        <v>95</v>
      </c>
      <c r="AE21">
        <v>6786.7849999999999</v>
      </c>
      <c r="AF21">
        <v>95</v>
      </c>
      <c r="AG21">
        <v>7464.5666666666666</v>
      </c>
      <c r="AH21">
        <v>95</v>
      </c>
      <c r="AI21">
        <v>4737.6849999999995</v>
      </c>
      <c r="AJ21">
        <v>95</v>
      </c>
      <c r="AK21">
        <v>6243.87</v>
      </c>
      <c r="AL21">
        <v>95</v>
      </c>
      <c r="AM21">
        <v>6655.4549999999999</v>
      </c>
      <c r="AN21">
        <v>95</v>
      </c>
      <c r="AO21">
        <v>8763.7800000000007</v>
      </c>
      <c r="AP21">
        <v>95</v>
      </c>
      <c r="AQ21">
        <v>10690.165000000001</v>
      </c>
      <c r="AR21">
        <v>95</v>
      </c>
      <c r="AS21">
        <v>6583.8466666666673</v>
      </c>
      <c r="AT21">
        <v>95</v>
      </c>
      <c r="AU21">
        <v>5962.29</v>
      </c>
      <c r="AV21">
        <v>95</v>
      </c>
      <c r="AW21">
        <v>20512.21</v>
      </c>
      <c r="AX21">
        <v>95</v>
      </c>
      <c r="AY21">
        <v>13342.27</v>
      </c>
      <c r="AZ21">
        <v>95</v>
      </c>
      <c r="BA21">
        <v>17480.5</v>
      </c>
      <c r="BB21">
        <v>95</v>
      </c>
      <c r="BC21">
        <v>8940.7666666666682</v>
      </c>
      <c r="BD21">
        <v>95</v>
      </c>
      <c r="BE21">
        <v>6615.2425000000003</v>
      </c>
      <c r="BF21">
        <v>95</v>
      </c>
      <c r="BG21">
        <v>10002.39</v>
      </c>
      <c r="BH21">
        <v>95</v>
      </c>
      <c r="BI21">
        <v>9131.43</v>
      </c>
    </row>
    <row r="22" spans="2:66" x14ac:dyDescent="0.65">
      <c r="B22">
        <v>100</v>
      </c>
      <c r="C22">
        <v>6940.8099999999995</v>
      </c>
      <c r="D22">
        <v>100</v>
      </c>
      <c r="E22">
        <v>6762.8499999999995</v>
      </c>
      <c r="F22">
        <v>100</v>
      </c>
      <c r="G22">
        <v>6356.46</v>
      </c>
      <c r="H22">
        <v>100</v>
      </c>
      <c r="I22">
        <v>9014.4</v>
      </c>
      <c r="J22">
        <v>100</v>
      </c>
      <c r="K22">
        <v>4357.8850000000002</v>
      </c>
      <c r="L22">
        <v>100</v>
      </c>
      <c r="M22">
        <v>8392.2699999999986</v>
      </c>
      <c r="N22">
        <v>100</v>
      </c>
      <c r="O22">
        <v>8905.83</v>
      </c>
      <c r="P22">
        <v>100</v>
      </c>
      <c r="Q22">
        <v>10751.485000000001</v>
      </c>
      <c r="R22">
        <v>100</v>
      </c>
      <c r="S22">
        <v>13150.965</v>
      </c>
      <c r="T22">
        <v>100</v>
      </c>
      <c r="U22">
        <v>3541.7733333333331</v>
      </c>
      <c r="V22">
        <v>100</v>
      </c>
      <c r="W22">
        <v>6495.7833333333338</v>
      </c>
      <c r="X22">
        <v>100</v>
      </c>
      <c r="Y22">
        <v>6532.3966666666674</v>
      </c>
      <c r="Z22">
        <v>100</v>
      </c>
      <c r="AA22">
        <v>15564.539999999999</v>
      </c>
      <c r="AB22">
        <v>100</v>
      </c>
      <c r="AC22">
        <v>7622.1866666666674</v>
      </c>
      <c r="AD22">
        <v>100</v>
      </c>
      <c r="AE22">
        <v>6652.75</v>
      </c>
      <c r="AF22">
        <v>100</v>
      </c>
      <c r="AG22">
        <v>7883.2166666666672</v>
      </c>
      <c r="AH22">
        <v>100</v>
      </c>
      <c r="AI22">
        <v>5107.6849999999995</v>
      </c>
      <c r="AJ22">
        <v>100</v>
      </c>
      <c r="AK22">
        <v>5354.1833333333334</v>
      </c>
      <c r="AL22">
        <v>100</v>
      </c>
      <c r="AM22">
        <v>7243.3549999999996</v>
      </c>
      <c r="AN22">
        <v>100</v>
      </c>
      <c r="AO22">
        <v>7229.41</v>
      </c>
      <c r="AP22">
        <v>100</v>
      </c>
      <c r="AQ22">
        <v>10256.050000000001</v>
      </c>
      <c r="AR22">
        <v>100</v>
      </c>
      <c r="AS22">
        <v>8662.1833333333343</v>
      </c>
      <c r="AT22">
        <v>100</v>
      </c>
      <c r="AU22">
        <v>6827.1333333333323</v>
      </c>
      <c r="AV22">
        <v>100</v>
      </c>
      <c r="AW22">
        <v>18088.120000000003</v>
      </c>
      <c r="AX22">
        <v>100</v>
      </c>
      <c r="AY22">
        <v>11931.41</v>
      </c>
      <c r="AZ22">
        <v>100</v>
      </c>
      <c r="BA22">
        <v>18087.850000000002</v>
      </c>
      <c r="BB22">
        <v>100</v>
      </c>
      <c r="BC22">
        <v>8052.3266666666677</v>
      </c>
      <c r="BD22">
        <v>100</v>
      </c>
      <c r="BE22">
        <v>11661.68</v>
      </c>
      <c r="BF22">
        <v>100</v>
      </c>
      <c r="BG22">
        <v>11133.230000000001</v>
      </c>
      <c r="BH22">
        <v>100</v>
      </c>
      <c r="BI22">
        <v>8485.5933333333323</v>
      </c>
    </row>
    <row r="24" spans="2:66" x14ac:dyDescent="0.65">
      <c r="B24">
        <v>0</v>
      </c>
      <c r="D24">
        <v>0</v>
      </c>
      <c r="F24">
        <v>0</v>
      </c>
      <c r="H24">
        <v>0</v>
      </c>
      <c r="J24">
        <v>0</v>
      </c>
      <c r="L24">
        <v>0</v>
      </c>
      <c r="N24">
        <v>0</v>
      </c>
      <c r="P24">
        <v>0</v>
      </c>
      <c r="R24">
        <v>0</v>
      </c>
      <c r="T24">
        <v>0</v>
      </c>
      <c r="V24">
        <v>0</v>
      </c>
      <c r="X24">
        <v>0</v>
      </c>
      <c r="Z24">
        <v>0</v>
      </c>
      <c r="AB24">
        <v>0</v>
      </c>
      <c r="AD24">
        <v>0</v>
      </c>
      <c r="AF24">
        <v>0</v>
      </c>
      <c r="AH24">
        <v>0</v>
      </c>
      <c r="AJ24">
        <v>0</v>
      </c>
      <c r="AL24">
        <v>0</v>
      </c>
      <c r="AN24">
        <v>0</v>
      </c>
      <c r="AP24">
        <v>0</v>
      </c>
      <c r="AR24">
        <v>0</v>
      </c>
      <c r="AT24">
        <v>0</v>
      </c>
      <c r="AV24">
        <v>0</v>
      </c>
      <c r="AX24">
        <v>0</v>
      </c>
      <c r="AZ24">
        <v>0</v>
      </c>
      <c r="BB24">
        <v>0</v>
      </c>
      <c r="BD24">
        <v>0</v>
      </c>
      <c r="BF24">
        <v>0</v>
      </c>
      <c r="BH24">
        <v>0</v>
      </c>
      <c r="BL24" t="s">
        <v>7</v>
      </c>
      <c r="BM24" t="s">
        <v>8</v>
      </c>
      <c r="BN24" t="s">
        <v>9</v>
      </c>
    </row>
    <row r="25" spans="2:66" x14ac:dyDescent="0.65">
      <c r="B25">
        <v>5</v>
      </c>
      <c r="C25">
        <v>1</v>
      </c>
      <c r="D25">
        <v>5</v>
      </c>
      <c r="E25">
        <v>1</v>
      </c>
      <c r="F25">
        <v>5</v>
      </c>
      <c r="G25">
        <v>1</v>
      </c>
      <c r="H25">
        <v>5</v>
      </c>
      <c r="I25">
        <v>1</v>
      </c>
      <c r="J25">
        <v>5</v>
      </c>
      <c r="K25">
        <v>1</v>
      </c>
      <c r="L25">
        <v>5</v>
      </c>
      <c r="M25">
        <v>1</v>
      </c>
      <c r="N25">
        <v>5</v>
      </c>
      <c r="O25">
        <v>1</v>
      </c>
      <c r="P25">
        <v>5</v>
      </c>
      <c r="Q25">
        <v>1</v>
      </c>
      <c r="R25">
        <v>5</v>
      </c>
      <c r="S25">
        <v>1</v>
      </c>
      <c r="T25">
        <v>5</v>
      </c>
      <c r="U25">
        <v>1</v>
      </c>
      <c r="V25">
        <v>5</v>
      </c>
      <c r="W25">
        <v>1</v>
      </c>
      <c r="X25">
        <v>5</v>
      </c>
      <c r="Y25">
        <v>1</v>
      </c>
      <c r="Z25">
        <v>5</v>
      </c>
      <c r="AA25">
        <v>1</v>
      </c>
      <c r="AB25">
        <v>5</v>
      </c>
      <c r="AC25">
        <v>1</v>
      </c>
      <c r="AD25">
        <v>5</v>
      </c>
      <c r="AE25">
        <v>1</v>
      </c>
      <c r="AF25">
        <v>5</v>
      </c>
      <c r="AG25">
        <v>1</v>
      </c>
      <c r="AH25">
        <v>5</v>
      </c>
      <c r="AI25">
        <v>1</v>
      </c>
      <c r="AJ25">
        <v>5</v>
      </c>
      <c r="AK25">
        <v>1</v>
      </c>
      <c r="AL25">
        <v>5</v>
      </c>
      <c r="AM25">
        <v>1</v>
      </c>
      <c r="AN25">
        <v>5</v>
      </c>
      <c r="AO25">
        <v>1</v>
      </c>
      <c r="AP25">
        <v>5</v>
      </c>
      <c r="AQ25">
        <v>1</v>
      </c>
      <c r="AR25">
        <v>5</v>
      </c>
      <c r="AS25">
        <v>1</v>
      </c>
      <c r="AT25">
        <v>5</v>
      </c>
      <c r="AU25">
        <v>1</v>
      </c>
      <c r="AV25">
        <v>5</v>
      </c>
      <c r="AW25">
        <v>1</v>
      </c>
      <c r="AX25">
        <v>5</v>
      </c>
      <c r="AY25">
        <v>1</v>
      </c>
      <c r="AZ25">
        <v>5</v>
      </c>
      <c r="BA25">
        <v>1</v>
      </c>
      <c r="BB25">
        <v>5</v>
      </c>
      <c r="BC25">
        <v>1</v>
      </c>
      <c r="BD25">
        <v>5</v>
      </c>
      <c r="BE25">
        <v>1</v>
      </c>
      <c r="BF25">
        <v>5</v>
      </c>
      <c r="BG25">
        <v>1</v>
      </c>
      <c r="BH25">
        <v>5</v>
      </c>
      <c r="BI25">
        <v>1</v>
      </c>
      <c r="BK25" s="2" t="s">
        <v>10</v>
      </c>
      <c r="BL25" s="2">
        <f>AVERAGE(C25,E25,G25,I25,K25,M25,O25,Q25,S25,U25,W25,Y25,AA25,AC25,AE25,AG25,AI25,AK25,AM25,AO25,AQ25,AS25,AU25,AW25,AY25,BA25,BC25,BE25,BG25,BI25)</f>
        <v>1</v>
      </c>
      <c r="BM25" s="2">
        <f>_xlfn.STDEV.P(C25,E25,G25,I25,K25,M25,O25,Q25,S25,U25,W25,Y25,AA25,AC25,AE25,AG25,AI25,AK25,AM25,AO25,AQ25,AS25,AU25,AW25,AY25,BA25,BC25,BE25,BG25,BI25)</f>
        <v>0</v>
      </c>
      <c r="BN25" s="2">
        <f>BM25/(SQRT(30))</f>
        <v>0</v>
      </c>
    </row>
    <row r="26" spans="2:66" x14ac:dyDescent="0.65">
      <c r="B26">
        <v>10</v>
      </c>
      <c r="C26">
        <f>C4/C$3</f>
        <v>0.95289609629810357</v>
      </c>
      <c r="D26">
        <v>10</v>
      </c>
      <c r="E26">
        <f>E4/E$3</f>
        <v>0.92481760700389082</v>
      </c>
      <c r="F26">
        <v>10</v>
      </c>
      <c r="G26">
        <f>G4/G$3</f>
        <v>0.81378739759864871</v>
      </c>
      <c r="H26">
        <v>10</v>
      </c>
      <c r="I26">
        <f>I4/I$3</f>
        <v>0.87482065333633929</v>
      </c>
      <c r="J26">
        <v>10</v>
      </c>
      <c r="K26">
        <f>K4/K$3</f>
        <v>0.7669625271622732</v>
      </c>
      <c r="L26">
        <v>10</v>
      </c>
      <c r="M26">
        <f>M4/M$3</f>
        <v>0.95840191501835514</v>
      </c>
      <c r="N26">
        <v>10</v>
      </c>
      <c r="O26">
        <f>O4/O$3</f>
        <v>0.90325306294888041</v>
      </c>
      <c r="P26">
        <v>10</v>
      </c>
      <c r="Q26">
        <f>Q4/Q$3</f>
        <v>0.99009060022650053</v>
      </c>
      <c r="R26">
        <v>10</v>
      </c>
      <c r="S26">
        <f>S4/S$3</f>
        <v>0.91566221874857234</v>
      </c>
      <c r="T26">
        <v>10</v>
      </c>
      <c r="U26">
        <f>U4/U$3</f>
        <v>0.76530652489871442</v>
      </c>
      <c r="V26">
        <v>10</v>
      </c>
      <c r="W26">
        <f>W4/W$3</f>
        <v>0.80086181666442158</v>
      </c>
      <c r="X26">
        <v>10</v>
      </c>
      <c r="Y26">
        <f>Y4/Y$3</f>
        <v>0.7874931884304901</v>
      </c>
      <c r="Z26">
        <v>10</v>
      </c>
      <c r="AA26">
        <f>AA4/AA$3</f>
        <v>0.90532547165850652</v>
      </c>
      <c r="AB26">
        <v>10</v>
      </c>
      <c r="AC26">
        <f>AC4/AC$3</f>
        <v>0.99871437427181364</v>
      </c>
      <c r="AD26">
        <v>10</v>
      </c>
      <c r="AE26">
        <f>AE4/AE$3</f>
        <v>0.78643364951305361</v>
      </c>
      <c r="AF26">
        <v>10</v>
      </c>
      <c r="AG26">
        <f>AG4/AG$3</f>
        <v>0.90817512592018601</v>
      </c>
      <c r="AH26">
        <v>10</v>
      </c>
      <c r="AI26">
        <f>AI4/AI$3</f>
        <v>0.92643936808371563</v>
      </c>
      <c r="AJ26">
        <v>10</v>
      </c>
      <c r="AK26">
        <f>AK4/AK$3</f>
        <v>0.82143670880307684</v>
      </c>
      <c r="AL26">
        <v>10</v>
      </c>
      <c r="AM26">
        <f>AM4/AM$3</f>
        <v>1.0353796679673484</v>
      </c>
      <c r="AN26">
        <v>10</v>
      </c>
      <c r="AO26">
        <f>AO4/AO$3</f>
        <v>0.68672721447965712</v>
      </c>
      <c r="AP26">
        <v>10</v>
      </c>
      <c r="AQ26">
        <f>AQ4/AQ$3</f>
        <v>0.97697365469373576</v>
      </c>
      <c r="AR26">
        <v>10</v>
      </c>
      <c r="AS26">
        <f>AS4/AS$3</f>
        <v>0.70079648115121329</v>
      </c>
      <c r="AT26">
        <v>10</v>
      </c>
      <c r="AU26">
        <f>AU4/AU$3</f>
        <v>0.86100347481435424</v>
      </c>
      <c r="AV26">
        <v>10</v>
      </c>
      <c r="AW26">
        <f>AW4/AW$3</f>
        <v>0.89971026144227484</v>
      </c>
      <c r="AX26">
        <v>10</v>
      </c>
      <c r="AY26">
        <f>AY4/AY$3</f>
        <v>1.0497267154009948</v>
      </c>
      <c r="AZ26">
        <v>10</v>
      </c>
      <c r="BA26">
        <f>BA4/BA$3</f>
        <v>1.0266246483613672</v>
      </c>
      <c r="BB26">
        <v>10</v>
      </c>
      <c r="BC26">
        <f>BC4/BC$3</f>
        <v>0.93244021919145537</v>
      </c>
      <c r="BD26">
        <v>10</v>
      </c>
      <c r="BE26">
        <f>BE4/BE$3</f>
        <v>0.81620626151012887</v>
      </c>
      <c r="BF26">
        <v>10</v>
      </c>
      <c r="BG26">
        <f>BG4/BG$3</f>
        <v>0.8901479952389999</v>
      </c>
      <c r="BH26">
        <v>10</v>
      </c>
      <c r="BI26">
        <f>BI4/BI$3</f>
        <v>0.97025889812370369</v>
      </c>
      <c r="BK26" s="2"/>
      <c r="BL26" s="2">
        <f t="shared" ref="BL26:BL44" si="0">AVERAGE(C26,E26,G26,I26,K26,M26,O26,Q26,S26,U26,W26,Y26,AA26,AC26,AE26,AG26,AI26,AK26,AM26,AO26,AQ26,AS26,AU26,AW26,AY26,BA26,BC26,BE26,BG26,BI26)</f>
        <v>0.8882291266320258</v>
      </c>
      <c r="BM26" s="2">
        <f t="shared" ref="BM26:BM44" si="1">_xlfn.STDEV.P(C26,E26,G26,I26,K26,M26,O26,Q26,S26,U26,W26,Y26,AA26,AC26,AE26,AG26,AI26,AK26,AM26,AO26,AQ26,AS26,AU26,AW26,AY26,BA26,BC26,BE26,BG26,BI26)</f>
        <v>9.4787902868574872E-2</v>
      </c>
      <c r="BN26" s="2">
        <f t="shared" ref="BN26:BN44" si="2">BM26/(SQRT(30))</f>
        <v>1.7305824193242367E-2</v>
      </c>
    </row>
    <row r="27" spans="2:66" x14ac:dyDescent="0.65">
      <c r="B27">
        <v>15</v>
      </c>
      <c r="C27">
        <f t="shared" ref="C27:E44" si="3">C5/C$3</f>
        <v>0.70017930358204505</v>
      </c>
      <c r="D27">
        <v>15</v>
      </c>
      <c r="E27">
        <f t="shared" si="3"/>
        <v>0.8410141050583656</v>
      </c>
      <c r="F27">
        <v>15</v>
      </c>
      <c r="G27">
        <f t="shared" ref="G27" si="4">G5/G$3</f>
        <v>0.60244785055335626</v>
      </c>
      <c r="H27">
        <v>15</v>
      </c>
      <c r="I27">
        <f t="shared" ref="I27" si="5">I5/I$3</f>
        <v>0.81838614015920086</v>
      </c>
      <c r="J27">
        <v>15</v>
      </c>
      <c r="K27">
        <f t="shared" ref="K27" si="6">K5/K$3</f>
        <v>0.60346677185183362</v>
      </c>
      <c r="L27">
        <v>15</v>
      </c>
      <c r="M27">
        <f t="shared" ref="M27" si="7">M5/M$3</f>
        <v>0.87243999819133722</v>
      </c>
      <c r="N27">
        <v>15</v>
      </c>
      <c r="O27">
        <f t="shared" ref="O27" si="8">O5/O$3</f>
        <v>0.7756653992395437</v>
      </c>
      <c r="P27">
        <v>15</v>
      </c>
      <c r="Q27">
        <f t="shared" ref="Q27:Q44" si="9">Q5/Q$3</f>
        <v>0.92695356738391843</v>
      </c>
      <c r="R27">
        <v>15</v>
      </c>
      <c r="S27">
        <f t="shared" ref="S27:S44" si="10">S5/S$3</f>
        <v>0.77631918003216749</v>
      </c>
      <c r="T27">
        <v>15</v>
      </c>
      <c r="U27">
        <f t="shared" ref="U27:U44" si="11">U5/U$3</f>
        <v>0.57271434980940095</v>
      </c>
      <c r="V27">
        <v>15</v>
      </c>
      <c r="W27">
        <f t="shared" ref="W27" si="12">W5/W$3</f>
        <v>0.55492397400114002</v>
      </c>
      <c r="X27">
        <v>15</v>
      </c>
      <c r="Y27">
        <f t="shared" ref="Y27" si="13">Y5/Y$3</f>
        <v>0.61955800923840076</v>
      </c>
      <c r="Z27">
        <v>15</v>
      </c>
      <c r="AA27">
        <f t="shared" ref="AA27:AA44" si="14">AA5/AA$3</f>
        <v>0.78617669845291616</v>
      </c>
      <c r="AB27">
        <v>15</v>
      </c>
      <c r="AC27">
        <f t="shared" ref="AC27:AC44" si="15">AC5/AC$3</f>
        <v>0.89496866121271823</v>
      </c>
      <c r="AD27">
        <v>15</v>
      </c>
      <c r="AE27">
        <f t="shared" ref="AE27:AE44" si="16">AE5/AE$3</f>
        <v>0.65690993023749888</v>
      </c>
      <c r="AF27">
        <v>15</v>
      </c>
      <c r="AG27">
        <f t="shared" ref="AG27" si="17">AG5/AG$3</f>
        <v>0.87136768694304523</v>
      </c>
      <c r="AH27">
        <v>15</v>
      </c>
      <c r="AI27">
        <f t="shared" ref="AI27" si="18">AI5/AI$3</f>
        <v>0.6986322170867294</v>
      </c>
      <c r="AJ27">
        <v>15</v>
      </c>
      <c r="AK27">
        <f t="shared" ref="AK27:AK44" si="19">AK5/AK$3</f>
        <v>0.66843225993768729</v>
      </c>
      <c r="AL27">
        <v>15</v>
      </c>
      <c r="AM27">
        <f t="shared" ref="AM27:AM44" si="20">AM5/AM$3</f>
        <v>0.92190631414813073</v>
      </c>
      <c r="AN27">
        <v>15</v>
      </c>
      <c r="AO27">
        <f t="shared" ref="AO27:AO44" si="21">AO5/AO$3</f>
        <v>0.55525392243240956</v>
      </c>
      <c r="AP27">
        <v>15</v>
      </c>
      <c r="AQ27">
        <f t="shared" ref="AQ27" si="22">AQ5/AQ$3</f>
        <v>0.97823702699843962</v>
      </c>
      <c r="AR27">
        <v>15</v>
      </c>
      <c r="AS27">
        <f t="shared" ref="AS27" si="23">AS5/AS$3</f>
        <v>0.50511779772489751</v>
      </c>
      <c r="AT27">
        <v>15</v>
      </c>
      <c r="AU27">
        <f t="shared" ref="AU27:AU44" si="24">AU5/AU$3</f>
        <v>0.67253108305658893</v>
      </c>
      <c r="AV27">
        <v>15</v>
      </c>
      <c r="AW27">
        <f t="shared" ref="AW27:AW44" si="25">AW5/AW$3</f>
        <v>0.81097675753566723</v>
      </c>
      <c r="AX27">
        <v>15</v>
      </c>
      <c r="AY27">
        <f t="shared" ref="AY27:AY44" si="26">AY5/AY$3</f>
        <v>1.0222930173163296</v>
      </c>
      <c r="AZ27">
        <v>15</v>
      </c>
      <c r="BA27">
        <f t="shared" ref="BA27" si="27">BA5/BA$3</f>
        <v>0.99107901084746763</v>
      </c>
      <c r="BB27">
        <v>15</v>
      </c>
      <c r="BC27">
        <f t="shared" ref="BC27" si="28">BC5/BC$3</f>
        <v>0.87864347684601374</v>
      </c>
      <c r="BD27">
        <v>15</v>
      </c>
      <c r="BE27">
        <f t="shared" ref="BE27:BE44" si="29">BE5/BE$3</f>
        <v>0.79852670349907917</v>
      </c>
      <c r="BF27">
        <v>15</v>
      </c>
      <c r="BG27">
        <f t="shared" ref="BG27:BG44" si="30">BG5/BG$3</f>
        <v>0.63134630570306383</v>
      </c>
      <c r="BH27">
        <v>15</v>
      </c>
      <c r="BI27">
        <f t="shared" ref="BI27:BI44" si="31">BI5/BI$3</f>
        <v>0.88608414017671955</v>
      </c>
      <c r="BL27" s="2">
        <f t="shared" si="0"/>
        <v>0.7630850553085371</v>
      </c>
      <c r="BM27" s="2">
        <f t="shared" si="1"/>
        <v>0.14326413683041503</v>
      </c>
      <c r="BN27" s="2">
        <f t="shared" si="2"/>
        <v>2.6156333141174992E-2</v>
      </c>
    </row>
    <row r="28" spans="2:66" x14ac:dyDescent="0.65">
      <c r="B28">
        <v>20</v>
      </c>
      <c r="C28">
        <f t="shared" si="3"/>
        <v>0.68282214837430644</v>
      </c>
      <c r="D28">
        <v>20</v>
      </c>
      <c r="E28">
        <f t="shared" si="3"/>
        <v>0.8882538910505835</v>
      </c>
      <c r="F28">
        <v>20</v>
      </c>
      <c r="G28">
        <f t="shared" ref="G28" si="32">G6/G$3</f>
        <v>0.54589216517136274</v>
      </c>
      <c r="H28">
        <v>20</v>
      </c>
      <c r="I28">
        <f t="shared" ref="I28" si="33">I6/I$3</f>
        <v>0.84191480383145745</v>
      </c>
      <c r="J28">
        <v>20</v>
      </c>
      <c r="K28">
        <f t="shared" ref="K28" si="34">K6/K$3</f>
        <v>0.49723970578321702</v>
      </c>
      <c r="L28">
        <v>20</v>
      </c>
      <c r="M28">
        <f t="shared" ref="M28" si="35">M6/M$3</f>
        <v>0.82036075093515204</v>
      </c>
      <c r="N28">
        <v>20</v>
      </c>
      <c r="O28">
        <f t="shared" ref="O28" si="36">O6/O$3</f>
        <v>0.65652724968314324</v>
      </c>
      <c r="P28">
        <v>20</v>
      </c>
      <c r="Q28">
        <f t="shared" si="9"/>
        <v>0.76585503963759904</v>
      </c>
      <c r="R28">
        <v>20</v>
      </c>
      <c r="S28">
        <f t="shared" si="10"/>
        <v>0.64797846045776542</v>
      </c>
      <c r="T28">
        <v>20</v>
      </c>
      <c r="U28">
        <f t="shared" si="11"/>
        <v>0.56959942311199518</v>
      </c>
      <c r="V28">
        <v>20</v>
      </c>
      <c r="W28">
        <f t="shared" ref="W28" si="37">W6/W$3</f>
        <v>0.4940274845844031</v>
      </c>
      <c r="X28">
        <v>20</v>
      </c>
      <c r="Y28">
        <f t="shared" ref="Y28" si="38">Y6/Y$3</f>
        <v>0.50514475299274408</v>
      </c>
      <c r="Z28">
        <v>20</v>
      </c>
      <c r="AA28">
        <f t="shared" si="14"/>
        <v>0.78624755756227471</v>
      </c>
      <c r="AB28">
        <v>20</v>
      </c>
      <c r="AC28">
        <f t="shared" si="15"/>
        <v>0.77711460031881641</v>
      </c>
      <c r="AD28">
        <v>20</v>
      </c>
      <c r="AE28">
        <f t="shared" si="16"/>
        <v>0.59849602723461892</v>
      </c>
      <c r="AF28">
        <v>20</v>
      </c>
      <c r="AG28">
        <f t="shared" ref="AG28" si="39">AG6/AG$3</f>
        <v>0.77842042812863232</v>
      </c>
      <c r="AH28">
        <v>20</v>
      </c>
      <c r="AI28">
        <f t="shared" ref="AI28" si="40">AI6/AI$3</f>
        <v>0.5970844348290536</v>
      </c>
      <c r="AJ28">
        <v>20</v>
      </c>
      <c r="AK28">
        <f t="shared" si="19"/>
        <v>0.5469585098058618</v>
      </c>
      <c r="AL28">
        <v>20</v>
      </c>
      <c r="AM28">
        <f t="shared" si="20"/>
        <v>1.0009035971291294</v>
      </c>
      <c r="AN28">
        <v>20</v>
      </c>
      <c r="AO28">
        <f t="shared" si="21"/>
        <v>0.61718055030719476</v>
      </c>
      <c r="AP28">
        <v>20</v>
      </c>
      <c r="AQ28">
        <f t="shared" ref="AQ28" si="41">AQ6/AQ$3</f>
        <v>1.0349015691240373</v>
      </c>
      <c r="AR28">
        <v>20</v>
      </c>
      <c r="AS28">
        <f t="shared" ref="AS28" si="42">AS6/AS$3</f>
        <v>0.53803912208250104</v>
      </c>
      <c r="AT28">
        <v>20</v>
      </c>
      <c r="AU28">
        <f t="shared" si="24"/>
        <v>0.6290983990068395</v>
      </c>
      <c r="AV28">
        <v>20</v>
      </c>
      <c r="AW28">
        <f t="shared" si="25"/>
        <v>0.72590195710087857</v>
      </c>
      <c r="AX28">
        <v>20</v>
      </c>
      <c r="AY28">
        <f t="shared" si="26"/>
        <v>0.98137246954228463</v>
      </c>
      <c r="AZ28">
        <v>20</v>
      </c>
      <c r="BA28">
        <f t="shared" ref="BA28" si="43">BA6/BA$3</f>
        <v>0.93425373376909204</v>
      </c>
      <c r="BB28">
        <v>20</v>
      </c>
      <c r="BC28">
        <f t="shared" ref="BC28" si="44">BC6/BC$3</f>
        <v>0.83627955627095585</v>
      </c>
      <c r="BD28">
        <v>20</v>
      </c>
      <c r="BE28">
        <f t="shared" si="29"/>
        <v>0.90853284223449959</v>
      </c>
      <c r="BF28">
        <v>20</v>
      </c>
      <c r="BG28">
        <f t="shared" si="30"/>
        <v>0.53792912883530908</v>
      </c>
      <c r="BH28">
        <v>20</v>
      </c>
      <c r="BI28">
        <f t="shared" si="31"/>
        <v>0.82662094052215795</v>
      </c>
      <c r="BL28" s="2">
        <f t="shared" si="0"/>
        <v>0.71903170998059562</v>
      </c>
      <c r="BM28" s="2">
        <f t="shared" si="1"/>
        <v>0.16066854590388313</v>
      </c>
      <c r="BN28" s="2">
        <f t="shared" si="2"/>
        <v>2.9333928957703682E-2</v>
      </c>
    </row>
    <row r="29" spans="2:66" x14ac:dyDescent="0.65">
      <c r="B29">
        <v>25</v>
      </c>
      <c r="C29">
        <f t="shared" si="3"/>
        <v>0.75647932561009412</v>
      </c>
      <c r="D29">
        <v>25</v>
      </c>
      <c r="E29">
        <f t="shared" si="3"/>
        <v>0.90984922178988303</v>
      </c>
      <c r="F29">
        <v>25</v>
      </c>
      <c r="G29">
        <f t="shared" ref="G29" si="45">G7/G$3</f>
        <v>0.60318390124445287</v>
      </c>
      <c r="H29">
        <v>25</v>
      </c>
      <c r="I29">
        <f t="shared" ref="I29" si="46">I7/I$3</f>
        <v>0.86093451028678114</v>
      </c>
      <c r="J29">
        <v>25</v>
      </c>
      <c r="K29">
        <f t="shared" ref="K29" si="47">K7/K$3</f>
        <v>0.47889885872383381</v>
      </c>
      <c r="L29">
        <v>25</v>
      </c>
      <c r="M29">
        <f t="shared" ref="M29" si="48">M7/M$3</f>
        <v>0.7518481789895991</v>
      </c>
      <c r="N29">
        <v>25</v>
      </c>
      <c r="O29">
        <f t="shared" ref="O29" si="49">O7/O$3</f>
        <v>0.65441487114490915</v>
      </c>
      <c r="P29">
        <v>25</v>
      </c>
      <c r="Q29">
        <f t="shared" si="9"/>
        <v>0.69903737259343146</v>
      </c>
      <c r="R29">
        <v>25</v>
      </c>
      <c r="S29">
        <f t="shared" si="10"/>
        <v>0.58786785589628354</v>
      </c>
      <c r="T29">
        <v>25</v>
      </c>
      <c r="U29">
        <f t="shared" si="11"/>
        <v>0.64960291397812164</v>
      </c>
      <c r="V29">
        <v>25</v>
      </c>
      <c r="W29">
        <f t="shared" ref="W29" si="50">W7/W$3</f>
        <v>0.53649765711008623</v>
      </c>
      <c r="X29">
        <v>25</v>
      </c>
      <c r="Y29">
        <f t="shared" ref="Y29" si="51">Y7/Y$3</f>
        <v>0.41022016085487245</v>
      </c>
      <c r="Z29">
        <v>25</v>
      </c>
      <c r="AA29">
        <f t="shared" si="14"/>
        <v>0.8802526106769113</v>
      </c>
      <c r="AB29">
        <v>25</v>
      </c>
      <c r="AC29">
        <f t="shared" si="15"/>
        <v>0.67337436577844934</v>
      </c>
      <c r="AD29">
        <v>25</v>
      </c>
      <c r="AE29">
        <f t="shared" si="16"/>
        <v>0.74526795216904884</v>
      </c>
      <c r="AF29">
        <v>25</v>
      </c>
      <c r="AG29">
        <f t="shared" ref="AG29" si="52">AG7/AG$3</f>
        <v>0.71948009492444787</v>
      </c>
      <c r="AH29">
        <v>25</v>
      </c>
      <c r="AI29">
        <f t="shared" ref="AI29" si="53">AI7/AI$3</f>
        <v>0.52579042561601808</v>
      </c>
      <c r="AJ29">
        <v>25</v>
      </c>
      <c r="AK29">
        <f t="shared" si="19"/>
        <v>0.54324233361673091</v>
      </c>
      <c r="AL29">
        <v>25</v>
      </c>
      <c r="AM29">
        <f t="shared" si="20"/>
        <v>0.96379858354403436</v>
      </c>
      <c r="AN29">
        <v>25</v>
      </c>
      <c r="AO29">
        <f t="shared" si="21"/>
        <v>0.64587694752392288</v>
      </c>
      <c r="AP29">
        <v>25</v>
      </c>
      <c r="AQ29">
        <f t="shared" ref="AQ29" si="54">AQ7/AQ$3</f>
        <v>1.0115099097060984</v>
      </c>
      <c r="AR29">
        <v>25</v>
      </c>
      <c r="AS29">
        <f t="shared" ref="AS29" si="55">AS7/AS$3</f>
        <v>0.63085990457845753</v>
      </c>
      <c r="AT29">
        <v>25</v>
      </c>
      <c r="AU29">
        <f t="shared" si="24"/>
        <v>0.70048722262310026</v>
      </c>
      <c r="AV29">
        <v>25</v>
      </c>
      <c r="AW29">
        <f t="shared" si="25"/>
        <v>0.65060285909128701</v>
      </c>
      <c r="AX29">
        <v>25</v>
      </c>
      <c r="AY29">
        <f t="shared" si="26"/>
        <v>0.97791987618337184</v>
      </c>
      <c r="AZ29">
        <v>25</v>
      </c>
      <c r="BA29">
        <f t="shared" ref="BA29" si="56">BA7/BA$3</f>
        <v>0.85828861523792221</v>
      </c>
      <c r="BB29">
        <v>25</v>
      </c>
      <c r="BC29">
        <f t="shared" ref="BC29" si="57">BC7/BC$3</f>
        <v>0.81439620656993261</v>
      </c>
      <c r="BD29">
        <v>25</v>
      </c>
      <c r="BE29">
        <f t="shared" si="29"/>
        <v>1.131123388581952</v>
      </c>
      <c r="BF29">
        <v>25</v>
      </c>
      <c r="BG29">
        <f t="shared" si="30"/>
        <v>0.5499269219260321</v>
      </c>
      <c r="BH29">
        <v>25</v>
      </c>
      <c r="BI29">
        <f t="shared" si="31"/>
        <v>0.88799451934274498</v>
      </c>
      <c r="BL29" s="2">
        <f t="shared" si="0"/>
        <v>0.72696758553042706</v>
      </c>
      <c r="BM29" s="2">
        <f t="shared" si="1"/>
        <v>0.16996030889394026</v>
      </c>
      <c r="BN29" s="2">
        <f t="shared" si="2"/>
        <v>3.1030365020585662E-2</v>
      </c>
    </row>
    <row r="30" spans="2:66" x14ac:dyDescent="0.65">
      <c r="B30">
        <v>30</v>
      </c>
      <c r="C30">
        <f t="shared" si="3"/>
        <v>0.79573159177524766</v>
      </c>
      <c r="D30">
        <v>30</v>
      </c>
      <c r="E30">
        <f t="shared" si="3"/>
        <v>0.76455496108949406</v>
      </c>
      <c r="F30">
        <v>30</v>
      </c>
      <c r="G30">
        <f t="shared" ref="G30" si="58">G8/G$3</f>
        <v>0.54862286787011139</v>
      </c>
      <c r="H30">
        <v>30</v>
      </c>
      <c r="I30">
        <f t="shared" ref="I30" si="59">I8/I$3</f>
        <v>0.83934672146783906</v>
      </c>
      <c r="J30">
        <v>30</v>
      </c>
      <c r="K30">
        <f t="shared" ref="K30" si="60">K8/K$3</f>
        <v>0.39021721965466655</v>
      </c>
      <c r="L30">
        <v>30</v>
      </c>
      <c r="M30">
        <f t="shared" ref="M30" si="61">M8/M$3</f>
        <v>0.71259942331482284</v>
      </c>
      <c r="N30">
        <v>30</v>
      </c>
      <c r="O30">
        <f t="shared" ref="O30" si="62">O8/O$3</f>
        <v>0.68483312209547953</v>
      </c>
      <c r="P30">
        <v>30</v>
      </c>
      <c r="Q30">
        <f t="shared" si="9"/>
        <v>0.66874292185730466</v>
      </c>
      <c r="R30">
        <v>30</v>
      </c>
      <c r="S30">
        <f t="shared" si="10"/>
        <v>0.56620417148318636</v>
      </c>
      <c r="T30">
        <v>30</v>
      </c>
      <c r="U30">
        <f t="shared" si="11"/>
        <v>0.60398976907696811</v>
      </c>
      <c r="V30">
        <v>30</v>
      </c>
      <c r="W30">
        <f t="shared" ref="W30" si="63">W8/W$3</f>
        <v>0.54332975138908213</v>
      </c>
      <c r="X30">
        <v>30</v>
      </c>
      <c r="Y30">
        <f t="shared" ref="Y30" si="64">Y8/Y$3</f>
        <v>0.41506860746930507</v>
      </c>
      <c r="Z30">
        <v>30</v>
      </c>
      <c r="AA30">
        <f t="shared" si="14"/>
        <v>1.0204362996062404</v>
      </c>
      <c r="AB30">
        <v>30</v>
      </c>
      <c r="AC30">
        <f t="shared" si="15"/>
        <v>0.60018849424738929</v>
      </c>
      <c r="AD30">
        <v>30</v>
      </c>
      <c r="AE30">
        <f t="shared" si="16"/>
        <v>0.7498606942579823</v>
      </c>
      <c r="AF30">
        <v>30</v>
      </c>
      <c r="AG30">
        <f t="shared" ref="AG30" si="65">AG8/AG$3</f>
        <v>0.68321048043394039</v>
      </c>
      <c r="AH30">
        <v>30</v>
      </c>
      <c r="AI30">
        <f t="shared" ref="AI30" si="66">AI8/AI$3</f>
        <v>0.51629924433055085</v>
      </c>
      <c r="AJ30">
        <v>30</v>
      </c>
      <c r="AK30">
        <f t="shared" si="19"/>
        <v>0.58457921961927506</v>
      </c>
      <c r="AL30">
        <v>30</v>
      </c>
      <c r="AM30">
        <f t="shared" si="20"/>
        <v>0.78788450326475257</v>
      </c>
      <c r="AN30">
        <v>30</v>
      </c>
      <c r="AO30">
        <f t="shared" si="21"/>
        <v>0.54411628261170208</v>
      </c>
      <c r="AP30">
        <v>30</v>
      </c>
      <c r="AQ30">
        <f t="shared" ref="AQ30" si="67">AQ8/AQ$3</f>
        <v>1.0113514528407626</v>
      </c>
      <c r="AR30">
        <v>30</v>
      </c>
      <c r="AS30">
        <f t="shared" ref="AS30" si="68">AS8/AS$3</f>
        <v>0.52459169011001328</v>
      </c>
      <c r="AT30">
        <v>30</v>
      </c>
      <c r="AU30">
        <f t="shared" si="24"/>
        <v>0.73672531498952987</v>
      </c>
      <c r="AV30">
        <v>30</v>
      </c>
      <c r="AW30">
        <f t="shared" si="25"/>
        <v>0.70070747368647446</v>
      </c>
      <c r="AX30">
        <v>30</v>
      </c>
      <c r="AY30">
        <f t="shared" si="26"/>
        <v>0.90818805133838432</v>
      </c>
      <c r="AZ30">
        <v>30</v>
      </c>
      <c r="BA30">
        <f t="shared" ref="BA30" si="69">BA8/BA$3</f>
        <v>0.83364885437250857</v>
      </c>
      <c r="BB30">
        <v>30</v>
      </c>
      <c r="BC30">
        <f t="shared" ref="BC30" si="70">BC8/BC$3</f>
        <v>0.79449139098246813</v>
      </c>
      <c r="BD30">
        <v>30</v>
      </c>
      <c r="BE30">
        <f t="shared" si="29"/>
        <v>1.0387163904235726</v>
      </c>
      <c r="BF30">
        <v>30</v>
      </c>
      <c r="BG30">
        <f t="shared" si="30"/>
        <v>0.5278541873918472</v>
      </c>
      <c r="BH30">
        <v>30</v>
      </c>
      <c r="BI30">
        <f t="shared" si="31"/>
        <v>0.9939049807560143</v>
      </c>
      <c r="BL30" s="2">
        <f t="shared" si="0"/>
        <v>0.7029998711268971</v>
      </c>
      <c r="BM30" s="2">
        <f t="shared" si="1"/>
        <v>0.1741656782175085</v>
      </c>
      <c r="BN30" s="2">
        <f t="shared" si="2"/>
        <v>3.1798156900971854E-2</v>
      </c>
    </row>
    <row r="31" spans="2:66" x14ac:dyDescent="0.65">
      <c r="B31">
        <v>35</v>
      </c>
      <c r="C31">
        <f t="shared" si="3"/>
        <v>0.85113953703199285</v>
      </c>
      <c r="D31">
        <v>35</v>
      </c>
      <c r="E31">
        <f t="shared" si="3"/>
        <v>0.65384849221789865</v>
      </c>
      <c r="F31">
        <v>35</v>
      </c>
      <c r="G31">
        <f t="shared" ref="G31" si="71">G9/G$3</f>
        <v>0.43141941251473298</v>
      </c>
      <c r="H31">
        <v>35</v>
      </c>
      <c r="I31">
        <f t="shared" ref="I31" si="72">I9/I$3</f>
        <v>0.83890478585343564</v>
      </c>
      <c r="J31">
        <v>35</v>
      </c>
      <c r="K31">
        <f t="shared" ref="K31" si="73">K9/K$3</f>
        <v>0.30845472430919557</v>
      </c>
      <c r="L31">
        <v>35</v>
      </c>
      <c r="M31">
        <f t="shared" ref="M31" si="74">M9/M$3</f>
        <v>0.69837842558995056</v>
      </c>
      <c r="N31">
        <v>35</v>
      </c>
      <c r="O31">
        <f t="shared" ref="O31" si="75">O9/O$3</f>
        <v>0.75369666244190958</v>
      </c>
      <c r="P31">
        <v>35</v>
      </c>
      <c r="Q31">
        <f t="shared" si="9"/>
        <v>0.69450736126840318</v>
      </c>
      <c r="R31">
        <v>35</v>
      </c>
      <c r="S31">
        <f t="shared" si="10"/>
        <v>0.56821536220119806</v>
      </c>
      <c r="T31">
        <v>35</v>
      </c>
      <c r="U31">
        <f t="shared" si="11"/>
        <v>0.53508432343769752</v>
      </c>
      <c r="V31">
        <v>35</v>
      </c>
      <c r="W31">
        <f t="shared" ref="W31" si="76">W9/W$3</f>
        <v>0.50227729162891299</v>
      </c>
      <c r="X31">
        <v>35</v>
      </c>
      <c r="Y31">
        <f t="shared" ref="Y31" si="77">Y9/Y$3</f>
        <v>0.51396390377319967</v>
      </c>
      <c r="Z31">
        <v>35</v>
      </c>
      <c r="AA31">
        <f t="shared" si="14"/>
        <v>0.8589019008877663</v>
      </c>
      <c r="AB31">
        <v>35</v>
      </c>
      <c r="AC31">
        <f t="shared" si="15"/>
        <v>0.57811388213481596</v>
      </c>
      <c r="AD31">
        <v>35</v>
      </c>
      <c r="AE31">
        <f t="shared" si="16"/>
        <v>0.57397557039747304</v>
      </c>
      <c r="AF31">
        <v>35</v>
      </c>
      <c r="AG31">
        <f t="shared" ref="AG31" si="78">AG9/AG$3</f>
        <v>0.6690609259976753</v>
      </c>
      <c r="AH31">
        <v>35</v>
      </c>
      <c r="AI31">
        <f t="shared" ref="AI31" si="79">AI9/AI$3</f>
        <v>0.54554841471386173</v>
      </c>
      <c r="AJ31">
        <v>35</v>
      </c>
      <c r="AK31">
        <f t="shared" si="19"/>
        <v>0.63455485089508945</v>
      </c>
      <c r="AL31">
        <v>35</v>
      </c>
      <c r="AM31">
        <f t="shared" si="20"/>
        <v>0.67583727304054053</v>
      </c>
      <c r="AN31">
        <v>35</v>
      </c>
      <c r="AO31">
        <f t="shared" si="21"/>
        <v>0.52064320964096722</v>
      </c>
      <c r="AP31">
        <v>35</v>
      </c>
      <c r="AQ31">
        <f t="shared" ref="AQ31" si="80">AQ9/AQ$3</f>
        <v>0.96957886502194213</v>
      </c>
      <c r="AR31">
        <v>35</v>
      </c>
      <c r="AS31">
        <f t="shared" ref="AS31" si="81">AS9/AS$3</f>
        <v>0.50313638939664673</v>
      </c>
      <c r="AT31">
        <v>35</v>
      </c>
      <c r="AU31">
        <f t="shared" si="24"/>
        <v>0.65316091655246833</v>
      </c>
      <c r="AV31">
        <v>35</v>
      </c>
      <c r="AW31">
        <f t="shared" si="25"/>
        <v>0.77861199186075036</v>
      </c>
      <c r="AX31">
        <v>35</v>
      </c>
      <c r="AY31">
        <f t="shared" si="26"/>
        <v>0.75477866885224942</v>
      </c>
      <c r="AZ31">
        <v>35</v>
      </c>
      <c r="BA31">
        <f t="shared" ref="BA31" si="82">BA9/BA$3</f>
        <v>0.88337804014199617</v>
      </c>
      <c r="BB31">
        <v>35</v>
      </c>
      <c r="BC31">
        <f t="shared" ref="BC31" si="83">BC9/BC$3</f>
        <v>0.70760254987302929</v>
      </c>
      <c r="BD31">
        <v>35</v>
      </c>
      <c r="BE31">
        <f t="shared" si="29"/>
        <v>0.6707308164518111</v>
      </c>
      <c r="BF31">
        <v>35</v>
      </c>
      <c r="BG31">
        <f t="shared" si="30"/>
        <v>0.4237017716577251</v>
      </c>
      <c r="BH31">
        <v>35</v>
      </c>
      <c r="BI31">
        <f t="shared" si="31"/>
        <v>0.97214528851024706</v>
      </c>
      <c r="BL31" s="2">
        <f t="shared" si="0"/>
        <v>0.65744505360985284</v>
      </c>
      <c r="BM31" s="2">
        <f t="shared" si="1"/>
        <v>0.15938968198964351</v>
      </c>
      <c r="BN31" s="2">
        <f t="shared" si="2"/>
        <v>2.9100441419767552E-2</v>
      </c>
    </row>
    <row r="32" spans="2:66" x14ac:dyDescent="0.65">
      <c r="B32">
        <v>40</v>
      </c>
      <c r="C32">
        <f t="shared" si="3"/>
        <v>0.86325555616086647</v>
      </c>
      <c r="D32">
        <v>40</v>
      </c>
      <c r="E32">
        <f t="shared" si="3"/>
        <v>0.59738437044017501</v>
      </c>
      <c r="F32">
        <v>40</v>
      </c>
      <c r="G32">
        <f t="shared" ref="G32" si="84">G10/G$3</f>
        <v>0.40894392320121936</v>
      </c>
      <c r="H32">
        <v>40</v>
      </c>
      <c r="I32">
        <f t="shared" ref="I32" si="85">I10/I$3</f>
        <v>0.86368006058188662</v>
      </c>
      <c r="J32">
        <v>40</v>
      </c>
      <c r="K32">
        <f t="shared" ref="K32" si="86">K10/K$3</f>
        <v>0.28524027711719563</v>
      </c>
      <c r="L32">
        <v>40</v>
      </c>
      <c r="M32">
        <f t="shared" ref="M32" si="87">M10/M$3</f>
        <v>0.67126413549203168</v>
      </c>
      <c r="N32">
        <v>40</v>
      </c>
      <c r="O32">
        <f t="shared" ref="O32" si="88">O10/O$3</f>
        <v>0.70637938318546678</v>
      </c>
      <c r="P32">
        <v>40</v>
      </c>
      <c r="Q32">
        <f t="shared" si="9"/>
        <v>0.72338618346545869</v>
      </c>
      <c r="R32">
        <v>40</v>
      </c>
      <c r="S32">
        <f t="shared" si="10"/>
        <v>0.55974047290739015</v>
      </c>
      <c r="T32">
        <v>40</v>
      </c>
      <c r="U32">
        <f t="shared" si="11"/>
        <v>0.48112638613678599</v>
      </c>
      <c r="V32">
        <v>40</v>
      </c>
      <c r="W32">
        <f t="shared" ref="W32" si="89">W10/W$3</f>
        <v>0.47531069234492151</v>
      </c>
      <c r="X32">
        <v>40</v>
      </c>
      <c r="Y32">
        <f t="shared" ref="Y32" si="90">Y10/Y$3</f>
        <v>0.47713572819093153</v>
      </c>
      <c r="Z32">
        <v>40</v>
      </c>
      <c r="AA32">
        <f t="shared" si="14"/>
        <v>0.6948837470297029</v>
      </c>
      <c r="AB32">
        <v>40</v>
      </c>
      <c r="AC32">
        <f t="shared" si="15"/>
        <v>0.64953467454112412</v>
      </c>
      <c r="AD32">
        <v>40</v>
      </c>
      <c r="AE32">
        <f t="shared" si="16"/>
        <v>0.52331591265989907</v>
      </c>
      <c r="AF32">
        <v>40</v>
      </c>
      <c r="AG32">
        <f t="shared" ref="AG32" si="91">AG10/AG$3</f>
        <v>0.69164931228206117</v>
      </c>
      <c r="AH32">
        <v>40</v>
      </c>
      <c r="AI32">
        <f t="shared" ref="AI32" si="92">AI10/AI$3</f>
        <v>0.63765755968323201</v>
      </c>
      <c r="AJ32">
        <v>40</v>
      </c>
      <c r="AK32">
        <f t="shared" si="19"/>
        <v>0.61733117551861105</v>
      </c>
      <c r="AL32">
        <v>40</v>
      </c>
      <c r="AM32">
        <f t="shared" si="20"/>
        <v>0.68730082756092836</v>
      </c>
      <c r="AN32">
        <v>40</v>
      </c>
      <c r="AO32">
        <f t="shared" si="21"/>
        <v>0.58962380111253854</v>
      </c>
      <c r="AP32">
        <v>40</v>
      </c>
      <c r="AQ32">
        <f t="shared" ref="AQ32" si="93">AQ10/AQ$3</f>
        <v>1.0224789179632576</v>
      </c>
      <c r="AR32">
        <v>40</v>
      </c>
      <c r="AS32">
        <f t="shared" ref="AS32" si="94">AS10/AS$3</f>
        <v>0.43708569539299291</v>
      </c>
      <c r="AT32">
        <v>40</v>
      </c>
      <c r="AU32">
        <f t="shared" si="24"/>
        <v>0.56238695416197915</v>
      </c>
      <c r="AV32">
        <v>40</v>
      </c>
      <c r="AW32">
        <f t="shared" si="25"/>
        <v>0.71327207388894698</v>
      </c>
      <c r="AX32">
        <v>40</v>
      </c>
      <c r="AY32">
        <f t="shared" si="26"/>
        <v>0.62105700785902407</v>
      </c>
      <c r="AZ32">
        <v>40</v>
      </c>
      <c r="BA32">
        <f t="shared" ref="BA32" si="95">BA10/BA$3</f>
        <v>0.86131656754644603</v>
      </c>
      <c r="BB32">
        <v>40</v>
      </c>
      <c r="BC32">
        <f t="shared" ref="BC32" si="96">BC10/BC$3</f>
        <v>0.62470610795702164</v>
      </c>
      <c r="BD32">
        <v>40</v>
      </c>
      <c r="BE32">
        <f t="shared" si="29"/>
        <v>0.57294106813996315</v>
      </c>
      <c r="BF32">
        <v>40</v>
      </c>
      <c r="BG32">
        <f t="shared" si="30"/>
        <v>0.41812069171674604</v>
      </c>
      <c r="BH32">
        <v>40</v>
      </c>
      <c r="BI32">
        <f t="shared" si="31"/>
        <v>0.73225718214711422</v>
      </c>
      <c r="BL32" s="2">
        <f t="shared" si="0"/>
        <v>0.6256588815461972</v>
      </c>
      <c r="BM32" s="2">
        <f t="shared" si="1"/>
        <v>0.15359902125955405</v>
      </c>
      <c r="BN32" s="2">
        <f t="shared" si="2"/>
        <v>2.8043216251524439E-2</v>
      </c>
    </row>
    <row r="33" spans="2:66" x14ac:dyDescent="0.65">
      <c r="B33">
        <v>45</v>
      </c>
      <c r="C33">
        <f t="shared" si="3"/>
        <v>0.85796734400943664</v>
      </c>
      <c r="D33">
        <v>45</v>
      </c>
      <c r="E33">
        <f t="shared" si="3"/>
        <v>0.56000321087670213</v>
      </c>
      <c r="F33">
        <v>45</v>
      </c>
      <c r="G33">
        <f t="shared" ref="G33" si="97">G11/G$3</f>
        <v>0.40615424571674352</v>
      </c>
      <c r="H33">
        <v>45</v>
      </c>
      <c r="I33">
        <f t="shared" ref="I33" si="98">I11/I$3</f>
        <v>0.89404702033077244</v>
      </c>
      <c r="J33">
        <v>45</v>
      </c>
      <c r="K33">
        <f t="shared" ref="K33" si="99">K11/K$3</f>
        <v>0.30469370146275654</v>
      </c>
      <c r="L33">
        <v>45</v>
      </c>
      <c r="M33">
        <f t="shared" ref="M33" si="100">M11/M$3</f>
        <v>0.71463629452914268</v>
      </c>
      <c r="N33">
        <v>45</v>
      </c>
      <c r="O33">
        <f t="shared" ref="O33" si="101">O11/O$3</f>
        <v>0.68694550063371351</v>
      </c>
      <c r="P33">
        <v>45</v>
      </c>
      <c r="Q33">
        <f t="shared" si="9"/>
        <v>0.72508493771234428</v>
      </c>
      <c r="R33">
        <v>45</v>
      </c>
      <c r="S33">
        <f t="shared" si="10"/>
        <v>0.56831655556160232</v>
      </c>
      <c r="T33">
        <v>45</v>
      </c>
      <c r="U33">
        <f t="shared" si="11"/>
        <v>0.43008813318101824</v>
      </c>
      <c r="V33">
        <v>45</v>
      </c>
      <c r="W33">
        <f t="shared" ref="W33" si="102">W11/W$3</f>
        <v>0.43648308946421338</v>
      </c>
      <c r="X33">
        <v>45</v>
      </c>
      <c r="Y33">
        <f t="shared" ref="Y33" si="103">Y11/Y$3</f>
        <v>0.43856572810648548</v>
      </c>
      <c r="Z33">
        <v>45</v>
      </c>
      <c r="AA33">
        <f t="shared" si="14"/>
        <v>0.70511920201993517</v>
      </c>
      <c r="AB33">
        <v>45</v>
      </c>
      <c r="AC33">
        <f t="shared" si="15"/>
        <v>0.70245484123418744</v>
      </c>
      <c r="AD33">
        <v>45</v>
      </c>
      <c r="AE33">
        <f t="shared" si="16"/>
        <v>0.53062899157260113</v>
      </c>
      <c r="AF33">
        <v>45</v>
      </c>
      <c r="AG33">
        <f t="shared" ref="AG33" si="104">AG11/AG$3</f>
        <v>0.67525862068965514</v>
      </c>
      <c r="AH33">
        <v>45</v>
      </c>
      <c r="AI33">
        <f t="shared" ref="AI33" si="105">AI11/AI$3</f>
        <v>0.71801564943416374</v>
      </c>
      <c r="AJ33">
        <v>45</v>
      </c>
      <c r="AK33">
        <f t="shared" si="19"/>
        <v>0.53565699859776761</v>
      </c>
      <c r="AL33">
        <v>45</v>
      </c>
      <c r="AM33">
        <f t="shared" si="20"/>
        <v>0.64798501102287664</v>
      </c>
      <c r="AN33">
        <v>45</v>
      </c>
      <c r="AO33">
        <f t="shared" si="21"/>
        <v>0.69612387126203823</v>
      </c>
      <c r="AP33">
        <v>45</v>
      </c>
      <c r="AQ33">
        <f t="shared" ref="AQ33" si="106">AQ11/AQ$3</f>
        <v>0.98076254800270934</v>
      </c>
      <c r="AR33">
        <v>45</v>
      </c>
      <c r="AS33">
        <f t="shared" ref="AS33" si="107">AS11/AS$3</f>
        <v>0.42758142632694823</v>
      </c>
      <c r="AT33">
        <v>45</v>
      </c>
      <c r="AU33">
        <f t="shared" si="24"/>
        <v>0.5527402373520709</v>
      </c>
      <c r="AV33">
        <v>45</v>
      </c>
      <c r="AW33">
        <f t="shared" si="25"/>
        <v>0.72191512561650095</v>
      </c>
      <c r="AX33">
        <v>45</v>
      </c>
      <c r="AY33">
        <f t="shared" si="26"/>
        <v>0.61790023420144313</v>
      </c>
      <c r="AZ33">
        <v>45</v>
      </c>
      <c r="BA33">
        <f t="shared" ref="BA33" si="108">BA11/BA$3</f>
        <v>0.73832718882774484</v>
      </c>
      <c r="BB33">
        <v>45</v>
      </c>
      <c r="BC33">
        <f t="shared" ref="BC33" si="109">BC11/BC$3</f>
        <v>0.57876399728044536</v>
      </c>
      <c r="BD33">
        <v>45</v>
      </c>
      <c r="BE33">
        <f t="shared" si="29"/>
        <v>0.5928876611418048</v>
      </c>
      <c r="BF33">
        <v>45</v>
      </c>
      <c r="BG33">
        <f t="shared" si="30"/>
        <v>0.49640512323427533</v>
      </c>
      <c r="BH33">
        <v>45</v>
      </c>
      <c r="BI33">
        <f t="shared" si="31"/>
        <v>0.5814618450673773</v>
      </c>
      <c r="BL33" s="2">
        <f t="shared" si="0"/>
        <v>0.61743247781564936</v>
      </c>
      <c r="BM33" s="2">
        <f t="shared" si="1"/>
        <v>0.14986283105729237</v>
      </c>
      <c r="BN33" s="2">
        <f t="shared" si="2"/>
        <v>2.7361084367221605E-2</v>
      </c>
    </row>
    <row r="34" spans="2:66" x14ac:dyDescent="0.65">
      <c r="B34">
        <v>50</v>
      </c>
      <c r="C34">
        <f t="shared" si="3"/>
        <v>0.80318293465722701</v>
      </c>
      <c r="D34">
        <v>50</v>
      </c>
      <c r="E34">
        <f t="shared" si="3"/>
        <v>0.48260901781371585</v>
      </c>
      <c r="F34">
        <v>50</v>
      </c>
      <c r="G34">
        <f t="shared" ref="G34" si="110">G12/G$3</f>
        <v>0.49622348721877452</v>
      </c>
      <c r="H34">
        <v>50</v>
      </c>
      <c r="I34">
        <f t="shared" ref="I34" si="111">I12/I$3</f>
        <v>0.95153073316800485</v>
      </c>
      <c r="J34">
        <v>50</v>
      </c>
      <c r="K34">
        <f t="shared" ref="K34" si="112">K12/K$3</f>
        <v>0.33054423138124195</v>
      </c>
      <c r="L34">
        <v>50</v>
      </c>
      <c r="M34">
        <f t="shared" ref="M34" si="113">M12/M$3</f>
        <v>0.76536889957940846</v>
      </c>
      <c r="N34">
        <v>50</v>
      </c>
      <c r="O34">
        <f t="shared" ref="O34" si="114">O12/O$3</f>
        <v>0.78200253485424587</v>
      </c>
      <c r="P34">
        <v>50</v>
      </c>
      <c r="Q34">
        <f t="shared" si="9"/>
        <v>0.71734392695356741</v>
      </c>
      <c r="R34">
        <v>50</v>
      </c>
      <c r="S34">
        <f t="shared" si="10"/>
        <v>0.58364483622084107</v>
      </c>
      <c r="T34">
        <v>50</v>
      </c>
      <c r="U34">
        <f t="shared" si="11"/>
        <v>0.44606583863023785</v>
      </c>
      <c r="V34">
        <v>50</v>
      </c>
      <c r="W34">
        <f t="shared" ref="W34" si="115">W12/W$3</f>
        <v>0.39860018964266708</v>
      </c>
      <c r="X34">
        <v>50</v>
      </c>
      <c r="Y34">
        <f t="shared" ref="Y34" si="116">Y12/Y$3</f>
        <v>0.50752017143546901</v>
      </c>
      <c r="Z34">
        <v>50</v>
      </c>
      <c r="AA34">
        <f t="shared" si="14"/>
        <v>0.76100799335808478</v>
      </c>
      <c r="AB34">
        <v>50</v>
      </c>
      <c r="AC34">
        <f t="shared" si="15"/>
        <v>0.63174609024680883</v>
      </c>
      <c r="AD34">
        <v>50</v>
      </c>
      <c r="AE34">
        <f t="shared" si="16"/>
        <v>0.60609704248428176</v>
      </c>
      <c r="AF34">
        <v>50</v>
      </c>
      <c r="AG34">
        <f t="shared" ref="AG34" si="117">AG12/AG$3</f>
        <v>0.75018863812475778</v>
      </c>
      <c r="AH34">
        <v>50</v>
      </c>
      <c r="AI34">
        <f t="shared" ref="AI34" si="118">AI12/AI$3</f>
        <v>0.58734258493327396</v>
      </c>
      <c r="AJ34">
        <v>50</v>
      </c>
      <c r="AK34">
        <f t="shared" si="19"/>
        <v>0.45838611776929172</v>
      </c>
      <c r="AL34">
        <v>50</v>
      </c>
      <c r="AM34">
        <f t="shared" si="20"/>
        <v>0.57961174089092837</v>
      </c>
      <c r="AN34">
        <v>50</v>
      </c>
      <c r="AO34">
        <f t="shared" si="21"/>
        <v>0.730632548417535</v>
      </c>
      <c r="AP34">
        <v>50</v>
      </c>
      <c r="AQ34">
        <f t="shared" ref="AQ34" si="119">AQ12/AQ$3</f>
        <v>0.82952169003253973</v>
      </c>
      <c r="AR34">
        <v>50</v>
      </c>
      <c r="AS34">
        <f t="shared" ref="AS34" si="120">AS12/AS$3</f>
        <v>0.45321845026818969</v>
      </c>
      <c r="AT34">
        <v>50</v>
      </c>
      <c r="AU34">
        <f t="shared" si="24"/>
        <v>0.59823285623085576</v>
      </c>
      <c r="AV34">
        <v>50</v>
      </c>
      <c r="AW34">
        <f t="shared" si="25"/>
        <v>0.72492442492425357</v>
      </c>
      <c r="AX34">
        <v>50</v>
      </c>
      <c r="AY34">
        <f t="shared" si="26"/>
        <v>0.7008721753959819</v>
      </c>
      <c r="AZ34">
        <v>50</v>
      </c>
      <c r="BA34">
        <f t="shared" ref="BA34" si="121">BA12/BA$3</f>
        <v>0.61396088329186582</v>
      </c>
      <c r="BB34">
        <v>50</v>
      </c>
      <c r="BC34">
        <f t="shared" ref="BC34" si="122">BC12/BC$3</f>
        <v>0.53800182465845758</v>
      </c>
      <c r="BD34">
        <v>50</v>
      </c>
      <c r="BE34">
        <f t="shared" si="29"/>
        <v>0.56563328729281759</v>
      </c>
      <c r="BF34">
        <v>50</v>
      </c>
      <c r="BG34">
        <f t="shared" si="30"/>
        <v>0.47008078040585038</v>
      </c>
      <c r="BH34">
        <v>50</v>
      </c>
      <c r="BI34">
        <f t="shared" si="31"/>
        <v>0.57238847865652875</v>
      </c>
      <c r="BL34" s="2">
        <f t="shared" si="0"/>
        <v>0.61454948029792367</v>
      </c>
      <c r="BM34" s="2">
        <f t="shared" si="1"/>
        <v>0.14295374736264782</v>
      </c>
      <c r="BN34" s="2">
        <f t="shared" si="2"/>
        <v>2.6099664036805619E-2</v>
      </c>
    </row>
    <row r="35" spans="2:66" x14ac:dyDescent="0.65">
      <c r="B35">
        <v>55</v>
      </c>
      <c r="C35">
        <f t="shared" si="3"/>
        <v>0.79662544500212007</v>
      </c>
      <c r="D35">
        <v>55</v>
      </c>
      <c r="E35">
        <f t="shared" si="3"/>
        <v>0.49564441725437736</v>
      </c>
      <c r="F35">
        <v>55</v>
      </c>
      <c r="G35">
        <f t="shared" ref="G35" si="123">G13/G$3</f>
        <v>0.55065877387451012</v>
      </c>
      <c r="H35">
        <v>55</v>
      </c>
      <c r="I35">
        <f t="shared" ref="I35" si="124">I13/I$3</f>
        <v>0.76018735295307782</v>
      </c>
      <c r="J35">
        <v>55</v>
      </c>
      <c r="K35">
        <f t="shared" ref="K35" si="125">K13/K$3</f>
        <v>0.40021805239648878</v>
      </c>
      <c r="L35">
        <v>55</v>
      </c>
      <c r="M35">
        <f t="shared" ref="M35" si="126">M13/M$3</f>
        <v>0.81115647367951182</v>
      </c>
      <c r="N35">
        <v>55</v>
      </c>
      <c r="O35">
        <f t="shared" ref="O35" si="127">O13/O$3</f>
        <v>0.73186311787072256</v>
      </c>
      <c r="P35">
        <v>55</v>
      </c>
      <c r="Q35">
        <f t="shared" si="9"/>
        <v>0.6392398074745187</v>
      </c>
      <c r="R35">
        <v>55</v>
      </c>
      <c r="S35">
        <f t="shared" si="10"/>
        <v>0.57808816236573024</v>
      </c>
      <c r="T35">
        <v>55</v>
      </c>
      <c r="U35">
        <f t="shared" si="11"/>
        <v>0.47153685381214894</v>
      </c>
      <c r="V35">
        <v>55</v>
      </c>
      <c r="W35">
        <f t="shared" ref="W35" si="128">W13/W$3</f>
        <v>0.39626695298818837</v>
      </c>
      <c r="X35">
        <v>55</v>
      </c>
      <c r="Y35">
        <f t="shared" ref="Y35" si="129">Y13/Y$3</f>
        <v>0.53390957017444074</v>
      </c>
      <c r="Z35">
        <v>55</v>
      </c>
      <c r="AA35">
        <f t="shared" si="14"/>
        <v>0.81594162028569339</v>
      </c>
      <c r="AB35">
        <v>55</v>
      </c>
      <c r="AC35">
        <f t="shared" si="15"/>
        <v>0.57171015780458156</v>
      </c>
      <c r="AD35">
        <v>55</v>
      </c>
      <c r="AE35">
        <f t="shared" si="16"/>
        <v>0.81035063715207878</v>
      </c>
      <c r="AF35">
        <v>55</v>
      </c>
      <c r="AG35">
        <f t="shared" ref="AG35" si="130">AG13/AG$3</f>
        <v>0.82226583688492805</v>
      </c>
      <c r="AH35">
        <v>55</v>
      </c>
      <c r="AI35">
        <f t="shared" ref="AI35" si="131">AI13/AI$3</f>
        <v>0.44194756012672259</v>
      </c>
      <c r="AJ35">
        <v>55</v>
      </c>
      <c r="AK35">
        <f t="shared" si="19"/>
        <v>0.4432287930255539</v>
      </c>
      <c r="AL35">
        <v>55</v>
      </c>
      <c r="AM35">
        <f t="shared" si="20"/>
        <v>0.53400425494309445</v>
      </c>
      <c r="AN35">
        <v>55</v>
      </c>
      <c r="AO35">
        <f t="shared" si="21"/>
        <v>0.65362865480769172</v>
      </c>
      <c r="AP35">
        <v>55</v>
      </c>
      <c r="AQ35">
        <f t="shared" ref="AQ35" si="132">AQ13/AQ$3</f>
        <v>0.73638514956669432</v>
      </c>
      <c r="AR35">
        <v>55</v>
      </c>
      <c r="AS35">
        <f t="shared" ref="AS35" si="133">AS13/AS$3</f>
        <v>0.50504293245329357</v>
      </c>
      <c r="AT35">
        <v>55</v>
      </c>
      <c r="AU35">
        <f t="shared" si="24"/>
        <v>0.66567066412415343</v>
      </c>
      <c r="AV35">
        <v>55</v>
      </c>
      <c r="AW35">
        <f t="shared" si="25"/>
        <v>0.77189831000750475</v>
      </c>
      <c r="AX35">
        <v>55</v>
      </c>
      <c r="AY35">
        <f t="shared" si="26"/>
        <v>0.70882639715775098</v>
      </c>
      <c r="AZ35">
        <v>55</v>
      </c>
      <c r="BA35">
        <f t="shared" ref="BA35" si="134">BA13/BA$3</f>
        <v>0.55827009368452263</v>
      </c>
      <c r="BB35">
        <v>55</v>
      </c>
      <c r="BC35">
        <f t="shared" ref="BC35" si="135">BC13/BC$3</f>
        <v>0.53380859681440207</v>
      </c>
      <c r="BD35">
        <v>55</v>
      </c>
      <c r="BE35">
        <f t="shared" si="29"/>
        <v>0.60998043278084713</v>
      </c>
      <c r="BF35">
        <v>55</v>
      </c>
      <c r="BG35">
        <f t="shared" si="30"/>
        <v>0.49075022169241295</v>
      </c>
      <c r="BH35">
        <v>55</v>
      </c>
      <c r="BI35">
        <f t="shared" si="31"/>
        <v>0.60111748250324892</v>
      </c>
      <c r="BL35" s="2">
        <f t="shared" si="0"/>
        <v>0.61467409252203353</v>
      </c>
      <c r="BM35" s="2">
        <f t="shared" si="1"/>
        <v>0.13251708985867144</v>
      </c>
      <c r="BN35" s="2">
        <f t="shared" si="2"/>
        <v>2.4194199790177812E-2</v>
      </c>
    </row>
    <row r="36" spans="2:66" x14ac:dyDescent="0.65">
      <c r="B36">
        <v>60</v>
      </c>
      <c r="C36">
        <f t="shared" si="3"/>
        <v>0.76509928018020379</v>
      </c>
      <c r="D36">
        <v>60</v>
      </c>
      <c r="E36">
        <f t="shared" si="3"/>
        <v>0.54264167755958159</v>
      </c>
      <c r="F36">
        <v>60</v>
      </c>
      <c r="G36">
        <f t="shared" ref="G36" si="136">G14/G$3</f>
        <v>0.59734596452269684</v>
      </c>
      <c r="H36">
        <v>60</v>
      </c>
      <c r="I36">
        <f t="shared" ref="I36" si="137">I14/I$3</f>
        <v>0.66816676204845382</v>
      </c>
      <c r="J36">
        <v>60</v>
      </c>
      <c r="K36">
        <f t="shared" ref="K36" si="138">K14/K$3</f>
        <v>0.47904534664102993</v>
      </c>
      <c r="L36">
        <v>60</v>
      </c>
      <c r="M36">
        <f t="shared" ref="M36" si="139">M14/M$3</f>
        <v>0.8793583266313616</v>
      </c>
      <c r="N36">
        <v>60</v>
      </c>
      <c r="O36">
        <f t="shared" ref="O36" si="140">O14/O$3</f>
        <v>0.5787172581326574</v>
      </c>
      <c r="P36">
        <v>60</v>
      </c>
      <c r="Q36">
        <f t="shared" si="9"/>
        <v>0.52830053793884479</v>
      </c>
      <c r="R36">
        <v>60</v>
      </c>
      <c r="S36">
        <f t="shared" si="10"/>
        <v>0.53752623541684552</v>
      </c>
      <c r="T36">
        <v>60</v>
      </c>
      <c r="U36">
        <f t="shared" si="11"/>
        <v>0.49827708414218119</v>
      </c>
      <c r="V36">
        <v>60</v>
      </c>
      <c r="W36">
        <f t="shared" ref="W36" si="141">W14/W$3</f>
        <v>0.4133562934643486</v>
      </c>
      <c r="X36">
        <v>60</v>
      </c>
      <c r="Y36">
        <f t="shared" ref="Y36" si="142">Y14/Y$3</f>
        <v>0.5624543308170058</v>
      </c>
      <c r="Z36">
        <v>60</v>
      </c>
      <c r="AA36">
        <f t="shared" si="14"/>
        <v>0.81262783055006516</v>
      </c>
      <c r="AB36">
        <v>60</v>
      </c>
      <c r="AC36">
        <f t="shared" si="15"/>
        <v>0.55515191600401492</v>
      </c>
      <c r="AD36">
        <v>60</v>
      </c>
      <c r="AE36">
        <f t="shared" si="16"/>
        <v>0.98869159964323605</v>
      </c>
      <c r="AF36">
        <v>60</v>
      </c>
      <c r="AG36">
        <f t="shared" ref="AG36" si="143">AG14/AG$3</f>
        <v>0.78471014141805506</v>
      </c>
      <c r="AH36">
        <v>60</v>
      </c>
      <c r="AI36">
        <f t="shared" ref="AI36" si="144">AI14/AI$3</f>
        <v>0.39219996413510649</v>
      </c>
      <c r="AJ36">
        <v>60</v>
      </c>
      <c r="AK36">
        <f t="shared" si="19"/>
        <v>0.4901928362460794</v>
      </c>
      <c r="AL36">
        <v>60</v>
      </c>
      <c r="AM36">
        <f t="shared" si="20"/>
        <v>0.52906753639743798</v>
      </c>
      <c r="AN36">
        <v>60</v>
      </c>
      <c r="AO36">
        <f t="shared" si="21"/>
        <v>0.88027418575937644</v>
      </c>
      <c r="AP36">
        <v>60</v>
      </c>
      <c r="AQ36">
        <f t="shared" ref="AQ36" si="145">AQ14/AQ$3</f>
        <v>0.74370108468516771</v>
      </c>
      <c r="AR36">
        <v>60</v>
      </c>
      <c r="AS36">
        <f t="shared" ref="AS36" si="146">AS14/AS$3</f>
        <v>0.49756287034227137</v>
      </c>
      <c r="AT36">
        <v>60</v>
      </c>
      <c r="AU36">
        <f t="shared" si="24"/>
        <v>0.65913901128950769</v>
      </c>
      <c r="AV36">
        <v>60</v>
      </c>
      <c r="AW36">
        <f t="shared" si="25"/>
        <v>0.83235989324039161</v>
      </c>
      <c r="AX36">
        <v>60</v>
      </c>
      <c r="AY36">
        <f t="shared" si="26"/>
        <v>0.60987331256335675</v>
      </c>
      <c r="AZ36">
        <v>60</v>
      </c>
      <c r="BA36">
        <f t="shared" ref="BA36" si="147">BA14/BA$3</f>
        <v>0.54107315302527725</v>
      </c>
      <c r="BB36">
        <v>60</v>
      </c>
      <c r="BC36">
        <f t="shared" ref="BC36" si="148">BC14/BC$3</f>
        <v>0.53199463062288266</v>
      </c>
      <c r="BD36">
        <v>60</v>
      </c>
      <c r="BE36">
        <f t="shared" si="29"/>
        <v>0.7940446593001842</v>
      </c>
      <c r="BF36">
        <v>60</v>
      </c>
      <c r="BG36">
        <f t="shared" si="30"/>
        <v>0.53198713486000149</v>
      </c>
      <c r="BH36">
        <v>60</v>
      </c>
      <c r="BI36">
        <f t="shared" si="31"/>
        <v>0.68370918869947805</v>
      </c>
      <c r="BL36" s="2">
        <f t="shared" si="0"/>
        <v>0.6302883348759033</v>
      </c>
      <c r="BM36" s="2">
        <f t="shared" si="1"/>
        <v>0.14986640655214431</v>
      </c>
      <c r="BN36" s="2">
        <f t="shared" si="2"/>
        <v>2.7361737160283155E-2</v>
      </c>
    </row>
    <row r="37" spans="2:66" x14ac:dyDescent="0.65">
      <c r="B37">
        <v>65</v>
      </c>
      <c r="C37">
        <f t="shared" si="3"/>
        <v>0.66452584032269923</v>
      </c>
      <c r="D37">
        <v>65</v>
      </c>
      <c r="E37">
        <f t="shared" si="3"/>
        <v>0.42933943336575869</v>
      </c>
      <c r="F37">
        <v>65</v>
      </c>
      <c r="G37">
        <f t="shared" ref="G37" si="149">G15/G$3</f>
        <v>0.6440423699811535</v>
      </c>
      <c r="H37">
        <v>65</v>
      </c>
      <c r="I37">
        <f t="shared" ref="I37" si="150">I15/I$3</f>
        <v>0.67983744631161502</v>
      </c>
      <c r="J37">
        <v>65</v>
      </c>
      <c r="K37">
        <f t="shared" ref="K37" si="151">K15/K$3</f>
        <v>0.47335626600121972</v>
      </c>
      <c r="L37">
        <v>65</v>
      </c>
      <c r="M37">
        <f t="shared" ref="M37" si="152">M15/M$3</f>
        <v>0.93744963859593655</v>
      </c>
      <c r="N37">
        <v>65</v>
      </c>
      <c r="O37">
        <f t="shared" ref="O37" si="153">O15/O$3</f>
        <v>0.54707145120405587</v>
      </c>
      <c r="P37">
        <v>65</v>
      </c>
      <c r="Q37">
        <f t="shared" si="9"/>
        <v>0.51911275481313701</v>
      </c>
      <c r="R37">
        <v>65</v>
      </c>
      <c r="S37">
        <f t="shared" si="10"/>
        <v>0.53389004980767785</v>
      </c>
      <c r="T37">
        <v>65</v>
      </c>
      <c r="U37">
        <f t="shared" si="11"/>
        <v>0.50876492708900922</v>
      </c>
      <c r="V37">
        <v>65</v>
      </c>
      <c r="W37">
        <f t="shared" ref="W37" si="154">W15/W$3</f>
        <v>0.4182735321231949</v>
      </c>
      <c r="X37">
        <v>65</v>
      </c>
      <c r="Y37">
        <f t="shared" ref="Y37" si="155">Y15/Y$3</f>
        <v>0.55426268889221153</v>
      </c>
      <c r="Z37">
        <v>65</v>
      </c>
      <c r="AA37">
        <f t="shared" si="14"/>
        <v>0.76635498898304688</v>
      </c>
      <c r="AB37">
        <v>65</v>
      </c>
      <c r="AC37">
        <f t="shared" si="15"/>
        <v>0.56824590779553374</v>
      </c>
      <c r="AD37">
        <v>65</v>
      </c>
      <c r="AE37">
        <f t="shared" si="16"/>
        <v>0.79371913190155663</v>
      </c>
      <c r="AF37">
        <v>65</v>
      </c>
      <c r="AG37">
        <f t="shared" ref="AG37" si="156">AG15/AG$3</f>
        <v>0.80044653235180152</v>
      </c>
      <c r="AH37">
        <v>65</v>
      </c>
      <c r="AI37">
        <f t="shared" ref="AI37" si="157">AI15/AI$3</f>
        <v>0.38755536401902763</v>
      </c>
      <c r="AJ37">
        <v>65</v>
      </c>
      <c r="AK37">
        <f t="shared" si="19"/>
        <v>0.51138418693306908</v>
      </c>
      <c r="AL37">
        <v>65</v>
      </c>
      <c r="AM37">
        <f t="shared" si="20"/>
        <v>0.48037382290682479</v>
      </c>
      <c r="AN37">
        <v>65</v>
      </c>
      <c r="AO37">
        <f t="shared" si="21"/>
        <v>0.93070154751546985</v>
      </c>
      <c r="AP37">
        <v>65</v>
      </c>
      <c r="AQ37">
        <f t="shared" ref="AQ37" si="158">AQ15/AQ$3</f>
        <v>0.75385904667020343</v>
      </c>
      <c r="AR37">
        <v>65</v>
      </c>
      <c r="AS37">
        <f t="shared" ref="AS37" si="159">AS15/AS$3</f>
        <v>0.42468314469827817</v>
      </c>
      <c r="AT37">
        <v>65</v>
      </c>
      <c r="AU37">
        <f t="shared" si="24"/>
        <v>0.60576993859289785</v>
      </c>
      <c r="AV37">
        <v>65</v>
      </c>
      <c r="AW37">
        <f t="shared" si="25"/>
        <v>0.84210190734875423</v>
      </c>
      <c r="AX37">
        <v>65</v>
      </c>
      <c r="AY37">
        <f t="shared" si="26"/>
        <v>0.49790602044223836</v>
      </c>
      <c r="AZ37">
        <v>65</v>
      </c>
      <c r="BA37">
        <f t="shared" ref="BA37" si="160">BA15/BA$3</f>
        <v>0.574088583815616</v>
      </c>
      <c r="BB37">
        <v>65</v>
      </c>
      <c r="BC37">
        <f t="shared" ref="BC37" si="161">BC15/BC$3</f>
        <v>0.56612934155398142</v>
      </c>
      <c r="BD37">
        <v>65</v>
      </c>
      <c r="BE37">
        <f t="shared" si="29"/>
        <v>0.80409507366482502</v>
      </c>
      <c r="BF37">
        <v>65</v>
      </c>
      <c r="BG37">
        <f t="shared" si="30"/>
        <v>0.50133485842337089</v>
      </c>
      <c r="BH37">
        <v>65</v>
      </c>
      <c r="BI37">
        <f t="shared" si="31"/>
        <v>0.68920479999900319</v>
      </c>
      <c r="BL37" s="2">
        <f t="shared" si="0"/>
        <v>0.61359601987077228</v>
      </c>
      <c r="BM37" s="2">
        <f t="shared" si="1"/>
        <v>0.15174698641678103</v>
      </c>
      <c r="BN37" s="2">
        <f t="shared" si="2"/>
        <v>2.7705082497967003E-2</v>
      </c>
    </row>
    <row r="38" spans="2:66" x14ac:dyDescent="0.65">
      <c r="B38">
        <v>70</v>
      </c>
      <c r="C38">
        <f t="shared" si="3"/>
        <v>0.59288553230898966</v>
      </c>
      <c r="D38">
        <v>70</v>
      </c>
      <c r="E38">
        <f t="shared" si="3"/>
        <v>0.39206799458900776</v>
      </c>
      <c r="F38">
        <v>70</v>
      </c>
      <c r="G38">
        <f t="shared" ref="G38" si="162">G16/G$3</f>
        <v>0.62891632980628198</v>
      </c>
      <c r="H38">
        <v>70</v>
      </c>
      <c r="I38">
        <f t="shared" ref="I38" si="163">I16/I$3</f>
        <v>0.7217649677147101</v>
      </c>
      <c r="J38">
        <v>70</v>
      </c>
      <c r="K38">
        <f t="shared" ref="K38" si="164">K16/K$3</f>
        <v>0.61580285836492277</v>
      </c>
      <c r="L38">
        <v>70</v>
      </c>
      <c r="M38">
        <f t="shared" ref="M38" si="165">M16/M$3</f>
        <v>0.94826451461557981</v>
      </c>
      <c r="N38">
        <v>70</v>
      </c>
      <c r="O38">
        <f t="shared" ref="O38" si="166">O16/O$3</f>
        <v>0.52528358681875797</v>
      </c>
      <c r="P38">
        <v>70</v>
      </c>
      <c r="Q38">
        <f t="shared" si="9"/>
        <v>0.47193445639864096</v>
      </c>
      <c r="R38">
        <v>70</v>
      </c>
      <c r="S38">
        <f t="shared" si="10"/>
        <v>0.52875082588425615</v>
      </c>
      <c r="T38">
        <v>70</v>
      </c>
      <c r="U38">
        <f t="shared" si="11"/>
        <v>0.4846631258244653</v>
      </c>
      <c r="V38">
        <v>70</v>
      </c>
      <c r="W38">
        <f t="shared" ref="W38" si="167">W16/W$3</f>
        <v>0.40315367593920731</v>
      </c>
      <c r="X38">
        <v>70</v>
      </c>
      <c r="Y38">
        <f t="shared" ref="Y38" si="168">Y16/Y$3</f>
        <v>0.5192067632365498</v>
      </c>
      <c r="Z38">
        <v>70</v>
      </c>
      <c r="AA38">
        <f t="shared" si="14"/>
        <v>0.72085012909259993</v>
      </c>
      <c r="AB38">
        <v>70</v>
      </c>
      <c r="AC38">
        <f t="shared" si="15"/>
        <v>0.58055115890592968</v>
      </c>
      <c r="AD38">
        <v>70</v>
      </c>
      <c r="AE38">
        <f t="shared" si="16"/>
        <v>0.65320972778738107</v>
      </c>
      <c r="AF38">
        <v>70</v>
      </c>
      <c r="AG38">
        <f t="shared" ref="AG38" si="169">AG16/AG$3</f>
        <v>0.72088797946532357</v>
      </c>
      <c r="AH38">
        <v>70</v>
      </c>
      <c r="AI38">
        <f t="shared" ref="AI38" si="170">AI16/AI$3</f>
        <v>0.37016233684847855</v>
      </c>
      <c r="AJ38">
        <v>70</v>
      </c>
      <c r="AK38">
        <f t="shared" si="19"/>
        <v>0.50241343677997796</v>
      </c>
      <c r="AL38">
        <v>70</v>
      </c>
      <c r="AM38">
        <f t="shared" si="20"/>
        <v>0.46858821177920562</v>
      </c>
      <c r="AN38">
        <v>70</v>
      </c>
      <c r="AO38">
        <f t="shared" si="21"/>
        <v>0.89270865349723394</v>
      </c>
      <c r="AP38">
        <v>70</v>
      </c>
      <c r="AQ38">
        <f t="shared" ref="AQ38" si="171">AQ16/AQ$3</f>
        <v>0.71168464051976577</v>
      </c>
      <c r="AR38">
        <v>70</v>
      </c>
      <c r="AS38">
        <f t="shared" ref="AS38" si="172">AS16/AS$3</f>
        <v>0.38468284989202722</v>
      </c>
      <c r="AT38">
        <v>70</v>
      </c>
      <c r="AU38">
        <f t="shared" si="24"/>
        <v>0.4990124540174552</v>
      </c>
      <c r="AV38">
        <v>70</v>
      </c>
      <c r="AW38">
        <f t="shared" si="25"/>
        <v>0.8102660672810883</v>
      </c>
      <c r="AX38">
        <v>70</v>
      </c>
      <c r="AY38">
        <f t="shared" si="26"/>
        <v>0.4848767523273258</v>
      </c>
      <c r="AZ38">
        <v>70</v>
      </c>
      <c r="BA38">
        <f t="shared" ref="BA38" si="173">BA16/BA$3</f>
        <v>0.57645643066979624</v>
      </c>
      <c r="BB38">
        <v>70</v>
      </c>
      <c r="BC38">
        <f t="shared" ref="BC38" si="174">BC16/BC$3</f>
        <v>0.61559025376698984</v>
      </c>
      <c r="BD38">
        <v>70</v>
      </c>
      <c r="BE38">
        <f t="shared" si="29"/>
        <v>0.54912553713934931</v>
      </c>
      <c r="BF38">
        <v>70</v>
      </c>
      <c r="BG38">
        <f t="shared" si="30"/>
        <v>0.40693053577032118</v>
      </c>
      <c r="BH38">
        <v>70</v>
      </c>
      <c r="BI38">
        <f t="shared" si="31"/>
        <v>0.72721579994479468</v>
      </c>
      <c r="BL38" s="2">
        <f t="shared" si="0"/>
        <v>0.58359691956621373</v>
      </c>
      <c r="BM38" s="2">
        <f t="shared" si="1"/>
        <v>0.1459590800266887</v>
      </c>
      <c r="BN38" s="2">
        <f t="shared" si="2"/>
        <v>2.6648360201106381E-2</v>
      </c>
    </row>
    <row r="39" spans="2:66" x14ac:dyDescent="0.65">
      <c r="B39">
        <v>75</v>
      </c>
      <c r="C39">
        <f t="shared" si="3"/>
        <v>0.59237480133305231</v>
      </c>
      <c r="D39">
        <v>75</v>
      </c>
      <c r="E39">
        <f t="shared" si="3"/>
        <v>0.417825020519212</v>
      </c>
      <c r="F39">
        <v>75</v>
      </c>
      <c r="G39">
        <f t="shared" ref="G39" si="175">G17/G$3</f>
        <v>0.59867119600581908</v>
      </c>
      <c r="H39">
        <v>75</v>
      </c>
      <c r="I39">
        <f t="shared" ref="I39" si="176">I17/I$3</f>
        <v>0.73355328951551835</v>
      </c>
      <c r="J39">
        <v>75</v>
      </c>
      <c r="K39">
        <f t="shared" ref="K39" si="177">K17/K$3</f>
        <v>0.66413306327928145</v>
      </c>
      <c r="L39">
        <v>75</v>
      </c>
      <c r="M39">
        <f t="shared" ref="M39" si="178">M17/M$3</f>
        <v>0.90826736673768615</v>
      </c>
      <c r="N39">
        <v>75</v>
      </c>
      <c r="O39">
        <f t="shared" ref="O39" si="179">O17/O$3</f>
        <v>0.50998864596535698</v>
      </c>
      <c r="P39">
        <v>75</v>
      </c>
      <c r="Q39">
        <f t="shared" si="9"/>
        <v>0.45651914637599089</v>
      </c>
      <c r="R39">
        <v>75</v>
      </c>
      <c r="S39">
        <f t="shared" si="10"/>
        <v>0.4786247057360461</v>
      </c>
      <c r="T39">
        <v>75</v>
      </c>
      <c r="U39">
        <f t="shared" si="11"/>
        <v>0.44229581510045751</v>
      </c>
      <c r="V39">
        <v>75</v>
      </c>
      <c r="W39">
        <f t="shared" ref="W39" si="180">W17/W$3</f>
        <v>0.40005366334609171</v>
      </c>
      <c r="X39">
        <v>75</v>
      </c>
      <c r="Y39">
        <f t="shared" ref="Y39" si="181">Y17/Y$3</f>
        <v>0.55424418526674279</v>
      </c>
      <c r="Z39">
        <v>75</v>
      </c>
      <c r="AA39">
        <f t="shared" si="14"/>
        <v>0.72314055764480711</v>
      </c>
      <c r="AB39">
        <v>75</v>
      </c>
      <c r="AC39">
        <f t="shared" si="15"/>
        <v>0.56085405790561871</v>
      </c>
      <c r="AD39">
        <v>75</v>
      </c>
      <c r="AE39">
        <f t="shared" si="16"/>
        <v>0.73525381619605967</v>
      </c>
      <c r="AF39">
        <v>75</v>
      </c>
      <c r="AG39">
        <f t="shared" ref="AG39" si="182">AG17/AG$3</f>
        <v>0.64428734017822542</v>
      </c>
      <c r="AH39">
        <v>75</v>
      </c>
      <c r="AI39">
        <f t="shared" ref="AI39" si="183">AI17/AI$3</f>
        <v>0.36837343066988293</v>
      </c>
      <c r="AJ39">
        <v>75</v>
      </c>
      <c r="AK39">
        <f t="shared" si="19"/>
        <v>0.54943682858522958</v>
      </c>
      <c r="AL39">
        <v>75</v>
      </c>
      <c r="AM39">
        <f t="shared" si="20"/>
        <v>0.47152082484450242</v>
      </c>
      <c r="AN39">
        <v>75</v>
      </c>
      <c r="AO39">
        <f t="shared" si="21"/>
        <v>0.7982930538490568</v>
      </c>
      <c r="AP39">
        <v>75</v>
      </c>
      <c r="AQ39">
        <f t="shared" ref="AQ39" si="184">AQ17/AQ$3</f>
        <v>0.59899366634789497</v>
      </c>
      <c r="AR39">
        <v>75</v>
      </c>
      <c r="AS39">
        <f t="shared" ref="AS39" si="185">AS17/AS$3</f>
        <v>0.47912881649642686</v>
      </c>
      <c r="AT39">
        <v>75</v>
      </c>
      <c r="AU39">
        <f t="shared" si="24"/>
        <v>0.43426715936525895</v>
      </c>
      <c r="AV39">
        <v>75</v>
      </c>
      <c r="AW39">
        <f t="shared" si="25"/>
        <v>0.7944218999182916</v>
      </c>
      <c r="AX39">
        <v>75</v>
      </c>
      <c r="AY39">
        <f t="shared" si="26"/>
        <v>0.50375994091787035</v>
      </c>
      <c r="AZ39">
        <v>75</v>
      </c>
      <c r="BA39">
        <f t="shared" ref="BA39" si="186">BA17/BA$3</f>
        <v>0.57133523808491871</v>
      </c>
      <c r="BB39">
        <v>75</v>
      </c>
      <c r="BC39">
        <f t="shared" ref="BC39" si="187">BC17/BC$3</f>
        <v>0.71311743478589307</v>
      </c>
      <c r="BD39">
        <v>75</v>
      </c>
      <c r="BE39">
        <f t="shared" si="29"/>
        <v>0.54155110497237569</v>
      </c>
      <c r="BF39">
        <v>75</v>
      </c>
      <c r="BG39">
        <f t="shared" si="30"/>
        <v>0.43854021691563189</v>
      </c>
      <c r="BH39">
        <v>75</v>
      </c>
      <c r="BI39">
        <f t="shared" si="31"/>
        <v>0.61180266643072512</v>
      </c>
      <c r="BL39" s="2">
        <f t="shared" si="0"/>
        <v>0.57648763177633089</v>
      </c>
      <c r="BM39" s="2">
        <f t="shared" si="1"/>
        <v>0.13233446360896664</v>
      </c>
      <c r="BN39" s="2">
        <f t="shared" si="2"/>
        <v>2.4160856951325846E-2</v>
      </c>
    </row>
    <row r="40" spans="2:66" x14ac:dyDescent="0.65">
      <c r="B40">
        <v>80</v>
      </c>
      <c r="C40">
        <f t="shared" si="3"/>
        <v>0.63323150295246933</v>
      </c>
      <c r="D40">
        <v>80</v>
      </c>
      <c r="E40">
        <f t="shared" si="3"/>
        <v>0.46966728477626446</v>
      </c>
      <c r="F40">
        <v>80</v>
      </c>
      <c r="G40">
        <f t="shared" ref="G40" si="188">G18/G$3</f>
        <v>0.58195354544786948</v>
      </c>
      <c r="H40">
        <v>80</v>
      </c>
      <c r="I40">
        <f t="shared" ref="I40" si="189">I18/I$3</f>
        <v>0.61823121701379846</v>
      </c>
      <c r="J40">
        <v>80</v>
      </c>
      <c r="K40">
        <f t="shared" ref="K40" si="190">K18/K$3</f>
        <v>0.49261896059047389</v>
      </c>
      <c r="L40">
        <v>80</v>
      </c>
      <c r="M40">
        <f t="shared" ref="M40" si="191">M18/M$3</f>
        <v>0.75787454295516177</v>
      </c>
      <c r="N40">
        <v>80</v>
      </c>
      <c r="O40">
        <f t="shared" ref="O40" si="192">O18/O$3</f>
        <v>0.52184885931558933</v>
      </c>
      <c r="P40">
        <v>80</v>
      </c>
      <c r="Q40">
        <f t="shared" si="9"/>
        <v>0.44164920724801815</v>
      </c>
      <c r="R40">
        <v>80</v>
      </c>
      <c r="S40">
        <f t="shared" si="10"/>
        <v>0.48000010490888328</v>
      </c>
      <c r="T40">
        <v>80</v>
      </c>
      <c r="U40">
        <f t="shared" si="11"/>
        <v>0.43377172420814958</v>
      </c>
      <c r="V40">
        <v>80</v>
      </c>
      <c r="W40">
        <f t="shared" ref="W40" si="193">W18/W$3</f>
        <v>0.40609111886979637</v>
      </c>
      <c r="X40">
        <v>80</v>
      </c>
      <c r="Y40">
        <f t="shared" ref="Y40" si="194">Y18/Y$3</f>
        <v>0.60408574952598426</v>
      </c>
      <c r="Z40">
        <v>80</v>
      </c>
      <c r="AA40">
        <f t="shared" si="14"/>
        <v>0.65590222589761182</v>
      </c>
      <c r="AB40">
        <v>80</v>
      </c>
      <c r="AC40">
        <f t="shared" si="15"/>
        <v>0.50212948362802778</v>
      </c>
      <c r="AD40">
        <v>80</v>
      </c>
      <c r="AE40">
        <f t="shared" si="16"/>
        <v>0.78218076050980223</v>
      </c>
      <c r="AF40">
        <v>80</v>
      </c>
      <c r="AG40">
        <f t="shared" ref="AG40" si="195">AG18/AG$3</f>
        <v>0.61787098024021703</v>
      </c>
      <c r="AH40">
        <v>80</v>
      </c>
      <c r="AI40">
        <f t="shared" ref="AI40" si="196">AI18/AI$3</f>
        <v>0.39049156114482281</v>
      </c>
      <c r="AJ40">
        <v>80</v>
      </c>
      <c r="AK40">
        <f t="shared" si="19"/>
        <v>0.52430861611252233</v>
      </c>
      <c r="AL40">
        <v>80</v>
      </c>
      <c r="AM40">
        <f t="shared" si="20"/>
        <v>0.51151367198504893</v>
      </c>
      <c r="AN40">
        <v>80</v>
      </c>
      <c r="AO40">
        <f t="shared" si="21"/>
        <v>0.64085206758460389</v>
      </c>
      <c r="AP40">
        <v>80</v>
      </c>
      <c r="AQ40">
        <f t="shared" ref="AQ40" si="197">AQ18/AQ$3</f>
        <v>0.52623137503035222</v>
      </c>
      <c r="AR40">
        <v>80</v>
      </c>
      <c r="AS40">
        <f t="shared" ref="AS40" si="198">AS18/AS$3</f>
        <v>0.42949805486059867</v>
      </c>
      <c r="AT40">
        <v>80</v>
      </c>
      <c r="AU40">
        <f t="shared" si="24"/>
        <v>0.4559018817232251</v>
      </c>
      <c r="AV40">
        <v>80</v>
      </c>
      <c r="AW40">
        <f t="shared" si="25"/>
        <v>0.8847695880908566</v>
      </c>
      <c r="AX40">
        <v>80</v>
      </c>
      <c r="AY40">
        <f t="shared" si="26"/>
        <v>0.57503965954889646</v>
      </c>
      <c r="AZ40">
        <v>80</v>
      </c>
      <c r="BA40">
        <f t="shared" ref="BA40" si="199">BA18/BA$3</f>
        <v>0.58603735597545259</v>
      </c>
      <c r="BB40">
        <v>80</v>
      </c>
      <c r="BC40">
        <f t="shared" ref="BC40" si="200">BC18/BC$3</f>
        <v>0.73632871745105666</v>
      </c>
      <c r="BD40">
        <v>80</v>
      </c>
      <c r="BE40">
        <f t="shared" si="29"/>
        <v>0.50255778084714553</v>
      </c>
      <c r="BF40">
        <v>80</v>
      </c>
      <c r="BG40">
        <f t="shared" si="30"/>
        <v>0.56444815432341178</v>
      </c>
      <c r="BH40">
        <v>80</v>
      </c>
      <c r="BI40">
        <f t="shared" si="31"/>
        <v>0.52788056952477924</v>
      </c>
      <c r="BL40" s="2">
        <f t="shared" si="0"/>
        <v>0.56183221074302958</v>
      </c>
      <c r="BM40" s="2">
        <f t="shared" si="1"/>
        <v>0.11538360925560638</v>
      </c>
      <c r="BN40" s="2">
        <f t="shared" si="2"/>
        <v>2.1066068518552493E-2</v>
      </c>
    </row>
    <row r="41" spans="2:66" x14ac:dyDescent="0.65">
      <c r="B41">
        <v>85</v>
      </c>
      <c r="C41">
        <f t="shared" si="3"/>
        <v>0.58487579022665215</v>
      </c>
      <c r="D41">
        <v>85</v>
      </c>
      <c r="E41">
        <f t="shared" si="3"/>
        <v>0.48180097884241235</v>
      </c>
      <c r="F41">
        <v>85</v>
      </c>
      <c r="G41">
        <f t="shared" ref="G41" si="201">G19/G$3</f>
        <v>0.64924179123436199</v>
      </c>
      <c r="H41">
        <v>85</v>
      </c>
      <c r="I41">
        <f t="shared" ref="I41" si="202">I19/I$3</f>
        <v>0.61606691754967069</v>
      </c>
      <c r="J41">
        <v>85</v>
      </c>
      <c r="K41">
        <f t="shared" ref="K41" si="203">K19/K$3</f>
        <v>0.42707572562253288</v>
      </c>
      <c r="L41">
        <v>85</v>
      </c>
      <c r="M41">
        <f t="shared" ref="M41" si="204">M19/M$3</f>
        <v>0.64799769820606146</v>
      </c>
      <c r="N41">
        <v>85</v>
      </c>
      <c r="O41">
        <f t="shared" ref="O41" si="205">O19/O$3</f>
        <v>0.54031632868610058</v>
      </c>
      <c r="P41">
        <v>85</v>
      </c>
      <c r="Q41">
        <f t="shared" si="9"/>
        <v>0.43060465033975087</v>
      </c>
      <c r="R41">
        <v>85</v>
      </c>
      <c r="S41">
        <f t="shared" si="10"/>
        <v>0.47199643134948449</v>
      </c>
      <c r="T41">
        <v>85</v>
      </c>
      <c r="U41">
        <f t="shared" si="11"/>
        <v>0.44439439067043651</v>
      </c>
      <c r="V41">
        <v>85</v>
      </c>
      <c r="W41">
        <f t="shared" ref="W41" si="206">W19/W$3</f>
        <v>0.39942598209846941</v>
      </c>
      <c r="X41">
        <v>85</v>
      </c>
      <c r="Y41">
        <f t="shared" ref="Y41" si="207">Y19/Y$3</f>
        <v>0.73247433460217681</v>
      </c>
      <c r="Z41">
        <v>85</v>
      </c>
      <c r="AA41">
        <f t="shared" si="14"/>
        <v>0.66929398318099642</v>
      </c>
      <c r="AB41">
        <v>85</v>
      </c>
      <c r="AC41">
        <f t="shared" si="15"/>
        <v>0.47867860120467642</v>
      </c>
      <c r="AD41">
        <v>85</v>
      </c>
      <c r="AE41">
        <f t="shared" si="16"/>
        <v>0.63346006732543814</v>
      </c>
      <c r="AF41">
        <v>85</v>
      </c>
      <c r="AG41">
        <f t="shared" ref="AG41" si="208">AG19/AG$3</f>
        <v>0.56044483727237504</v>
      </c>
      <c r="AH41">
        <v>85</v>
      </c>
      <c r="AI41">
        <f t="shared" ref="AI41" si="209">AI19/AI$3</f>
        <v>0.3929457032507862</v>
      </c>
      <c r="AJ41">
        <v>85</v>
      </c>
      <c r="AK41">
        <f t="shared" si="19"/>
        <v>0.44579890138934275</v>
      </c>
      <c r="AL41">
        <v>85</v>
      </c>
      <c r="AM41">
        <f t="shared" si="20"/>
        <v>0.52192387008841434</v>
      </c>
      <c r="AN41">
        <v>85</v>
      </c>
      <c r="AO41">
        <f t="shared" si="21"/>
        <v>0.69787723362384302</v>
      </c>
      <c r="AP41">
        <v>85</v>
      </c>
      <c r="AQ41">
        <f t="shared" ref="AQ41" si="210">AQ19/AQ$3</f>
        <v>0.48098673965516631</v>
      </c>
      <c r="AR41">
        <v>85</v>
      </c>
      <c r="AS41">
        <f t="shared" ref="AS41" si="211">AS19/AS$3</f>
        <v>0.3421770898562988</v>
      </c>
      <c r="AT41">
        <v>85</v>
      </c>
      <c r="AU41">
        <f t="shared" si="24"/>
        <v>0.42332804451754985</v>
      </c>
      <c r="AV41">
        <v>85</v>
      </c>
      <c r="AW41">
        <f t="shared" si="25"/>
        <v>1.0342220006787148</v>
      </c>
      <c r="AX41">
        <v>85</v>
      </c>
      <c r="AY41">
        <f t="shared" si="26"/>
        <v>0.59782019368288275</v>
      </c>
      <c r="AZ41">
        <v>85</v>
      </c>
      <c r="BA41">
        <f t="shared" ref="BA41" si="212">BA19/BA$3</f>
        <v>0.55685050296006244</v>
      </c>
      <c r="BB41">
        <v>85</v>
      </c>
      <c r="BC41">
        <f t="shared" ref="BC41" si="213">BC19/BC$3</f>
        <v>0.73219941076316042</v>
      </c>
      <c r="BD41">
        <v>85</v>
      </c>
      <c r="BE41">
        <f t="shared" si="29"/>
        <v>0.50638244321669734</v>
      </c>
      <c r="BF41">
        <v>85</v>
      </c>
      <c r="BG41">
        <f t="shared" si="30"/>
        <v>0.59176373992217546</v>
      </c>
      <c r="BH41">
        <v>85</v>
      </c>
      <c r="BI41">
        <f t="shared" si="31"/>
        <v>0.55315072368228402</v>
      </c>
      <c r="BL41" s="2">
        <f t="shared" si="0"/>
        <v>0.55485250352329929</v>
      </c>
      <c r="BM41" s="2">
        <f t="shared" si="1"/>
        <v>0.13587659583135106</v>
      </c>
      <c r="BN41" s="2">
        <f t="shared" si="2"/>
        <v>2.4807558857947797E-2</v>
      </c>
    </row>
    <row r="42" spans="2:66" x14ac:dyDescent="0.65">
      <c r="B42">
        <v>90</v>
      </c>
      <c r="C42">
        <f t="shared" si="3"/>
        <v>0.51754723595356589</v>
      </c>
      <c r="D42">
        <v>90</v>
      </c>
      <c r="E42">
        <f t="shared" si="3"/>
        <v>0.42802563381566139</v>
      </c>
      <c r="F42">
        <v>90</v>
      </c>
      <c r="G42">
        <f t="shared" ref="G42" si="214">G20/G$3</f>
        <v>0.55480841558851013</v>
      </c>
      <c r="H42">
        <v>90</v>
      </c>
      <c r="I42">
        <f t="shared" ref="I42" si="215">I20/I$3</f>
        <v>0.62193087421743565</v>
      </c>
      <c r="J42">
        <v>90</v>
      </c>
      <c r="K42">
        <f t="shared" ref="K42" si="216">K20/K$3</f>
        <v>0.39756307552781728</v>
      </c>
      <c r="L42">
        <v>90</v>
      </c>
      <c r="M42">
        <f t="shared" ref="M42" si="217">M20/M$3</f>
        <v>0.60226963993311022</v>
      </c>
      <c r="N42">
        <v>90</v>
      </c>
      <c r="O42">
        <f t="shared" ref="O42" si="218">O20/O$3</f>
        <v>0.53769750739332489</v>
      </c>
      <c r="P42">
        <v>90</v>
      </c>
      <c r="Q42">
        <f t="shared" si="9"/>
        <v>0.40763554643261607</v>
      </c>
      <c r="R42">
        <v>90</v>
      </c>
      <c r="S42">
        <f t="shared" si="10"/>
        <v>0.49338953826759147</v>
      </c>
      <c r="T42">
        <v>90</v>
      </c>
      <c r="U42">
        <f t="shared" si="11"/>
        <v>0.36713282409950759</v>
      </c>
      <c r="V42">
        <v>90</v>
      </c>
      <c r="W42">
        <f t="shared" ref="W42" si="219">W20/W$3</f>
        <v>0.42759507034373939</v>
      </c>
      <c r="X42">
        <v>90</v>
      </c>
      <c r="Y42">
        <f t="shared" ref="Y42" si="220">Y20/Y$3</f>
        <v>0.65579021905808843</v>
      </c>
      <c r="Z42">
        <v>90</v>
      </c>
      <c r="AA42">
        <f t="shared" si="14"/>
        <v>0.80499655022630889</v>
      </c>
      <c r="AB42">
        <v>90</v>
      </c>
      <c r="AC42">
        <f t="shared" si="15"/>
        <v>0.4414771348210334</v>
      </c>
      <c r="AD42">
        <v>90</v>
      </c>
      <c r="AE42">
        <f t="shared" si="16"/>
        <v>0.52736277281810406</v>
      </c>
      <c r="AF42">
        <v>90</v>
      </c>
      <c r="AG42">
        <f t="shared" ref="AG42" si="221">AG20/AG$3</f>
        <v>0.54973653622626883</v>
      </c>
      <c r="AH42">
        <v>90</v>
      </c>
      <c r="AI42">
        <f t="shared" ref="AI42" si="222">AI20/AI$3</f>
        <v>0.39940909695669019</v>
      </c>
      <c r="AJ42">
        <v>90</v>
      </c>
      <c r="AK42">
        <f t="shared" si="19"/>
        <v>0.41552363679447335</v>
      </c>
      <c r="AL42">
        <v>90</v>
      </c>
      <c r="AM42">
        <f t="shared" si="20"/>
        <v>0.42571524146238615</v>
      </c>
      <c r="AN42">
        <v>90</v>
      </c>
      <c r="AO42">
        <f t="shared" si="21"/>
        <v>0.72032282274584392</v>
      </c>
      <c r="AP42">
        <v>90</v>
      </c>
      <c r="AQ42">
        <f t="shared" ref="AQ42" si="223">AQ20/AQ$3</f>
        <v>0.43935969286967225</v>
      </c>
      <c r="AR42">
        <v>90</v>
      </c>
      <c r="AS42">
        <f t="shared" ref="AS42" si="224">AS20/AS$3</f>
        <v>0.26675142777382627</v>
      </c>
      <c r="AT42">
        <v>90</v>
      </c>
      <c r="AU42">
        <f t="shared" si="24"/>
        <v>0.37578734385689833</v>
      </c>
      <c r="AV42">
        <v>90</v>
      </c>
      <c r="AW42">
        <f t="shared" si="25"/>
        <v>0.89262581777437477</v>
      </c>
      <c r="AX42">
        <v>90</v>
      </c>
      <c r="AY42">
        <f t="shared" si="26"/>
        <v>0.49948013080771608</v>
      </c>
      <c r="AZ42">
        <v>90</v>
      </c>
      <c r="BA42">
        <f t="shared" ref="BA42" si="225">BA20/BA$3</f>
        <v>0.57437030104465625</v>
      </c>
      <c r="BB42">
        <v>90</v>
      </c>
      <c r="BC42">
        <f t="shared" ref="BC42" si="226">BC20/BC$3</f>
        <v>0.67597738353274794</v>
      </c>
      <c r="BD42">
        <v>90</v>
      </c>
      <c r="BE42">
        <f t="shared" si="29"/>
        <v>0.47269383057090236</v>
      </c>
      <c r="BF42">
        <v>90</v>
      </c>
      <c r="BG42">
        <f t="shared" si="30"/>
        <v>0.49429532767686385</v>
      </c>
      <c r="BH42">
        <v>90</v>
      </c>
      <c r="BI42">
        <f t="shared" si="31"/>
        <v>0.5794259142373096</v>
      </c>
      <c r="BL42" s="2">
        <f t="shared" si="0"/>
        <v>0.51888988476090148</v>
      </c>
      <c r="BM42" s="2">
        <f t="shared" si="1"/>
        <v>0.13329252435724978</v>
      </c>
      <c r="BN42" s="2">
        <f t="shared" si="2"/>
        <v>2.4335774112424165E-2</v>
      </c>
    </row>
    <row r="43" spans="2:66" x14ac:dyDescent="0.65">
      <c r="B43">
        <v>95</v>
      </c>
      <c r="C43">
        <f t="shared" si="3"/>
        <v>0.46703283363612036</v>
      </c>
      <c r="D43">
        <v>95</v>
      </c>
      <c r="E43">
        <f t="shared" si="3"/>
        <v>0.38253017084143959</v>
      </c>
      <c r="F43">
        <v>95</v>
      </c>
      <c r="G43">
        <f t="shared" ref="G43" si="227">G21/G$3</f>
        <v>0.49529718613718265</v>
      </c>
      <c r="H43">
        <v>95</v>
      </c>
      <c r="I43">
        <f t="shared" ref="I43" si="228">I21/I$3</f>
        <v>0.58968836168773731</v>
      </c>
      <c r="J43">
        <v>95</v>
      </c>
      <c r="K43">
        <f t="shared" ref="K43" si="229">K21/K$3</f>
        <v>0.3844430764981831</v>
      </c>
      <c r="L43">
        <v>95</v>
      </c>
      <c r="M43">
        <f t="shared" ref="M43" si="230">M21/M$3</f>
        <v>0.53811099856350431</v>
      </c>
      <c r="N43">
        <v>95</v>
      </c>
      <c r="O43">
        <f t="shared" ref="O43" si="231">O21/O$3</f>
        <v>0.52014892268694557</v>
      </c>
      <c r="P43">
        <v>95</v>
      </c>
      <c r="Q43">
        <f t="shared" si="9"/>
        <v>0.40452275622876555</v>
      </c>
      <c r="R43">
        <v>95</v>
      </c>
      <c r="S43">
        <f t="shared" si="10"/>
        <v>0.58622909171418702</v>
      </c>
      <c r="T43">
        <v>95</v>
      </c>
      <c r="U43">
        <f t="shared" si="11"/>
        <v>0.31000359715852449</v>
      </c>
      <c r="V43">
        <v>95</v>
      </c>
      <c r="W43">
        <f t="shared" ref="W43" si="232">W21/W$3</f>
        <v>0.44359117920266716</v>
      </c>
      <c r="X43">
        <v>95</v>
      </c>
      <c r="Y43">
        <f t="shared" ref="Y43" si="233">Y21/Y$3</f>
        <v>0.51866953717092723</v>
      </c>
      <c r="Z43">
        <v>95</v>
      </c>
      <c r="AA43">
        <f t="shared" si="14"/>
        <v>0.84753126658200428</v>
      </c>
      <c r="AB43">
        <v>95</v>
      </c>
      <c r="AC43">
        <f t="shared" si="15"/>
        <v>0.39842178816859092</v>
      </c>
      <c r="AD43">
        <v>95</v>
      </c>
      <c r="AE43">
        <f t="shared" si="16"/>
        <v>0.51312788078099925</v>
      </c>
      <c r="AF43">
        <v>95</v>
      </c>
      <c r="AG43">
        <f t="shared" ref="AG43" si="234">AG21/AG$3</f>
        <v>0.54227285935683844</v>
      </c>
      <c r="AH43">
        <v>95</v>
      </c>
      <c r="AI43">
        <f t="shared" ref="AI43" si="235">AI21/AI$3</f>
        <v>0.45676496732631072</v>
      </c>
      <c r="AJ43">
        <v>95</v>
      </c>
      <c r="AK43">
        <f t="shared" si="19"/>
        <v>0.4064696684247735</v>
      </c>
      <c r="AL43">
        <v>95</v>
      </c>
      <c r="AM43">
        <f t="shared" si="20"/>
        <v>0.39473908966518567</v>
      </c>
      <c r="AN43">
        <v>95</v>
      </c>
      <c r="AO43">
        <f t="shared" si="21"/>
        <v>0.65751313646290976</v>
      </c>
      <c r="AP43">
        <v>95</v>
      </c>
      <c r="AQ43">
        <f t="shared" ref="AQ43" si="236">AQ21/AQ$3</f>
        <v>0.43601802723853805</v>
      </c>
      <c r="AR43">
        <v>95</v>
      </c>
      <c r="AS43">
        <f t="shared" ref="AS43" si="237">AS21/AS$3</f>
        <v>0.25538936212331881</v>
      </c>
      <c r="AT43">
        <v>95</v>
      </c>
      <c r="AU43">
        <f t="shared" si="24"/>
        <v>0.37195423476103634</v>
      </c>
      <c r="AV43">
        <v>95</v>
      </c>
      <c r="AW43">
        <f t="shared" si="25"/>
        <v>0.78081562650657665</v>
      </c>
      <c r="AX43">
        <v>95</v>
      </c>
      <c r="AY43">
        <f t="shared" si="26"/>
        <v>0.49615415794949913</v>
      </c>
      <c r="AZ43">
        <v>95</v>
      </c>
      <c r="BA43">
        <f t="shared" ref="BA43" si="238">BA21/BA$3</f>
        <v>0.59189399305729551</v>
      </c>
      <c r="BB43">
        <v>95</v>
      </c>
      <c r="BC43">
        <f t="shared" ref="BC43" si="239">BC21/BC$3</f>
        <v>0.62345906431049425</v>
      </c>
      <c r="BD43">
        <v>95</v>
      </c>
      <c r="BE43">
        <f t="shared" si="29"/>
        <v>0.60913835174953967</v>
      </c>
      <c r="BF43">
        <v>95</v>
      </c>
      <c r="BG43">
        <f t="shared" si="30"/>
        <v>0.45532935814507935</v>
      </c>
      <c r="BH43">
        <v>95</v>
      </c>
      <c r="BI43">
        <f t="shared" si="31"/>
        <v>0.56896587175536184</v>
      </c>
      <c r="BL43" s="2">
        <f t="shared" si="0"/>
        <v>0.50154088052968449</v>
      </c>
      <c r="BM43" s="2">
        <f t="shared" si="1"/>
        <v>0.12588111698159213</v>
      </c>
      <c r="BN43" s="2">
        <f t="shared" si="2"/>
        <v>2.2982642444921545E-2</v>
      </c>
    </row>
    <row r="44" spans="2:66" x14ac:dyDescent="0.65">
      <c r="B44">
        <v>100</v>
      </c>
      <c r="C44">
        <f t="shared" si="3"/>
        <v>0.41100135247483949</v>
      </c>
      <c r="D44">
        <v>100</v>
      </c>
      <c r="E44">
        <f t="shared" si="3"/>
        <v>0.38546764804231509</v>
      </c>
      <c r="F44">
        <v>100</v>
      </c>
      <c r="G44">
        <f t="shared" ref="G44" si="240">G22/G$3</f>
        <v>0.54067913435221715</v>
      </c>
      <c r="H44">
        <v>100</v>
      </c>
      <c r="I44">
        <f t="shared" ref="I44" si="241">I22/I$3</f>
        <v>0.5210967171323031</v>
      </c>
      <c r="J44">
        <v>100</v>
      </c>
      <c r="K44">
        <f t="shared" ref="K44" si="242">K22/K$3</f>
        <v>0.40660987071974797</v>
      </c>
      <c r="L44">
        <v>100</v>
      </c>
      <c r="M44">
        <f t="shared" ref="M44" si="243">M22/M$3</f>
        <v>0.48649956889671941</v>
      </c>
      <c r="N44">
        <v>100</v>
      </c>
      <c r="O44">
        <f t="shared" ref="O44" si="244">O22/O$3</f>
        <v>0.47031210392902406</v>
      </c>
      <c r="P44">
        <v>100</v>
      </c>
      <c r="Q44">
        <f t="shared" si="9"/>
        <v>0.38050272508493771</v>
      </c>
      <c r="R44">
        <v>100</v>
      </c>
      <c r="S44">
        <f t="shared" si="10"/>
        <v>0.57485543883713741</v>
      </c>
      <c r="T44">
        <v>100</v>
      </c>
      <c r="U44">
        <f t="shared" si="11"/>
        <v>0.29720809030602141</v>
      </c>
      <c r="V44">
        <v>100</v>
      </c>
      <c r="W44">
        <f t="shared" ref="W44" si="245">W22/W$3</f>
        <v>0.42753737018011673</v>
      </c>
      <c r="X44">
        <v>100</v>
      </c>
      <c r="Y44">
        <f t="shared" ref="Y44" si="246">Y22/Y$3</f>
        <v>0.48673699865730741</v>
      </c>
      <c r="Z44">
        <v>100</v>
      </c>
      <c r="AA44">
        <f t="shared" si="14"/>
        <v>0.63750834796082423</v>
      </c>
      <c r="AB44">
        <v>100</v>
      </c>
      <c r="AC44">
        <f t="shared" si="15"/>
        <v>0.37962084001961643</v>
      </c>
      <c r="AD44">
        <v>100</v>
      </c>
      <c r="AE44">
        <f t="shared" si="16"/>
        <v>0.5029939078467629</v>
      </c>
      <c r="AF44">
        <v>100</v>
      </c>
      <c r="AG44">
        <f t="shared" ref="AG44" si="247">AG22/AG$3</f>
        <v>0.5726862165827199</v>
      </c>
      <c r="AH44">
        <v>100</v>
      </c>
      <c r="AI44">
        <f t="shared" ref="AI44" si="248">AI22/AI$3</f>
        <v>0.49243703879385969</v>
      </c>
      <c r="AJ44">
        <v>100</v>
      </c>
      <c r="AK44">
        <f t="shared" si="19"/>
        <v>0.34855195963167857</v>
      </c>
      <c r="AL44">
        <v>100</v>
      </c>
      <c r="AM44">
        <f t="shared" si="20"/>
        <v>0.42960779673542543</v>
      </c>
      <c r="AN44">
        <v>100</v>
      </c>
      <c r="AO44">
        <f t="shared" si="21"/>
        <v>0.54239518151714483</v>
      </c>
      <c r="AP44">
        <v>100</v>
      </c>
      <c r="AQ44">
        <f t="shared" ref="AQ44" si="249">AQ22/AQ$3</f>
        <v>0.4183118490930503</v>
      </c>
      <c r="AR44">
        <v>100</v>
      </c>
      <c r="AS44">
        <f t="shared" ref="AS44" si="250">AS22/AS$3</f>
        <v>0.33600865695969684</v>
      </c>
      <c r="AT44">
        <v>100</v>
      </c>
      <c r="AU44">
        <f t="shared" si="24"/>
        <v>0.42590701804366488</v>
      </c>
      <c r="AV44">
        <v>100</v>
      </c>
      <c r="AW44">
        <f t="shared" si="25"/>
        <v>0.68854047175444</v>
      </c>
      <c r="AX44">
        <v>100</v>
      </c>
      <c r="AY44">
        <f t="shared" si="26"/>
        <v>0.44368901856282572</v>
      </c>
      <c r="AZ44">
        <v>100</v>
      </c>
      <c r="BA44">
        <f t="shared" ref="BA44" si="251">BA22/BA$3</f>
        <v>0.61245901217478926</v>
      </c>
      <c r="BB44">
        <v>100</v>
      </c>
      <c r="BC44">
        <f t="shared" ref="BC44" si="252">BC22/BC$3</f>
        <v>0.561506214879683</v>
      </c>
      <c r="BD44">
        <v>100</v>
      </c>
      <c r="BE44">
        <f t="shared" si="29"/>
        <v>1.0738195211786372</v>
      </c>
      <c r="BF44">
        <v>100</v>
      </c>
      <c r="BG44">
        <f t="shared" si="30"/>
        <v>0.50680752000087415</v>
      </c>
      <c r="BH44">
        <v>100</v>
      </c>
      <c r="BI44">
        <f t="shared" si="31"/>
        <v>0.52872474609798092</v>
      </c>
      <c r="BL44" s="2">
        <f t="shared" si="0"/>
        <v>0.49633607788154532</v>
      </c>
      <c r="BM44" s="2">
        <f t="shared" si="1"/>
        <v>0.14044427779601174</v>
      </c>
      <c r="BN44" s="2">
        <f t="shared" si="2"/>
        <v>2.5641499673799188E-2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P27" sqref="P27"/>
    </sheetView>
  </sheetViews>
  <sheetFormatPr defaultRowHeight="14.25" x14ac:dyDescent="0.65"/>
  <cols>
    <col min="1" max="1" width="20.58984375" customWidth="1"/>
  </cols>
  <sheetData>
    <row r="1" spans="1:9" x14ac:dyDescent="0.65">
      <c r="A1" t="s">
        <v>11</v>
      </c>
      <c r="C1" t="s">
        <v>7</v>
      </c>
      <c r="D1" t="s">
        <v>8</v>
      </c>
      <c r="E1" t="s">
        <v>9</v>
      </c>
      <c r="G1" t="s">
        <v>7</v>
      </c>
      <c r="H1" t="s">
        <v>8</v>
      </c>
      <c r="I1" t="s">
        <v>9</v>
      </c>
    </row>
    <row r="2" spans="1:9" x14ac:dyDescent="0.65">
      <c r="A2" t="s">
        <v>12</v>
      </c>
      <c r="B2" t="s">
        <v>10</v>
      </c>
      <c r="C2">
        <v>1</v>
      </c>
      <c r="D2">
        <v>0</v>
      </c>
      <c r="E2">
        <v>0</v>
      </c>
      <c r="F2" t="s">
        <v>0</v>
      </c>
      <c r="G2">
        <v>539.3273333333334</v>
      </c>
      <c r="H2">
        <v>255.58938132234792</v>
      </c>
      <c r="I2">
        <v>46.66402320301318</v>
      </c>
    </row>
    <row r="3" spans="1:9" x14ac:dyDescent="0.65">
      <c r="A3" s="3" t="s">
        <v>13</v>
      </c>
      <c r="C3">
        <v>0.8882291266320258</v>
      </c>
      <c r="D3">
        <v>9.4787902868574872E-2</v>
      </c>
      <c r="E3">
        <v>1.7305824193242367E-2</v>
      </c>
      <c r="G3">
        <v>761.49311111111115</v>
      </c>
      <c r="H3">
        <v>361.56709819598791</v>
      </c>
      <c r="I3">
        <v>66.012818577876004</v>
      </c>
    </row>
    <row r="4" spans="1:9" x14ac:dyDescent="0.65">
      <c r="A4" s="3" t="s">
        <v>14</v>
      </c>
      <c r="C4">
        <v>0.7630850553085371</v>
      </c>
      <c r="D4">
        <v>0.14326413683041503</v>
      </c>
      <c r="E4">
        <v>2.6156333141174992E-2</v>
      </c>
      <c r="G4">
        <v>1155.8621388888889</v>
      </c>
      <c r="H4">
        <v>420.41087427177473</v>
      </c>
      <c r="I4">
        <v>76.756173086373096</v>
      </c>
    </row>
    <row r="5" spans="1:9" x14ac:dyDescent="0.65">
      <c r="A5" t="s">
        <v>15</v>
      </c>
      <c r="C5">
        <v>0.71903170998059562</v>
      </c>
      <c r="D5">
        <v>0.16066854590388313</v>
      </c>
      <c r="E5">
        <v>2.9333928957703682E-2</v>
      </c>
      <c r="G5">
        <v>1770.503972222222</v>
      </c>
      <c r="H5">
        <v>630.92865018956968</v>
      </c>
      <c r="I5">
        <v>115.19128462837114</v>
      </c>
    </row>
    <row r="6" spans="1:9" x14ac:dyDescent="0.65">
      <c r="A6" t="s">
        <v>16</v>
      </c>
      <c r="C6">
        <v>0.72696758553042706</v>
      </c>
      <c r="D6">
        <v>0.16996030889394026</v>
      </c>
      <c r="E6">
        <v>3.1030365020585662E-2</v>
      </c>
      <c r="G6">
        <v>2251.2136388888889</v>
      </c>
      <c r="H6">
        <v>734.57662138017258</v>
      </c>
      <c r="I6">
        <v>134.11472858195074</v>
      </c>
    </row>
    <row r="7" spans="1:9" x14ac:dyDescent="0.65">
      <c r="A7" t="s">
        <v>17</v>
      </c>
      <c r="C7">
        <v>0.7029998711268971</v>
      </c>
      <c r="D7">
        <v>0.1741656782175085</v>
      </c>
      <c r="E7">
        <v>3.1798156900971854E-2</v>
      </c>
      <c r="G7">
        <v>2436.306111111111</v>
      </c>
      <c r="H7">
        <v>804.45037270435955</v>
      </c>
      <c r="I7">
        <v>146.87187184120529</v>
      </c>
    </row>
    <row r="8" spans="1:9" x14ac:dyDescent="0.65">
      <c r="A8" t="s">
        <v>18</v>
      </c>
      <c r="C8">
        <v>0.65744505360985284</v>
      </c>
      <c r="D8">
        <v>0.15938968198964351</v>
      </c>
      <c r="E8">
        <v>2.9100441419767552E-2</v>
      </c>
      <c r="G8">
        <v>2283.3733333333334</v>
      </c>
      <c r="H8">
        <v>848.10582862305466</v>
      </c>
      <c r="I8">
        <v>154.84223116281919</v>
      </c>
    </row>
    <row r="9" spans="1:9" x14ac:dyDescent="0.65">
      <c r="A9" t="s">
        <v>19</v>
      </c>
      <c r="C9">
        <v>0.6256588815461972</v>
      </c>
      <c r="D9">
        <v>0.15359902125955405</v>
      </c>
      <c r="E9">
        <v>2.8043216251524439E-2</v>
      </c>
      <c r="G9">
        <v>1857.9570277777782</v>
      </c>
      <c r="H9">
        <v>913.28224790581146</v>
      </c>
      <c r="I9">
        <v>166.74176284901273</v>
      </c>
    </row>
    <row r="10" spans="1:9" x14ac:dyDescent="0.65">
      <c r="A10" t="s">
        <v>20</v>
      </c>
      <c r="C10">
        <v>0.61743247781564936</v>
      </c>
      <c r="D10">
        <v>0.14986283105729237</v>
      </c>
      <c r="E10">
        <v>2.7361084367221605E-2</v>
      </c>
      <c r="G10">
        <v>1295.2717777777775</v>
      </c>
      <c r="H10">
        <v>714.05755587657814</v>
      </c>
      <c r="I10">
        <v>130.36847690353582</v>
      </c>
    </row>
    <row r="11" spans="1:9" x14ac:dyDescent="0.65">
      <c r="A11" t="s">
        <v>21</v>
      </c>
      <c r="C11">
        <v>0.61454948029792367</v>
      </c>
      <c r="D11">
        <v>0.14295374736264782</v>
      </c>
      <c r="E11">
        <v>2.6099664036805619E-2</v>
      </c>
      <c r="G11">
        <v>822.49944444444452</v>
      </c>
      <c r="H11">
        <v>447.90856214333701</v>
      </c>
      <c r="I11">
        <v>81.776541061870063</v>
      </c>
    </row>
    <row r="12" spans="1:9" x14ac:dyDescent="0.65">
      <c r="A12" t="s">
        <v>22</v>
      </c>
      <c r="C12">
        <v>0.61467409252203353</v>
      </c>
      <c r="D12">
        <v>0.13251708985867144</v>
      </c>
      <c r="E12">
        <v>2.4194199790177812E-2</v>
      </c>
      <c r="G12">
        <v>565.66011111111106</v>
      </c>
      <c r="H12">
        <v>253.52529840625044</v>
      </c>
      <c r="I12">
        <v>46.287174945110635</v>
      </c>
    </row>
    <row r="13" spans="1:9" x14ac:dyDescent="0.65">
      <c r="A13" t="s">
        <v>23</v>
      </c>
      <c r="C13">
        <v>0.6302883348759033</v>
      </c>
      <c r="D13">
        <v>0.14986640655214431</v>
      </c>
      <c r="E13">
        <v>2.7361737160283155E-2</v>
      </c>
      <c r="G13">
        <v>405.81597222222234</v>
      </c>
      <c r="H13">
        <v>127.7955278529603</v>
      </c>
      <c r="I13">
        <v>23.332164451115368</v>
      </c>
    </row>
    <row r="14" spans="1:9" x14ac:dyDescent="0.65">
      <c r="A14" t="s">
        <v>24</v>
      </c>
      <c r="C14">
        <v>0.61359601987077228</v>
      </c>
      <c r="D14">
        <v>0.15174698641678103</v>
      </c>
      <c r="E14">
        <v>2.7705082497967003E-2</v>
      </c>
      <c r="G14">
        <v>338.84524999999996</v>
      </c>
      <c r="H14">
        <v>78.608871958044489</v>
      </c>
      <c r="I14">
        <v>14.351950797152087</v>
      </c>
    </row>
    <row r="15" spans="1:9" x14ac:dyDescent="0.65">
      <c r="A15" t="s">
        <v>25</v>
      </c>
      <c r="C15">
        <v>0.58359691956621373</v>
      </c>
      <c r="D15">
        <v>0.1459590800266887</v>
      </c>
      <c r="E15">
        <v>2.6648360201106381E-2</v>
      </c>
      <c r="G15">
        <v>302.6325555555556</v>
      </c>
      <c r="H15">
        <v>55.564666659806349</v>
      </c>
      <c r="I15">
        <v>10.144673776610389</v>
      </c>
    </row>
    <row r="16" spans="1:9" x14ac:dyDescent="0.65">
      <c r="A16" t="s">
        <v>26</v>
      </c>
      <c r="C16">
        <v>0.57648763177633089</v>
      </c>
      <c r="D16">
        <v>0.13233446360896664</v>
      </c>
      <c r="E16">
        <v>2.4160856951325846E-2</v>
      </c>
      <c r="G16">
        <v>281.74991666666665</v>
      </c>
      <c r="H16">
        <v>44.904891059156569</v>
      </c>
      <c r="I16">
        <v>8.1984739251373675</v>
      </c>
    </row>
    <row r="17" spans="1:9" x14ac:dyDescent="0.65">
      <c r="A17" t="s">
        <v>27</v>
      </c>
      <c r="C17">
        <v>0.56183221074302958</v>
      </c>
      <c r="D17">
        <v>0.11538360925560638</v>
      </c>
      <c r="E17">
        <v>2.1066068518552493E-2</v>
      </c>
      <c r="G17">
        <v>269.62888888888892</v>
      </c>
      <c r="H17">
        <v>46.173565476490076</v>
      </c>
      <c r="I17">
        <v>8.4301011239717969</v>
      </c>
    </row>
    <row r="18" spans="1:9" x14ac:dyDescent="0.65">
      <c r="A18" t="s">
        <v>28</v>
      </c>
      <c r="C18">
        <v>0.55485250352329929</v>
      </c>
      <c r="D18">
        <v>0.13587659583135106</v>
      </c>
      <c r="E18">
        <v>2.4807558857947797E-2</v>
      </c>
      <c r="G18">
        <v>258.59630555555555</v>
      </c>
      <c r="H18">
        <v>39.489078376227589</v>
      </c>
      <c r="I18">
        <v>7.2096863339164425</v>
      </c>
    </row>
    <row r="19" spans="1:9" x14ac:dyDescent="0.65">
      <c r="A19" t="s">
        <v>29</v>
      </c>
      <c r="C19">
        <v>0.51888988476090148</v>
      </c>
      <c r="D19">
        <v>0.13329252435724978</v>
      </c>
      <c r="E19">
        <v>2.4335774112424165E-2</v>
      </c>
      <c r="G19">
        <v>249.08161111111113</v>
      </c>
      <c r="H19">
        <v>32.286352542617188</v>
      </c>
      <c r="I19">
        <v>5.8946545290519028</v>
      </c>
    </row>
    <row r="20" spans="1:9" x14ac:dyDescent="0.65">
      <c r="A20" t="s">
        <v>30</v>
      </c>
      <c r="C20">
        <v>0.50154088052968449</v>
      </c>
      <c r="D20">
        <v>0.12588111698159213</v>
      </c>
      <c r="E20">
        <v>2.2982642444921545E-2</v>
      </c>
      <c r="G20">
        <v>248.26936111111107</v>
      </c>
      <c r="H20">
        <v>32.709178453826233</v>
      </c>
      <c r="I20">
        <v>5.97185162554086</v>
      </c>
    </row>
    <row r="21" spans="1:9" x14ac:dyDescent="0.65">
      <c r="A21" t="s">
        <v>31</v>
      </c>
      <c r="C21">
        <v>0.49633607788154532</v>
      </c>
      <c r="D21">
        <v>0.14044427779601174</v>
      </c>
      <c r="E21">
        <v>2.5641499673799188E-2</v>
      </c>
      <c r="G21">
        <v>246.77183333333338</v>
      </c>
      <c r="H21">
        <v>47.027437050383199</v>
      </c>
      <c r="I21">
        <v>8.585996031383031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 Binned</vt:lpstr>
      <vt:lpstr>IF Binned</vt:lpstr>
      <vt:lpstr>IF 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2018-08-15T08:39:27Z</dcterms:created>
  <dcterms:modified xsi:type="dcterms:W3CDTF">2020-04-27T10:23:50Z</dcterms:modified>
</cp:coreProperties>
</file>