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3"/>
  </bookViews>
  <sheets>
    <sheet name="FISH Binned" sheetId="1" r:id="rId1"/>
    <sheet name="IF Binned" sheetId="2" r:id="rId2"/>
    <sheet name="IF Normalised" sheetId="9" r:id="rId3"/>
    <sheet name="Summary" sheetId="13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4" i="9" l="1"/>
  <c r="AR44" i="9" s="1"/>
  <c r="AP44" i="9"/>
  <c r="AQ43" i="9"/>
  <c r="AR43" i="9" s="1"/>
  <c r="AP43" i="9"/>
  <c r="AQ42" i="9"/>
  <c r="AR42" i="9" s="1"/>
  <c r="AP42" i="9"/>
  <c r="AQ41" i="9"/>
  <c r="AR41" i="9" s="1"/>
  <c r="AP41" i="9"/>
  <c r="AQ40" i="9"/>
  <c r="AR40" i="9" s="1"/>
  <c r="AP40" i="9"/>
  <c r="AR39" i="9"/>
  <c r="AQ39" i="9"/>
  <c r="AP39" i="9"/>
  <c r="AR38" i="9"/>
  <c r="AQ38" i="9"/>
  <c r="AP38" i="9"/>
  <c r="AQ37" i="9"/>
  <c r="AR37" i="9" s="1"/>
  <c r="AP37" i="9"/>
  <c r="AQ36" i="9"/>
  <c r="AR36" i="9" s="1"/>
  <c r="AP36" i="9"/>
  <c r="AQ35" i="9"/>
  <c r="AR35" i="9" s="1"/>
  <c r="AP35" i="9"/>
  <c r="AQ34" i="9"/>
  <c r="AR34" i="9" s="1"/>
  <c r="AP34" i="9"/>
  <c r="AQ33" i="9"/>
  <c r="AR33" i="9" s="1"/>
  <c r="AP33" i="9"/>
  <c r="AQ32" i="9"/>
  <c r="AR32" i="9" s="1"/>
  <c r="AP32" i="9"/>
  <c r="AR31" i="9"/>
  <c r="AQ31" i="9"/>
  <c r="AP31" i="9"/>
  <c r="AR30" i="9"/>
  <c r="AQ30" i="9"/>
  <c r="AP30" i="9"/>
  <c r="AQ29" i="9"/>
  <c r="AR29" i="9" s="1"/>
  <c r="AP29" i="9"/>
  <c r="AQ28" i="9"/>
  <c r="AR28" i="9" s="1"/>
  <c r="AP28" i="9"/>
  <c r="AQ27" i="9"/>
  <c r="AR27" i="9" s="1"/>
  <c r="AP27" i="9"/>
  <c r="AQ26" i="9"/>
  <c r="AR26" i="9" s="1"/>
  <c r="AP26" i="9"/>
  <c r="AQ25" i="9"/>
  <c r="AR25" i="9" s="1"/>
  <c r="AP25" i="9"/>
  <c r="AM44" i="9"/>
  <c r="AM43" i="9"/>
  <c r="AM42" i="9"/>
  <c r="AM41" i="9"/>
  <c r="AM40" i="9"/>
  <c r="AM39" i="9"/>
  <c r="AM38" i="9"/>
  <c r="AM37" i="9"/>
  <c r="AM36" i="9"/>
  <c r="AM35" i="9"/>
  <c r="AM34" i="9"/>
  <c r="AM33" i="9"/>
  <c r="AM32" i="9"/>
  <c r="AM31" i="9"/>
  <c r="AM30" i="9"/>
  <c r="AM29" i="9"/>
  <c r="AM28" i="9"/>
  <c r="AM27" i="9"/>
  <c r="AM26" i="9"/>
  <c r="AK44" i="9"/>
  <c r="AI44" i="9"/>
  <c r="AG44" i="9"/>
  <c r="AK43" i="9"/>
  <c r="AI43" i="9"/>
  <c r="AG43" i="9"/>
  <c r="AK42" i="9"/>
  <c r="AI42" i="9"/>
  <c r="AG42" i="9"/>
  <c r="AK41" i="9"/>
  <c r="AI41" i="9"/>
  <c r="AG41" i="9"/>
  <c r="AK40" i="9"/>
  <c r="AI40" i="9"/>
  <c r="AG40" i="9"/>
  <c r="AK39" i="9"/>
  <c r="AI39" i="9"/>
  <c r="AG39" i="9"/>
  <c r="AK38" i="9"/>
  <c r="AI38" i="9"/>
  <c r="AG38" i="9"/>
  <c r="AK37" i="9"/>
  <c r="AI37" i="9"/>
  <c r="AG37" i="9"/>
  <c r="AK36" i="9"/>
  <c r="AI36" i="9"/>
  <c r="AG36" i="9"/>
  <c r="AK35" i="9"/>
  <c r="AI35" i="9"/>
  <c r="AG35" i="9"/>
  <c r="AK34" i="9"/>
  <c r="AI34" i="9"/>
  <c r="AG34" i="9"/>
  <c r="AK33" i="9"/>
  <c r="AI33" i="9"/>
  <c r="AG33" i="9"/>
  <c r="AK32" i="9"/>
  <c r="AI32" i="9"/>
  <c r="AG32" i="9"/>
  <c r="AK31" i="9"/>
  <c r="AI31" i="9"/>
  <c r="AG31" i="9"/>
  <c r="AK30" i="9"/>
  <c r="AI30" i="9"/>
  <c r="AG30" i="9"/>
  <c r="AK29" i="9"/>
  <c r="AI29" i="9"/>
  <c r="AG29" i="9"/>
  <c r="AK28" i="9"/>
  <c r="AI28" i="9"/>
  <c r="AG28" i="9"/>
  <c r="AK27" i="9"/>
  <c r="AI27" i="9"/>
  <c r="AG27" i="9"/>
  <c r="AK26" i="9"/>
  <c r="AI26" i="9"/>
  <c r="AG26" i="9"/>
  <c r="AE44" i="9"/>
  <c r="AC44" i="9"/>
  <c r="AA44" i="9"/>
  <c r="AE43" i="9"/>
  <c r="AC43" i="9"/>
  <c r="AA43" i="9"/>
  <c r="AE42" i="9"/>
  <c r="AC42" i="9"/>
  <c r="AA42" i="9"/>
  <c r="AE41" i="9"/>
  <c r="AC41" i="9"/>
  <c r="AA41" i="9"/>
  <c r="AE40" i="9"/>
  <c r="AC40" i="9"/>
  <c r="AA40" i="9"/>
  <c r="AE39" i="9"/>
  <c r="AC39" i="9"/>
  <c r="AA39" i="9"/>
  <c r="AE38" i="9"/>
  <c r="AC38" i="9"/>
  <c r="AA38" i="9"/>
  <c r="AE37" i="9"/>
  <c r="AC37" i="9"/>
  <c r="AA37" i="9"/>
  <c r="AE36" i="9"/>
  <c r="AC36" i="9"/>
  <c r="AA36" i="9"/>
  <c r="AE35" i="9"/>
  <c r="AC35" i="9"/>
  <c r="AA35" i="9"/>
  <c r="AE34" i="9"/>
  <c r="AC34" i="9"/>
  <c r="AA34" i="9"/>
  <c r="AE33" i="9"/>
  <c r="AC33" i="9"/>
  <c r="AA33" i="9"/>
  <c r="AE32" i="9"/>
  <c r="AC32" i="9"/>
  <c r="AA32" i="9"/>
  <c r="AE31" i="9"/>
  <c r="AC31" i="9"/>
  <c r="AA31" i="9"/>
  <c r="AE30" i="9"/>
  <c r="AC30" i="9"/>
  <c r="AA30" i="9"/>
  <c r="AE29" i="9"/>
  <c r="AC29" i="9"/>
  <c r="AA29" i="9"/>
  <c r="AE28" i="9"/>
  <c r="AC28" i="9"/>
  <c r="AA28" i="9"/>
  <c r="AE27" i="9"/>
  <c r="AC27" i="9"/>
  <c r="AA27" i="9"/>
  <c r="AE26" i="9"/>
  <c r="AC26" i="9"/>
  <c r="AA26" i="9"/>
  <c r="Y44" i="9"/>
  <c r="W44" i="9"/>
  <c r="U44" i="9"/>
  <c r="Y43" i="9"/>
  <c r="W43" i="9"/>
  <c r="U43" i="9"/>
  <c r="Y42" i="9"/>
  <c r="W42" i="9"/>
  <c r="U42" i="9"/>
  <c r="Y41" i="9"/>
  <c r="W41" i="9"/>
  <c r="U41" i="9"/>
  <c r="Y40" i="9"/>
  <c r="W40" i="9"/>
  <c r="U40" i="9"/>
  <c r="Y39" i="9"/>
  <c r="W39" i="9"/>
  <c r="U39" i="9"/>
  <c r="Y38" i="9"/>
  <c r="W38" i="9"/>
  <c r="U38" i="9"/>
  <c r="Y37" i="9"/>
  <c r="W37" i="9"/>
  <c r="U37" i="9"/>
  <c r="Y36" i="9"/>
  <c r="W36" i="9"/>
  <c r="U36" i="9"/>
  <c r="Y35" i="9"/>
  <c r="W35" i="9"/>
  <c r="U35" i="9"/>
  <c r="Y34" i="9"/>
  <c r="W34" i="9"/>
  <c r="U34" i="9"/>
  <c r="Y33" i="9"/>
  <c r="W33" i="9"/>
  <c r="U33" i="9"/>
  <c r="Y32" i="9"/>
  <c r="W32" i="9"/>
  <c r="U32" i="9"/>
  <c r="Y31" i="9"/>
  <c r="W31" i="9"/>
  <c r="U31" i="9"/>
  <c r="Y30" i="9"/>
  <c r="W30" i="9"/>
  <c r="U30" i="9"/>
  <c r="Y29" i="9"/>
  <c r="W29" i="9"/>
  <c r="U29" i="9"/>
  <c r="Y28" i="9"/>
  <c r="W28" i="9"/>
  <c r="U28" i="9"/>
  <c r="Y27" i="9"/>
  <c r="W27" i="9"/>
  <c r="U27" i="9"/>
  <c r="Y26" i="9"/>
  <c r="W26" i="9"/>
  <c r="U26" i="9"/>
  <c r="S44" i="9"/>
  <c r="Q44" i="9"/>
  <c r="O44" i="9"/>
  <c r="S43" i="9"/>
  <c r="Q43" i="9"/>
  <c r="O43" i="9"/>
  <c r="S42" i="9"/>
  <c r="Q42" i="9"/>
  <c r="O42" i="9"/>
  <c r="S41" i="9"/>
  <c r="Q41" i="9"/>
  <c r="O41" i="9"/>
  <c r="S40" i="9"/>
  <c r="Q40" i="9"/>
  <c r="O40" i="9"/>
  <c r="S39" i="9"/>
  <c r="Q39" i="9"/>
  <c r="O39" i="9"/>
  <c r="S38" i="9"/>
  <c r="Q38" i="9"/>
  <c r="O38" i="9"/>
  <c r="S37" i="9"/>
  <c r="Q37" i="9"/>
  <c r="O37" i="9"/>
  <c r="S36" i="9"/>
  <c r="Q36" i="9"/>
  <c r="O36" i="9"/>
  <c r="S35" i="9"/>
  <c r="Q35" i="9"/>
  <c r="O35" i="9"/>
  <c r="S34" i="9"/>
  <c r="Q34" i="9"/>
  <c r="O34" i="9"/>
  <c r="S33" i="9"/>
  <c r="Q33" i="9"/>
  <c r="O33" i="9"/>
  <c r="S32" i="9"/>
  <c r="Q32" i="9"/>
  <c r="O32" i="9"/>
  <c r="S31" i="9"/>
  <c r="Q31" i="9"/>
  <c r="O31" i="9"/>
  <c r="S30" i="9"/>
  <c r="Q30" i="9"/>
  <c r="O30" i="9"/>
  <c r="S29" i="9"/>
  <c r="Q29" i="9"/>
  <c r="O29" i="9"/>
  <c r="S28" i="9"/>
  <c r="Q28" i="9"/>
  <c r="O28" i="9"/>
  <c r="S27" i="9"/>
  <c r="Q27" i="9"/>
  <c r="O27" i="9"/>
  <c r="S26" i="9"/>
  <c r="Q26" i="9"/>
  <c r="O26" i="9"/>
  <c r="M44" i="9"/>
  <c r="K44" i="9"/>
  <c r="I44" i="9"/>
  <c r="M43" i="9"/>
  <c r="K43" i="9"/>
  <c r="I43" i="9"/>
  <c r="M42" i="9"/>
  <c r="K42" i="9"/>
  <c r="I42" i="9"/>
  <c r="M41" i="9"/>
  <c r="K41" i="9"/>
  <c r="I41" i="9"/>
  <c r="M40" i="9"/>
  <c r="K40" i="9"/>
  <c r="I40" i="9"/>
  <c r="M39" i="9"/>
  <c r="K39" i="9"/>
  <c r="I39" i="9"/>
  <c r="M38" i="9"/>
  <c r="K38" i="9"/>
  <c r="I38" i="9"/>
  <c r="M37" i="9"/>
  <c r="K37" i="9"/>
  <c r="I37" i="9"/>
  <c r="M36" i="9"/>
  <c r="K36" i="9"/>
  <c r="I36" i="9"/>
  <c r="M35" i="9"/>
  <c r="K35" i="9"/>
  <c r="I35" i="9"/>
  <c r="M34" i="9"/>
  <c r="K34" i="9"/>
  <c r="I34" i="9"/>
  <c r="M33" i="9"/>
  <c r="K33" i="9"/>
  <c r="I33" i="9"/>
  <c r="M32" i="9"/>
  <c r="K32" i="9"/>
  <c r="I32" i="9"/>
  <c r="M31" i="9"/>
  <c r="K31" i="9"/>
  <c r="I31" i="9"/>
  <c r="M30" i="9"/>
  <c r="K30" i="9"/>
  <c r="I30" i="9"/>
  <c r="M29" i="9"/>
  <c r="K29" i="9"/>
  <c r="I29" i="9"/>
  <c r="M28" i="9"/>
  <c r="K28" i="9"/>
  <c r="I28" i="9"/>
  <c r="M27" i="9"/>
  <c r="K27" i="9"/>
  <c r="I27" i="9"/>
  <c r="M26" i="9"/>
  <c r="K26" i="9"/>
  <c r="I26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26" i="9"/>
  <c r="C128" i="2"/>
  <c r="E128" i="2"/>
  <c r="G128" i="2"/>
  <c r="I128" i="2"/>
  <c r="K128" i="2"/>
  <c r="M128" i="2"/>
  <c r="O128" i="2"/>
  <c r="Q128" i="2"/>
  <c r="S128" i="2"/>
  <c r="U128" i="2"/>
  <c r="W128" i="2"/>
  <c r="Y128" i="2"/>
  <c r="AA128" i="2"/>
  <c r="AC128" i="2"/>
  <c r="AE128" i="2"/>
  <c r="AG128" i="2"/>
  <c r="AI128" i="2"/>
  <c r="AK128" i="2"/>
  <c r="AM128" i="2"/>
  <c r="AS137" i="1" l="1"/>
  <c r="AS138" i="1"/>
  <c r="AS139" i="1"/>
  <c r="AS140" i="1"/>
  <c r="AS141" i="1"/>
  <c r="AS142" i="1"/>
  <c r="AS143" i="1"/>
  <c r="AS144" i="1"/>
  <c r="AT144" i="1" s="1"/>
  <c r="AS145" i="1"/>
  <c r="AT145" i="1" s="1"/>
  <c r="AS146" i="1"/>
  <c r="AS147" i="1"/>
  <c r="AS148" i="1"/>
  <c r="AS149" i="1"/>
  <c r="AT149" i="1" s="1"/>
  <c r="AS150" i="1"/>
  <c r="AS151" i="1"/>
  <c r="AS152" i="1"/>
  <c r="AT152" i="1" s="1"/>
  <c r="AS153" i="1"/>
  <c r="AT153" i="1" s="1"/>
  <c r="AS154" i="1"/>
  <c r="AS155" i="1"/>
  <c r="AS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36" i="1"/>
  <c r="AT155" i="1"/>
  <c r="AT154" i="1"/>
  <c r="AT151" i="1"/>
  <c r="AT150" i="1"/>
  <c r="AT148" i="1"/>
  <c r="AT147" i="1"/>
  <c r="AT146" i="1"/>
  <c r="AT143" i="1"/>
  <c r="AT142" i="1"/>
  <c r="AT141" i="1"/>
  <c r="AT140" i="1"/>
  <c r="AT139" i="1"/>
  <c r="AT138" i="1"/>
  <c r="AT137" i="1"/>
  <c r="AT136" i="1"/>
  <c r="AO155" i="1"/>
  <c r="AM155" i="1"/>
  <c r="AK155" i="1"/>
  <c r="AI155" i="1"/>
  <c r="AO154" i="1"/>
  <c r="AM154" i="1"/>
  <c r="AK154" i="1"/>
  <c r="AI154" i="1"/>
  <c r="AO153" i="1"/>
  <c r="AM153" i="1"/>
  <c r="AK153" i="1"/>
  <c r="AI153" i="1"/>
  <c r="AO152" i="1"/>
  <c r="AM152" i="1"/>
  <c r="AK152" i="1"/>
  <c r="AI152" i="1"/>
  <c r="AO151" i="1"/>
  <c r="AM151" i="1"/>
  <c r="AK151" i="1"/>
  <c r="AI151" i="1"/>
  <c r="AO150" i="1"/>
  <c r="AM150" i="1"/>
  <c r="AK150" i="1"/>
  <c r="AI150" i="1"/>
  <c r="AO149" i="1"/>
  <c r="AM149" i="1"/>
  <c r="AK149" i="1"/>
  <c r="AI149" i="1"/>
  <c r="AO148" i="1"/>
  <c r="AM148" i="1"/>
  <c r="AK148" i="1"/>
  <c r="AI148" i="1"/>
  <c r="AO147" i="1"/>
  <c r="AM147" i="1"/>
  <c r="AK147" i="1"/>
  <c r="AI147" i="1"/>
  <c r="AO146" i="1"/>
  <c r="AM146" i="1"/>
  <c r="AK146" i="1"/>
  <c r="AI146" i="1"/>
  <c r="AO145" i="1"/>
  <c r="AM145" i="1"/>
  <c r="AK145" i="1"/>
  <c r="AI145" i="1"/>
  <c r="AO144" i="1"/>
  <c r="AM144" i="1"/>
  <c r="AK144" i="1"/>
  <c r="AI144" i="1"/>
  <c r="AO143" i="1"/>
  <c r="AM143" i="1"/>
  <c r="AK143" i="1"/>
  <c r="AI143" i="1"/>
  <c r="AO142" i="1"/>
  <c r="AM142" i="1"/>
  <c r="AK142" i="1"/>
  <c r="AI142" i="1"/>
  <c r="AO141" i="1"/>
  <c r="AM141" i="1"/>
  <c r="AK141" i="1"/>
  <c r="AI141" i="1"/>
  <c r="AO140" i="1"/>
  <c r="AM140" i="1"/>
  <c r="AK140" i="1"/>
  <c r="AI140" i="1"/>
  <c r="AO139" i="1"/>
  <c r="AM139" i="1"/>
  <c r="AK139" i="1"/>
  <c r="AI139" i="1"/>
  <c r="AO138" i="1"/>
  <c r="AM138" i="1"/>
  <c r="AK138" i="1"/>
  <c r="AI138" i="1"/>
  <c r="AO137" i="1"/>
  <c r="AM137" i="1"/>
  <c r="AK137" i="1"/>
  <c r="AI137" i="1"/>
  <c r="AO136" i="1"/>
  <c r="AM136" i="1"/>
  <c r="AK136" i="1"/>
  <c r="AI136" i="1"/>
  <c r="AG155" i="1"/>
  <c r="AE155" i="1"/>
  <c r="AA155" i="1"/>
  <c r="AG154" i="1"/>
  <c r="AE154" i="1"/>
  <c r="AA154" i="1"/>
  <c r="AG153" i="1"/>
  <c r="AE153" i="1"/>
  <c r="AA153" i="1"/>
  <c r="AG152" i="1"/>
  <c r="AE152" i="1"/>
  <c r="AA152" i="1"/>
  <c r="AG151" i="1"/>
  <c r="AE151" i="1"/>
  <c r="AA151" i="1"/>
  <c r="AG150" i="1"/>
  <c r="AE150" i="1"/>
  <c r="AA150" i="1"/>
  <c r="AG149" i="1"/>
  <c r="AE149" i="1"/>
  <c r="AA149" i="1"/>
  <c r="AG148" i="1"/>
  <c r="AE148" i="1"/>
  <c r="AA148" i="1"/>
  <c r="AG147" i="1"/>
  <c r="AE147" i="1"/>
  <c r="AA147" i="1"/>
  <c r="AG146" i="1"/>
  <c r="AE146" i="1"/>
  <c r="AA146" i="1"/>
  <c r="AG145" i="1"/>
  <c r="AE145" i="1"/>
  <c r="AA145" i="1"/>
  <c r="AG144" i="1"/>
  <c r="AE144" i="1"/>
  <c r="AA144" i="1"/>
  <c r="AG143" i="1"/>
  <c r="AE143" i="1"/>
  <c r="AA143" i="1"/>
  <c r="AG142" i="1"/>
  <c r="AE142" i="1"/>
  <c r="AA142" i="1"/>
  <c r="AG141" i="1"/>
  <c r="AE141" i="1"/>
  <c r="AA141" i="1"/>
  <c r="AG140" i="1"/>
  <c r="AE140" i="1"/>
  <c r="AA140" i="1"/>
  <c r="AG139" i="1"/>
  <c r="AE139" i="1"/>
  <c r="AA139" i="1"/>
  <c r="AG138" i="1"/>
  <c r="AE138" i="1"/>
  <c r="AA138" i="1"/>
  <c r="AG137" i="1"/>
  <c r="AE137" i="1"/>
  <c r="AA137" i="1"/>
  <c r="AG136" i="1"/>
  <c r="AE136" i="1"/>
  <c r="AA136" i="1"/>
  <c r="Y155" i="1"/>
  <c r="W155" i="1"/>
  <c r="U155" i="1"/>
  <c r="S155" i="1"/>
  <c r="Y154" i="1"/>
  <c r="W154" i="1"/>
  <c r="U154" i="1"/>
  <c r="S154" i="1"/>
  <c r="Y153" i="1"/>
  <c r="W153" i="1"/>
  <c r="U153" i="1"/>
  <c r="S153" i="1"/>
  <c r="Y152" i="1"/>
  <c r="W152" i="1"/>
  <c r="U152" i="1"/>
  <c r="S152" i="1"/>
  <c r="Y151" i="1"/>
  <c r="W151" i="1"/>
  <c r="U151" i="1"/>
  <c r="S151" i="1"/>
  <c r="Y150" i="1"/>
  <c r="W150" i="1"/>
  <c r="U150" i="1"/>
  <c r="S150" i="1"/>
  <c r="Y149" i="1"/>
  <c r="W149" i="1"/>
  <c r="U149" i="1"/>
  <c r="S149" i="1"/>
  <c r="Y148" i="1"/>
  <c r="W148" i="1"/>
  <c r="U148" i="1"/>
  <c r="S148" i="1"/>
  <c r="Y147" i="1"/>
  <c r="W147" i="1"/>
  <c r="U147" i="1"/>
  <c r="S147" i="1"/>
  <c r="Y146" i="1"/>
  <c r="W146" i="1"/>
  <c r="U146" i="1"/>
  <c r="S146" i="1"/>
  <c r="Y145" i="1"/>
  <c r="W145" i="1"/>
  <c r="U145" i="1"/>
  <c r="S145" i="1"/>
  <c r="Y144" i="1"/>
  <c r="W144" i="1"/>
  <c r="U144" i="1"/>
  <c r="S144" i="1"/>
  <c r="Y143" i="1"/>
  <c r="W143" i="1"/>
  <c r="U143" i="1"/>
  <c r="S143" i="1"/>
  <c r="Y142" i="1"/>
  <c r="W142" i="1"/>
  <c r="U142" i="1"/>
  <c r="S142" i="1"/>
  <c r="Y141" i="1"/>
  <c r="W141" i="1"/>
  <c r="U141" i="1"/>
  <c r="S141" i="1"/>
  <c r="Y140" i="1"/>
  <c r="W140" i="1"/>
  <c r="U140" i="1"/>
  <c r="S140" i="1"/>
  <c r="Y139" i="1"/>
  <c r="W139" i="1"/>
  <c r="U139" i="1"/>
  <c r="S139" i="1"/>
  <c r="Y138" i="1"/>
  <c r="W138" i="1"/>
  <c r="U138" i="1"/>
  <c r="S138" i="1"/>
  <c r="Y137" i="1"/>
  <c r="W137" i="1"/>
  <c r="U137" i="1"/>
  <c r="S137" i="1"/>
  <c r="Y136" i="1"/>
  <c r="W136" i="1"/>
  <c r="U136" i="1"/>
  <c r="S136" i="1"/>
  <c r="Q155" i="1"/>
  <c r="O155" i="1"/>
  <c r="M155" i="1"/>
  <c r="K155" i="1"/>
  <c r="Q154" i="1"/>
  <c r="O154" i="1"/>
  <c r="M154" i="1"/>
  <c r="K154" i="1"/>
  <c r="Q153" i="1"/>
  <c r="O153" i="1"/>
  <c r="M153" i="1"/>
  <c r="K153" i="1"/>
  <c r="Q152" i="1"/>
  <c r="O152" i="1"/>
  <c r="M152" i="1"/>
  <c r="K152" i="1"/>
  <c r="Q151" i="1"/>
  <c r="O151" i="1"/>
  <c r="M151" i="1"/>
  <c r="K151" i="1"/>
  <c r="Q150" i="1"/>
  <c r="O150" i="1"/>
  <c r="M150" i="1"/>
  <c r="K150" i="1"/>
  <c r="Q149" i="1"/>
  <c r="O149" i="1"/>
  <c r="M149" i="1"/>
  <c r="K149" i="1"/>
  <c r="Q148" i="1"/>
  <c r="O148" i="1"/>
  <c r="M148" i="1"/>
  <c r="K148" i="1"/>
  <c r="Q147" i="1"/>
  <c r="O147" i="1"/>
  <c r="M147" i="1"/>
  <c r="K147" i="1"/>
  <c r="Q146" i="1"/>
  <c r="O146" i="1"/>
  <c r="M146" i="1"/>
  <c r="K146" i="1"/>
  <c r="Q145" i="1"/>
  <c r="O145" i="1"/>
  <c r="M145" i="1"/>
  <c r="K145" i="1"/>
  <c r="Q144" i="1"/>
  <c r="O144" i="1"/>
  <c r="M144" i="1"/>
  <c r="K144" i="1"/>
  <c r="Q143" i="1"/>
  <c r="O143" i="1"/>
  <c r="M143" i="1"/>
  <c r="K143" i="1"/>
  <c r="Q142" i="1"/>
  <c r="O142" i="1"/>
  <c r="M142" i="1"/>
  <c r="K142" i="1"/>
  <c r="Q141" i="1"/>
  <c r="O141" i="1"/>
  <c r="M141" i="1"/>
  <c r="K141" i="1"/>
  <c r="Q140" i="1"/>
  <c r="O140" i="1"/>
  <c r="M140" i="1"/>
  <c r="K140" i="1"/>
  <c r="Q139" i="1"/>
  <c r="O139" i="1"/>
  <c r="M139" i="1"/>
  <c r="K139" i="1"/>
  <c r="Q138" i="1"/>
  <c r="O138" i="1"/>
  <c r="M138" i="1"/>
  <c r="K138" i="1"/>
  <c r="Q137" i="1"/>
  <c r="O137" i="1"/>
  <c r="M137" i="1"/>
  <c r="K137" i="1"/>
  <c r="Q136" i="1"/>
  <c r="O136" i="1"/>
  <c r="M136" i="1"/>
  <c r="K13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36" i="1"/>
  <c r="AR110" i="2"/>
  <c r="AR111" i="2"/>
  <c r="AR112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09" i="2"/>
  <c r="AQ110" i="2"/>
  <c r="AQ111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R128" i="2" s="1"/>
  <c r="AQ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09" i="2"/>
  <c r="AM127" i="2"/>
  <c r="AK127" i="2"/>
  <c r="AI127" i="2"/>
  <c r="AG127" i="2"/>
  <c r="AE127" i="2"/>
  <c r="AM126" i="2"/>
  <c r="AK126" i="2"/>
  <c r="AI126" i="2"/>
  <c r="AG126" i="2"/>
  <c r="AE126" i="2"/>
  <c r="AM125" i="2"/>
  <c r="AK125" i="2"/>
  <c r="AI125" i="2"/>
  <c r="AG125" i="2"/>
  <c r="AE125" i="2"/>
  <c r="AM124" i="2"/>
  <c r="AK124" i="2"/>
  <c r="AI124" i="2"/>
  <c r="AG124" i="2"/>
  <c r="AE124" i="2"/>
  <c r="AM123" i="2"/>
  <c r="AK123" i="2"/>
  <c r="AI123" i="2"/>
  <c r="AG123" i="2"/>
  <c r="AE123" i="2"/>
  <c r="AM122" i="2"/>
  <c r="AK122" i="2"/>
  <c r="AI122" i="2"/>
  <c r="AG122" i="2"/>
  <c r="AE122" i="2"/>
  <c r="AM121" i="2"/>
  <c r="AK121" i="2"/>
  <c r="AI121" i="2"/>
  <c r="AG121" i="2"/>
  <c r="AE121" i="2"/>
  <c r="AM120" i="2"/>
  <c r="AK120" i="2"/>
  <c r="AI120" i="2"/>
  <c r="AG120" i="2"/>
  <c r="AE120" i="2"/>
  <c r="AM119" i="2"/>
  <c r="AK119" i="2"/>
  <c r="AI119" i="2"/>
  <c r="AG119" i="2"/>
  <c r="AE119" i="2"/>
  <c r="AM118" i="2"/>
  <c r="AK118" i="2"/>
  <c r="AI118" i="2"/>
  <c r="AG118" i="2"/>
  <c r="AE118" i="2"/>
  <c r="AM117" i="2"/>
  <c r="AK117" i="2"/>
  <c r="AI117" i="2"/>
  <c r="AG117" i="2"/>
  <c r="AE117" i="2"/>
  <c r="AM116" i="2"/>
  <c r="AK116" i="2"/>
  <c r="AI116" i="2"/>
  <c r="AG116" i="2"/>
  <c r="AE116" i="2"/>
  <c r="AM115" i="2"/>
  <c r="AK115" i="2"/>
  <c r="AI115" i="2"/>
  <c r="AG115" i="2"/>
  <c r="AE115" i="2"/>
  <c r="AM114" i="2"/>
  <c r="AK114" i="2"/>
  <c r="AI114" i="2"/>
  <c r="AG114" i="2"/>
  <c r="AE114" i="2"/>
  <c r="AM113" i="2"/>
  <c r="AK113" i="2"/>
  <c r="AI113" i="2"/>
  <c r="AG113" i="2"/>
  <c r="AE113" i="2"/>
  <c r="AM112" i="2"/>
  <c r="AK112" i="2"/>
  <c r="AI112" i="2"/>
  <c r="AG112" i="2"/>
  <c r="AE112" i="2"/>
  <c r="AM111" i="2"/>
  <c r="AK111" i="2"/>
  <c r="AI111" i="2"/>
  <c r="AG111" i="2"/>
  <c r="AE111" i="2"/>
  <c r="AM110" i="2"/>
  <c r="AK110" i="2"/>
  <c r="AI110" i="2"/>
  <c r="AG110" i="2"/>
  <c r="AE110" i="2"/>
  <c r="AM109" i="2"/>
  <c r="AK109" i="2"/>
  <c r="AI109" i="2"/>
  <c r="AG109" i="2"/>
  <c r="AE109" i="2"/>
  <c r="AC127" i="2"/>
  <c r="AA127" i="2"/>
  <c r="Y127" i="2"/>
  <c r="W127" i="2"/>
  <c r="U127" i="2"/>
  <c r="S127" i="2"/>
  <c r="Q127" i="2"/>
  <c r="AC126" i="2"/>
  <c r="AA126" i="2"/>
  <c r="Y126" i="2"/>
  <c r="W126" i="2"/>
  <c r="U126" i="2"/>
  <c r="S126" i="2"/>
  <c r="Q126" i="2"/>
  <c r="AC125" i="2"/>
  <c r="AA125" i="2"/>
  <c r="Y125" i="2"/>
  <c r="W125" i="2"/>
  <c r="U125" i="2"/>
  <c r="S125" i="2"/>
  <c r="Q125" i="2"/>
  <c r="AC124" i="2"/>
  <c r="AA124" i="2"/>
  <c r="Y124" i="2"/>
  <c r="W124" i="2"/>
  <c r="U124" i="2"/>
  <c r="S124" i="2"/>
  <c r="Q124" i="2"/>
  <c r="AC123" i="2"/>
  <c r="AA123" i="2"/>
  <c r="Y123" i="2"/>
  <c r="W123" i="2"/>
  <c r="U123" i="2"/>
  <c r="S123" i="2"/>
  <c r="Q123" i="2"/>
  <c r="AC122" i="2"/>
  <c r="AA122" i="2"/>
  <c r="Y122" i="2"/>
  <c r="W122" i="2"/>
  <c r="U122" i="2"/>
  <c r="S122" i="2"/>
  <c r="Q122" i="2"/>
  <c r="AC121" i="2"/>
  <c r="AA121" i="2"/>
  <c r="Y121" i="2"/>
  <c r="W121" i="2"/>
  <c r="U121" i="2"/>
  <c r="S121" i="2"/>
  <c r="Q121" i="2"/>
  <c r="AC120" i="2"/>
  <c r="AA120" i="2"/>
  <c r="Y120" i="2"/>
  <c r="W120" i="2"/>
  <c r="U120" i="2"/>
  <c r="S120" i="2"/>
  <c r="Q120" i="2"/>
  <c r="AC119" i="2"/>
  <c r="AA119" i="2"/>
  <c r="Y119" i="2"/>
  <c r="W119" i="2"/>
  <c r="U119" i="2"/>
  <c r="S119" i="2"/>
  <c r="Q119" i="2"/>
  <c r="AC118" i="2"/>
  <c r="AA118" i="2"/>
  <c r="Y118" i="2"/>
  <c r="W118" i="2"/>
  <c r="U118" i="2"/>
  <c r="S118" i="2"/>
  <c r="Q118" i="2"/>
  <c r="AC117" i="2"/>
  <c r="AA117" i="2"/>
  <c r="Y117" i="2"/>
  <c r="W117" i="2"/>
  <c r="U117" i="2"/>
  <c r="S117" i="2"/>
  <c r="Q117" i="2"/>
  <c r="AC116" i="2"/>
  <c r="AA116" i="2"/>
  <c r="Y116" i="2"/>
  <c r="W116" i="2"/>
  <c r="U116" i="2"/>
  <c r="S116" i="2"/>
  <c r="Q116" i="2"/>
  <c r="AC115" i="2"/>
  <c r="AA115" i="2"/>
  <c r="Y115" i="2"/>
  <c r="W115" i="2"/>
  <c r="U115" i="2"/>
  <c r="S115" i="2"/>
  <c r="Q115" i="2"/>
  <c r="AC114" i="2"/>
  <c r="AA114" i="2"/>
  <c r="Y114" i="2"/>
  <c r="W114" i="2"/>
  <c r="U114" i="2"/>
  <c r="S114" i="2"/>
  <c r="Q114" i="2"/>
  <c r="AC113" i="2"/>
  <c r="AA113" i="2"/>
  <c r="Y113" i="2"/>
  <c r="W113" i="2"/>
  <c r="U113" i="2"/>
  <c r="S113" i="2"/>
  <c r="Q113" i="2"/>
  <c r="AC112" i="2"/>
  <c r="AA112" i="2"/>
  <c r="Y112" i="2"/>
  <c r="W112" i="2"/>
  <c r="U112" i="2"/>
  <c r="S112" i="2"/>
  <c r="Q112" i="2"/>
  <c r="AC111" i="2"/>
  <c r="AA111" i="2"/>
  <c r="Y111" i="2"/>
  <c r="W111" i="2"/>
  <c r="U111" i="2"/>
  <c r="S111" i="2"/>
  <c r="Q111" i="2"/>
  <c r="AC110" i="2"/>
  <c r="AA110" i="2"/>
  <c r="Y110" i="2"/>
  <c r="W110" i="2"/>
  <c r="U110" i="2"/>
  <c r="S110" i="2"/>
  <c r="Q110" i="2"/>
  <c r="AC109" i="2"/>
  <c r="AA109" i="2"/>
  <c r="Y109" i="2"/>
  <c r="W109" i="2"/>
  <c r="U109" i="2"/>
  <c r="S109" i="2"/>
  <c r="Q109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09" i="2"/>
  <c r="AL4" i="2" l="1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3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3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H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3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3" i="2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3" i="1"/>
  <c r="X49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3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3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3" i="1"/>
  <c r="AP12" i="9"/>
  <c r="AP10" i="9"/>
  <c r="AP20" i="9"/>
  <c r="AP8" i="9"/>
  <c r="AP4" i="9"/>
  <c r="AP15" i="9"/>
  <c r="AP6" i="9"/>
  <c r="AP14" i="9"/>
  <c r="AP3" i="9"/>
  <c r="AP9" i="9"/>
  <c r="AQ16" i="9"/>
  <c r="AR16" i="9" s="1"/>
  <c r="AP16" i="9"/>
  <c r="AP7" i="9"/>
  <c r="AQ14" i="9"/>
  <c r="AR14" i="9"/>
  <c r="AP21" i="9"/>
  <c r="AQ15" i="9"/>
  <c r="AR15" i="9" s="1"/>
  <c r="AP13" i="9"/>
  <c r="AP19" i="9"/>
  <c r="AQ9" i="9"/>
  <c r="AR9" i="9" s="1"/>
  <c r="AP17" i="9"/>
  <c r="AQ17" i="9"/>
  <c r="AR17" i="9" s="1"/>
  <c r="AQ10" i="9"/>
  <c r="AR10" i="9" s="1"/>
  <c r="AQ20" i="9"/>
  <c r="AR20" i="9" s="1"/>
  <c r="AQ13" i="9"/>
  <c r="AR13" i="9" s="1"/>
  <c r="AP18" i="9"/>
  <c r="AP5" i="9"/>
  <c r="AQ4" i="9"/>
  <c r="AR4" i="9" s="1"/>
  <c r="AQ19" i="9"/>
  <c r="AR19" i="9" s="1"/>
  <c r="AP11" i="9"/>
  <c r="AQ21" i="9"/>
  <c r="AR21" i="9" s="1"/>
  <c r="AQ18" i="9"/>
  <c r="AR18" i="9" s="1"/>
  <c r="AQ5" i="9"/>
  <c r="AR5" i="9" s="1"/>
  <c r="AQ7" i="9"/>
  <c r="AR7" i="9"/>
  <c r="AQ22" i="9"/>
  <c r="AR22" i="9" s="1"/>
  <c r="AP22" i="9"/>
  <c r="AQ8" i="9"/>
  <c r="AR8" i="9" s="1"/>
  <c r="AQ3" i="9"/>
  <c r="AR3" i="9" s="1"/>
  <c r="AQ12" i="9"/>
  <c r="AR12" i="9"/>
  <c r="AQ6" i="9"/>
  <c r="AR6" i="9" s="1"/>
  <c r="AQ11" i="9"/>
  <c r="AR11" i="9" s="1"/>
</calcChain>
</file>

<file path=xl/sharedStrings.xml><?xml version="1.0" encoding="utf-8"?>
<sst xmlns="http://schemas.openxmlformats.org/spreadsheetml/2006/main" count="168" uniqueCount="31">
  <si>
    <t>X</t>
  </si>
  <si>
    <t>Y</t>
  </si>
  <si>
    <t>FISH</t>
  </si>
  <si>
    <t>IF</t>
  </si>
  <si>
    <t>20A</t>
  </si>
  <si>
    <t>20B</t>
  </si>
  <si>
    <t>11A</t>
  </si>
  <si>
    <t>Mean</t>
  </si>
  <si>
    <t>STDDEV</t>
  </si>
  <si>
    <t>SEM</t>
  </si>
  <si>
    <t>% Chromosome Length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</si>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</sst>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2.0034731115700082E-2</c:v>
                  </c:pt>
                  <c:pt idx="2">
                    <c:v>3.0744467005463613E-2</c:v>
                  </c:pt>
                  <c:pt idx="3">
                    <c:v>4.0112543088804062E-2</c:v>
                  </c:pt>
                  <c:pt idx="4">
                    <c:v>5.5045181373719415E-2</c:v>
                  </c:pt>
                  <c:pt idx="5">
                    <c:v>5.5305360185032598E-2</c:v>
                  </c:pt>
                  <c:pt idx="6">
                    <c:v>4.9433857545651355E-2</c:v>
                  </c:pt>
                  <c:pt idx="7">
                    <c:v>4.5971151641766454E-2</c:v>
                  </c:pt>
                  <c:pt idx="8">
                    <c:v>5.129408676432614E-2</c:v>
                  </c:pt>
                  <c:pt idx="9">
                    <c:v>5.2260663908884293E-2</c:v>
                  </c:pt>
                  <c:pt idx="10">
                    <c:v>5.1641671956887084E-2</c:v>
                  </c:pt>
                  <c:pt idx="11">
                    <c:v>5.0062632255450996E-2</c:v>
                  </c:pt>
                  <c:pt idx="12">
                    <c:v>5.1789822961843694E-2</c:v>
                  </c:pt>
                  <c:pt idx="13">
                    <c:v>5.4124754918388647E-2</c:v>
                  </c:pt>
                  <c:pt idx="14">
                    <c:v>4.8076880339494733E-2</c:v>
                  </c:pt>
                  <c:pt idx="15">
                    <c:v>5.0479150748063799E-2</c:v>
                  </c:pt>
                  <c:pt idx="16">
                    <c:v>5.2266500627568803E-2</c:v>
                  </c:pt>
                  <c:pt idx="17">
                    <c:v>5.025678609639371E-2</c:v>
                  </c:pt>
                  <c:pt idx="18">
                    <c:v>5.064052595215153E-2</c:v>
                  </c:pt>
                  <c:pt idx="19">
                    <c:v>5.6072913788480623E-2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2.0034731115700082E-2</c:v>
                  </c:pt>
                  <c:pt idx="2">
                    <c:v>3.0744467005463613E-2</c:v>
                  </c:pt>
                  <c:pt idx="3">
                    <c:v>4.0112543088804062E-2</c:v>
                  </c:pt>
                  <c:pt idx="4">
                    <c:v>5.5045181373719415E-2</c:v>
                  </c:pt>
                  <c:pt idx="5">
                    <c:v>5.5305360185032598E-2</c:v>
                  </c:pt>
                  <c:pt idx="6">
                    <c:v>4.9433857545651355E-2</c:v>
                  </c:pt>
                  <c:pt idx="7">
                    <c:v>4.5971151641766454E-2</c:v>
                  </c:pt>
                  <c:pt idx="8">
                    <c:v>5.129408676432614E-2</c:v>
                  </c:pt>
                  <c:pt idx="9">
                    <c:v>5.2260663908884293E-2</c:v>
                  </c:pt>
                  <c:pt idx="10">
                    <c:v>5.1641671956887084E-2</c:v>
                  </c:pt>
                  <c:pt idx="11">
                    <c:v>5.0062632255450996E-2</c:v>
                  </c:pt>
                  <c:pt idx="12">
                    <c:v>5.1789822961843694E-2</c:v>
                  </c:pt>
                  <c:pt idx="13">
                    <c:v>5.4124754918388647E-2</c:v>
                  </c:pt>
                  <c:pt idx="14">
                    <c:v>4.8076880339494733E-2</c:v>
                  </c:pt>
                  <c:pt idx="15">
                    <c:v>5.0479150748063799E-2</c:v>
                  </c:pt>
                  <c:pt idx="16">
                    <c:v>5.2266500627568803E-2</c:v>
                  </c:pt>
                  <c:pt idx="17">
                    <c:v>5.025678609639371E-2</c:v>
                  </c:pt>
                  <c:pt idx="18">
                    <c:v>5.064052595215153E-2</c:v>
                  </c:pt>
                  <c:pt idx="19">
                    <c:v>5.6072913788480623E-2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</c:v>
                </c:pt>
                <c:pt idx="1">
                  <c:v>0.85639393258846974</c:v>
                </c:pt>
                <c:pt idx="2">
                  <c:v>0.75123969127480561</c:v>
                </c:pt>
                <c:pt idx="3">
                  <c:v>0.75998041636755875</c:v>
                </c:pt>
                <c:pt idx="4">
                  <c:v>0.80719849777725183</c:v>
                </c:pt>
                <c:pt idx="5">
                  <c:v>0.81631492293497043</c:v>
                </c:pt>
                <c:pt idx="6">
                  <c:v>0.78074183033364941</c:v>
                </c:pt>
                <c:pt idx="7">
                  <c:v>0.73935788558786508</c:v>
                </c:pt>
                <c:pt idx="8">
                  <c:v>0.6807212925570566</c:v>
                </c:pt>
                <c:pt idx="9">
                  <c:v>0.64822114809229214</c:v>
                </c:pt>
                <c:pt idx="10">
                  <c:v>0.65908950334640859</c:v>
                </c:pt>
                <c:pt idx="11">
                  <c:v>0.69878773407538142</c:v>
                </c:pt>
                <c:pt idx="12">
                  <c:v>0.73232817083350654</c:v>
                </c:pt>
                <c:pt idx="13">
                  <c:v>0.70982700087527395</c:v>
                </c:pt>
                <c:pt idx="14">
                  <c:v>0.66044042435014694</c:v>
                </c:pt>
                <c:pt idx="15">
                  <c:v>0.64811301423983181</c:v>
                </c:pt>
                <c:pt idx="16">
                  <c:v>0.6132262890500042</c:v>
                </c:pt>
                <c:pt idx="17">
                  <c:v>0.60051838988114337</c:v>
                </c:pt>
                <c:pt idx="18">
                  <c:v>0.6070393573893258</c:v>
                </c:pt>
                <c:pt idx="19">
                  <c:v>0.61513306775998766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11-42F0-A422-4FADC2C3503C}"/>
            </c:ext>
          </c:extLst>
        </c:ser>
        <c:ser>
          <c:idx val="1"/>
          <c:order val="1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32.67959639841407</c:v>
                  </c:pt>
                  <c:pt idx="1">
                    <c:v>64.125481491923111</c:v>
                  </c:pt>
                  <c:pt idx="2">
                    <c:v>160.5515358041151</c:v>
                  </c:pt>
                  <c:pt idx="3">
                    <c:v>216.67017405494593</c:v>
                  </c:pt>
                  <c:pt idx="4">
                    <c:v>250.40853045600991</c:v>
                  </c:pt>
                  <c:pt idx="5">
                    <c:v>269.98262330043508</c:v>
                  </c:pt>
                  <c:pt idx="6">
                    <c:v>269.88633396785951</c:v>
                  </c:pt>
                  <c:pt idx="7">
                    <c:v>240.04993143270391</c:v>
                  </c:pt>
                  <c:pt idx="8">
                    <c:v>171.53605716584983</c:v>
                  </c:pt>
                  <c:pt idx="9">
                    <c:v>122.67913323175323</c:v>
                  </c:pt>
                  <c:pt idx="10">
                    <c:v>75.708683748891346</c:v>
                  </c:pt>
                  <c:pt idx="11">
                    <c:v>40.282443656051619</c:v>
                  </c:pt>
                  <c:pt idx="12">
                    <c:v>26.292858724484265</c:v>
                  </c:pt>
                  <c:pt idx="13">
                    <c:v>20.015081171607317</c:v>
                  </c:pt>
                  <c:pt idx="14">
                    <c:v>17.527798241601136</c:v>
                  </c:pt>
                  <c:pt idx="15">
                    <c:v>16.310518910426925</c:v>
                  </c:pt>
                  <c:pt idx="16">
                    <c:v>16.001158361951877</c:v>
                  </c:pt>
                  <c:pt idx="17">
                    <c:v>16.558963519589959</c:v>
                  </c:pt>
                  <c:pt idx="18">
                    <c:v>13.09546670188692</c:v>
                  </c:pt>
                  <c:pt idx="19">
                    <c:v>11.145916716598407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32.67959639841407</c:v>
                  </c:pt>
                  <c:pt idx="1">
                    <c:v>64.125481491923111</c:v>
                  </c:pt>
                  <c:pt idx="2">
                    <c:v>160.5515358041151</c:v>
                  </c:pt>
                  <c:pt idx="3">
                    <c:v>216.67017405494593</c:v>
                  </c:pt>
                  <c:pt idx="4">
                    <c:v>250.40853045600991</c:v>
                  </c:pt>
                  <c:pt idx="5">
                    <c:v>269.98262330043508</c:v>
                  </c:pt>
                  <c:pt idx="6">
                    <c:v>269.88633396785951</c:v>
                  </c:pt>
                  <c:pt idx="7">
                    <c:v>240.04993143270391</c:v>
                  </c:pt>
                  <c:pt idx="8">
                    <c:v>171.53605716584983</c:v>
                  </c:pt>
                  <c:pt idx="9">
                    <c:v>122.67913323175323</c:v>
                  </c:pt>
                  <c:pt idx="10">
                    <c:v>75.708683748891346</c:v>
                  </c:pt>
                  <c:pt idx="11">
                    <c:v>40.282443656051619</c:v>
                  </c:pt>
                  <c:pt idx="12">
                    <c:v>26.292858724484265</c:v>
                  </c:pt>
                  <c:pt idx="13">
                    <c:v>20.015081171607317</c:v>
                  </c:pt>
                  <c:pt idx="14">
                    <c:v>17.527798241601136</c:v>
                  </c:pt>
                  <c:pt idx="15">
                    <c:v>16.310518910426925</c:v>
                  </c:pt>
                  <c:pt idx="16">
                    <c:v>16.001158361951877</c:v>
                  </c:pt>
                  <c:pt idx="17">
                    <c:v>16.558963519589959</c:v>
                  </c:pt>
                  <c:pt idx="18">
                    <c:v>13.09546670188692</c:v>
                  </c:pt>
                  <c:pt idx="19">
                    <c:v>11.145916716598407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360.96085463659148</c:v>
                </c:pt>
                <c:pt idx="1">
                  <c:v>477.66627894736848</c:v>
                </c:pt>
                <c:pt idx="2">
                  <c:v>772.18185463659142</c:v>
                </c:pt>
                <c:pt idx="3">
                  <c:v>1152.1944473684214</c:v>
                </c:pt>
                <c:pt idx="4">
                  <c:v>1676.2036649122804</c:v>
                </c:pt>
                <c:pt idx="5">
                  <c:v>2058.0589343358397</c:v>
                </c:pt>
                <c:pt idx="6">
                  <c:v>2146.5606666666667</c:v>
                </c:pt>
                <c:pt idx="7">
                  <c:v>1847.311385964912</c:v>
                </c:pt>
                <c:pt idx="8">
                  <c:v>1344.9618308270674</c:v>
                </c:pt>
                <c:pt idx="9">
                  <c:v>922.11437719298272</c:v>
                </c:pt>
                <c:pt idx="10">
                  <c:v>650.7757684210527</c:v>
                </c:pt>
                <c:pt idx="11">
                  <c:v>459.91885914786968</c:v>
                </c:pt>
                <c:pt idx="12">
                  <c:v>369.71827017543859</c:v>
                </c:pt>
                <c:pt idx="13">
                  <c:v>303.94096491228066</c:v>
                </c:pt>
                <c:pt idx="14">
                  <c:v>270.65288947368424</c:v>
                </c:pt>
                <c:pt idx="15">
                  <c:v>258.74581052631578</c:v>
                </c:pt>
                <c:pt idx="16">
                  <c:v>248.91521052631569</c:v>
                </c:pt>
                <c:pt idx="17">
                  <c:v>240.41684586466167</c:v>
                </c:pt>
                <c:pt idx="18">
                  <c:v>227.74177192982455</c:v>
                </c:pt>
                <c:pt idx="19">
                  <c:v>218.0058984962406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11-42F0-A422-4FADC2C3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707040"/>
        <c:axId val="1080705408"/>
      </c:lineChart>
      <c:catAx>
        <c:axId val="10807070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705408"/>
        <c:crosses val="autoZero"/>
        <c:auto val="1"/>
        <c:lblAlgn val="ctr"/>
        <c:lblOffset val="100"/>
        <c:noMultiLvlLbl val="0"/>
      </c:catAx>
      <c:valAx>
        <c:axId val="108070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70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1"/>
          <c:order val="0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32.67959639841407</c:v>
                  </c:pt>
                  <c:pt idx="1">
                    <c:v>64.125481491923111</c:v>
                  </c:pt>
                  <c:pt idx="2">
                    <c:v>160.5515358041151</c:v>
                  </c:pt>
                  <c:pt idx="3">
                    <c:v>216.67017405494593</c:v>
                  </c:pt>
                  <c:pt idx="4">
                    <c:v>250.40853045600991</c:v>
                  </c:pt>
                  <c:pt idx="5">
                    <c:v>269.98262330043508</c:v>
                  </c:pt>
                  <c:pt idx="6">
                    <c:v>269.88633396785951</c:v>
                  </c:pt>
                  <c:pt idx="7">
                    <c:v>240.04993143270391</c:v>
                  </c:pt>
                  <c:pt idx="8">
                    <c:v>171.53605716584983</c:v>
                  </c:pt>
                  <c:pt idx="9">
                    <c:v>122.67913323175323</c:v>
                  </c:pt>
                  <c:pt idx="10">
                    <c:v>75.708683748891346</c:v>
                  </c:pt>
                  <c:pt idx="11">
                    <c:v>40.282443656051619</c:v>
                  </c:pt>
                  <c:pt idx="12">
                    <c:v>26.292858724484265</c:v>
                  </c:pt>
                  <c:pt idx="13">
                    <c:v>20.015081171607317</c:v>
                  </c:pt>
                  <c:pt idx="14">
                    <c:v>17.527798241601136</c:v>
                  </c:pt>
                  <c:pt idx="15">
                    <c:v>16.310518910426925</c:v>
                  </c:pt>
                  <c:pt idx="16">
                    <c:v>16.001158361951877</c:v>
                  </c:pt>
                  <c:pt idx="17">
                    <c:v>16.558963519589959</c:v>
                  </c:pt>
                  <c:pt idx="18">
                    <c:v>13.09546670188692</c:v>
                  </c:pt>
                  <c:pt idx="19">
                    <c:v>11.145916716598407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32.67959639841407</c:v>
                  </c:pt>
                  <c:pt idx="1">
                    <c:v>64.125481491923111</c:v>
                  </c:pt>
                  <c:pt idx="2">
                    <c:v>160.5515358041151</c:v>
                  </c:pt>
                  <c:pt idx="3">
                    <c:v>216.67017405494593</c:v>
                  </c:pt>
                  <c:pt idx="4">
                    <c:v>250.40853045600991</c:v>
                  </c:pt>
                  <c:pt idx="5">
                    <c:v>269.98262330043508</c:v>
                  </c:pt>
                  <c:pt idx="6">
                    <c:v>269.88633396785951</c:v>
                  </c:pt>
                  <c:pt idx="7">
                    <c:v>240.04993143270391</c:v>
                  </c:pt>
                  <c:pt idx="8">
                    <c:v>171.53605716584983</c:v>
                  </c:pt>
                  <c:pt idx="9">
                    <c:v>122.67913323175323</c:v>
                  </c:pt>
                  <c:pt idx="10">
                    <c:v>75.708683748891346</c:v>
                  </c:pt>
                  <c:pt idx="11">
                    <c:v>40.282443656051619</c:v>
                  </c:pt>
                  <c:pt idx="12">
                    <c:v>26.292858724484265</c:v>
                  </c:pt>
                  <c:pt idx="13">
                    <c:v>20.015081171607317</c:v>
                  </c:pt>
                  <c:pt idx="14">
                    <c:v>17.527798241601136</c:v>
                  </c:pt>
                  <c:pt idx="15">
                    <c:v>16.310518910426925</c:v>
                  </c:pt>
                  <c:pt idx="16">
                    <c:v>16.001158361951877</c:v>
                  </c:pt>
                  <c:pt idx="17">
                    <c:v>16.558963519589959</c:v>
                  </c:pt>
                  <c:pt idx="18">
                    <c:v>13.09546670188692</c:v>
                  </c:pt>
                  <c:pt idx="19">
                    <c:v>11.145916716598407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360.96085463659148</c:v>
                </c:pt>
                <c:pt idx="1">
                  <c:v>477.66627894736848</c:v>
                </c:pt>
                <c:pt idx="2">
                  <c:v>772.18185463659142</c:v>
                </c:pt>
                <c:pt idx="3">
                  <c:v>1152.1944473684214</c:v>
                </c:pt>
                <c:pt idx="4">
                  <c:v>1676.2036649122804</c:v>
                </c:pt>
                <c:pt idx="5">
                  <c:v>2058.0589343358397</c:v>
                </c:pt>
                <c:pt idx="6">
                  <c:v>2146.5606666666667</c:v>
                </c:pt>
                <c:pt idx="7">
                  <c:v>1847.311385964912</c:v>
                </c:pt>
                <c:pt idx="8">
                  <c:v>1344.9618308270674</c:v>
                </c:pt>
                <c:pt idx="9">
                  <c:v>922.11437719298272</c:v>
                </c:pt>
                <c:pt idx="10">
                  <c:v>650.7757684210527</c:v>
                </c:pt>
                <c:pt idx="11">
                  <c:v>459.91885914786968</c:v>
                </c:pt>
                <c:pt idx="12">
                  <c:v>369.71827017543859</c:v>
                </c:pt>
                <c:pt idx="13">
                  <c:v>303.94096491228066</c:v>
                </c:pt>
                <c:pt idx="14">
                  <c:v>270.65288947368424</c:v>
                </c:pt>
                <c:pt idx="15">
                  <c:v>258.74581052631578</c:v>
                </c:pt>
                <c:pt idx="16">
                  <c:v>248.91521052631569</c:v>
                </c:pt>
                <c:pt idx="17">
                  <c:v>240.41684586466167</c:v>
                </c:pt>
                <c:pt idx="18">
                  <c:v>227.74177192982455</c:v>
                </c:pt>
                <c:pt idx="19">
                  <c:v>218.0058984962406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85-4C9B-9631-1CBA0EE40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708672"/>
        <c:axId val="1080709216"/>
      </c:lineChart>
      <c:catAx>
        <c:axId val="1080708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709216"/>
        <c:crosses val="autoZero"/>
        <c:auto val="1"/>
        <c:lblAlgn val="ctr"/>
        <c:lblOffset val="100"/>
        <c:noMultiLvlLbl val="0"/>
      </c:catAx>
      <c:valAx>
        <c:axId val="108070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70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2.0034731115700082E-2</c:v>
                  </c:pt>
                  <c:pt idx="2">
                    <c:v>3.0744467005463613E-2</c:v>
                  </c:pt>
                  <c:pt idx="3">
                    <c:v>4.0112543088804062E-2</c:v>
                  </c:pt>
                  <c:pt idx="4">
                    <c:v>5.5045181373719415E-2</c:v>
                  </c:pt>
                  <c:pt idx="5">
                    <c:v>5.5305360185032598E-2</c:v>
                  </c:pt>
                  <c:pt idx="6">
                    <c:v>4.9433857545651355E-2</c:v>
                  </c:pt>
                  <c:pt idx="7">
                    <c:v>4.5971151641766454E-2</c:v>
                  </c:pt>
                  <c:pt idx="8">
                    <c:v>5.129408676432614E-2</c:v>
                  </c:pt>
                  <c:pt idx="9">
                    <c:v>5.2260663908884293E-2</c:v>
                  </c:pt>
                  <c:pt idx="10">
                    <c:v>5.1641671956887084E-2</c:v>
                  </c:pt>
                  <c:pt idx="11">
                    <c:v>5.0062632255450996E-2</c:v>
                  </c:pt>
                  <c:pt idx="12">
                    <c:v>5.1789822961843694E-2</c:v>
                  </c:pt>
                  <c:pt idx="13">
                    <c:v>5.4124754918388647E-2</c:v>
                  </c:pt>
                  <c:pt idx="14">
                    <c:v>4.8076880339494733E-2</c:v>
                  </c:pt>
                  <c:pt idx="15">
                    <c:v>5.0479150748063799E-2</c:v>
                  </c:pt>
                  <c:pt idx="16">
                    <c:v>5.2266500627568803E-2</c:v>
                  </c:pt>
                  <c:pt idx="17">
                    <c:v>5.025678609639371E-2</c:v>
                  </c:pt>
                  <c:pt idx="18">
                    <c:v>5.064052595215153E-2</c:v>
                  </c:pt>
                  <c:pt idx="19">
                    <c:v>5.6072913788480623E-2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2.0034731115700082E-2</c:v>
                  </c:pt>
                  <c:pt idx="2">
                    <c:v>3.0744467005463613E-2</c:v>
                  </c:pt>
                  <c:pt idx="3">
                    <c:v>4.0112543088804062E-2</c:v>
                  </c:pt>
                  <c:pt idx="4">
                    <c:v>5.5045181373719415E-2</c:v>
                  </c:pt>
                  <c:pt idx="5">
                    <c:v>5.5305360185032598E-2</c:v>
                  </c:pt>
                  <c:pt idx="6">
                    <c:v>4.9433857545651355E-2</c:v>
                  </c:pt>
                  <c:pt idx="7">
                    <c:v>4.5971151641766454E-2</c:v>
                  </c:pt>
                  <c:pt idx="8">
                    <c:v>5.129408676432614E-2</c:v>
                  </c:pt>
                  <c:pt idx="9">
                    <c:v>5.2260663908884293E-2</c:v>
                  </c:pt>
                  <c:pt idx="10">
                    <c:v>5.1641671956887084E-2</c:v>
                  </c:pt>
                  <c:pt idx="11">
                    <c:v>5.0062632255450996E-2</c:v>
                  </c:pt>
                  <c:pt idx="12">
                    <c:v>5.1789822961843694E-2</c:v>
                  </c:pt>
                  <c:pt idx="13">
                    <c:v>5.4124754918388647E-2</c:v>
                  </c:pt>
                  <c:pt idx="14">
                    <c:v>4.8076880339494733E-2</c:v>
                  </c:pt>
                  <c:pt idx="15">
                    <c:v>5.0479150748063799E-2</c:v>
                  </c:pt>
                  <c:pt idx="16">
                    <c:v>5.2266500627568803E-2</c:v>
                  </c:pt>
                  <c:pt idx="17">
                    <c:v>5.025678609639371E-2</c:v>
                  </c:pt>
                  <c:pt idx="18">
                    <c:v>5.064052595215153E-2</c:v>
                  </c:pt>
                  <c:pt idx="19">
                    <c:v>5.6072913788480623E-2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</c:v>
                </c:pt>
                <c:pt idx="1">
                  <c:v>0.85639393258846974</c:v>
                </c:pt>
                <c:pt idx="2">
                  <c:v>0.75123969127480561</c:v>
                </c:pt>
                <c:pt idx="3">
                  <c:v>0.75998041636755875</c:v>
                </c:pt>
                <c:pt idx="4">
                  <c:v>0.80719849777725183</c:v>
                </c:pt>
                <c:pt idx="5">
                  <c:v>0.81631492293497043</c:v>
                </c:pt>
                <c:pt idx="6">
                  <c:v>0.78074183033364941</c:v>
                </c:pt>
                <c:pt idx="7">
                  <c:v>0.73935788558786508</c:v>
                </c:pt>
                <c:pt idx="8">
                  <c:v>0.6807212925570566</c:v>
                </c:pt>
                <c:pt idx="9">
                  <c:v>0.64822114809229214</c:v>
                </c:pt>
                <c:pt idx="10">
                  <c:v>0.65908950334640859</c:v>
                </c:pt>
                <c:pt idx="11">
                  <c:v>0.69878773407538142</c:v>
                </c:pt>
                <c:pt idx="12">
                  <c:v>0.73232817083350654</c:v>
                </c:pt>
                <c:pt idx="13">
                  <c:v>0.70982700087527395</c:v>
                </c:pt>
                <c:pt idx="14">
                  <c:v>0.66044042435014694</c:v>
                </c:pt>
                <c:pt idx="15">
                  <c:v>0.64811301423983181</c:v>
                </c:pt>
                <c:pt idx="16">
                  <c:v>0.6132262890500042</c:v>
                </c:pt>
                <c:pt idx="17">
                  <c:v>0.60051838988114337</c:v>
                </c:pt>
                <c:pt idx="18">
                  <c:v>0.6070393573893258</c:v>
                </c:pt>
                <c:pt idx="19">
                  <c:v>0.61513306775998766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4D-4E51-AF3E-CE3F13641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709760"/>
        <c:axId val="1080707584"/>
      </c:lineChart>
      <c:catAx>
        <c:axId val="1080709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707584"/>
        <c:crosses val="autoZero"/>
        <c:auto val="1"/>
        <c:lblAlgn val="ctr"/>
        <c:lblOffset val="100"/>
        <c:noMultiLvlLbl val="0"/>
      </c:catAx>
      <c:valAx>
        <c:axId val="108070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70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22</xdr:row>
      <xdr:rowOff>121920</xdr:rowOff>
    </xdr:from>
    <xdr:to>
      <xdr:col>10</xdr:col>
      <xdr:colOff>422910</xdr:colOff>
      <xdr:row>43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D09BD91-8FE6-4E2A-8342-561CADEE6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217170</xdr:colOff>
      <xdr:row>43</xdr:row>
      <xdr:rowOff>156210</xdr:rowOff>
    </xdr:from>
    <xdr:to>
      <xdr:col>20</xdr:col>
      <xdr:colOff>586740</xdr:colOff>
      <xdr:row>64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357A918F-2D5F-40B0-985A-F3438E85F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43</xdr:row>
      <xdr:rowOff>175260</xdr:rowOff>
    </xdr:from>
    <xdr:to>
      <xdr:col>10</xdr:col>
      <xdr:colOff>426720</xdr:colOff>
      <xdr:row>64</xdr:row>
      <xdr:rowOff>148590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1E21B1B0-BEE3-4F4C-8A23-D58FEA90F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5"/>
  <sheetViews>
    <sheetView topLeftCell="A130" workbookViewId="0">
      <selection activeCell="B135" sqref="B135:C155"/>
    </sheetView>
  </sheetViews>
  <sheetFormatPr defaultRowHeight="14.25" x14ac:dyDescent="0.65"/>
  <sheetData>
    <row r="1" spans="1:41" x14ac:dyDescent="0.65">
      <c r="A1">
        <v>35</v>
      </c>
      <c r="B1">
        <v>1</v>
      </c>
      <c r="C1" t="s">
        <v>2</v>
      </c>
      <c r="D1">
        <v>4</v>
      </c>
      <c r="E1" t="s">
        <v>2</v>
      </c>
      <c r="F1">
        <v>5</v>
      </c>
      <c r="G1" t="s">
        <v>2</v>
      </c>
      <c r="H1">
        <v>6</v>
      </c>
      <c r="I1" t="s">
        <v>2</v>
      </c>
      <c r="J1">
        <v>7</v>
      </c>
      <c r="K1" t="s">
        <v>2</v>
      </c>
      <c r="L1">
        <v>14</v>
      </c>
      <c r="M1" t="s">
        <v>2</v>
      </c>
      <c r="N1" t="s">
        <v>4</v>
      </c>
      <c r="O1" t="s">
        <v>2</v>
      </c>
      <c r="P1" t="s">
        <v>5</v>
      </c>
      <c r="Q1" t="s">
        <v>2</v>
      </c>
      <c r="R1">
        <v>26</v>
      </c>
      <c r="S1" t="s">
        <v>2</v>
      </c>
      <c r="T1">
        <v>30</v>
      </c>
      <c r="U1" t="s">
        <v>2</v>
      </c>
      <c r="V1">
        <v>31</v>
      </c>
      <c r="W1" t="s">
        <v>2</v>
      </c>
      <c r="X1">
        <v>32</v>
      </c>
      <c r="Y1" t="s">
        <v>2</v>
      </c>
      <c r="Z1">
        <v>35</v>
      </c>
      <c r="AA1" t="s">
        <v>2</v>
      </c>
      <c r="AC1">
        <v>21</v>
      </c>
      <c r="AD1">
        <v>4</v>
      </c>
      <c r="AE1" t="s">
        <v>2</v>
      </c>
      <c r="AF1">
        <v>15</v>
      </c>
      <c r="AG1" t="s">
        <v>2</v>
      </c>
      <c r="AH1">
        <v>21</v>
      </c>
      <c r="AI1" t="s">
        <v>2</v>
      </c>
      <c r="AJ1">
        <v>27</v>
      </c>
      <c r="AK1" t="s">
        <v>2</v>
      </c>
      <c r="AL1">
        <v>3</v>
      </c>
      <c r="AM1" t="s">
        <v>2</v>
      </c>
      <c r="AN1" t="s">
        <v>6</v>
      </c>
      <c r="AO1" t="s">
        <v>2</v>
      </c>
    </row>
    <row r="2" spans="1:41" x14ac:dyDescent="0.65">
      <c r="A2" t="s">
        <v>0</v>
      </c>
      <c r="B2" t="s">
        <v>0</v>
      </c>
      <c r="C2" t="s">
        <v>1</v>
      </c>
      <c r="D2" t="s">
        <v>0</v>
      </c>
      <c r="E2" t="s">
        <v>1</v>
      </c>
      <c r="F2" t="s">
        <v>0</v>
      </c>
      <c r="G2" t="s">
        <v>1</v>
      </c>
      <c r="H2" t="s">
        <v>0</v>
      </c>
      <c r="I2" t="s">
        <v>1</v>
      </c>
      <c r="J2" t="s">
        <v>0</v>
      </c>
      <c r="K2" t="s">
        <v>1</v>
      </c>
      <c r="L2" t="s">
        <v>0</v>
      </c>
      <c r="M2" t="s">
        <v>1</v>
      </c>
      <c r="N2" t="s">
        <v>0</v>
      </c>
      <c r="O2" t="s">
        <v>1</v>
      </c>
      <c r="P2" t="s">
        <v>0</v>
      </c>
      <c r="Q2" t="s">
        <v>1</v>
      </c>
      <c r="R2" t="s">
        <v>0</v>
      </c>
      <c r="S2" t="s">
        <v>1</v>
      </c>
      <c r="T2" t="s">
        <v>0</v>
      </c>
      <c r="U2" t="s">
        <v>1</v>
      </c>
      <c r="V2" t="s">
        <v>0</v>
      </c>
      <c r="W2" t="s">
        <v>1</v>
      </c>
      <c r="X2" t="s">
        <v>0</v>
      </c>
      <c r="Y2" t="s">
        <v>1</v>
      </c>
      <c r="Z2" t="s">
        <v>0</v>
      </c>
      <c r="AA2" t="s">
        <v>1</v>
      </c>
      <c r="AC2" t="s">
        <v>0</v>
      </c>
      <c r="AD2" t="s">
        <v>0</v>
      </c>
      <c r="AE2" t="s">
        <v>1</v>
      </c>
      <c r="AF2" t="s">
        <v>0</v>
      </c>
      <c r="AG2" t="s">
        <v>1</v>
      </c>
      <c r="AH2" t="s">
        <v>0</v>
      </c>
      <c r="AI2" t="s">
        <v>1</v>
      </c>
      <c r="AJ2" t="s">
        <v>0</v>
      </c>
      <c r="AK2" t="s">
        <v>1</v>
      </c>
      <c r="AL2" t="s">
        <v>0</v>
      </c>
      <c r="AM2" t="s">
        <v>1</v>
      </c>
      <c r="AN2" t="s">
        <v>0</v>
      </c>
      <c r="AO2" t="s">
        <v>1</v>
      </c>
    </row>
    <row r="3" spans="1:41" x14ac:dyDescent="0.65">
      <c r="A3">
        <v>0</v>
      </c>
      <c r="B3">
        <f>($A3/$A$54)*100</f>
        <v>0</v>
      </c>
      <c r="C3">
        <v>293</v>
      </c>
      <c r="D3">
        <f>($A3/$A$55)*100</f>
        <v>0</v>
      </c>
      <c r="E3">
        <v>317</v>
      </c>
      <c r="F3">
        <f>($A3/$A$65)*100</f>
        <v>0</v>
      </c>
      <c r="G3">
        <v>252</v>
      </c>
      <c r="H3">
        <f>($A3/$A$46)*100</f>
        <v>0</v>
      </c>
      <c r="I3">
        <v>295</v>
      </c>
      <c r="J3">
        <f>($A3/$A$64)*100</f>
        <v>0</v>
      </c>
      <c r="K3">
        <v>240</v>
      </c>
      <c r="L3">
        <f>($A3/$A$66)*100</f>
        <v>0</v>
      </c>
      <c r="M3">
        <v>232</v>
      </c>
      <c r="N3">
        <f>($A3/$A$58)*100</f>
        <v>0</v>
      </c>
      <c r="O3">
        <v>308</v>
      </c>
      <c r="P3">
        <f>($A3/$A$51)*100</f>
        <v>0</v>
      </c>
      <c r="Q3">
        <v>371</v>
      </c>
      <c r="R3">
        <f>($A3/$A$51)*100</f>
        <v>0</v>
      </c>
      <c r="S3">
        <v>371</v>
      </c>
      <c r="T3">
        <f>($A3/$A$58)*100</f>
        <v>0</v>
      </c>
      <c r="U3">
        <v>278</v>
      </c>
      <c r="V3">
        <f>($A3/$A$53)*100</f>
        <v>0</v>
      </c>
      <c r="W3">
        <v>322</v>
      </c>
      <c r="X3">
        <f>($A3/$A$49)*100</f>
        <v>0</v>
      </c>
      <c r="Y3">
        <v>277</v>
      </c>
      <c r="Z3">
        <f>($A3/$A$109)*100</f>
        <v>0</v>
      </c>
      <c r="AA3">
        <v>141</v>
      </c>
      <c r="AC3">
        <v>0</v>
      </c>
      <c r="AD3">
        <f>($AC3/6.49)*100</f>
        <v>0</v>
      </c>
      <c r="AE3">
        <v>380</v>
      </c>
      <c r="AF3">
        <f>($AC3/8.03)*100</f>
        <v>0</v>
      </c>
      <c r="AG3">
        <v>641</v>
      </c>
      <c r="AH3">
        <f>($AC3/13.97)*100</f>
        <v>0</v>
      </c>
      <c r="AI3">
        <v>235</v>
      </c>
      <c r="AJ3">
        <f>($AC3/7.7)*100</f>
        <v>0</v>
      </c>
      <c r="AK3">
        <v>473</v>
      </c>
      <c r="AL3">
        <f>($AC3/4.4)*100</f>
        <v>0</v>
      </c>
      <c r="AM3">
        <v>666</v>
      </c>
      <c r="AN3">
        <f>($AC3/7.37)*100</f>
        <v>0</v>
      </c>
      <c r="AO3">
        <v>374</v>
      </c>
    </row>
    <row r="4" spans="1:41" x14ac:dyDescent="0.65">
      <c r="A4">
        <v>0.54920000000000002</v>
      </c>
      <c r="B4">
        <f t="shared" ref="B4:B54" si="0">($A4/$A$54)*100</f>
        <v>1.9607353114434543</v>
      </c>
      <c r="C4">
        <v>310.73</v>
      </c>
      <c r="D4">
        <f t="shared" ref="D4:D55" si="1">($A4/$A$55)*100</f>
        <v>1.9230297873532431</v>
      </c>
      <c r="E4">
        <v>367.92700000000002</v>
      </c>
      <c r="F4">
        <f t="shared" ref="F4:F65" si="2">($A4/$A$65)*100</f>
        <v>1.6128605956307103</v>
      </c>
      <c r="G4">
        <v>287.3</v>
      </c>
      <c r="H4">
        <f t="shared" ref="H4:H46" si="3">($A4/$A$46)*100</f>
        <v>2.3255223109560386</v>
      </c>
      <c r="I4">
        <v>290.02</v>
      </c>
      <c r="J4">
        <f t="shared" ref="J4:J64" si="4">($A4/$A$64)*100</f>
        <v>1.639305116112471</v>
      </c>
      <c r="K4">
        <v>254.55</v>
      </c>
      <c r="L4">
        <f t="shared" ref="L4:L66" si="5">($A4/$A$66)*100</f>
        <v>1.5872602997066518</v>
      </c>
      <c r="M4">
        <v>241.43</v>
      </c>
      <c r="N4">
        <f t="shared" ref="N4:N58" si="6">($A4/$A$58)*100</f>
        <v>1.8181336652674234</v>
      </c>
      <c r="O4">
        <v>333.39</v>
      </c>
      <c r="P4">
        <f t="shared" ref="P4:R51" si="7">($A4/$A$51)*100</f>
        <v>2.0832780144372833</v>
      </c>
      <c r="Q4">
        <v>376.9</v>
      </c>
      <c r="R4">
        <f t="shared" si="7"/>
        <v>2.0832780144372833</v>
      </c>
      <c r="S4">
        <v>376.9</v>
      </c>
      <c r="T4">
        <f t="shared" ref="T4:T58" si="8">($A4/$A$58)*100</f>
        <v>1.8181336652674234</v>
      </c>
      <c r="U4">
        <v>262</v>
      </c>
      <c r="V4">
        <f t="shared" ref="V4:V53" si="9">($A4/$A$53)*100</f>
        <v>1.9999490180512516</v>
      </c>
      <c r="W4">
        <v>336.88</v>
      </c>
      <c r="X4">
        <f t="shared" ref="X4:X48" si="10">($A4/$A$49)*100</f>
        <v>2.1738614143557187</v>
      </c>
      <c r="Y4">
        <v>288.92</v>
      </c>
      <c r="Z4">
        <f t="shared" ref="Z4:Z67" si="11">($A4/$A$109)*100</f>
        <v>0.94337191905415463</v>
      </c>
      <c r="AA4">
        <v>145.89099999999999</v>
      </c>
      <c r="AC4">
        <v>0.11</v>
      </c>
      <c r="AD4">
        <f t="shared" ref="AD4:AD62" si="12">($AC4/6.49)*100</f>
        <v>1.6949152542372881</v>
      </c>
      <c r="AE4">
        <v>365.68</v>
      </c>
      <c r="AF4">
        <f t="shared" ref="AF4:AF67" si="13">($AC4/8.03)*100</f>
        <v>1.3698630136986303</v>
      </c>
      <c r="AG4">
        <v>601.14</v>
      </c>
      <c r="AH4">
        <f t="shared" ref="AH4:AH67" si="14">($AC4/13.97)*100</f>
        <v>0.78740157480314954</v>
      </c>
      <c r="AI4">
        <v>224</v>
      </c>
      <c r="AJ4">
        <f t="shared" ref="AJ4:AJ67" si="15">($AC4/7.7)*100</f>
        <v>1.4285714285714286</v>
      </c>
      <c r="AK4">
        <v>511.07</v>
      </c>
      <c r="AL4">
        <f t="shared" ref="AL4:AL43" si="16">($AC4/4.4)*100</f>
        <v>2.5</v>
      </c>
      <c r="AM4">
        <v>723.52</v>
      </c>
      <c r="AN4">
        <f t="shared" ref="AN4:AN67" si="17">($AC4/7.37)*100</f>
        <v>1.4925373134328357</v>
      </c>
      <c r="AO4">
        <v>375.57</v>
      </c>
    </row>
    <row r="5" spans="1:41" x14ac:dyDescent="0.65">
      <c r="A5">
        <v>1.0984</v>
      </c>
      <c r="B5">
        <f t="shared" si="0"/>
        <v>3.9214706228869085</v>
      </c>
      <c r="C5">
        <v>309.8</v>
      </c>
      <c r="D5">
        <f t="shared" si="1"/>
        <v>3.8460595747064863</v>
      </c>
      <c r="E5">
        <v>428.01499999999999</v>
      </c>
      <c r="F5">
        <f t="shared" si="2"/>
        <v>3.2257211912614205</v>
      </c>
      <c r="G5">
        <v>286.43</v>
      </c>
      <c r="H5">
        <f t="shared" si="3"/>
        <v>4.6510446219120771</v>
      </c>
      <c r="I5">
        <v>317.86</v>
      </c>
      <c r="J5">
        <f t="shared" si="4"/>
        <v>3.278610232224942</v>
      </c>
      <c r="K5">
        <v>237.79</v>
      </c>
      <c r="L5">
        <f t="shared" si="5"/>
        <v>3.1745205994133037</v>
      </c>
      <c r="M5">
        <v>230.79</v>
      </c>
      <c r="N5">
        <f t="shared" si="6"/>
        <v>3.6362673305348467</v>
      </c>
      <c r="O5">
        <v>332.5</v>
      </c>
      <c r="P5">
        <f t="shared" si="7"/>
        <v>4.1665560288745667</v>
      </c>
      <c r="Q5">
        <v>412.08</v>
      </c>
      <c r="R5">
        <f t="shared" si="7"/>
        <v>4.1665560288745667</v>
      </c>
      <c r="S5">
        <v>412.08</v>
      </c>
      <c r="T5">
        <f t="shared" si="8"/>
        <v>3.6362673305348467</v>
      </c>
      <c r="U5">
        <v>276.95999999999998</v>
      </c>
      <c r="V5">
        <f t="shared" si="9"/>
        <v>3.9998980361025032</v>
      </c>
      <c r="W5">
        <v>370.58</v>
      </c>
      <c r="X5">
        <f t="shared" si="10"/>
        <v>4.3477228287114373</v>
      </c>
      <c r="Y5">
        <v>298.41800000000001</v>
      </c>
      <c r="Z5">
        <f t="shared" si="11"/>
        <v>1.8867438381083093</v>
      </c>
      <c r="AA5">
        <v>148.37899999999999</v>
      </c>
      <c r="AC5">
        <v>0.22</v>
      </c>
      <c r="AD5">
        <f t="shared" si="12"/>
        <v>3.3898305084745761</v>
      </c>
      <c r="AE5">
        <v>389.81</v>
      </c>
      <c r="AF5">
        <f t="shared" si="13"/>
        <v>2.7397260273972606</v>
      </c>
      <c r="AG5">
        <v>671.23</v>
      </c>
      <c r="AH5">
        <f t="shared" si="14"/>
        <v>1.5748031496062991</v>
      </c>
      <c r="AI5">
        <v>255</v>
      </c>
      <c r="AJ5">
        <f t="shared" si="15"/>
        <v>2.8571428571428572</v>
      </c>
      <c r="AK5">
        <v>543.01</v>
      </c>
      <c r="AL5">
        <f t="shared" si="16"/>
        <v>5</v>
      </c>
      <c r="AM5">
        <v>835.98</v>
      </c>
      <c r="AN5">
        <f t="shared" si="17"/>
        <v>2.9850746268656714</v>
      </c>
      <c r="AO5">
        <v>414.95</v>
      </c>
    </row>
    <row r="6" spans="1:41" x14ac:dyDescent="0.65">
      <c r="A6">
        <v>1.6476</v>
      </c>
      <c r="B6">
        <f t="shared" si="0"/>
        <v>5.8822059343303614</v>
      </c>
      <c r="C6">
        <v>312.13</v>
      </c>
      <c r="D6">
        <f t="shared" si="1"/>
        <v>5.7690893620597281</v>
      </c>
      <c r="E6">
        <v>496.8</v>
      </c>
      <c r="F6">
        <f t="shared" si="2"/>
        <v>4.8385817868921306</v>
      </c>
      <c r="G6">
        <v>305.51</v>
      </c>
      <c r="H6">
        <f t="shared" si="3"/>
        <v>6.9765669328681152</v>
      </c>
      <c r="I6">
        <v>323.63</v>
      </c>
      <c r="J6">
        <f t="shared" si="4"/>
        <v>4.9179153483374121</v>
      </c>
      <c r="K6">
        <v>247.39</v>
      </c>
      <c r="L6">
        <f t="shared" si="5"/>
        <v>4.7617808991199553</v>
      </c>
      <c r="M6">
        <v>257.77999999999997</v>
      </c>
      <c r="N6">
        <f t="shared" si="6"/>
        <v>5.4544009958022697</v>
      </c>
      <c r="O6">
        <v>327.77</v>
      </c>
      <c r="P6">
        <f t="shared" si="7"/>
        <v>6.24983404331185</v>
      </c>
      <c r="Q6">
        <v>457.83</v>
      </c>
      <c r="R6">
        <f t="shared" si="7"/>
        <v>6.24983404331185</v>
      </c>
      <c r="S6">
        <v>457.83</v>
      </c>
      <c r="T6">
        <f t="shared" si="8"/>
        <v>5.4544009958022697</v>
      </c>
      <c r="U6">
        <v>266.66000000000003</v>
      </c>
      <c r="V6">
        <f t="shared" si="9"/>
        <v>5.9998470541537543</v>
      </c>
      <c r="W6">
        <v>398.83</v>
      </c>
      <c r="X6">
        <f t="shared" si="10"/>
        <v>6.5215842430671547</v>
      </c>
      <c r="Y6">
        <v>342.42500000000001</v>
      </c>
      <c r="Z6">
        <f t="shared" si="11"/>
        <v>2.8301157571624636</v>
      </c>
      <c r="AA6">
        <v>145.77699999999999</v>
      </c>
      <c r="AC6">
        <v>0.33</v>
      </c>
      <c r="AD6">
        <f t="shared" si="12"/>
        <v>5.0847457627118651</v>
      </c>
      <c r="AE6">
        <v>445.73</v>
      </c>
      <c r="AF6">
        <f t="shared" si="13"/>
        <v>4.1095890410958908</v>
      </c>
      <c r="AG6">
        <v>799.32</v>
      </c>
      <c r="AH6">
        <f t="shared" si="14"/>
        <v>2.3622047244094486</v>
      </c>
      <c r="AI6">
        <v>262</v>
      </c>
      <c r="AJ6">
        <f t="shared" si="15"/>
        <v>4.2857142857142856</v>
      </c>
      <c r="AK6">
        <v>545.65</v>
      </c>
      <c r="AL6">
        <f t="shared" si="16"/>
        <v>7.5</v>
      </c>
      <c r="AM6">
        <v>999.99</v>
      </c>
      <c r="AN6">
        <f t="shared" si="17"/>
        <v>4.477611940298508</v>
      </c>
      <c r="AO6">
        <v>403.66</v>
      </c>
    </row>
    <row r="7" spans="1:41" x14ac:dyDescent="0.65">
      <c r="A7">
        <v>2.1968999999999999</v>
      </c>
      <c r="B7">
        <f t="shared" si="0"/>
        <v>7.8432982624000793</v>
      </c>
      <c r="C7">
        <v>331.23</v>
      </c>
      <c r="D7">
        <f t="shared" si="1"/>
        <v>7.6924693005031655</v>
      </c>
      <c r="E7">
        <v>573.70500000000004</v>
      </c>
      <c r="F7">
        <f t="shared" si="2"/>
        <v>6.4517360570668369</v>
      </c>
      <c r="G7">
        <v>331.38</v>
      </c>
      <c r="H7">
        <f t="shared" si="3"/>
        <v>9.3025126819725443</v>
      </c>
      <c r="I7">
        <v>343.93</v>
      </c>
      <c r="J7">
        <f t="shared" si="4"/>
        <v>6.5575189540922922</v>
      </c>
      <c r="K7">
        <v>258.95</v>
      </c>
      <c r="L7">
        <f t="shared" si="5"/>
        <v>6.3493302119911572</v>
      </c>
      <c r="M7">
        <v>261.14999999999998</v>
      </c>
      <c r="N7">
        <f t="shared" si="6"/>
        <v>7.2728657123561575</v>
      </c>
      <c r="O7">
        <v>361.58</v>
      </c>
      <c r="P7">
        <f t="shared" si="7"/>
        <v>8.3334913873220469</v>
      </c>
      <c r="Q7">
        <v>508.56</v>
      </c>
      <c r="R7">
        <f t="shared" si="7"/>
        <v>8.3334913873220469</v>
      </c>
      <c r="S7">
        <v>508.56</v>
      </c>
      <c r="T7">
        <f t="shared" si="8"/>
        <v>7.2728657123561575</v>
      </c>
      <c r="U7">
        <v>272.79000000000002</v>
      </c>
      <c r="V7">
        <f t="shared" si="9"/>
        <v>8.0001602289817821</v>
      </c>
      <c r="W7">
        <v>475.97</v>
      </c>
      <c r="X7">
        <f t="shared" si="10"/>
        <v>8.6958414806956981</v>
      </c>
      <c r="Y7">
        <v>376.97500000000002</v>
      </c>
      <c r="Z7">
        <f t="shared" si="11"/>
        <v>3.7736594482339259</v>
      </c>
      <c r="AA7">
        <v>150.435</v>
      </c>
      <c r="AC7">
        <v>0.44</v>
      </c>
      <c r="AD7">
        <f t="shared" si="12"/>
        <v>6.7796610169491522</v>
      </c>
      <c r="AE7">
        <v>499.38</v>
      </c>
      <c r="AF7">
        <f t="shared" si="13"/>
        <v>5.4794520547945211</v>
      </c>
      <c r="AG7">
        <v>933.5</v>
      </c>
      <c r="AH7">
        <f t="shared" si="14"/>
        <v>3.1496062992125982</v>
      </c>
      <c r="AI7">
        <v>269</v>
      </c>
      <c r="AJ7">
        <f t="shared" si="15"/>
        <v>5.7142857142857144</v>
      </c>
      <c r="AK7">
        <v>537.34</v>
      </c>
      <c r="AL7">
        <f t="shared" si="16"/>
        <v>10</v>
      </c>
      <c r="AM7">
        <v>1235.32</v>
      </c>
      <c r="AN7">
        <f t="shared" si="17"/>
        <v>5.9701492537313428</v>
      </c>
      <c r="AO7">
        <v>442.25</v>
      </c>
    </row>
    <row r="8" spans="1:41" x14ac:dyDescent="0.65">
      <c r="A8">
        <v>2.7461000000000002</v>
      </c>
      <c r="B8">
        <f t="shared" si="0"/>
        <v>9.8040335738435349</v>
      </c>
      <c r="C8">
        <v>340.04</v>
      </c>
      <c r="D8">
        <f t="shared" si="1"/>
        <v>9.6154990878564099</v>
      </c>
      <c r="E8">
        <v>668.36699999999996</v>
      </c>
      <c r="F8">
        <f t="shared" si="2"/>
        <v>8.0645966526975492</v>
      </c>
      <c r="G8">
        <v>356.49</v>
      </c>
      <c r="H8">
        <f t="shared" si="3"/>
        <v>11.628034992928585</v>
      </c>
      <c r="I8">
        <v>357.64</v>
      </c>
      <c r="J8">
        <f t="shared" si="4"/>
        <v>8.1968240702047641</v>
      </c>
      <c r="K8">
        <v>262.10000000000002</v>
      </c>
      <c r="L8">
        <f t="shared" si="5"/>
        <v>7.9365905116978093</v>
      </c>
      <c r="M8">
        <v>297.56</v>
      </c>
      <c r="N8">
        <f t="shared" si="6"/>
        <v>9.0909993776235822</v>
      </c>
      <c r="O8">
        <v>363.01</v>
      </c>
      <c r="P8">
        <f t="shared" si="7"/>
        <v>10.41676940175933</v>
      </c>
      <c r="Q8">
        <v>571.66999999999996</v>
      </c>
      <c r="R8">
        <f t="shared" si="7"/>
        <v>10.41676940175933</v>
      </c>
      <c r="S8">
        <v>571.66999999999996</v>
      </c>
      <c r="T8">
        <f t="shared" si="8"/>
        <v>9.0909993776235822</v>
      </c>
      <c r="U8">
        <v>287.62</v>
      </c>
      <c r="V8">
        <f t="shared" si="9"/>
        <v>10.000109247033034</v>
      </c>
      <c r="W8">
        <v>492.09</v>
      </c>
      <c r="X8">
        <f t="shared" si="10"/>
        <v>10.869702895051418</v>
      </c>
      <c r="Y8">
        <v>398.12</v>
      </c>
      <c r="Z8">
        <f t="shared" si="11"/>
        <v>4.7170313672880804</v>
      </c>
      <c r="AA8">
        <v>149.72900000000001</v>
      </c>
      <c r="AC8">
        <v>0.55000000000000004</v>
      </c>
      <c r="AD8">
        <f t="shared" si="12"/>
        <v>8.4745762711864412</v>
      </c>
      <c r="AE8">
        <v>574.12</v>
      </c>
      <c r="AF8">
        <f t="shared" si="13"/>
        <v>6.8493150684931514</v>
      </c>
      <c r="AG8">
        <v>1112.8800000000001</v>
      </c>
      <c r="AH8">
        <f t="shared" si="14"/>
        <v>3.9370078740157481</v>
      </c>
      <c r="AI8">
        <v>285</v>
      </c>
      <c r="AJ8">
        <f t="shared" si="15"/>
        <v>7.1428571428571441</v>
      </c>
      <c r="AK8">
        <v>545.53</v>
      </c>
      <c r="AL8">
        <f t="shared" si="16"/>
        <v>12.5</v>
      </c>
      <c r="AM8">
        <v>1462.33</v>
      </c>
      <c r="AN8">
        <f t="shared" si="17"/>
        <v>7.4626865671641802</v>
      </c>
      <c r="AO8">
        <v>496.91</v>
      </c>
    </row>
    <row r="9" spans="1:41" x14ac:dyDescent="0.65">
      <c r="A9">
        <v>3.2953000000000001</v>
      </c>
      <c r="B9">
        <f t="shared" si="0"/>
        <v>11.764768885286989</v>
      </c>
      <c r="C9">
        <v>364.01</v>
      </c>
      <c r="D9">
        <f t="shared" si="1"/>
        <v>11.538528875209654</v>
      </c>
      <c r="E9">
        <v>717.255</v>
      </c>
      <c r="F9">
        <f t="shared" si="2"/>
        <v>9.6774572483282579</v>
      </c>
      <c r="G9">
        <v>382.19</v>
      </c>
      <c r="H9">
        <f t="shared" si="3"/>
        <v>13.953557303884622</v>
      </c>
      <c r="I9">
        <v>381.64</v>
      </c>
      <c r="J9">
        <f t="shared" si="4"/>
        <v>9.8361291863172351</v>
      </c>
      <c r="K9">
        <v>276.14999999999998</v>
      </c>
      <c r="L9">
        <f t="shared" si="5"/>
        <v>9.5238508114044613</v>
      </c>
      <c r="M9">
        <v>309.72000000000003</v>
      </c>
      <c r="N9">
        <f t="shared" si="6"/>
        <v>10.909133042891005</v>
      </c>
      <c r="O9">
        <v>394.99</v>
      </c>
      <c r="P9">
        <f t="shared" si="7"/>
        <v>12.500047416196614</v>
      </c>
      <c r="Q9">
        <v>672.58</v>
      </c>
      <c r="R9">
        <f t="shared" si="7"/>
        <v>12.500047416196614</v>
      </c>
      <c r="S9">
        <v>672.58</v>
      </c>
      <c r="T9">
        <f t="shared" si="8"/>
        <v>10.909133042891005</v>
      </c>
      <c r="U9">
        <v>297.63</v>
      </c>
      <c r="V9">
        <f t="shared" si="9"/>
        <v>12.000058265084284</v>
      </c>
      <c r="W9">
        <v>584.11</v>
      </c>
      <c r="X9">
        <f t="shared" si="10"/>
        <v>13.043564309407135</v>
      </c>
      <c r="Y9">
        <v>430.11500000000001</v>
      </c>
      <c r="Z9">
        <f t="shared" si="11"/>
        <v>5.6604032863422349</v>
      </c>
      <c r="AA9">
        <v>159.922</v>
      </c>
      <c r="AC9">
        <v>0.66</v>
      </c>
      <c r="AD9">
        <f t="shared" si="12"/>
        <v>10.16949152542373</v>
      </c>
      <c r="AE9">
        <v>695.34</v>
      </c>
      <c r="AF9">
        <f t="shared" si="13"/>
        <v>8.2191780821917817</v>
      </c>
      <c r="AG9">
        <v>1490.04</v>
      </c>
      <c r="AH9">
        <f t="shared" si="14"/>
        <v>4.7244094488188972</v>
      </c>
      <c r="AI9">
        <v>265</v>
      </c>
      <c r="AJ9">
        <f t="shared" si="15"/>
        <v>8.5714285714285712</v>
      </c>
      <c r="AK9">
        <v>580.42999999999995</v>
      </c>
      <c r="AL9">
        <f t="shared" si="16"/>
        <v>15</v>
      </c>
      <c r="AM9">
        <v>1796.96</v>
      </c>
      <c r="AN9">
        <f t="shared" si="17"/>
        <v>8.9552238805970159</v>
      </c>
      <c r="AO9">
        <v>568.48</v>
      </c>
    </row>
    <row r="10" spans="1:41" x14ac:dyDescent="0.65">
      <c r="A10">
        <v>3.8445</v>
      </c>
      <c r="B10">
        <f t="shared" si="0"/>
        <v>13.725504196730443</v>
      </c>
      <c r="C10">
        <v>384.49</v>
      </c>
      <c r="D10">
        <f t="shared" si="1"/>
        <v>13.461558662562895</v>
      </c>
      <c r="E10">
        <v>790.04600000000005</v>
      </c>
      <c r="F10">
        <f t="shared" si="2"/>
        <v>11.290317843958968</v>
      </c>
      <c r="G10">
        <v>441.55</v>
      </c>
      <c r="H10">
        <f t="shared" si="3"/>
        <v>16.279079614840661</v>
      </c>
      <c r="I10">
        <v>446.38</v>
      </c>
      <c r="J10">
        <f t="shared" si="4"/>
        <v>11.475434302429704</v>
      </c>
      <c r="K10">
        <v>286.02</v>
      </c>
      <c r="L10">
        <f t="shared" si="5"/>
        <v>11.111111111111112</v>
      </c>
      <c r="M10">
        <v>316.67</v>
      </c>
      <c r="N10">
        <f t="shared" si="6"/>
        <v>12.727266708158428</v>
      </c>
      <c r="O10">
        <v>430.17</v>
      </c>
      <c r="P10">
        <f t="shared" si="7"/>
        <v>14.583325430633899</v>
      </c>
      <c r="Q10">
        <v>861.17</v>
      </c>
      <c r="R10">
        <f t="shared" si="7"/>
        <v>14.583325430633899</v>
      </c>
      <c r="S10">
        <v>861.17</v>
      </c>
      <c r="T10">
        <f t="shared" si="8"/>
        <v>12.727266708158428</v>
      </c>
      <c r="U10">
        <v>309.77999999999997</v>
      </c>
      <c r="V10">
        <f t="shared" si="9"/>
        <v>14.000007283135535</v>
      </c>
      <c r="W10">
        <v>702.6</v>
      </c>
      <c r="X10">
        <f t="shared" si="10"/>
        <v>15.217425723762853</v>
      </c>
      <c r="Y10">
        <v>501.81299999999999</v>
      </c>
      <c r="Z10">
        <f t="shared" si="11"/>
        <v>6.6037752053963894</v>
      </c>
      <c r="AA10">
        <v>152.12299999999999</v>
      </c>
      <c r="AC10">
        <v>0.77</v>
      </c>
      <c r="AD10">
        <f t="shared" si="12"/>
        <v>11.864406779661017</v>
      </c>
      <c r="AE10">
        <v>843.33</v>
      </c>
      <c r="AF10">
        <f t="shared" si="13"/>
        <v>9.589041095890412</v>
      </c>
      <c r="AG10">
        <v>2040.2</v>
      </c>
      <c r="AH10">
        <f t="shared" si="14"/>
        <v>5.5118110236220472</v>
      </c>
      <c r="AI10">
        <v>278</v>
      </c>
      <c r="AJ10">
        <f t="shared" si="15"/>
        <v>10</v>
      </c>
      <c r="AK10">
        <v>633.95000000000005</v>
      </c>
      <c r="AL10">
        <f t="shared" si="16"/>
        <v>17.5</v>
      </c>
      <c r="AM10">
        <v>2414.63</v>
      </c>
      <c r="AN10">
        <f t="shared" si="17"/>
        <v>10.44776119402985</v>
      </c>
      <c r="AO10">
        <v>634.26</v>
      </c>
    </row>
    <row r="11" spans="1:41" x14ac:dyDescent="0.65">
      <c r="A11">
        <v>4.3936999999999999</v>
      </c>
      <c r="B11">
        <f t="shared" si="0"/>
        <v>15.686239508173896</v>
      </c>
      <c r="C11">
        <v>447.4</v>
      </c>
      <c r="D11">
        <f t="shared" si="1"/>
        <v>15.384588449916139</v>
      </c>
      <c r="E11">
        <v>896.596</v>
      </c>
      <c r="F11">
        <f t="shared" si="2"/>
        <v>12.903178439589681</v>
      </c>
      <c r="G11">
        <v>553.15</v>
      </c>
      <c r="H11">
        <f t="shared" si="3"/>
        <v>18.6046019257967</v>
      </c>
      <c r="I11">
        <v>504.93</v>
      </c>
      <c r="J11">
        <f t="shared" si="4"/>
        <v>13.114739418542175</v>
      </c>
      <c r="K11">
        <v>329.96</v>
      </c>
      <c r="L11">
        <f t="shared" si="5"/>
        <v>12.698371410817764</v>
      </c>
      <c r="M11">
        <v>334.64</v>
      </c>
      <c r="N11">
        <f t="shared" si="6"/>
        <v>14.545400373425851</v>
      </c>
      <c r="O11">
        <v>521.13</v>
      </c>
      <c r="P11">
        <f t="shared" si="7"/>
        <v>16.666603445071178</v>
      </c>
      <c r="Q11">
        <v>1117.23</v>
      </c>
      <c r="R11">
        <f t="shared" si="7"/>
        <v>16.666603445071178</v>
      </c>
      <c r="S11">
        <v>1117.23</v>
      </c>
      <c r="T11">
        <f t="shared" si="8"/>
        <v>14.545400373425851</v>
      </c>
      <c r="U11">
        <v>323.94</v>
      </c>
      <c r="V11">
        <f t="shared" si="9"/>
        <v>15.999956301186788</v>
      </c>
      <c r="W11">
        <v>875.67</v>
      </c>
      <c r="X11">
        <f t="shared" si="10"/>
        <v>17.391287138118571</v>
      </c>
      <c r="Y11">
        <v>616.69399999999996</v>
      </c>
      <c r="Z11">
        <f t="shared" si="11"/>
        <v>7.5471471244505439</v>
      </c>
      <c r="AA11">
        <v>148.84800000000001</v>
      </c>
      <c r="AC11">
        <v>0.88</v>
      </c>
      <c r="AD11">
        <f t="shared" si="12"/>
        <v>13.559322033898304</v>
      </c>
      <c r="AE11">
        <v>1025.06</v>
      </c>
      <c r="AF11">
        <f t="shared" si="13"/>
        <v>10.958904109589042</v>
      </c>
      <c r="AG11">
        <v>2717.66</v>
      </c>
      <c r="AH11">
        <f t="shared" si="14"/>
        <v>6.2992125984251963</v>
      </c>
      <c r="AI11">
        <v>311</v>
      </c>
      <c r="AJ11">
        <f t="shared" si="15"/>
        <v>11.428571428571429</v>
      </c>
      <c r="AK11">
        <v>708.31</v>
      </c>
      <c r="AL11">
        <f t="shared" si="16"/>
        <v>20</v>
      </c>
      <c r="AM11">
        <v>3353.3</v>
      </c>
      <c r="AN11">
        <f t="shared" si="17"/>
        <v>11.940298507462686</v>
      </c>
      <c r="AO11">
        <v>737.38</v>
      </c>
    </row>
    <row r="12" spans="1:41" x14ac:dyDescent="0.65">
      <c r="A12">
        <v>4.9428999999999998</v>
      </c>
      <c r="B12">
        <f t="shared" si="0"/>
        <v>17.646974819617352</v>
      </c>
      <c r="C12">
        <v>495.07</v>
      </c>
      <c r="D12">
        <f t="shared" si="1"/>
        <v>17.307618237269381</v>
      </c>
      <c r="E12">
        <v>921.63499999999999</v>
      </c>
      <c r="F12">
        <f t="shared" si="2"/>
        <v>14.516039035220388</v>
      </c>
      <c r="G12">
        <v>714.32</v>
      </c>
      <c r="H12">
        <f t="shared" si="3"/>
        <v>20.930124236752736</v>
      </c>
      <c r="I12">
        <v>603.49</v>
      </c>
      <c r="J12">
        <f t="shared" si="4"/>
        <v>14.754044534654644</v>
      </c>
      <c r="K12">
        <v>374.63</v>
      </c>
      <c r="L12">
        <f t="shared" si="5"/>
        <v>14.285631710524417</v>
      </c>
      <c r="M12">
        <v>368.91</v>
      </c>
      <c r="N12">
        <f t="shared" si="6"/>
        <v>16.363534038693274</v>
      </c>
      <c r="O12">
        <v>670.51</v>
      </c>
      <c r="P12">
        <f t="shared" si="7"/>
        <v>18.749881459508462</v>
      </c>
      <c r="Q12">
        <v>1581.71</v>
      </c>
      <c r="R12">
        <f t="shared" si="7"/>
        <v>18.749881459508462</v>
      </c>
      <c r="S12">
        <v>1581.71</v>
      </c>
      <c r="T12">
        <f t="shared" si="8"/>
        <v>16.363534038693274</v>
      </c>
      <c r="U12">
        <v>347.96</v>
      </c>
      <c r="V12">
        <f t="shared" si="9"/>
        <v>17.999905319238039</v>
      </c>
      <c r="W12">
        <v>1074.99</v>
      </c>
      <c r="X12">
        <f t="shared" si="10"/>
        <v>19.565148552474291</v>
      </c>
      <c r="Y12">
        <v>778.92200000000003</v>
      </c>
      <c r="Z12">
        <f t="shared" si="11"/>
        <v>8.4905190435046975</v>
      </c>
      <c r="AA12">
        <v>159.19800000000001</v>
      </c>
      <c r="AC12">
        <v>0.99</v>
      </c>
      <c r="AD12">
        <f t="shared" si="12"/>
        <v>15.254237288135592</v>
      </c>
      <c r="AE12">
        <v>1201.96</v>
      </c>
      <c r="AF12">
        <f t="shared" si="13"/>
        <v>12.328767123287673</v>
      </c>
      <c r="AG12">
        <v>3436.86</v>
      </c>
      <c r="AH12">
        <f t="shared" si="14"/>
        <v>7.0866141732283463</v>
      </c>
      <c r="AI12">
        <v>338</v>
      </c>
      <c r="AJ12">
        <f t="shared" si="15"/>
        <v>12.857142857142856</v>
      </c>
      <c r="AK12">
        <v>766.64</v>
      </c>
      <c r="AL12">
        <f t="shared" si="16"/>
        <v>22.499999999999996</v>
      </c>
      <c r="AM12">
        <v>3903.78</v>
      </c>
      <c r="AN12">
        <f t="shared" si="17"/>
        <v>13.432835820895523</v>
      </c>
      <c r="AO12">
        <v>898.12</v>
      </c>
    </row>
    <row r="13" spans="1:41" x14ac:dyDescent="0.65">
      <c r="A13">
        <v>5.4920999999999998</v>
      </c>
      <c r="B13">
        <f t="shared" si="0"/>
        <v>19.607710131060806</v>
      </c>
      <c r="C13">
        <v>653.29999999999995</v>
      </c>
      <c r="D13">
        <f t="shared" si="1"/>
        <v>19.230648024622624</v>
      </c>
      <c r="E13">
        <v>931.94</v>
      </c>
      <c r="F13">
        <f t="shared" si="2"/>
        <v>16.128899630851098</v>
      </c>
      <c r="G13">
        <v>836.62</v>
      </c>
      <c r="H13">
        <f t="shared" si="3"/>
        <v>23.255646547708775</v>
      </c>
      <c r="I13">
        <v>744.58</v>
      </c>
      <c r="J13">
        <f t="shared" si="4"/>
        <v>16.393349650767117</v>
      </c>
      <c r="K13">
        <v>482.7</v>
      </c>
      <c r="L13">
        <f t="shared" si="5"/>
        <v>15.872892010231066</v>
      </c>
      <c r="M13">
        <v>444.05</v>
      </c>
      <c r="N13">
        <f t="shared" si="6"/>
        <v>18.181667703960695</v>
      </c>
      <c r="O13">
        <v>887.16</v>
      </c>
      <c r="P13">
        <f t="shared" si="7"/>
        <v>20.833159473945749</v>
      </c>
      <c r="Q13">
        <v>2140.4699999999998</v>
      </c>
      <c r="R13">
        <f t="shared" si="7"/>
        <v>20.833159473945749</v>
      </c>
      <c r="S13">
        <v>2140.4699999999998</v>
      </c>
      <c r="T13">
        <f t="shared" si="8"/>
        <v>18.181667703960695</v>
      </c>
      <c r="U13">
        <v>377.19</v>
      </c>
      <c r="V13">
        <f t="shared" si="9"/>
        <v>19.999854337289289</v>
      </c>
      <c r="W13">
        <v>1225.72</v>
      </c>
      <c r="X13">
        <f t="shared" si="10"/>
        <v>21.739009966830007</v>
      </c>
      <c r="Y13">
        <v>967.03399999999999</v>
      </c>
      <c r="Z13">
        <f t="shared" si="11"/>
        <v>9.4338909625588521</v>
      </c>
      <c r="AA13">
        <v>153.59800000000001</v>
      </c>
      <c r="AC13">
        <v>1.1000000000000001</v>
      </c>
      <c r="AD13">
        <f t="shared" si="12"/>
        <v>16.949152542372882</v>
      </c>
      <c r="AE13">
        <v>1432.77</v>
      </c>
      <c r="AF13">
        <f t="shared" si="13"/>
        <v>13.698630136986303</v>
      </c>
      <c r="AG13">
        <v>4058.85</v>
      </c>
      <c r="AH13">
        <f t="shared" si="14"/>
        <v>7.8740157480314963</v>
      </c>
      <c r="AI13">
        <v>371</v>
      </c>
      <c r="AJ13">
        <f t="shared" si="15"/>
        <v>14.285714285714288</v>
      </c>
      <c r="AK13">
        <v>844.86</v>
      </c>
      <c r="AL13">
        <f t="shared" si="16"/>
        <v>25</v>
      </c>
      <c r="AM13">
        <v>4118.95</v>
      </c>
      <c r="AN13">
        <f t="shared" si="17"/>
        <v>14.92537313432836</v>
      </c>
      <c r="AO13">
        <v>1082.06</v>
      </c>
    </row>
    <row r="14" spans="1:41" x14ac:dyDescent="0.65">
      <c r="A14">
        <v>6.0414000000000003</v>
      </c>
      <c r="B14">
        <f t="shared" si="0"/>
        <v>21.568802459130524</v>
      </c>
      <c r="C14">
        <v>840.24</v>
      </c>
      <c r="D14">
        <f t="shared" si="1"/>
        <v>21.154027963066063</v>
      </c>
      <c r="E14">
        <v>946.19399999999996</v>
      </c>
      <c r="F14">
        <f t="shared" si="2"/>
        <v>17.742053901025805</v>
      </c>
      <c r="G14">
        <v>962.13</v>
      </c>
      <c r="H14">
        <f t="shared" si="3"/>
        <v>25.581592296813206</v>
      </c>
      <c r="I14">
        <v>1024.1099999999999</v>
      </c>
      <c r="J14">
        <f t="shared" si="4"/>
        <v>18.032953256521999</v>
      </c>
      <c r="K14">
        <v>622.36</v>
      </c>
      <c r="L14">
        <f t="shared" si="5"/>
        <v>17.46044132310227</v>
      </c>
      <c r="M14">
        <v>500.34</v>
      </c>
      <c r="N14">
        <f t="shared" si="6"/>
        <v>20.000132420514586</v>
      </c>
      <c r="O14">
        <v>1293.7</v>
      </c>
      <c r="P14">
        <f t="shared" si="7"/>
        <v>22.916816817955947</v>
      </c>
      <c r="Q14">
        <v>2752.11</v>
      </c>
      <c r="R14">
        <f t="shared" si="7"/>
        <v>22.916816817955947</v>
      </c>
      <c r="S14">
        <v>2752.11</v>
      </c>
      <c r="T14">
        <f t="shared" si="8"/>
        <v>20.000132420514586</v>
      </c>
      <c r="U14">
        <v>421.57</v>
      </c>
      <c r="V14">
        <f t="shared" si="9"/>
        <v>22.000167512117319</v>
      </c>
      <c r="W14">
        <v>1413.3</v>
      </c>
      <c r="X14">
        <f t="shared" si="10"/>
        <v>23.913267204458556</v>
      </c>
      <c r="Y14">
        <v>1108.0630000000001</v>
      </c>
      <c r="Z14">
        <f t="shared" si="11"/>
        <v>10.377434653630315</v>
      </c>
      <c r="AA14">
        <v>160.964</v>
      </c>
      <c r="AC14">
        <v>1.21</v>
      </c>
      <c r="AD14">
        <f t="shared" si="12"/>
        <v>18.644067796610166</v>
      </c>
      <c r="AE14">
        <v>1804.36</v>
      </c>
      <c r="AF14">
        <f t="shared" si="13"/>
        <v>15.068493150684933</v>
      </c>
      <c r="AG14">
        <v>4436.16</v>
      </c>
      <c r="AH14">
        <f t="shared" si="14"/>
        <v>8.6614173228346463</v>
      </c>
      <c r="AI14">
        <v>462</v>
      </c>
      <c r="AJ14">
        <f t="shared" si="15"/>
        <v>15.714285714285714</v>
      </c>
      <c r="AK14">
        <v>914.8</v>
      </c>
      <c r="AL14">
        <f t="shared" si="16"/>
        <v>27.499999999999996</v>
      </c>
      <c r="AM14">
        <v>4281.87</v>
      </c>
      <c r="AN14">
        <f t="shared" si="17"/>
        <v>16.417910447761194</v>
      </c>
      <c r="AO14">
        <v>1322.8</v>
      </c>
    </row>
    <row r="15" spans="1:41" x14ac:dyDescent="0.65">
      <c r="A15">
        <v>6.5906000000000002</v>
      </c>
      <c r="B15">
        <f t="shared" si="0"/>
        <v>23.529537770573977</v>
      </c>
      <c r="C15">
        <v>1070.55</v>
      </c>
      <c r="D15">
        <f t="shared" si="1"/>
        <v>23.077057750419307</v>
      </c>
      <c r="E15">
        <v>1004.638</v>
      </c>
      <c r="F15">
        <f t="shared" si="2"/>
        <v>19.354914496656516</v>
      </c>
      <c r="G15">
        <v>1212.3800000000001</v>
      </c>
      <c r="H15">
        <f t="shared" si="3"/>
        <v>27.907114607769245</v>
      </c>
      <c r="I15">
        <v>1322.93</v>
      </c>
      <c r="J15">
        <f t="shared" si="4"/>
        <v>19.67225837263447</v>
      </c>
      <c r="K15">
        <v>833.59</v>
      </c>
      <c r="L15">
        <f t="shared" si="5"/>
        <v>19.047701622808923</v>
      </c>
      <c r="M15">
        <v>578</v>
      </c>
      <c r="N15">
        <f t="shared" si="6"/>
        <v>21.81826608578201</v>
      </c>
      <c r="O15">
        <v>1833.42</v>
      </c>
      <c r="P15">
        <f t="shared" si="7"/>
        <v>25.000094832393227</v>
      </c>
      <c r="Q15">
        <v>3216.3</v>
      </c>
      <c r="R15">
        <f t="shared" si="7"/>
        <v>25.000094832393227</v>
      </c>
      <c r="S15">
        <v>3216.3</v>
      </c>
      <c r="T15">
        <f t="shared" si="8"/>
        <v>21.81826608578201</v>
      </c>
      <c r="U15">
        <v>529.20000000000005</v>
      </c>
      <c r="V15">
        <f t="shared" si="9"/>
        <v>24.000116530168569</v>
      </c>
      <c r="W15">
        <v>1636.74</v>
      </c>
      <c r="X15">
        <f t="shared" si="10"/>
        <v>26.087128618814269</v>
      </c>
      <c r="Y15">
        <v>1168.3910000000001</v>
      </c>
      <c r="Z15">
        <f t="shared" si="11"/>
        <v>11.32080657268447</v>
      </c>
      <c r="AA15">
        <v>159.33699999999999</v>
      </c>
      <c r="AC15">
        <v>1.32</v>
      </c>
      <c r="AD15">
        <f t="shared" si="12"/>
        <v>20.33898305084746</v>
      </c>
      <c r="AE15">
        <v>2025.24</v>
      </c>
      <c r="AF15">
        <f t="shared" si="13"/>
        <v>16.438356164383563</v>
      </c>
      <c r="AG15">
        <v>4598.33</v>
      </c>
      <c r="AH15">
        <f t="shared" si="14"/>
        <v>9.4488188976377945</v>
      </c>
      <c r="AI15">
        <v>500</v>
      </c>
      <c r="AJ15">
        <f t="shared" si="15"/>
        <v>17.142857142857142</v>
      </c>
      <c r="AK15">
        <v>962.85</v>
      </c>
      <c r="AL15">
        <f t="shared" si="16"/>
        <v>30</v>
      </c>
      <c r="AM15">
        <v>4056.46</v>
      </c>
      <c r="AN15">
        <f t="shared" si="17"/>
        <v>17.910447761194032</v>
      </c>
      <c r="AO15">
        <v>1675.82</v>
      </c>
    </row>
    <row r="16" spans="1:41" x14ac:dyDescent="0.65">
      <c r="A16">
        <v>7.1398000000000001</v>
      </c>
      <c r="B16">
        <f t="shared" si="0"/>
        <v>25.490273082017435</v>
      </c>
      <c r="C16">
        <v>1330.67</v>
      </c>
      <c r="D16">
        <f t="shared" si="1"/>
        <v>25.000087537772547</v>
      </c>
      <c r="E16">
        <v>1005.847</v>
      </c>
      <c r="F16">
        <f t="shared" si="2"/>
        <v>20.967775092287226</v>
      </c>
      <c r="G16">
        <v>1492.1</v>
      </c>
      <c r="H16">
        <f t="shared" si="3"/>
        <v>30.23263691872528</v>
      </c>
      <c r="I16">
        <v>1706.61</v>
      </c>
      <c r="J16">
        <f t="shared" si="4"/>
        <v>21.311563488746941</v>
      </c>
      <c r="K16">
        <v>1056.5</v>
      </c>
      <c r="L16">
        <f t="shared" si="5"/>
        <v>20.634961922515576</v>
      </c>
      <c r="M16">
        <v>644.69000000000005</v>
      </c>
      <c r="N16">
        <f t="shared" si="6"/>
        <v>23.636399751049435</v>
      </c>
      <c r="O16">
        <v>2363</v>
      </c>
      <c r="P16">
        <f t="shared" si="7"/>
        <v>27.08337284683051</v>
      </c>
      <c r="Q16">
        <v>3437.29</v>
      </c>
      <c r="R16">
        <f t="shared" si="7"/>
        <v>27.08337284683051</v>
      </c>
      <c r="S16">
        <v>3437.29</v>
      </c>
      <c r="T16">
        <f t="shared" si="8"/>
        <v>23.636399751049435</v>
      </c>
      <c r="U16">
        <v>672.37</v>
      </c>
      <c r="V16">
        <f t="shared" si="9"/>
        <v>26.000065548219819</v>
      </c>
      <c r="W16">
        <v>1862.74</v>
      </c>
      <c r="X16">
        <f t="shared" si="10"/>
        <v>28.260990033169993</v>
      </c>
      <c r="Y16">
        <v>1155.5170000000001</v>
      </c>
      <c r="Z16">
        <f t="shared" si="11"/>
        <v>12.264178491738624</v>
      </c>
      <c r="AA16">
        <v>170.49100000000001</v>
      </c>
      <c r="AC16">
        <v>1.43</v>
      </c>
      <c r="AD16">
        <f t="shared" si="12"/>
        <v>22.033898305084744</v>
      </c>
      <c r="AE16">
        <v>2398.42</v>
      </c>
      <c r="AF16">
        <f t="shared" si="13"/>
        <v>17.808219178082194</v>
      </c>
      <c r="AG16">
        <v>4444.2299999999996</v>
      </c>
      <c r="AH16">
        <f t="shared" si="14"/>
        <v>10.236220472440943</v>
      </c>
      <c r="AI16">
        <v>702</v>
      </c>
      <c r="AJ16">
        <f t="shared" si="15"/>
        <v>18.571428571428569</v>
      </c>
      <c r="AK16">
        <v>1033.3499999999999</v>
      </c>
      <c r="AL16">
        <f t="shared" si="16"/>
        <v>32.499999999999993</v>
      </c>
      <c r="AM16">
        <v>3650.89</v>
      </c>
      <c r="AN16">
        <f t="shared" si="17"/>
        <v>19.402985074626862</v>
      </c>
      <c r="AO16">
        <v>2296.9699999999998</v>
      </c>
    </row>
    <row r="17" spans="1:41" x14ac:dyDescent="0.65">
      <c r="A17">
        <v>7.6890000000000001</v>
      </c>
      <c r="B17">
        <f t="shared" si="0"/>
        <v>27.451008393460885</v>
      </c>
      <c r="C17">
        <v>1614.18</v>
      </c>
      <c r="D17">
        <f t="shared" si="1"/>
        <v>26.923117325125791</v>
      </c>
      <c r="E17">
        <v>971.47699999999998</v>
      </c>
      <c r="F17">
        <f t="shared" si="2"/>
        <v>22.580635687917937</v>
      </c>
      <c r="G17">
        <v>1530.96</v>
      </c>
      <c r="H17">
        <f t="shared" si="3"/>
        <v>32.558159229681323</v>
      </c>
      <c r="I17">
        <v>2026.3</v>
      </c>
      <c r="J17">
        <f t="shared" si="4"/>
        <v>22.950868604859409</v>
      </c>
      <c r="K17">
        <v>1219.81</v>
      </c>
      <c r="L17">
        <f t="shared" si="5"/>
        <v>22.222222222222225</v>
      </c>
      <c r="M17">
        <v>802.91</v>
      </c>
      <c r="N17">
        <f t="shared" si="6"/>
        <v>25.454533416316856</v>
      </c>
      <c r="O17">
        <v>2672.96</v>
      </c>
      <c r="P17">
        <f t="shared" si="7"/>
        <v>29.166650861267797</v>
      </c>
      <c r="Q17">
        <v>3282.54</v>
      </c>
      <c r="R17">
        <f t="shared" si="7"/>
        <v>29.166650861267797</v>
      </c>
      <c r="S17">
        <v>3282.54</v>
      </c>
      <c r="T17">
        <f t="shared" si="8"/>
        <v>25.454533416316856</v>
      </c>
      <c r="U17">
        <v>879.55</v>
      </c>
      <c r="V17">
        <f t="shared" si="9"/>
        <v>28.000014566271069</v>
      </c>
      <c r="W17">
        <v>1938.41</v>
      </c>
      <c r="X17">
        <f t="shared" si="10"/>
        <v>30.434851447525705</v>
      </c>
      <c r="Y17">
        <v>1032.7660000000001</v>
      </c>
      <c r="Z17">
        <f t="shared" si="11"/>
        <v>13.207550410792779</v>
      </c>
      <c r="AA17">
        <v>170.96199999999999</v>
      </c>
      <c r="AC17">
        <v>1.54</v>
      </c>
      <c r="AD17">
        <f t="shared" si="12"/>
        <v>23.728813559322035</v>
      </c>
      <c r="AE17">
        <v>2568.69</v>
      </c>
      <c r="AF17">
        <f t="shared" si="13"/>
        <v>19.178082191780824</v>
      </c>
      <c r="AG17">
        <v>4332.55</v>
      </c>
      <c r="AH17">
        <f t="shared" si="14"/>
        <v>11.023622047244094</v>
      </c>
      <c r="AI17">
        <v>1065</v>
      </c>
      <c r="AJ17">
        <f t="shared" si="15"/>
        <v>20</v>
      </c>
      <c r="AK17">
        <v>1245.6600000000001</v>
      </c>
      <c r="AL17">
        <f t="shared" si="16"/>
        <v>35</v>
      </c>
      <c r="AM17">
        <v>3156.03</v>
      </c>
      <c r="AN17">
        <f t="shared" si="17"/>
        <v>20.8955223880597</v>
      </c>
      <c r="AO17">
        <v>3011.04</v>
      </c>
    </row>
    <row r="18" spans="1:41" x14ac:dyDescent="0.65">
      <c r="A18">
        <v>8.2382000000000009</v>
      </c>
      <c r="B18">
        <f t="shared" si="0"/>
        <v>29.411743704904342</v>
      </c>
      <c r="C18">
        <v>1848.99</v>
      </c>
      <c r="D18">
        <f t="shared" si="1"/>
        <v>28.846147112479038</v>
      </c>
      <c r="E18">
        <v>953.76800000000003</v>
      </c>
      <c r="F18">
        <f t="shared" si="2"/>
        <v>24.193496283548647</v>
      </c>
      <c r="G18">
        <v>1541.92</v>
      </c>
      <c r="H18">
        <f t="shared" si="3"/>
        <v>34.883681540637362</v>
      </c>
      <c r="I18">
        <v>2323.6999999999998</v>
      </c>
      <c r="J18">
        <f t="shared" si="4"/>
        <v>24.590173720971883</v>
      </c>
      <c r="K18">
        <v>1385.77</v>
      </c>
      <c r="L18">
        <f t="shared" si="5"/>
        <v>23.809482521928878</v>
      </c>
      <c r="M18">
        <v>1075.3499999999999</v>
      </c>
      <c r="N18">
        <f t="shared" si="6"/>
        <v>27.272667081584277</v>
      </c>
      <c r="O18">
        <v>2829.18</v>
      </c>
      <c r="P18">
        <f t="shared" si="7"/>
        <v>31.249928875705081</v>
      </c>
      <c r="Q18">
        <v>2920.24</v>
      </c>
      <c r="R18">
        <f t="shared" si="7"/>
        <v>31.249928875705081</v>
      </c>
      <c r="S18">
        <v>2920.24</v>
      </c>
      <c r="T18">
        <f t="shared" si="8"/>
        <v>27.272667081584277</v>
      </c>
      <c r="U18">
        <v>1073.73</v>
      </c>
      <c r="V18">
        <f t="shared" si="9"/>
        <v>29.999963584322327</v>
      </c>
      <c r="W18">
        <v>1914.49</v>
      </c>
      <c r="X18">
        <f t="shared" si="10"/>
        <v>32.608712861881429</v>
      </c>
      <c r="Y18">
        <v>873.93899999999996</v>
      </c>
      <c r="Z18">
        <f t="shared" si="11"/>
        <v>14.150922329846935</v>
      </c>
      <c r="AA18">
        <v>178.381</v>
      </c>
      <c r="AC18">
        <v>1.65</v>
      </c>
      <c r="AD18">
        <f t="shared" si="12"/>
        <v>25.423728813559322</v>
      </c>
      <c r="AE18">
        <v>2589.96</v>
      </c>
      <c r="AF18">
        <f t="shared" si="13"/>
        <v>20.547945205479454</v>
      </c>
      <c r="AG18">
        <v>4133.6400000000003</v>
      </c>
      <c r="AH18">
        <f t="shared" si="14"/>
        <v>11.811023622047243</v>
      </c>
      <c r="AI18">
        <v>1427</v>
      </c>
      <c r="AJ18">
        <f t="shared" si="15"/>
        <v>21.428571428571427</v>
      </c>
      <c r="AK18">
        <v>1403.6</v>
      </c>
      <c r="AL18">
        <f t="shared" si="16"/>
        <v>37.499999999999993</v>
      </c>
      <c r="AM18">
        <v>2825.21</v>
      </c>
      <c r="AN18">
        <f t="shared" si="17"/>
        <v>22.388059701492537</v>
      </c>
      <c r="AO18">
        <v>3706.45</v>
      </c>
    </row>
    <row r="19" spans="1:41" x14ac:dyDescent="0.65">
      <c r="A19">
        <v>8.7873999999999999</v>
      </c>
      <c r="B19">
        <f t="shared" si="0"/>
        <v>31.372479016347793</v>
      </c>
      <c r="C19">
        <v>1944.29</v>
      </c>
      <c r="D19">
        <f t="shared" si="1"/>
        <v>30.769176899832278</v>
      </c>
      <c r="E19">
        <v>948.24599999999998</v>
      </c>
      <c r="F19">
        <f t="shared" si="2"/>
        <v>25.806356879179361</v>
      </c>
      <c r="G19">
        <v>1407.85</v>
      </c>
      <c r="H19">
        <f t="shared" si="3"/>
        <v>37.209203851593401</v>
      </c>
      <c r="I19">
        <v>2722.98</v>
      </c>
      <c r="J19">
        <f t="shared" si="4"/>
        <v>26.229478837084351</v>
      </c>
      <c r="K19">
        <v>1612.79</v>
      </c>
      <c r="L19">
        <f t="shared" si="5"/>
        <v>25.396742821635527</v>
      </c>
      <c r="M19">
        <v>1468.93</v>
      </c>
      <c r="N19">
        <f t="shared" si="6"/>
        <v>29.090800746851702</v>
      </c>
      <c r="O19">
        <v>2960.63</v>
      </c>
      <c r="P19">
        <f t="shared" si="7"/>
        <v>33.333206890142357</v>
      </c>
      <c r="Q19">
        <v>2481.06</v>
      </c>
      <c r="R19">
        <f t="shared" si="7"/>
        <v>33.333206890142357</v>
      </c>
      <c r="S19">
        <v>2481.06</v>
      </c>
      <c r="T19">
        <f t="shared" si="8"/>
        <v>29.090800746851702</v>
      </c>
      <c r="U19">
        <v>1266.94</v>
      </c>
      <c r="V19">
        <f t="shared" si="9"/>
        <v>31.999912602373577</v>
      </c>
      <c r="W19">
        <v>1779.86</v>
      </c>
      <c r="X19">
        <f t="shared" si="10"/>
        <v>34.782574276237142</v>
      </c>
      <c r="Y19">
        <v>800.48599999999999</v>
      </c>
      <c r="Z19">
        <f t="shared" si="11"/>
        <v>15.094294248901088</v>
      </c>
      <c r="AA19">
        <v>186.90600000000001</v>
      </c>
      <c r="AC19">
        <v>1.76</v>
      </c>
      <c r="AD19">
        <f t="shared" si="12"/>
        <v>27.118644067796609</v>
      </c>
      <c r="AE19">
        <v>2692.38</v>
      </c>
      <c r="AF19">
        <f t="shared" si="13"/>
        <v>21.917808219178085</v>
      </c>
      <c r="AG19">
        <v>3969.32</v>
      </c>
      <c r="AH19">
        <f t="shared" si="14"/>
        <v>12.598425196850393</v>
      </c>
      <c r="AI19">
        <v>1616</v>
      </c>
      <c r="AJ19">
        <f t="shared" si="15"/>
        <v>22.857142857142858</v>
      </c>
      <c r="AK19">
        <v>1508.67</v>
      </c>
      <c r="AL19">
        <f t="shared" si="16"/>
        <v>40</v>
      </c>
      <c r="AM19">
        <v>2387.46</v>
      </c>
      <c r="AN19">
        <f t="shared" si="17"/>
        <v>23.880597014925371</v>
      </c>
      <c r="AO19">
        <v>4302.18</v>
      </c>
    </row>
    <row r="20" spans="1:41" x14ac:dyDescent="0.65">
      <c r="A20">
        <v>9.3366000000000007</v>
      </c>
      <c r="B20">
        <f t="shared" si="0"/>
        <v>33.333214327791246</v>
      </c>
      <c r="C20">
        <v>1840.95</v>
      </c>
      <c r="D20">
        <f t="shared" si="1"/>
        <v>32.692206687185518</v>
      </c>
      <c r="E20">
        <v>891.72400000000005</v>
      </c>
      <c r="F20">
        <f t="shared" si="2"/>
        <v>27.419217474810072</v>
      </c>
      <c r="G20">
        <v>1275.78</v>
      </c>
      <c r="H20">
        <f t="shared" si="3"/>
        <v>39.53472616254944</v>
      </c>
      <c r="I20">
        <v>2963.79</v>
      </c>
      <c r="J20">
        <f t="shared" si="4"/>
        <v>27.868783953196825</v>
      </c>
      <c r="K20">
        <v>1713.74</v>
      </c>
      <c r="L20">
        <f t="shared" si="5"/>
        <v>26.98400312134218</v>
      </c>
      <c r="M20">
        <v>2021.74</v>
      </c>
      <c r="N20">
        <f t="shared" si="6"/>
        <v>30.908934412119127</v>
      </c>
      <c r="O20">
        <v>3068.13</v>
      </c>
      <c r="P20">
        <f t="shared" si="7"/>
        <v>35.416484904579647</v>
      </c>
      <c r="Q20">
        <v>2106.7600000000002</v>
      </c>
      <c r="R20">
        <f t="shared" si="7"/>
        <v>35.416484904579647</v>
      </c>
      <c r="S20">
        <v>2106.7600000000002</v>
      </c>
      <c r="T20">
        <f t="shared" si="8"/>
        <v>30.908934412119127</v>
      </c>
      <c r="U20">
        <v>1430.72</v>
      </c>
      <c r="V20">
        <f t="shared" si="9"/>
        <v>33.999861620424824</v>
      </c>
      <c r="W20">
        <v>1549.23</v>
      </c>
      <c r="X20">
        <f t="shared" si="10"/>
        <v>36.956435690592862</v>
      </c>
      <c r="Y20">
        <v>707.19399999999996</v>
      </c>
      <c r="Z20">
        <f t="shared" si="11"/>
        <v>16.037666167955244</v>
      </c>
      <c r="AA20">
        <v>215.63499999999999</v>
      </c>
      <c r="AC20">
        <v>1.87</v>
      </c>
      <c r="AD20">
        <f t="shared" si="12"/>
        <v>28.8135593220339</v>
      </c>
      <c r="AE20">
        <v>2774.55</v>
      </c>
      <c r="AF20">
        <f t="shared" si="13"/>
        <v>23.287671232876718</v>
      </c>
      <c r="AG20">
        <v>3796.03</v>
      </c>
      <c r="AH20">
        <f t="shared" si="14"/>
        <v>13.385826771653544</v>
      </c>
      <c r="AI20">
        <v>1513</v>
      </c>
      <c r="AJ20">
        <f t="shared" si="15"/>
        <v>24.285714285714285</v>
      </c>
      <c r="AK20">
        <v>1612.97</v>
      </c>
      <c r="AL20">
        <f t="shared" si="16"/>
        <v>42.5</v>
      </c>
      <c r="AM20">
        <v>2009.89</v>
      </c>
      <c r="AN20">
        <f t="shared" si="17"/>
        <v>25.373134328358208</v>
      </c>
      <c r="AO20">
        <v>4686</v>
      </c>
    </row>
    <row r="21" spans="1:41" x14ac:dyDescent="0.65">
      <c r="A21">
        <v>9.8857999999999997</v>
      </c>
      <c r="B21">
        <f t="shared" si="0"/>
        <v>35.293949639234704</v>
      </c>
      <c r="C21">
        <v>1754</v>
      </c>
      <c r="D21">
        <f t="shared" si="1"/>
        <v>34.615236474538762</v>
      </c>
      <c r="E21">
        <v>877.70600000000002</v>
      </c>
      <c r="F21">
        <f t="shared" si="2"/>
        <v>29.032078070440775</v>
      </c>
      <c r="G21">
        <v>1148.8699999999999</v>
      </c>
      <c r="H21">
        <f t="shared" si="3"/>
        <v>41.860248473505472</v>
      </c>
      <c r="I21">
        <v>3023.59</v>
      </c>
      <c r="J21">
        <f t="shared" si="4"/>
        <v>29.508089069309289</v>
      </c>
      <c r="K21">
        <v>1760.6</v>
      </c>
      <c r="L21">
        <f t="shared" si="5"/>
        <v>28.571263421048833</v>
      </c>
      <c r="M21">
        <v>2595.29</v>
      </c>
      <c r="N21">
        <f t="shared" si="6"/>
        <v>32.727068077386548</v>
      </c>
      <c r="O21">
        <v>3091.04</v>
      </c>
      <c r="P21">
        <f t="shared" si="7"/>
        <v>37.499762919016923</v>
      </c>
      <c r="Q21">
        <v>1732.95</v>
      </c>
      <c r="R21">
        <f t="shared" si="7"/>
        <v>37.499762919016923</v>
      </c>
      <c r="S21">
        <v>1732.95</v>
      </c>
      <c r="T21">
        <f t="shared" si="8"/>
        <v>32.727068077386548</v>
      </c>
      <c r="U21">
        <v>1609.54</v>
      </c>
      <c r="V21">
        <f t="shared" si="9"/>
        <v>35.999810638476077</v>
      </c>
      <c r="W21">
        <v>1357.03</v>
      </c>
      <c r="X21">
        <f t="shared" si="10"/>
        <v>39.130297104948582</v>
      </c>
      <c r="Y21">
        <v>634.72199999999998</v>
      </c>
      <c r="Z21">
        <f t="shared" si="11"/>
        <v>16.981038087009395</v>
      </c>
      <c r="AA21">
        <v>228.87100000000001</v>
      </c>
      <c r="AC21">
        <v>1.98</v>
      </c>
      <c r="AD21">
        <f t="shared" si="12"/>
        <v>30.508474576271183</v>
      </c>
      <c r="AE21">
        <v>2765.18</v>
      </c>
      <c r="AF21">
        <f t="shared" si="13"/>
        <v>24.657534246575345</v>
      </c>
      <c r="AG21">
        <v>3310.43</v>
      </c>
      <c r="AH21">
        <f t="shared" si="14"/>
        <v>14.173228346456693</v>
      </c>
      <c r="AI21">
        <v>1351</v>
      </c>
      <c r="AJ21">
        <f t="shared" si="15"/>
        <v>25.714285714285712</v>
      </c>
      <c r="AK21">
        <v>1806.03</v>
      </c>
      <c r="AL21">
        <f t="shared" si="16"/>
        <v>44.999999999999993</v>
      </c>
      <c r="AM21">
        <v>1604.89</v>
      </c>
      <c r="AN21">
        <f t="shared" si="17"/>
        <v>26.865671641791046</v>
      </c>
      <c r="AO21">
        <v>4921.6400000000003</v>
      </c>
    </row>
    <row r="22" spans="1:41" x14ac:dyDescent="0.65">
      <c r="A22">
        <v>10.4351</v>
      </c>
      <c r="B22">
        <f t="shared" si="0"/>
        <v>37.255041967304422</v>
      </c>
      <c r="C22">
        <v>1628.24</v>
      </c>
      <c r="D22">
        <f t="shared" si="1"/>
        <v>36.538616412982201</v>
      </c>
      <c r="E22">
        <v>930.43399999999997</v>
      </c>
      <c r="F22">
        <f t="shared" si="2"/>
        <v>30.645232340615486</v>
      </c>
      <c r="G22">
        <v>1000.96</v>
      </c>
      <c r="H22">
        <f t="shared" si="3"/>
        <v>44.186194222609906</v>
      </c>
      <c r="I22">
        <v>2884.34</v>
      </c>
      <c r="J22">
        <f t="shared" si="4"/>
        <v>31.147692675064174</v>
      </c>
      <c r="K22">
        <v>1892.45</v>
      </c>
      <c r="L22">
        <f t="shared" si="5"/>
        <v>30.158812733920033</v>
      </c>
      <c r="M22">
        <v>3339.18</v>
      </c>
      <c r="N22">
        <f t="shared" si="6"/>
        <v>34.545532793940438</v>
      </c>
      <c r="O22">
        <v>2995.73</v>
      </c>
      <c r="P22">
        <f t="shared" si="7"/>
        <v>39.583420263027122</v>
      </c>
      <c r="Q22">
        <v>1448.81</v>
      </c>
      <c r="R22">
        <f t="shared" si="7"/>
        <v>39.583420263027122</v>
      </c>
      <c r="S22">
        <v>1448.81</v>
      </c>
      <c r="T22">
        <f t="shared" si="8"/>
        <v>34.545532793940438</v>
      </c>
      <c r="U22">
        <v>1723.81</v>
      </c>
      <c r="V22">
        <f t="shared" si="9"/>
        <v>38.000123813304107</v>
      </c>
      <c r="W22">
        <v>1245.8599999999999</v>
      </c>
      <c r="X22">
        <f t="shared" si="10"/>
        <v>41.304554342577127</v>
      </c>
      <c r="Y22">
        <v>564.57500000000005</v>
      </c>
      <c r="Z22">
        <f t="shared" si="11"/>
        <v>17.92458177808086</v>
      </c>
      <c r="AA22">
        <v>244.83199999999999</v>
      </c>
      <c r="AC22">
        <v>2.09</v>
      </c>
      <c r="AD22">
        <f t="shared" si="12"/>
        <v>32.20338983050847</v>
      </c>
      <c r="AE22">
        <v>2813.14</v>
      </c>
      <c r="AF22">
        <f t="shared" si="13"/>
        <v>26.027397260273972</v>
      </c>
      <c r="AG22">
        <v>2426.16</v>
      </c>
      <c r="AH22">
        <f t="shared" si="14"/>
        <v>14.960629921259841</v>
      </c>
      <c r="AI22">
        <v>1163</v>
      </c>
      <c r="AJ22">
        <f t="shared" si="15"/>
        <v>27.142857142857142</v>
      </c>
      <c r="AK22">
        <v>2123.0100000000002</v>
      </c>
      <c r="AL22">
        <f t="shared" si="16"/>
        <v>47.499999999999993</v>
      </c>
      <c r="AM22">
        <v>1333.6</v>
      </c>
      <c r="AN22">
        <f t="shared" si="17"/>
        <v>28.35820895522388</v>
      </c>
      <c r="AO22">
        <v>4815.8500000000004</v>
      </c>
    </row>
    <row r="23" spans="1:41" x14ac:dyDescent="0.65">
      <c r="A23">
        <v>10.984299999999999</v>
      </c>
      <c r="B23">
        <f t="shared" si="0"/>
        <v>39.215777278747872</v>
      </c>
      <c r="C23">
        <v>1451.2</v>
      </c>
      <c r="D23">
        <f t="shared" si="1"/>
        <v>38.461646200335444</v>
      </c>
      <c r="E23">
        <v>940.59100000000001</v>
      </c>
      <c r="F23">
        <f t="shared" si="2"/>
        <v>32.258092936246193</v>
      </c>
      <c r="G23">
        <v>842.23</v>
      </c>
      <c r="H23">
        <f t="shared" si="3"/>
        <v>46.511716533565938</v>
      </c>
      <c r="I23">
        <v>2564.5500000000002</v>
      </c>
      <c r="J23">
        <f t="shared" si="4"/>
        <v>32.786997791176645</v>
      </c>
      <c r="K23">
        <v>1825.96</v>
      </c>
      <c r="L23">
        <f t="shared" si="5"/>
        <v>31.746073033626683</v>
      </c>
      <c r="M23">
        <v>3841.45</v>
      </c>
      <c r="N23">
        <f t="shared" si="6"/>
        <v>36.363666459207856</v>
      </c>
      <c r="O23">
        <v>2904.22</v>
      </c>
      <c r="P23">
        <f t="shared" si="7"/>
        <v>41.666698277464405</v>
      </c>
      <c r="Q23">
        <v>1127.8800000000001</v>
      </c>
      <c r="R23">
        <f t="shared" si="7"/>
        <v>41.666698277464405</v>
      </c>
      <c r="S23">
        <v>1127.8800000000001</v>
      </c>
      <c r="T23">
        <f t="shared" si="8"/>
        <v>36.363666459207856</v>
      </c>
      <c r="U23">
        <v>1745.48</v>
      </c>
      <c r="V23">
        <f t="shared" si="9"/>
        <v>40.000072831355354</v>
      </c>
      <c r="W23">
        <v>1125.0999999999999</v>
      </c>
      <c r="X23">
        <f t="shared" si="10"/>
        <v>43.47841575693284</v>
      </c>
      <c r="Y23">
        <v>513.03099999999995</v>
      </c>
      <c r="Z23">
        <f t="shared" si="11"/>
        <v>18.867953697135011</v>
      </c>
      <c r="AA23">
        <v>267.16000000000003</v>
      </c>
      <c r="AC23">
        <v>2.2000000000000002</v>
      </c>
      <c r="AD23">
        <f t="shared" si="12"/>
        <v>33.898305084745765</v>
      </c>
      <c r="AE23">
        <v>2793.68</v>
      </c>
      <c r="AF23">
        <f t="shared" si="13"/>
        <v>27.397260273972606</v>
      </c>
      <c r="AG23">
        <v>1884.4</v>
      </c>
      <c r="AH23">
        <f t="shared" si="14"/>
        <v>15.748031496062993</v>
      </c>
      <c r="AI23">
        <v>1048</v>
      </c>
      <c r="AJ23">
        <f t="shared" si="15"/>
        <v>28.571428571428577</v>
      </c>
      <c r="AK23">
        <v>2448.13</v>
      </c>
      <c r="AL23">
        <f t="shared" si="16"/>
        <v>50</v>
      </c>
      <c r="AM23">
        <v>1036.5</v>
      </c>
      <c r="AN23">
        <f t="shared" si="17"/>
        <v>29.850746268656721</v>
      </c>
      <c r="AO23">
        <v>4649.1499999999996</v>
      </c>
    </row>
    <row r="24" spans="1:41" x14ac:dyDescent="0.65">
      <c r="A24">
        <v>11.5335</v>
      </c>
      <c r="B24">
        <f t="shared" si="0"/>
        <v>41.176512590191329</v>
      </c>
      <c r="C24">
        <v>1256.3</v>
      </c>
      <c r="D24">
        <f t="shared" si="1"/>
        <v>40.384675987688681</v>
      </c>
      <c r="E24">
        <v>821.96900000000005</v>
      </c>
      <c r="F24">
        <f t="shared" si="2"/>
        <v>33.870953531876907</v>
      </c>
      <c r="G24">
        <v>717.42</v>
      </c>
      <c r="H24">
        <f t="shared" si="3"/>
        <v>48.837238844521984</v>
      </c>
      <c r="I24">
        <v>2146.0500000000002</v>
      </c>
      <c r="J24">
        <f t="shared" si="4"/>
        <v>34.426302907289113</v>
      </c>
      <c r="K24">
        <v>1630.34</v>
      </c>
      <c r="L24">
        <f t="shared" si="5"/>
        <v>33.333333333333336</v>
      </c>
      <c r="M24">
        <v>4294.38</v>
      </c>
      <c r="N24">
        <f t="shared" si="6"/>
        <v>38.181800124475288</v>
      </c>
      <c r="O24">
        <v>2693.47</v>
      </c>
      <c r="P24">
        <f t="shared" si="7"/>
        <v>43.749976291901696</v>
      </c>
      <c r="Q24">
        <v>878.73</v>
      </c>
      <c r="R24">
        <f t="shared" si="7"/>
        <v>43.749976291901696</v>
      </c>
      <c r="S24">
        <v>878.73</v>
      </c>
      <c r="T24">
        <f t="shared" si="8"/>
        <v>38.181800124475288</v>
      </c>
      <c r="U24">
        <v>1742.86</v>
      </c>
      <c r="V24">
        <f t="shared" si="9"/>
        <v>42.000021849406608</v>
      </c>
      <c r="W24">
        <v>1074.43</v>
      </c>
      <c r="X24">
        <f t="shared" si="10"/>
        <v>45.65227717128856</v>
      </c>
      <c r="Y24">
        <v>478.06799999999998</v>
      </c>
      <c r="Z24">
        <f t="shared" si="11"/>
        <v>19.811325616189169</v>
      </c>
      <c r="AA24">
        <v>294.858</v>
      </c>
      <c r="AC24">
        <v>2.31</v>
      </c>
      <c r="AD24">
        <f t="shared" si="12"/>
        <v>35.593220338983052</v>
      </c>
      <c r="AE24">
        <v>2652.11</v>
      </c>
      <c r="AF24">
        <f t="shared" si="13"/>
        <v>28.767123287671236</v>
      </c>
      <c r="AG24">
        <v>1878.78</v>
      </c>
      <c r="AH24">
        <f t="shared" si="14"/>
        <v>16.535433070866141</v>
      </c>
      <c r="AI24">
        <v>932</v>
      </c>
      <c r="AJ24">
        <f t="shared" si="15"/>
        <v>30</v>
      </c>
      <c r="AK24">
        <v>3023.51</v>
      </c>
      <c r="AL24">
        <f t="shared" si="16"/>
        <v>52.5</v>
      </c>
      <c r="AM24">
        <v>892.05</v>
      </c>
      <c r="AN24">
        <f t="shared" si="17"/>
        <v>31.343283582089555</v>
      </c>
      <c r="AO24">
        <v>4548.3</v>
      </c>
    </row>
    <row r="25" spans="1:41" x14ac:dyDescent="0.65">
      <c r="A25">
        <v>12.082700000000001</v>
      </c>
      <c r="B25">
        <f t="shared" si="0"/>
        <v>43.137247901634787</v>
      </c>
      <c r="C25">
        <v>1098.02</v>
      </c>
      <c r="D25">
        <f t="shared" si="1"/>
        <v>42.307705775041931</v>
      </c>
      <c r="E25">
        <v>713.66899999999998</v>
      </c>
      <c r="F25">
        <f t="shared" si="2"/>
        <v>35.483814127507621</v>
      </c>
      <c r="G25">
        <v>642.23</v>
      </c>
      <c r="H25">
        <f t="shared" si="3"/>
        <v>51.162761155478023</v>
      </c>
      <c r="I25">
        <v>1690.2</v>
      </c>
      <c r="J25">
        <f t="shared" si="4"/>
        <v>36.065608023401587</v>
      </c>
      <c r="K25">
        <v>1447.54</v>
      </c>
      <c r="L25">
        <f t="shared" si="5"/>
        <v>34.920593633039992</v>
      </c>
      <c r="M25">
        <v>4312.34</v>
      </c>
      <c r="N25">
        <f t="shared" si="6"/>
        <v>39.999933789742705</v>
      </c>
      <c r="O25">
        <v>2463.02</v>
      </c>
      <c r="P25">
        <f t="shared" si="7"/>
        <v>45.833254306338979</v>
      </c>
      <c r="Q25">
        <v>689.67</v>
      </c>
      <c r="R25">
        <f t="shared" si="7"/>
        <v>45.833254306338979</v>
      </c>
      <c r="S25">
        <v>689.67</v>
      </c>
      <c r="T25">
        <f t="shared" si="8"/>
        <v>39.999933789742705</v>
      </c>
      <c r="U25">
        <v>1688.53</v>
      </c>
      <c r="V25">
        <f t="shared" si="9"/>
        <v>43.999970867457861</v>
      </c>
      <c r="W25">
        <v>961.47</v>
      </c>
      <c r="X25">
        <f t="shared" si="10"/>
        <v>47.826138585644287</v>
      </c>
      <c r="Y25">
        <v>440.733</v>
      </c>
      <c r="Z25">
        <f t="shared" si="11"/>
        <v>20.754697535243324</v>
      </c>
      <c r="AA25">
        <v>299.91699999999997</v>
      </c>
      <c r="AC25">
        <v>2.42</v>
      </c>
      <c r="AD25">
        <f t="shared" si="12"/>
        <v>37.288135593220332</v>
      </c>
      <c r="AE25">
        <v>2508.66</v>
      </c>
      <c r="AF25">
        <f t="shared" si="13"/>
        <v>30.136986301369866</v>
      </c>
      <c r="AG25">
        <v>1808.59</v>
      </c>
      <c r="AH25">
        <f t="shared" si="14"/>
        <v>17.322834645669293</v>
      </c>
      <c r="AI25">
        <v>753</v>
      </c>
      <c r="AJ25">
        <f t="shared" si="15"/>
        <v>31.428571428571427</v>
      </c>
      <c r="AK25">
        <v>3601.32</v>
      </c>
      <c r="AL25">
        <f t="shared" si="16"/>
        <v>54.999999999999993</v>
      </c>
      <c r="AM25">
        <v>782.94</v>
      </c>
      <c r="AN25">
        <f t="shared" si="17"/>
        <v>32.835820895522389</v>
      </c>
      <c r="AO25">
        <v>4431.24</v>
      </c>
    </row>
    <row r="26" spans="1:41" x14ac:dyDescent="0.65">
      <c r="A26">
        <v>12.6319</v>
      </c>
      <c r="B26">
        <f t="shared" si="0"/>
        <v>45.097983213078237</v>
      </c>
      <c r="C26">
        <v>882.23</v>
      </c>
      <c r="D26">
        <f t="shared" si="1"/>
        <v>44.230735562395175</v>
      </c>
      <c r="E26">
        <v>673.63599999999997</v>
      </c>
      <c r="F26">
        <f t="shared" si="2"/>
        <v>37.096674723138321</v>
      </c>
      <c r="G26">
        <v>568.42999999999995</v>
      </c>
      <c r="H26">
        <f t="shared" si="3"/>
        <v>53.488283466434062</v>
      </c>
      <c r="I26">
        <v>1250.9100000000001</v>
      </c>
      <c r="J26">
        <f t="shared" si="4"/>
        <v>37.704913139514055</v>
      </c>
      <c r="K26">
        <v>1362.85</v>
      </c>
      <c r="L26">
        <f t="shared" si="5"/>
        <v>36.507853932746642</v>
      </c>
      <c r="M26">
        <v>4399.7</v>
      </c>
      <c r="N26">
        <f t="shared" si="6"/>
        <v>41.81806745501013</v>
      </c>
      <c r="O26">
        <v>2126.61</v>
      </c>
      <c r="P26">
        <f t="shared" si="7"/>
        <v>47.916532320776255</v>
      </c>
      <c r="Q26">
        <v>571.09</v>
      </c>
      <c r="R26">
        <f t="shared" si="7"/>
        <v>47.916532320776255</v>
      </c>
      <c r="S26">
        <v>571.09</v>
      </c>
      <c r="T26">
        <f t="shared" si="8"/>
        <v>41.81806745501013</v>
      </c>
      <c r="U26">
        <v>1499.93</v>
      </c>
      <c r="V26">
        <f t="shared" si="9"/>
        <v>45.999919885509108</v>
      </c>
      <c r="W26">
        <v>806.26</v>
      </c>
      <c r="X26">
        <f t="shared" si="10"/>
        <v>50</v>
      </c>
      <c r="Y26">
        <v>406.245</v>
      </c>
      <c r="Z26">
        <f t="shared" si="11"/>
        <v>21.698069454297478</v>
      </c>
      <c r="AA26">
        <v>280.27800000000002</v>
      </c>
      <c r="AC26">
        <v>2.5299999999999998</v>
      </c>
      <c r="AD26">
        <f t="shared" si="12"/>
        <v>38.983050847457626</v>
      </c>
      <c r="AE26">
        <v>2351.0100000000002</v>
      </c>
      <c r="AF26">
        <f t="shared" si="13"/>
        <v>31.506849315068493</v>
      </c>
      <c r="AG26">
        <v>1685.31</v>
      </c>
      <c r="AH26">
        <f t="shared" si="14"/>
        <v>18.110236220472441</v>
      </c>
      <c r="AI26">
        <v>725</v>
      </c>
      <c r="AJ26">
        <f t="shared" si="15"/>
        <v>32.857142857142854</v>
      </c>
      <c r="AK26">
        <v>3820.36</v>
      </c>
      <c r="AL26">
        <f t="shared" si="16"/>
        <v>57.499999999999993</v>
      </c>
      <c r="AM26">
        <v>698.12</v>
      </c>
      <c r="AN26">
        <f t="shared" si="17"/>
        <v>34.328358208955223</v>
      </c>
      <c r="AO26">
        <v>4150.7</v>
      </c>
    </row>
    <row r="27" spans="1:41" x14ac:dyDescent="0.65">
      <c r="A27">
        <v>13.181100000000001</v>
      </c>
      <c r="B27">
        <f t="shared" si="0"/>
        <v>47.058718524521694</v>
      </c>
      <c r="C27">
        <v>729.04</v>
      </c>
      <c r="D27">
        <f t="shared" si="1"/>
        <v>46.153765349748419</v>
      </c>
      <c r="E27">
        <v>692.70500000000004</v>
      </c>
      <c r="F27">
        <f t="shared" si="2"/>
        <v>38.709535318769042</v>
      </c>
      <c r="G27">
        <v>508.66</v>
      </c>
      <c r="H27">
        <f t="shared" si="3"/>
        <v>55.813805777390101</v>
      </c>
      <c r="I27">
        <v>871.75</v>
      </c>
      <c r="J27">
        <f t="shared" si="4"/>
        <v>39.344218255626529</v>
      </c>
      <c r="K27">
        <v>1256.21</v>
      </c>
      <c r="L27">
        <f t="shared" si="5"/>
        <v>38.095114232453291</v>
      </c>
      <c r="M27">
        <v>4000.6</v>
      </c>
      <c r="N27">
        <f t="shared" si="6"/>
        <v>43.636201120277548</v>
      </c>
      <c r="O27">
        <v>1912.77</v>
      </c>
      <c r="P27">
        <f t="shared" si="7"/>
        <v>49.999810335213546</v>
      </c>
      <c r="Q27">
        <v>512.91999999999996</v>
      </c>
      <c r="R27">
        <f t="shared" si="7"/>
        <v>49.999810335213546</v>
      </c>
      <c r="S27">
        <v>512.91999999999996</v>
      </c>
      <c r="T27">
        <f t="shared" si="8"/>
        <v>43.636201120277548</v>
      </c>
      <c r="U27">
        <v>1349.08</v>
      </c>
      <c r="V27">
        <f t="shared" si="9"/>
        <v>47.999868903560369</v>
      </c>
      <c r="W27">
        <v>703.99</v>
      </c>
      <c r="X27">
        <f t="shared" si="10"/>
        <v>52.173861414355727</v>
      </c>
      <c r="Y27">
        <v>367.73099999999999</v>
      </c>
      <c r="Z27">
        <f t="shared" si="11"/>
        <v>22.641441373351633</v>
      </c>
      <c r="AA27">
        <v>298.25799999999998</v>
      </c>
      <c r="AC27">
        <v>2.64</v>
      </c>
      <c r="AD27">
        <f t="shared" si="12"/>
        <v>40.677966101694921</v>
      </c>
      <c r="AE27">
        <v>2167.54</v>
      </c>
      <c r="AF27">
        <f t="shared" si="13"/>
        <v>32.876712328767127</v>
      </c>
      <c r="AG27">
        <v>1590.71</v>
      </c>
      <c r="AH27">
        <f t="shared" si="14"/>
        <v>18.897637795275589</v>
      </c>
      <c r="AI27">
        <v>627</v>
      </c>
      <c r="AJ27">
        <f t="shared" si="15"/>
        <v>34.285714285714285</v>
      </c>
      <c r="AK27">
        <v>3857.2</v>
      </c>
      <c r="AL27">
        <f t="shared" si="16"/>
        <v>60</v>
      </c>
      <c r="AM27">
        <v>616.5</v>
      </c>
      <c r="AN27">
        <f t="shared" si="17"/>
        <v>35.820895522388064</v>
      </c>
      <c r="AO27">
        <v>3765.87</v>
      </c>
    </row>
    <row r="28" spans="1:41" x14ac:dyDescent="0.65">
      <c r="A28">
        <v>13.7303</v>
      </c>
      <c r="B28">
        <f t="shared" si="0"/>
        <v>49.019453835965145</v>
      </c>
      <c r="C28">
        <v>641.38</v>
      </c>
      <c r="D28">
        <f t="shared" si="1"/>
        <v>48.076795137101655</v>
      </c>
      <c r="E28">
        <v>752.625</v>
      </c>
      <c r="F28">
        <f t="shared" si="2"/>
        <v>40.322395914399742</v>
      </c>
      <c r="G28">
        <v>455.82</v>
      </c>
      <c r="H28">
        <f t="shared" si="3"/>
        <v>58.139328088346133</v>
      </c>
      <c r="I28">
        <v>640.42999999999995</v>
      </c>
      <c r="J28">
        <f t="shared" si="4"/>
        <v>40.983523371738997</v>
      </c>
      <c r="K28">
        <v>1149.54</v>
      </c>
      <c r="L28">
        <f t="shared" si="5"/>
        <v>39.68237453215994</v>
      </c>
      <c r="M28">
        <v>3564.04</v>
      </c>
      <c r="N28">
        <f t="shared" si="6"/>
        <v>45.454334785544972</v>
      </c>
      <c r="O28">
        <v>1689.99</v>
      </c>
      <c r="P28">
        <f t="shared" si="7"/>
        <v>52.083088349650822</v>
      </c>
      <c r="Q28">
        <v>452.93</v>
      </c>
      <c r="R28">
        <f t="shared" si="7"/>
        <v>52.083088349650822</v>
      </c>
      <c r="S28">
        <v>452.93</v>
      </c>
      <c r="T28">
        <f t="shared" si="8"/>
        <v>45.454334785544972</v>
      </c>
      <c r="U28">
        <v>1204.43</v>
      </c>
      <c r="V28">
        <f t="shared" si="9"/>
        <v>49.999817921611609</v>
      </c>
      <c r="W28">
        <v>630.9</v>
      </c>
      <c r="X28">
        <f t="shared" si="10"/>
        <v>54.347722828711433</v>
      </c>
      <c r="Y28">
        <v>331.71899999999999</v>
      </c>
      <c r="Z28">
        <f t="shared" si="11"/>
        <v>23.584813292405784</v>
      </c>
      <c r="AA28">
        <v>304.60000000000002</v>
      </c>
      <c r="AC28">
        <v>2.75</v>
      </c>
      <c r="AD28">
        <f t="shared" si="12"/>
        <v>42.372881355932201</v>
      </c>
      <c r="AE28">
        <v>2051.08</v>
      </c>
      <c r="AF28">
        <f t="shared" si="13"/>
        <v>34.246575342465761</v>
      </c>
      <c r="AG28">
        <v>1523.55</v>
      </c>
      <c r="AH28">
        <f t="shared" si="14"/>
        <v>19.685039370078737</v>
      </c>
      <c r="AI28">
        <v>596</v>
      </c>
      <c r="AJ28">
        <f t="shared" si="15"/>
        <v>35.714285714285715</v>
      </c>
      <c r="AK28">
        <v>3801.71</v>
      </c>
      <c r="AL28">
        <f t="shared" si="16"/>
        <v>62.5</v>
      </c>
      <c r="AM28">
        <v>570.80999999999995</v>
      </c>
      <c r="AN28">
        <f t="shared" si="17"/>
        <v>37.31343283582089</v>
      </c>
      <c r="AO28">
        <v>3163.12</v>
      </c>
    </row>
    <row r="29" spans="1:41" x14ac:dyDescent="0.65">
      <c r="A29">
        <v>14.2796</v>
      </c>
      <c r="B29">
        <f t="shared" si="0"/>
        <v>50.98054616403487</v>
      </c>
      <c r="C29">
        <v>551.16</v>
      </c>
      <c r="D29">
        <f t="shared" si="1"/>
        <v>50.000175075545094</v>
      </c>
      <c r="E29">
        <v>807.35199999999998</v>
      </c>
      <c r="F29">
        <f t="shared" si="2"/>
        <v>41.935550184574453</v>
      </c>
      <c r="G29">
        <v>391.35</v>
      </c>
      <c r="H29">
        <f t="shared" si="3"/>
        <v>60.46527383745056</v>
      </c>
      <c r="I29">
        <v>545.01</v>
      </c>
      <c r="J29">
        <f t="shared" si="4"/>
        <v>42.623126977493882</v>
      </c>
      <c r="K29">
        <v>1052.8499999999999</v>
      </c>
      <c r="L29">
        <f t="shared" si="5"/>
        <v>41.269923845031151</v>
      </c>
      <c r="M29">
        <v>2922.06</v>
      </c>
      <c r="N29">
        <f t="shared" si="6"/>
        <v>47.27279950209887</v>
      </c>
      <c r="O29">
        <v>1463.23</v>
      </c>
      <c r="P29">
        <f t="shared" si="7"/>
        <v>54.166745693661021</v>
      </c>
      <c r="Q29">
        <v>381.26</v>
      </c>
      <c r="R29">
        <f t="shared" si="7"/>
        <v>54.166745693661021</v>
      </c>
      <c r="S29">
        <v>381.26</v>
      </c>
      <c r="T29">
        <f t="shared" si="8"/>
        <v>47.27279950209887</v>
      </c>
      <c r="U29">
        <v>1061.3900000000001</v>
      </c>
      <c r="V29">
        <f t="shared" si="9"/>
        <v>52.000131096439638</v>
      </c>
      <c r="W29">
        <v>543.13</v>
      </c>
      <c r="X29">
        <f t="shared" si="10"/>
        <v>56.521980066339985</v>
      </c>
      <c r="Y29">
        <v>327.35300000000001</v>
      </c>
      <c r="Z29">
        <f t="shared" si="11"/>
        <v>24.528356983477249</v>
      </c>
      <c r="AA29">
        <v>322.05599999999998</v>
      </c>
      <c r="AC29">
        <v>2.86</v>
      </c>
      <c r="AD29">
        <f t="shared" si="12"/>
        <v>44.067796610169488</v>
      </c>
      <c r="AE29">
        <v>1864.92</v>
      </c>
      <c r="AF29">
        <f t="shared" si="13"/>
        <v>35.616438356164387</v>
      </c>
      <c r="AG29">
        <v>1462.57</v>
      </c>
      <c r="AH29">
        <f t="shared" si="14"/>
        <v>20.472440944881885</v>
      </c>
      <c r="AI29">
        <v>594</v>
      </c>
      <c r="AJ29">
        <f t="shared" si="15"/>
        <v>37.142857142857139</v>
      </c>
      <c r="AK29">
        <v>3581.05</v>
      </c>
      <c r="AL29">
        <f t="shared" si="16"/>
        <v>64.999999999999986</v>
      </c>
      <c r="AM29">
        <v>536.5</v>
      </c>
      <c r="AN29">
        <f t="shared" si="17"/>
        <v>38.805970149253724</v>
      </c>
      <c r="AO29">
        <v>2666.55</v>
      </c>
    </row>
    <row r="30" spans="1:41" x14ac:dyDescent="0.65">
      <c r="A30">
        <v>14.828799999999999</v>
      </c>
      <c r="B30">
        <f t="shared" si="0"/>
        <v>52.94128147547832</v>
      </c>
      <c r="C30">
        <v>468.33</v>
      </c>
      <c r="D30">
        <f t="shared" si="1"/>
        <v>51.923204862898345</v>
      </c>
      <c r="E30">
        <v>781.07899999999995</v>
      </c>
      <c r="F30">
        <f t="shared" si="2"/>
        <v>43.54841078020516</v>
      </c>
      <c r="G30">
        <v>335.93</v>
      </c>
      <c r="H30">
        <f t="shared" si="3"/>
        <v>62.790796148406599</v>
      </c>
      <c r="I30">
        <v>458.4</v>
      </c>
      <c r="J30">
        <f t="shared" si="4"/>
        <v>44.26243209360635</v>
      </c>
      <c r="K30">
        <v>882.31</v>
      </c>
      <c r="L30">
        <f t="shared" si="5"/>
        <v>42.857184144737793</v>
      </c>
      <c r="M30">
        <v>2426.67</v>
      </c>
      <c r="N30">
        <f t="shared" si="6"/>
        <v>49.090933167366288</v>
      </c>
      <c r="O30">
        <v>1258.97</v>
      </c>
      <c r="P30">
        <f t="shared" si="7"/>
        <v>56.250023708098304</v>
      </c>
      <c r="Q30">
        <v>367.89</v>
      </c>
      <c r="R30">
        <f t="shared" si="7"/>
        <v>56.250023708098304</v>
      </c>
      <c r="S30">
        <v>367.89</v>
      </c>
      <c r="T30">
        <f t="shared" si="8"/>
        <v>49.090933167366288</v>
      </c>
      <c r="U30">
        <v>1008.98</v>
      </c>
      <c r="V30">
        <f t="shared" si="9"/>
        <v>54.000080114490892</v>
      </c>
      <c r="W30">
        <v>486.99</v>
      </c>
      <c r="X30">
        <f t="shared" si="10"/>
        <v>58.695841480695698</v>
      </c>
      <c r="Y30">
        <v>342.49200000000002</v>
      </c>
      <c r="Z30">
        <f t="shared" si="11"/>
        <v>25.471728902531403</v>
      </c>
      <c r="AA30">
        <v>349.50299999999999</v>
      </c>
      <c r="AC30">
        <v>2.97</v>
      </c>
      <c r="AD30">
        <f t="shared" si="12"/>
        <v>45.762711864406782</v>
      </c>
      <c r="AE30">
        <v>1688.65</v>
      </c>
      <c r="AF30">
        <f t="shared" si="13"/>
        <v>36.986301369863014</v>
      </c>
      <c r="AG30">
        <v>1347.62</v>
      </c>
      <c r="AH30">
        <f t="shared" si="14"/>
        <v>21.259842519685041</v>
      </c>
      <c r="AI30">
        <v>580</v>
      </c>
      <c r="AJ30">
        <f t="shared" si="15"/>
        <v>38.571428571428577</v>
      </c>
      <c r="AK30">
        <v>3213.26</v>
      </c>
      <c r="AL30">
        <f t="shared" si="16"/>
        <v>67.5</v>
      </c>
      <c r="AM30">
        <v>489.11</v>
      </c>
      <c r="AN30">
        <f t="shared" si="17"/>
        <v>40.298507462686565</v>
      </c>
      <c r="AO30">
        <v>2273.1</v>
      </c>
    </row>
    <row r="31" spans="1:41" x14ac:dyDescent="0.65">
      <c r="A31">
        <v>15.378</v>
      </c>
      <c r="B31">
        <f t="shared" si="0"/>
        <v>54.90201678692177</v>
      </c>
      <c r="C31">
        <v>402.81</v>
      </c>
      <c r="D31">
        <f t="shared" si="1"/>
        <v>53.846234650251581</v>
      </c>
      <c r="E31">
        <v>705.87300000000005</v>
      </c>
      <c r="F31">
        <f t="shared" si="2"/>
        <v>45.161271375835874</v>
      </c>
      <c r="G31">
        <v>323.23</v>
      </c>
      <c r="H31">
        <f t="shared" si="3"/>
        <v>65.116318459362645</v>
      </c>
      <c r="I31">
        <v>410.18</v>
      </c>
      <c r="J31">
        <f t="shared" si="4"/>
        <v>45.901737209718817</v>
      </c>
      <c r="K31">
        <v>758.11</v>
      </c>
      <c r="L31">
        <f t="shared" si="5"/>
        <v>44.44444444444445</v>
      </c>
      <c r="M31">
        <v>2216.2199999999998</v>
      </c>
      <c r="N31">
        <f t="shared" si="6"/>
        <v>50.909066832633712</v>
      </c>
      <c r="O31">
        <v>1045.98</v>
      </c>
      <c r="P31">
        <f t="shared" si="7"/>
        <v>58.333301722535595</v>
      </c>
      <c r="Q31">
        <v>346.23</v>
      </c>
      <c r="R31">
        <f t="shared" si="7"/>
        <v>58.333301722535595</v>
      </c>
      <c r="S31">
        <v>346.23</v>
      </c>
      <c r="T31">
        <f t="shared" si="8"/>
        <v>50.909066832633712</v>
      </c>
      <c r="U31">
        <v>941.14</v>
      </c>
      <c r="V31">
        <f t="shared" si="9"/>
        <v>56.000029132542139</v>
      </c>
      <c r="W31">
        <v>406.2</v>
      </c>
      <c r="X31">
        <f t="shared" si="10"/>
        <v>60.869702895051411</v>
      </c>
      <c r="Y31">
        <v>324.36900000000003</v>
      </c>
      <c r="Z31">
        <f t="shared" si="11"/>
        <v>26.415100821585558</v>
      </c>
      <c r="AA31">
        <v>369.529</v>
      </c>
      <c r="AC31">
        <v>3.08</v>
      </c>
      <c r="AD31">
        <f t="shared" si="12"/>
        <v>47.457627118644069</v>
      </c>
      <c r="AE31">
        <v>1537.99</v>
      </c>
      <c r="AF31">
        <f t="shared" si="13"/>
        <v>38.356164383561648</v>
      </c>
      <c r="AG31">
        <v>1377.42</v>
      </c>
      <c r="AH31">
        <f t="shared" si="14"/>
        <v>22.047244094488189</v>
      </c>
      <c r="AI31">
        <v>523</v>
      </c>
      <c r="AJ31">
        <f t="shared" si="15"/>
        <v>40</v>
      </c>
      <c r="AK31">
        <v>2685.42</v>
      </c>
      <c r="AL31">
        <f t="shared" si="16"/>
        <v>70</v>
      </c>
      <c r="AM31">
        <v>441.52</v>
      </c>
      <c r="AN31">
        <f t="shared" si="17"/>
        <v>41.791044776119399</v>
      </c>
      <c r="AO31">
        <v>1853.08</v>
      </c>
    </row>
    <row r="32" spans="1:41" x14ac:dyDescent="0.65">
      <c r="A32">
        <v>15.927199999999999</v>
      </c>
      <c r="B32">
        <f t="shared" si="0"/>
        <v>56.86275209836522</v>
      </c>
      <c r="C32">
        <v>369.45</v>
      </c>
      <c r="D32">
        <f t="shared" si="1"/>
        <v>55.769264437604825</v>
      </c>
      <c r="E32">
        <v>561.30799999999999</v>
      </c>
      <c r="F32">
        <f t="shared" si="2"/>
        <v>46.774131971466581</v>
      </c>
      <c r="G32">
        <v>305.70999999999998</v>
      </c>
      <c r="H32">
        <f t="shared" si="3"/>
        <v>67.441840770318677</v>
      </c>
      <c r="I32">
        <v>389.81</v>
      </c>
      <c r="J32">
        <f t="shared" si="4"/>
        <v>47.541042325831292</v>
      </c>
      <c r="K32">
        <v>647.45000000000005</v>
      </c>
      <c r="L32">
        <f t="shared" si="5"/>
        <v>46.031704744151099</v>
      </c>
      <c r="M32">
        <v>1951.83</v>
      </c>
      <c r="N32">
        <f t="shared" si="6"/>
        <v>52.72720049790113</v>
      </c>
      <c r="O32">
        <v>846.54</v>
      </c>
      <c r="P32">
        <f t="shared" si="7"/>
        <v>60.416579736972864</v>
      </c>
      <c r="Q32">
        <v>351.83</v>
      </c>
      <c r="R32">
        <f t="shared" si="7"/>
        <v>60.416579736972864</v>
      </c>
      <c r="S32">
        <v>351.83</v>
      </c>
      <c r="T32">
        <f t="shared" si="8"/>
        <v>52.72720049790113</v>
      </c>
      <c r="U32">
        <v>831.57</v>
      </c>
      <c r="V32">
        <f t="shared" si="9"/>
        <v>57.999978150593392</v>
      </c>
      <c r="W32">
        <v>355.1</v>
      </c>
      <c r="X32">
        <f t="shared" si="10"/>
        <v>63.043564309407131</v>
      </c>
      <c r="Y32">
        <v>292.58800000000002</v>
      </c>
      <c r="Z32">
        <f t="shared" si="11"/>
        <v>27.358472740639712</v>
      </c>
      <c r="AA32">
        <v>407.56299999999999</v>
      </c>
      <c r="AC32">
        <v>3.19</v>
      </c>
      <c r="AD32">
        <f t="shared" si="12"/>
        <v>49.152542372881349</v>
      </c>
      <c r="AE32">
        <v>1382.14</v>
      </c>
      <c r="AF32">
        <f t="shared" si="13"/>
        <v>39.726027397260275</v>
      </c>
      <c r="AG32">
        <v>1340.08</v>
      </c>
      <c r="AH32">
        <f t="shared" si="14"/>
        <v>22.834645669291337</v>
      </c>
      <c r="AI32">
        <v>475</v>
      </c>
      <c r="AJ32">
        <f t="shared" si="15"/>
        <v>41.428571428571423</v>
      </c>
      <c r="AK32">
        <v>2303.2600000000002</v>
      </c>
      <c r="AL32">
        <f t="shared" si="16"/>
        <v>72.5</v>
      </c>
      <c r="AM32">
        <v>440.72</v>
      </c>
      <c r="AN32">
        <f t="shared" si="17"/>
        <v>43.283582089552233</v>
      </c>
      <c r="AO32">
        <v>1423.49</v>
      </c>
    </row>
    <row r="33" spans="1:41" x14ac:dyDescent="0.65">
      <c r="A33">
        <v>16.476400000000002</v>
      </c>
      <c r="B33">
        <f t="shared" si="0"/>
        <v>58.823487409808685</v>
      </c>
      <c r="C33">
        <v>346.87</v>
      </c>
      <c r="D33">
        <f t="shared" si="1"/>
        <v>57.692294224958076</v>
      </c>
      <c r="E33">
        <v>496.02800000000002</v>
      </c>
      <c r="F33">
        <f t="shared" si="2"/>
        <v>48.386992567097295</v>
      </c>
      <c r="G33">
        <v>273.58999999999997</v>
      </c>
      <c r="H33">
        <f t="shared" si="3"/>
        <v>69.767363081274723</v>
      </c>
      <c r="I33">
        <v>356.28</v>
      </c>
      <c r="J33">
        <f t="shared" si="4"/>
        <v>49.180347441943766</v>
      </c>
      <c r="K33">
        <v>559.49</v>
      </c>
      <c r="L33">
        <f t="shared" si="5"/>
        <v>47.618965043857756</v>
      </c>
      <c r="M33">
        <v>1629.31</v>
      </c>
      <c r="N33">
        <f t="shared" si="6"/>
        <v>54.545334163168555</v>
      </c>
      <c r="O33">
        <v>720.53</v>
      </c>
      <c r="P33">
        <f t="shared" si="7"/>
        <v>62.499857751410161</v>
      </c>
      <c r="Q33">
        <v>326.61</v>
      </c>
      <c r="R33">
        <f t="shared" si="7"/>
        <v>62.499857751410161</v>
      </c>
      <c r="S33">
        <v>326.61</v>
      </c>
      <c r="T33">
        <f t="shared" si="8"/>
        <v>54.545334163168555</v>
      </c>
      <c r="U33">
        <v>753.06</v>
      </c>
      <c r="V33">
        <f t="shared" si="9"/>
        <v>59.999927168644653</v>
      </c>
      <c r="W33">
        <v>311.45</v>
      </c>
      <c r="X33">
        <f t="shared" si="10"/>
        <v>65.217425723762858</v>
      </c>
      <c r="Y33">
        <v>270.274</v>
      </c>
      <c r="Z33">
        <f t="shared" si="11"/>
        <v>28.30184465969387</v>
      </c>
      <c r="AA33">
        <v>447.25700000000001</v>
      </c>
      <c r="AC33">
        <v>3.3</v>
      </c>
      <c r="AD33">
        <f t="shared" si="12"/>
        <v>50.847457627118644</v>
      </c>
      <c r="AE33">
        <v>1220.79</v>
      </c>
      <c r="AF33">
        <f t="shared" si="13"/>
        <v>41.095890410958908</v>
      </c>
      <c r="AG33">
        <v>1266.08</v>
      </c>
      <c r="AH33">
        <f t="shared" si="14"/>
        <v>23.622047244094485</v>
      </c>
      <c r="AI33">
        <v>397</v>
      </c>
      <c r="AJ33">
        <f t="shared" si="15"/>
        <v>42.857142857142854</v>
      </c>
      <c r="AK33">
        <v>1957.4</v>
      </c>
      <c r="AL33">
        <f t="shared" si="16"/>
        <v>74.999999999999986</v>
      </c>
      <c r="AM33">
        <v>413.4</v>
      </c>
      <c r="AN33">
        <f t="shared" si="17"/>
        <v>44.776119402985074</v>
      </c>
      <c r="AO33">
        <v>1092.19</v>
      </c>
    </row>
    <row r="34" spans="1:41" x14ac:dyDescent="0.65">
      <c r="A34">
        <v>17.025600000000001</v>
      </c>
      <c r="B34">
        <f t="shared" si="0"/>
        <v>60.784222721252135</v>
      </c>
      <c r="C34">
        <v>321.58999999999997</v>
      </c>
      <c r="D34">
        <f t="shared" si="1"/>
        <v>59.615324012311312</v>
      </c>
      <c r="E34">
        <v>485.68400000000003</v>
      </c>
      <c r="F34">
        <f t="shared" si="2"/>
        <v>49.999853162728009</v>
      </c>
      <c r="G34">
        <v>260.45</v>
      </c>
      <c r="H34">
        <f t="shared" si="3"/>
        <v>72.09288539223077</v>
      </c>
      <c r="I34">
        <v>333.98</v>
      </c>
      <c r="J34">
        <f t="shared" si="4"/>
        <v>50.819652558056241</v>
      </c>
      <c r="K34">
        <v>469.83</v>
      </c>
      <c r="L34">
        <f t="shared" si="5"/>
        <v>49.206225343564405</v>
      </c>
      <c r="M34">
        <v>1363.65</v>
      </c>
      <c r="N34">
        <f t="shared" si="6"/>
        <v>56.363467828435986</v>
      </c>
      <c r="O34">
        <v>584.84</v>
      </c>
      <c r="P34">
        <f t="shared" si="7"/>
        <v>64.583135765847445</v>
      </c>
      <c r="Q34">
        <v>285</v>
      </c>
      <c r="R34">
        <f t="shared" si="7"/>
        <v>64.583135765847445</v>
      </c>
      <c r="S34">
        <v>285</v>
      </c>
      <c r="T34">
        <f t="shared" si="8"/>
        <v>56.363467828435986</v>
      </c>
      <c r="U34">
        <v>667.98</v>
      </c>
      <c r="V34">
        <f t="shared" si="9"/>
        <v>61.9998761866959</v>
      </c>
      <c r="W34">
        <v>274.86</v>
      </c>
      <c r="X34">
        <f t="shared" si="10"/>
        <v>67.391287138118571</v>
      </c>
      <c r="Y34">
        <v>253.93799999999999</v>
      </c>
      <c r="Z34">
        <f t="shared" si="11"/>
        <v>29.245216578748025</v>
      </c>
      <c r="AA34">
        <v>492.04199999999997</v>
      </c>
      <c r="AC34">
        <v>3.41</v>
      </c>
      <c r="AD34">
        <f t="shared" si="12"/>
        <v>52.542372881355938</v>
      </c>
      <c r="AE34">
        <v>1098.8699999999999</v>
      </c>
      <c r="AF34">
        <f t="shared" si="13"/>
        <v>42.465753424657535</v>
      </c>
      <c r="AG34">
        <v>1241.95</v>
      </c>
      <c r="AH34">
        <f t="shared" si="14"/>
        <v>24.409448818897637</v>
      </c>
      <c r="AI34">
        <v>379</v>
      </c>
      <c r="AJ34">
        <f t="shared" si="15"/>
        <v>44.285714285714285</v>
      </c>
      <c r="AK34">
        <v>1659.53</v>
      </c>
      <c r="AL34">
        <f t="shared" si="16"/>
        <v>77.5</v>
      </c>
      <c r="AM34">
        <v>393.57</v>
      </c>
      <c r="AN34">
        <f t="shared" si="17"/>
        <v>46.268656716417908</v>
      </c>
      <c r="AO34">
        <v>850.62</v>
      </c>
    </row>
    <row r="35" spans="1:41" x14ac:dyDescent="0.65">
      <c r="A35">
        <v>17.5748</v>
      </c>
      <c r="B35">
        <f t="shared" si="0"/>
        <v>62.744958032695585</v>
      </c>
      <c r="C35">
        <v>296.04000000000002</v>
      </c>
      <c r="D35">
        <f t="shared" si="1"/>
        <v>61.538353799664556</v>
      </c>
      <c r="E35">
        <v>444.137</v>
      </c>
      <c r="F35">
        <f t="shared" si="2"/>
        <v>51.612713758358723</v>
      </c>
      <c r="G35">
        <v>257.64</v>
      </c>
      <c r="H35">
        <f t="shared" si="3"/>
        <v>74.418407703186801</v>
      </c>
      <c r="I35">
        <v>318.61</v>
      </c>
      <c r="J35">
        <f t="shared" si="4"/>
        <v>52.458957674168701</v>
      </c>
      <c r="K35">
        <v>423.36</v>
      </c>
      <c r="L35">
        <f t="shared" si="5"/>
        <v>50.793485643271055</v>
      </c>
      <c r="M35">
        <v>1218.51</v>
      </c>
      <c r="N35">
        <f t="shared" si="6"/>
        <v>58.181601493703404</v>
      </c>
      <c r="O35">
        <v>468.12</v>
      </c>
      <c r="P35">
        <f t="shared" si="7"/>
        <v>66.666413780284714</v>
      </c>
      <c r="Q35">
        <v>274.39</v>
      </c>
      <c r="R35">
        <f t="shared" si="7"/>
        <v>66.666413780284714</v>
      </c>
      <c r="S35">
        <v>274.39</v>
      </c>
      <c r="T35">
        <f t="shared" si="8"/>
        <v>58.181601493703404</v>
      </c>
      <c r="U35">
        <v>577.20000000000005</v>
      </c>
      <c r="V35">
        <f t="shared" si="9"/>
        <v>63.999825204747154</v>
      </c>
      <c r="W35">
        <v>256.97000000000003</v>
      </c>
      <c r="X35">
        <f t="shared" si="10"/>
        <v>69.565148552474284</v>
      </c>
      <c r="Y35">
        <v>236.63300000000001</v>
      </c>
      <c r="Z35">
        <f t="shared" si="11"/>
        <v>30.188588497802176</v>
      </c>
      <c r="AA35">
        <v>516.79700000000003</v>
      </c>
      <c r="AC35">
        <v>3.52</v>
      </c>
      <c r="AD35">
        <f t="shared" si="12"/>
        <v>54.237288135593218</v>
      </c>
      <c r="AE35">
        <v>973.13</v>
      </c>
      <c r="AF35">
        <f t="shared" si="13"/>
        <v>43.835616438356169</v>
      </c>
      <c r="AG35">
        <v>1234.99</v>
      </c>
      <c r="AH35">
        <f t="shared" si="14"/>
        <v>25.196850393700785</v>
      </c>
      <c r="AI35">
        <v>335</v>
      </c>
      <c r="AJ35">
        <f t="shared" si="15"/>
        <v>45.714285714285715</v>
      </c>
      <c r="AK35">
        <v>1381.56</v>
      </c>
      <c r="AL35">
        <f t="shared" si="16"/>
        <v>80</v>
      </c>
      <c r="AM35">
        <v>370.02</v>
      </c>
      <c r="AN35">
        <f t="shared" si="17"/>
        <v>47.761194029850742</v>
      </c>
      <c r="AO35">
        <v>680.34</v>
      </c>
    </row>
    <row r="36" spans="1:41" x14ac:dyDescent="0.65">
      <c r="A36">
        <v>18.124099999999999</v>
      </c>
      <c r="B36">
        <f t="shared" si="0"/>
        <v>64.706050360765303</v>
      </c>
      <c r="C36">
        <v>275.20999999999998</v>
      </c>
      <c r="D36">
        <f t="shared" si="1"/>
        <v>63.461733738107981</v>
      </c>
      <c r="E36">
        <v>393.541</v>
      </c>
      <c r="F36">
        <f t="shared" si="2"/>
        <v>53.225868028533419</v>
      </c>
      <c r="G36">
        <v>253.96</v>
      </c>
      <c r="H36">
        <f t="shared" si="3"/>
        <v>76.744353452291222</v>
      </c>
      <c r="I36">
        <v>310.12</v>
      </c>
      <c r="J36">
        <f t="shared" si="4"/>
        <v>54.098561279923572</v>
      </c>
      <c r="K36">
        <v>372.26</v>
      </c>
      <c r="L36">
        <f t="shared" si="5"/>
        <v>52.381034956142258</v>
      </c>
      <c r="M36">
        <v>1140.3900000000001</v>
      </c>
      <c r="N36">
        <f t="shared" si="6"/>
        <v>60.000066210257287</v>
      </c>
      <c r="O36">
        <v>417.28</v>
      </c>
      <c r="P36">
        <f t="shared" si="7"/>
        <v>68.750071124294905</v>
      </c>
      <c r="Q36">
        <v>258.33</v>
      </c>
      <c r="R36">
        <f t="shared" si="7"/>
        <v>68.750071124294905</v>
      </c>
      <c r="S36">
        <v>258.33</v>
      </c>
      <c r="T36">
        <f t="shared" si="8"/>
        <v>60.000066210257287</v>
      </c>
      <c r="U36">
        <v>524.87</v>
      </c>
      <c r="V36">
        <f t="shared" si="9"/>
        <v>66.000138379575162</v>
      </c>
      <c r="W36">
        <v>237.19</v>
      </c>
      <c r="X36">
        <f t="shared" si="10"/>
        <v>71.739405790102822</v>
      </c>
      <c r="Y36">
        <v>234.679</v>
      </c>
      <c r="Z36">
        <f t="shared" si="11"/>
        <v>31.132132188873634</v>
      </c>
      <c r="AA36">
        <v>514.10299999999995</v>
      </c>
      <c r="AC36">
        <v>3.63</v>
      </c>
      <c r="AD36">
        <f t="shared" si="12"/>
        <v>55.932203389830505</v>
      </c>
      <c r="AE36">
        <v>825.78</v>
      </c>
      <c r="AF36">
        <f t="shared" si="13"/>
        <v>45.205479452054796</v>
      </c>
      <c r="AG36">
        <v>1144.07</v>
      </c>
      <c r="AH36">
        <f t="shared" si="14"/>
        <v>25.984251968503933</v>
      </c>
      <c r="AI36">
        <v>355</v>
      </c>
      <c r="AJ36">
        <f t="shared" si="15"/>
        <v>47.142857142857139</v>
      </c>
      <c r="AK36">
        <v>1142.0899999999999</v>
      </c>
      <c r="AL36">
        <f t="shared" si="16"/>
        <v>82.5</v>
      </c>
      <c r="AM36">
        <v>364.07</v>
      </c>
      <c r="AN36">
        <f t="shared" si="17"/>
        <v>49.253731343283583</v>
      </c>
      <c r="AO36">
        <v>590.96</v>
      </c>
    </row>
    <row r="37" spans="1:41" x14ac:dyDescent="0.65">
      <c r="A37">
        <v>18.673300000000001</v>
      </c>
      <c r="B37">
        <f t="shared" si="0"/>
        <v>66.666785672208761</v>
      </c>
      <c r="C37">
        <v>260.39</v>
      </c>
      <c r="D37">
        <f t="shared" si="1"/>
        <v>65.384763525461238</v>
      </c>
      <c r="E37">
        <v>306.77699999999999</v>
      </c>
      <c r="F37">
        <f t="shared" si="2"/>
        <v>54.838728624164133</v>
      </c>
      <c r="G37">
        <v>252.12</v>
      </c>
      <c r="H37">
        <f t="shared" si="3"/>
        <v>79.069875763247268</v>
      </c>
      <c r="I37">
        <v>284.64999999999998</v>
      </c>
      <c r="J37">
        <f t="shared" si="4"/>
        <v>55.737866396036061</v>
      </c>
      <c r="K37">
        <v>314.94</v>
      </c>
      <c r="L37">
        <f t="shared" si="5"/>
        <v>53.968295255848908</v>
      </c>
      <c r="M37">
        <v>1056.05</v>
      </c>
      <c r="N37">
        <f t="shared" si="6"/>
        <v>61.818199875524712</v>
      </c>
      <c r="O37">
        <v>401.08</v>
      </c>
      <c r="P37">
        <f t="shared" si="7"/>
        <v>70.833349138732203</v>
      </c>
      <c r="Q37">
        <v>252.43</v>
      </c>
      <c r="R37">
        <f t="shared" si="7"/>
        <v>70.833349138732203</v>
      </c>
      <c r="S37">
        <v>252.43</v>
      </c>
      <c r="T37">
        <f t="shared" si="8"/>
        <v>61.818199875524712</v>
      </c>
      <c r="U37">
        <v>456.91</v>
      </c>
      <c r="V37">
        <f t="shared" si="9"/>
        <v>68.00008739762643</v>
      </c>
      <c r="W37">
        <v>226.18</v>
      </c>
      <c r="X37">
        <f t="shared" si="10"/>
        <v>73.913267204458549</v>
      </c>
      <c r="Y37">
        <v>223.81700000000001</v>
      </c>
      <c r="Z37">
        <f t="shared" si="11"/>
        <v>32.075504107927792</v>
      </c>
      <c r="AA37">
        <v>506.49799999999999</v>
      </c>
      <c r="AC37">
        <v>3.74</v>
      </c>
      <c r="AD37">
        <f t="shared" si="12"/>
        <v>57.627118644067799</v>
      </c>
      <c r="AE37">
        <v>733.29</v>
      </c>
      <c r="AF37">
        <f t="shared" si="13"/>
        <v>46.575342465753437</v>
      </c>
      <c r="AG37">
        <v>1047</v>
      </c>
      <c r="AH37">
        <f t="shared" si="14"/>
        <v>26.771653543307089</v>
      </c>
      <c r="AI37">
        <v>360</v>
      </c>
      <c r="AJ37">
        <f t="shared" si="15"/>
        <v>48.571428571428569</v>
      </c>
      <c r="AK37">
        <v>964.42</v>
      </c>
      <c r="AL37">
        <f t="shared" si="16"/>
        <v>85</v>
      </c>
      <c r="AM37">
        <v>349.78</v>
      </c>
      <c r="AN37">
        <f t="shared" si="17"/>
        <v>50.746268656716417</v>
      </c>
      <c r="AO37">
        <v>545.32000000000005</v>
      </c>
    </row>
    <row r="38" spans="1:41" x14ac:dyDescent="0.65">
      <c r="A38">
        <v>19.2225</v>
      </c>
      <c r="B38">
        <f t="shared" si="0"/>
        <v>68.627520983652218</v>
      </c>
      <c r="C38">
        <v>259.56</v>
      </c>
      <c r="D38">
        <f t="shared" si="1"/>
        <v>67.307793312814482</v>
      </c>
      <c r="E38">
        <v>262.52100000000002</v>
      </c>
      <c r="F38">
        <f t="shared" si="2"/>
        <v>56.45158921979484</v>
      </c>
      <c r="G38">
        <v>257.18</v>
      </c>
      <c r="H38">
        <f t="shared" si="3"/>
        <v>81.395398074203314</v>
      </c>
      <c r="I38">
        <v>295.79000000000002</v>
      </c>
      <c r="J38">
        <f t="shared" si="4"/>
        <v>57.377171512148529</v>
      </c>
      <c r="K38">
        <v>298.66000000000003</v>
      </c>
      <c r="L38">
        <f t="shared" si="5"/>
        <v>55.555555555555557</v>
      </c>
      <c r="M38">
        <v>805.8</v>
      </c>
      <c r="N38">
        <f t="shared" si="6"/>
        <v>63.636333540792137</v>
      </c>
      <c r="O38">
        <v>366.5</v>
      </c>
      <c r="P38">
        <f t="shared" si="7"/>
        <v>72.916627153169486</v>
      </c>
      <c r="Q38">
        <v>249.25</v>
      </c>
      <c r="R38">
        <f t="shared" si="7"/>
        <v>72.916627153169486</v>
      </c>
      <c r="S38">
        <v>249.25</v>
      </c>
      <c r="T38">
        <f t="shared" si="8"/>
        <v>63.636333540792137</v>
      </c>
      <c r="U38">
        <v>427.65</v>
      </c>
      <c r="V38">
        <f t="shared" si="9"/>
        <v>70.000036415677684</v>
      </c>
      <c r="W38">
        <v>225.07</v>
      </c>
      <c r="X38">
        <f t="shared" si="10"/>
        <v>76.087128618814276</v>
      </c>
      <c r="Y38">
        <v>230.947</v>
      </c>
      <c r="Z38">
        <f t="shared" si="11"/>
        <v>33.01887602698195</v>
      </c>
      <c r="AA38">
        <v>433.476</v>
      </c>
      <c r="AC38">
        <v>3.85</v>
      </c>
      <c r="AD38">
        <f t="shared" si="12"/>
        <v>59.322033898305079</v>
      </c>
      <c r="AE38">
        <v>664.01</v>
      </c>
      <c r="AF38">
        <f t="shared" si="13"/>
        <v>47.945205479452056</v>
      </c>
      <c r="AG38">
        <v>1008.89</v>
      </c>
      <c r="AH38">
        <f t="shared" si="14"/>
        <v>27.559055118110237</v>
      </c>
      <c r="AI38">
        <v>340.45</v>
      </c>
      <c r="AJ38">
        <f t="shared" si="15"/>
        <v>50</v>
      </c>
      <c r="AK38">
        <v>781.25</v>
      </c>
      <c r="AL38">
        <f t="shared" si="16"/>
        <v>87.5</v>
      </c>
      <c r="AM38">
        <v>346.82</v>
      </c>
      <c r="AN38">
        <f t="shared" si="17"/>
        <v>52.238805970149251</v>
      </c>
      <c r="AO38">
        <v>505.64</v>
      </c>
    </row>
    <row r="39" spans="1:41" x14ac:dyDescent="0.65">
      <c r="A39">
        <v>19.771699999999999</v>
      </c>
      <c r="B39">
        <f t="shared" si="0"/>
        <v>70.588256295095661</v>
      </c>
      <c r="C39">
        <v>247.04</v>
      </c>
      <c r="D39">
        <f t="shared" si="1"/>
        <v>69.230823100167711</v>
      </c>
      <c r="E39">
        <v>226.898</v>
      </c>
      <c r="F39">
        <f t="shared" si="2"/>
        <v>58.064449815425547</v>
      </c>
      <c r="G39">
        <v>238.4</v>
      </c>
      <c r="H39">
        <f t="shared" si="3"/>
        <v>83.720920385159332</v>
      </c>
      <c r="I39">
        <v>282.76</v>
      </c>
      <c r="J39">
        <f t="shared" si="4"/>
        <v>59.016476628260996</v>
      </c>
      <c r="K39">
        <v>268.83999999999997</v>
      </c>
      <c r="L39">
        <f t="shared" si="5"/>
        <v>57.142815855262207</v>
      </c>
      <c r="M39">
        <v>641.69000000000005</v>
      </c>
      <c r="N39">
        <f t="shared" si="6"/>
        <v>65.454467206059547</v>
      </c>
      <c r="O39">
        <v>336.79</v>
      </c>
      <c r="P39">
        <f t="shared" si="7"/>
        <v>74.999905167606755</v>
      </c>
      <c r="Q39">
        <v>231.9</v>
      </c>
      <c r="R39">
        <f t="shared" si="7"/>
        <v>74.999905167606755</v>
      </c>
      <c r="S39">
        <v>231.9</v>
      </c>
      <c r="T39">
        <f t="shared" si="8"/>
        <v>65.454467206059547</v>
      </c>
      <c r="U39">
        <v>408.68</v>
      </c>
      <c r="V39">
        <f t="shared" si="9"/>
        <v>71.999985433728924</v>
      </c>
      <c r="W39">
        <v>211.2</v>
      </c>
      <c r="X39">
        <f t="shared" si="10"/>
        <v>78.260990033169989</v>
      </c>
      <c r="Y39">
        <v>222.578</v>
      </c>
      <c r="Z39">
        <f t="shared" si="11"/>
        <v>33.962247946036101</v>
      </c>
      <c r="AA39">
        <v>412.12700000000001</v>
      </c>
      <c r="AC39">
        <v>3.96</v>
      </c>
      <c r="AD39">
        <f t="shared" si="12"/>
        <v>61.016949152542367</v>
      </c>
      <c r="AE39">
        <v>599.28</v>
      </c>
      <c r="AF39">
        <f t="shared" si="13"/>
        <v>49.31506849315069</v>
      </c>
      <c r="AG39">
        <v>934.52</v>
      </c>
      <c r="AH39">
        <f t="shared" si="14"/>
        <v>28.346456692913385</v>
      </c>
      <c r="AI39">
        <v>325.012</v>
      </c>
      <c r="AJ39">
        <f t="shared" si="15"/>
        <v>51.428571428571423</v>
      </c>
      <c r="AK39">
        <v>614.9</v>
      </c>
      <c r="AL39">
        <f t="shared" si="16"/>
        <v>89.999999999999986</v>
      </c>
      <c r="AM39">
        <v>345.14</v>
      </c>
      <c r="AN39">
        <f t="shared" si="17"/>
        <v>53.731343283582092</v>
      </c>
      <c r="AO39">
        <v>443.83</v>
      </c>
    </row>
    <row r="40" spans="1:41" x14ac:dyDescent="0.65">
      <c r="A40">
        <v>20.320900000000002</v>
      </c>
      <c r="B40">
        <f t="shared" si="0"/>
        <v>72.548991606539133</v>
      </c>
      <c r="C40">
        <v>239.54</v>
      </c>
      <c r="D40">
        <f t="shared" si="1"/>
        <v>71.153852887520969</v>
      </c>
      <c r="E40">
        <v>226.60599999999999</v>
      </c>
      <c r="F40">
        <f t="shared" si="2"/>
        <v>59.677310411056276</v>
      </c>
      <c r="G40">
        <v>231.08</v>
      </c>
      <c r="H40">
        <f t="shared" si="3"/>
        <v>86.046442696115392</v>
      </c>
      <c r="I40">
        <v>280.08999999999997</v>
      </c>
      <c r="J40">
        <f t="shared" si="4"/>
        <v>60.655781744373471</v>
      </c>
      <c r="K40">
        <v>261.92</v>
      </c>
      <c r="L40">
        <f t="shared" si="5"/>
        <v>58.73007615496887</v>
      </c>
      <c r="M40">
        <v>531.75</v>
      </c>
      <c r="N40">
        <f t="shared" si="6"/>
        <v>67.272600871326986</v>
      </c>
      <c r="O40">
        <v>302.48</v>
      </c>
      <c r="P40">
        <f t="shared" si="7"/>
        <v>77.083183182044053</v>
      </c>
      <c r="Q40">
        <v>229.54</v>
      </c>
      <c r="R40">
        <f t="shared" si="7"/>
        <v>77.083183182044053</v>
      </c>
      <c r="S40">
        <v>229.54</v>
      </c>
      <c r="T40">
        <f t="shared" si="8"/>
        <v>67.272600871326986</v>
      </c>
      <c r="U40">
        <v>369.78</v>
      </c>
      <c r="V40">
        <f t="shared" si="9"/>
        <v>73.999934451780192</v>
      </c>
      <c r="W40">
        <v>207.29</v>
      </c>
      <c r="X40">
        <f t="shared" si="10"/>
        <v>80.434851447525716</v>
      </c>
      <c r="Y40">
        <v>217.959</v>
      </c>
      <c r="Z40">
        <f t="shared" si="11"/>
        <v>34.905619865090259</v>
      </c>
      <c r="AA40">
        <v>374.11700000000002</v>
      </c>
      <c r="AC40">
        <v>4.07</v>
      </c>
      <c r="AD40">
        <f t="shared" si="12"/>
        <v>62.711864406779661</v>
      </c>
      <c r="AE40">
        <v>565.73</v>
      </c>
      <c r="AF40">
        <f t="shared" si="13"/>
        <v>50.684931506849317</v>
      </c>
      <c r="AG40">
        <v>871.18</v>
      </c>
      <c r="AH40">
        <f t="shared" si="14"/>
        <v>29.133858267716533</v>
      </c>
      <c r="AI40">
        <v>321.52199999999999</v>
      </c>
      <c r="AJ40">
        <f t="shared" si="15"/>
        <v>52.857142857142861</v>
      </c>
      <c r="AK40">
        <v>515.01</v>
      </c>
      <c r="AL40">
        <f t="shared" si="16"/>
        <v>92.5</v>
      </c>
      <c r="AM40">
        <v>344.71</v>
      </c>
      <c r="AN40">
        <f t="shared" si="17"/>
        <v>55.223880597014926</v>
      </c>
      <c r="AO40">
        <v>410.3</v>
      </c>
    </row>
    <row r="41" spans="1:41" x14ac:dyDescent="0.65">
      <c r="A41">
        <v>20.870100000000001</v>
      </c>
      <c r="B41">
        <f t="shared" si="0"/>
        <v>74.509726917982576</v>
      </c>
      <c r="C41">
        <v>234.66</v>
      </c>
      <c r="D41">
        <f t="shared" si="1"/>
        <v>73.076882674874213</v>
      </c>
      <c r="E41">
        <v>210.04499999999999</v>
      </c>
      <c r="F41">
        <f t="shared" si="2"/>
        <v>61.290171006686975</v>
      </c>
      <c r="G41">
        <v>220.26</v>
      </c>
      <c r="H41">
        <f t="shared" si="3"/>
        <v>88.371965007071424</v>
      </c>
      <c r="I41">
        <v>260.17</v>
      </c>
      <c r="J41">
        <f t="shared" si="4"/>
        <v>62.295086860485938</v>
      </c>
      <c r="K41">
        <v>261.12</v>
      </c>
      <c r="L41">
        <f t="shared" si="5"/>
        <v>60.31733645467552</v>
      </c>
      <c r="M41">
        <v>446.57</v>
      </c>
      <c r="N41">
        <f t="shared" si="6"/>
        <v>69.090734536594411</v>
      </c>
      <c r="O41">
        <v>289.10000000000002</v>
      </c>
      <c r="P41">
        <f t="shared" si="7"/>
        <v>79.166461196481336</v>
      </c>
      <c r="Q41">
        <v>233.73</v>
      </c>
      <c r="R41">
        <f t="shared" si="7"/>
        <v>79.166461196481336</v>
      </c>
      <c r="S41">
        <v>233.73</v>
      </c>
      <c r="T41">
        <f t="shared" si="8"/>
        <v>69.090734536594411</v>
      </c>
      <c r="U41">
        <v>339.19</v>
      </c>
      <c r="V41">
        <f t="shared" si="9"/>
        <v>75.999883469831445</v>
      </c>
      <c r="W41">
        <v>213.72</v>
      </c>
      <c r="X41">
        <f t="shared" si="10"/>
        <v>82.608712861881429</v>
      </c>
      <c r="Y41">
        <v>222.12799999999999</v>
      </c>
      <c r="Z41">
        <f t="shared" si="11"/>
        <v>35.84899178414441</v>
      </c>
      <c r="AA41">
        <v>394.19499999999999</v>
      </c>
      <c r="AC41">
        <v>4.18</v>
      </c>
      <c r="AD41">
        <f t="shared" si="12"/>
        <v>64.406779661016941</v>
      </c>
      <c r="AE41">
        <v>504.22</v>
      </c>
      <c r="AF41">
        <f t="shared" si="13"/>
        <v>52.054794520547944</v>
      </c>
      <c r="AG41">
        <v>816.32</v>
      </c>
      <c r="AH41">
        <f t="shared" si="14"/>
        <v>29.921259842519682</v>
      </c>
      <c r="AI41">
        <v>304.49</v>
      </c>
      <c r="AJ41">
        <f t="shared" si="15"/>
        <v>54.285714285714285</v>
      </c>
      <c r="AK41">
        <v>430.27</v>
      </c>
      <c r="AL41">
        <f t="shared" si="16"/>
        <v>94.999999999999986</v>
      </c>
      <c r="AM41">
        <v>324.16000000000003</v>
      </c>
      <c r="AN41">
        <f t="shared" si="17"/>
        <v>56.71641791044776</v>
      </c>
      <c r="AO41">
        <v>408.7</v>
      </c>
    </row>
    <row r="42" spans="1:41" x14ac:dyDescent="0.65">
      <c r="A42">
        <v>21.4193</v>
      </c>
      <c r="B42">
        <f t="shared" si="0"/>
        <v>76.470462229426033</v>
      </c>
      <c r="C42">
        <v>229.63</v>
      </c>
      <c r="D42">
        <f t="shared" si="1"/>
        <v>74.999912462227442</v>
      </c>
      <c r="E42">
        <v>206.88499999999999</v>
      </c>
      <c r="F42">
        <f t="shared" si="2"/>
        <v>62.903031602317682</v>
      </c>
      <c r="G42">
        <v>208.37</v>
      </c>
      <c r="H42">
        <f t="shared" si="3"/>
        <v>90.697487318027456</v>
      </c>
      <c r="I42">
        <v>257.64</v>
      </c>
      <c r="J42">
        <f t="shared" si="4"/>
        <v>63.934391976598405</v>
      </c>
      <c r="K42">
        <v>254.25</v>
      </c>
      <c r="L42">
        <f t="shared" si="5"/>
        <v>61.904596754382169</v>
      </c>
      <c r="M42">
        <v>375.66</v>
      </c>
      <c r="N42">
        <f t="shared" si="6"/>
        <v>70.908868201861836</v>
      </c>
      <c r="O42">
        <v>260.93</v>
      </c>
      <c r="P42">
        <f t="shared" si="7"/>
        <v>81.249739210918619</v>
      </c>
      <c r="Q42">
        <v>233.09</v>
      </c>
      <c r="R42">
        <f t="shared" si="7"/>
        <v>81.249739210918619</v>
      </c>
      <c r="S42">
        <v>233.09</v>
      </c>
      <c r="T42">
        <f t="shared" si="8"/>
        <v>70.908868201861836</v>
      </c>
      <c r="U42">
        <v>297.51</v>
      </c>
      <c r="V42">
        <f t="shared" si="9"/>
        <v>77.999832487882685</v>
      </c>
      <c r="W42">
        <v>205.7</v>
      </c>
      <c r="X42">
        <f t="shared" si="10"/>
        <v>84.782574276237142</v>
      </c>
      <c r="Y42">
        <v>214.173</v>
      </c>
      <c r="Z42">
        <f t="shared" si="11"/>
        <v>36.792363703198568</v>
      </c>
      <c r="AA42">
        <v>393.15899999999999</v>
      </c>
      <c r="AC42">
        <v>4.29</v>
      </c>
      <c r="AD42">
        <f t="shared" si="12"/>
        <v>66.101694915254242</v>
      </c>
      <c r="AE42">
        <v>439.69</v>
      </c>
      <c r="AF42">
        <f t="shared" si="13"/>
        <v>53.424657534246577</v>
      </c>
      <c r="AG42">
        <v>735.23</v>
      </c>
      <c r="AH42">
        <f t="shared" si="14"/>
        <v>30.708661417322837</v>
      </c>
      <c r="AI42">
        <v>290.851</v>
      </c>
      <c r="AJ42">
        <f t="shared" si="15"/>
        <v>55.714285714285715</v>
      </c>
      <c r="AK42">
        <v>380.31</v>
      </c>
      <c r="AL42">
        <f t="shared" si="16"/>
        <v>97.5</v>
      </c>
      <c r="AM42">
        <v>316.37</v>
      </c>
      <c r="AN42">
        <f t="shared" si="17"/>
        <v>58.208955223880601</v>
      </c>
      <c r="AO42">
        <v>374.51</v>
      </c>
    </row>
    <row r="43" spans="1:41" x14ac:dyDescent="0.65">
      <c r="A43">
        <v>21.968499999999999</v>
      </c>
      <c r="B43">
        <f t="shared" si="0"/>
        <v>78.431197540869476</v>
      </c>
      <c r="C43">
        <v>224.56</v>
      </c>
      <c r="D43">
        <f t="shared" si="1"/>
        <v>76.922942249580686</v>
      </c>
      <c r="E43">
        <v>204.46199999999999</v>
      </c>
      <c r="F43">
        <f t="shared" si="2"/>
        <v>64.515892197948389</v>
      </c>
      <c r="G43">
        <v>209.22</v>
      </c>
      <c r="H43">
        <f t="shared" si="3"/>
        <v>93.023009628983488</v>
      </c>
      <c r="I43">
        <v>255.69</v>
      </c>
      <c r="J43">
        <f t="shared" si="4"/>
        <v>65.573697092710873</v>
      </c>
      <c r="K43">
        <v>261.26</v>
      </c>
      <c r="L43">
        <f t="shared" si="5"/>
        <v>63.491857054088818</v>
      </c>
      <c r="M43">
        <v>332.63</v>
      </c>
      <c r="N43">
        <f t="shared" si="6"/>
        <v>72.727001867129246</v>
      </c>
      <c r="O43">
        <v>251.46</v>
      </c>
      <c r="P43">
        <f t="shared" si="7"/>
        <v>83.333017225355903</v>
      </c>
      <c r="Q43">
        <v>216.6</v>
      </c>
      <c r="R43">
        <f t="shared" si="7"/>
        <v>83.333017225355903</v>
      </c>
      <c r="S43">
        <v>216.6</v>
      </c>
      <c r="T43">
        <f t="shared" si="8"/>
        <v>72.727001867129246</v>
      </c>
      <c r="U43">
        <v>287.41000000000003</v>
      </c>
      <c r="V43">
        <f t="shared" si="9"/>
        <v>79.999781505933925</v>
      </c>
      <c r="W43">
        <v>210.06</v>
      </c>
      <c r="X43">
        <f t="shared" si="10"/>
        <v>86.956435690592855</v>
      </c>
      <c r="Y43">
        <v>210.892</v>
      </c>
      <c r="Z43">
        <f t="shared" si="11"/>
        <v>37.735735622252719</v>
      </c>
      <c r="AA43">
        <v>425.084</v>
      </c>
      <c r="AC43">
        <v>4.4000000000000004</v>
      </c>
      <c r="AD43">
        <f t="shared" si="12"/>
        <v>67.79661016949153</v>
      </c>
      <c r="AE43">
        <v>421.63</v>
      </c>
      <c r="AF43">
        <f t="shared" si="13"/>
        <v>54.794520547945211</v>
      </c>
      <c r="AG43">
        <v>706.59</v>
      </c>
      <c r="AH43">
        <f t="shared" si="14"/>
        <v>31.496062992125985</v>
      </c>
      <c r="AI43">
        <v>298.52100000000002</v>
      </c>
      <c r="AJ43">
        <f t="shared" si="15"/>
        <v>57.142857142857153</v>
      </c>
      <c r="AK43">
        <v>361.22</v>
      </c>
      <c r="AL43">
        <f t="shared" si="16"/>
        <v>100</v>
      </c>
      <c r="AM43">
        <v>321.27</v>
      </c>
      <c r="AN43">
        <f t="shared" si="17"/>
        <v>59.701492537313442</v>
      </c>
      <c r="AO43">
        <v>348.21</v>
      </c>
    </row>
    <row r="44" spans="1:41" x14ac:dyDescent="0.65">
      <c r="A44">
        <v>22.517800000000001</v>
      </c>
      <c r="B44">
        <f t="shared" si="0"/>
        <v>80.392289868939201</v>
      </c>
      <c r="C44">
        <v>226.59</v>
      </c>
      <c r="D44">
        <f t="shared" si="1"/>
        <v>78.846322188024132</v>
      </c>
      <c r="E44">
        <v>205.57900000000001</v>
      </c>
      <c r="F44">
        <f t="shared" si="2"/>
        <v>66.129046468123107</v>
      </c>
      <c r="G44">
        <v>200.59</v>
      </c>
      <c r="H44">
        <f t="shared" si="3"/>
        <v>95.348955378087936</v>
      </c>
      <c r="I44">
        <v>253.02</v>
      </c>
      <c r="J44">
        <f t="shared" si="4"/>
        <v>67.213300698465758</v>
      </c>
      <c r="K44">
        <v>252.43</v>
      </c>
      <c r="L44">
        <f t="shared" si="5"/>
        <v>65.079406366960029</v>
      </c>
      <c r="M44">
        <v>302.27</v>
      </c>
      <c r="N44">
        <f t="shared" si="6"/>
        <v>74.545466583683137</v>
      </c>
      <c r="O44">
        <v>245.85</v>
      </c>
      <c r="P44">
        <f t="shared" si="7"/>
        <v>85.416674569366108</v>
      </c>
      <c r="Q44">
        <v>205.35</v>
      </c>
      <c r="R44">
        <f t="shared" si="7"/>
        <v>85.416674569366108</v>
      </c>
      <c r="S44">
        <v>205.35</v>
      </c>
      <c r="T44">
        <f t="shared" si="8"/>
        <v>74.545466583683137</v>
      </c>
      <c r="U44">
        <v>278.08999999999997</v>
      </c>
      <c r="V44">
        <f t="shared" si="9"/>
        <v>82.000094680761975</v>
      </c>
      <c r="W44">
        <v>212.38</v>
      </c>
      <c r="X44">
        <f t="shared" si="10"/>
        <v>89.130692928221407</v>
      </c>
      <c r="Y44">
        <v>207.53399999999999</v>
      </c>
      <c r="Z44">
        <f t="shared" si="11"/>
        <v>38.67927931332418</v>
      </c>
      <c r="AA44">
        <v>408.14600000000002</v>
      </c>
      <c r="AC44">
        <v>4.51</v>
      </c>
      <c r="AD44">
        <f t="shared" si="12"/>
        <v>69.491525423728802</v>
      </c>
      <c r="AE44">
        <v>394.83</v>
      </c>
      <c r="AF44">
        <f t="shared" si="13"/>
        <v>56.164383561643838</v>
      </c>
      <c r="AG44">
        <v>717.97</v>
      </c>
      <c r="AH44">
        <f t="shared" si="14"/>
        <v>32.283464566929133</v>
      </c>
      <c r="AI44">
        <v>303.53199999999998</v>
      </c>
      <c r="AJ44">
        <f t="shared" si="15"/>
        <v>58.571428571428562</v>
      </c>
      <c r="AK44">
        <v>352.43</v>
      </c>
      <c r="AN44">
        <f t="shared" si="17"/>
        <v>61.194029850746269</v>
      </c>
      <c r="AO44">
        <v>334.43</v>
      </c>
    </row>
    <row r="45" spans="1:41" x14ac:dyDescent="0.65">
      <c r="A45">
        <v>23.067</v>
      </c>
      <c r="B45">
        <f t="shared" si="0"/>
        <v>82.353025180382659</v>
      </c>
      <c r="C45">
        <v>215.29</v>
      </c>
      <c r="D45">
        <f t="shared" si="1"/>
        <v>80.769351975377361</v>
      </c>
      <c r="E45">
        <v>217.47800000000001</v>
      </c>
      <c r="F45">
        <f t="shared" si="2"/>
        <v>67.741907063753814</v>
      </c>
      <c r="G45">
        <v>199.35</v>
      </c>
      <c r="H45">
        <f t="shared" si="3"/>
        <v>97.674477689043968</v>
      </c>
      <c r="I45">
        <v>253.05</v>
      </c>
      <c r="J45">
        <f t="shared" si="4"/>
        <v>68.852605814578226</v>
      </c>
      <c r="K45">
        <v>243.55</v>
      </c>
      <c r="L45">
        <f t="shared" si="5"/>
        <v>66.666666666666671</v>
      </c>
      <c r="M45">
        <v>261.83</v>
      </c>
      <c r="N45">
        <f t="shared" si="6"/>
        <v>76.363600248950576</v>
      </c>
      <c r="O45">
        <v>233.52</v>
      </c>
      <c r="P45">
        <f t="shared" si="7"/>
        <v>87.499952583803392</v>
      </c>
      <c r="Q45">
        <v>210.56</v>
      </c>
      <c r="R45">
        <f t="shared" si="7"/>
        <v>87.499952583803392</v>
      </c>
      <c r="S45">
        <v>210.56</v>
      </c>
      <c r="T45">
        <f t="shared" si="8"/>
        <v>76.363600248950576</v>
      </c>
      <c r="U45">
        <v>272.16000000000003</v>
      </c>
      <c r="V45">
        <f t="shared" si="9"/>
        <v>84.000043698813215</v>
      </c>
      <c r="W45">
        <v>215.32</v>
      </c>
      <c r="X45">
        <f t="shared" si="10"/>
        <v>91.30455434257712</v>
      </c>
      <c r="Y45">
        <v>199.821</v>
      </c>
      <c r="Z45">
        <f t="shared" si="11"/>
        <v>39.622651232378338</v>
      </c>
      <c r="AA45">
        <v>353.93599999999998</v>
      </c>
      <c r="AC45">
        <v>4.62</v>
      </c>
      <c r="AD45">
        <f t="shared" si="12"/>
        <v>71.186440677966104</v>
      </c>
      <c r="AE45">
        <v>370.86</v>
      </c>
      <c r="AF45">
        <f t="shared" si="13"/>
        <v>57.534246575342472</v>
      </c>
      <c r="AG45">
        <v>638.83000000000004</v>
      </c>
      <c r="AH45">
        <f t="shared" si="14"/>
        <v>33.070866141732282</v>
      </c>
      <c r="AI45">
        <v>315.49200000000002</v>
      </c>
      <c r="AJ45">
        <f t="shared" si="15"/>
        <v>60</v>
      </c>
      <c r="AK45">
        <v>336.61</v>
      </c>
      <c r="AN45">
        <f t="shared" si="17"/>
        <v>62.68656716417911</v>
      </c>
      <c r="AO45">
        <v>327.52999999999997</v>
      </c>
    </row>
    <row r="46" spans="1:41" x14ac:dyDescent="0.65">
      <c r="A46">
        <v>23.616199999999999</v>
      </c>
      <c r="B46">
        <f t="shared" si="0"/>
        <v>84.313760491826102</v>
      </c>
      <c r="C46">
        <v>214.96</v>
      </c>
      <c r="D46">
        <f t="shared" si="1"/>
        <v>82.692381762730619</v>
      </c>
      <c r="E46">
        <v>211.886</v>
      </c>
      <c r="F46">
        <f t="shared" si="2"/>
        <v>69.354767659384521</v>
      </c>
      <c r="G46">
        <v>194.09</v>
      </c>
      <c r="H46">
        <f t="shared" si="3"/>
        <v>100</v>
      </c>
      <c r="I46">
        <v>255.08</v>
      </c>
      <c r="J46">
        <f t="shared" si="4"/>
        <v>70.491910930690693</v>
      </c>
      <c r="K46">
        <v>219.14</v>
      </c>
      <c r="L46">
        <f t="shared" si="5"/>
        <v>68.253926966373328</v>
      </c>
      <c r="M46">
        <v>254.61</v>
      </c>
      <c r="N46">
        <f t="shared" si="6"/>
        <v>78.181733914217986</v>
      </c>
      <c r="O46">
        <v>236.32</v>
      </c>
      <c r="P46">
        <f t="shared" si="7"/>
        <v>89.583230598240661</v>
      </c>
      <c r="Q46">
        <v>207.82</v>
      </c>
      <c r="R46">
        <f t="shared" si="7"/>
        <v>89.583230598240661</v>
      </c>
      <c r="S46">
        <v>207.82</v>
      </c>
      <c r="T46">
        <f t="shared" si="8"/>
        <v>78.181733914217986</v>
      </c>
      <c r="U46">
        <v>260.06</v>
      </c>
      <c r="V46">
        <f t="shared" si="9"/>
        <v>85.999992716864455</v>
      </c>
      <c r="W46">
        <v>213.01</v>
      </c>
      <c r="X46">
        <f t="shared" si="10"/>
        <v>93.478415756932847</v>
      </c>
      <c r="Y46">
        <v>196.572</v>
      </c>
      <c r="Z46">
        <f t="shared" si="11"/>
        <v>40.566023151432489</v>
      </c>
      <c r="AA46">
        <v>333.57799999999997</v>
      </c>
      <c r="AC46">
        <v>4.7300000000000004</v>
      </c>
      <c r="AD46">
        <f t="shared" si="12"/>
        <v>72.881355932203391</v>
      </c>
      <c r="AE46">
        <v>356.13</v>
      </c>
      <c r="AF46">
        <f t="shared" si="13"/>
        <v>58.904109589041113</v>
      </c>
      <c r="AG46">
        <v>612.6</v>
      </c>
      <c r="AH46">
        <f t="shared" si="14"/>
        <v>33.858267716535437</v>
      </c>
      <c r="AI46">
        <v>299.005</v>
      </c>
      <c r="AJ46">
        <f t="shared" si="15"/>
        <v>61.428571428571431</v>
      </c>
      <c r="AK46">
        <v>322.14999999999998</v>
      </c>
      <c r="AN46">
        <f t="shared" si="17"/>
        <v>64.179104477611943</v>
      </c>
      <c r="AO46">
        <v>322.29000000000002</v>
      </c>
    </row>
    <row r="47" spans="1:41" x14ac:dyDescent="0.65">
      <c r="A47">
        <v>24.165400000000002</v>
      </c>
      <c r="B47">
        <f t="shared" si="0"/>
        <v>86.274495803269573</v>
      </c>
      <c r="C47">
        <v>220.22</v>
      </c>
      <c r="D47">
        <f t="shared" si="1"/>
        <v>84.615411550083863</v>
      </c>
      <c r="E47">
        <v>220.39500000000001</v>
      </c>
      <c r="F47">
        <f t="shared" si="2"/>
        <v>70.967628255015242</v>
      </c>
      <c r="G47">
        <v>205.08</v>
      </c>
      <c r="J47">
        <f t="shared" si="4"/>
        <v>72.131216046803175</v>
      </c>
      <c r="K47">
        <v>206.47</v>
      </c>
      <c r="L47">
        <f t="shared" si="5"/>
        <v>69.841187266079984</v>
      </c>
      <c r="M47">
        <v>238.99</v>
      </c>
      <c r="N47">
        <f t="shared" si="6"/>
        <v>79.999867579485411</v>
      </c>
      <c r="O47">
        <v>232.92</v>
      </c>
      <c r="P47">
        <f t="shared" si="7"/>
        <v>91.666508612677958</v>
      </c>
      <c r="Q47">
        <v>204.54</v>
      </c>
      <c r="R47">
        <f t="shared" si="7"/>
        <v>91.666508612677958</v>
      </c>
      <c r="S47">
        <v>204.54</v>
      </c>
      <c r="T47">
        <f t="shared" si="8"/>
        <v>79.999867579485411</v>
      </c>
      <c r="U47">
        <v>250.98</v>
      </c>
      <c r="V47">
        <f t="shared" si="9"/>
        <v>87.999941734915723</v>
      </c>
      <c r="W47">
        <v>203.39</v>
      </c>
      <c r="X47">
        <f t="shared" si="10"/>
        <v>95.652277171288574</v>
      </c>
      <c r="Y47">
        <v>198.73400000000001</v>
      </c>
      <c r="Z47">
        <f t="shared" si="11"/>
        <v>41.509395070486647</v>
      </c>
      <c r="AA47">
        <v>313.23599999999999</v>
      </c>
      <c r="AC47">
        <v>4.84</v>
      </c>
      <c r="AD47">
        <f t="shared" si="12"/>
        <v>74.576271186440664</v>
      </c>
      <c r="AE47">
        <v>341.9</v>
      </c>
      <c r="AF47">
        <f t="shared" si="13"/>
        <v>60.273972602739732</v>
      </c>
      <c r="AG47">
        <v>538.38</v>
      </c>
      <c r="AH47">
        <f t="shared" si="14"/>
        <v>34.645669291338585</v>
      </c>
      <c r="AI47">
        <v>294.90300000000002</v>
      </c>
      <c r="AJ47">
        <f t="shared" si="15"/>
        <v>62.857142857142854</v>
      </c>
      <c r="AK47">
        <v>315.08999999999997</v>
      </c>
      <c r="AN47">
        <f t="shared" si="17"/>
        <v>65.671641791044777</v>
      </c>
      <c r="AO47">
        <v>309.8</v>
      </c>
    </row>
    <row r="48" spans="1:41" x14ac:dyDescent="0.65">
      <c r="A48">
        <v>24.714600000000001</v>
      </c>
      <c r="B48">
        <f t="shared" si="0"/>
        <v>88.235231114713017</v>
      </c>
      <c r="C48">
        <v>214.15</v>
      </c>
      <c r="D48">
        <f t="shared" si="1"/>
        <v>86.538441337437106</v>
      </c>
      <c r="E48">
        <v>222.28399999999999</v>
      </c>
      <c r="F48">
        <f t="shared" si="2"/>
        <v>72.580488850645935</v>
      </c>
      <c r="G48">
        <v>193.81</v>
      </c>
      <c r="J48">
        <f t="shared" si="4"/>
        <v>73.770521162915642</v>
      </c>
      <c r="K48">
        <v>211.46</v>
      </c>
      <c r="L48">
        <f t="shared" si="5"/>
        <v>71.428447565786641</v>
      </c>
      <c r="M48">
        <v>230.51</v>
      </c>
      <c r="N48">
        <f t="shared" si="6"/>
        <v>81.818001244752836</v>
      </c>
      <c r="O48">
        <v>226.8</v>
      </c>
      <c r="P48">
        <f t="shared" si="7"/>
        <v>93.749786627115242</v>
      </c>
      <c r="Q48">
        <v>204.53</v>
      </c>
      <c r="R48">
        <f t="shared" si="7"/>
        <v>93.749786627115242</v>
      </c>
      <c r="S48">
        <v>204.53</v>
      </c>
      <c r="T48">
        <f t="shared" si="8"/>
        <v>81.818001244752836</v>
      </c>
      <c r="U48">
        <v>247.96</v>
      </c>
      <c r="V48">
        <f t="shared" si="9"/>
        <v>89.999890752966976</v>
      </c>
      <c r="W48">
        <v>194.08</v>
      </c>
      <c r="X48">
        <f t="shared" si="10"/>
        <v>97.826138585644287</v>
      </c>
      <c r="Y48">
        <v>196.886</v>
      </c>
      <c r="Z48">
        <f t="shared" si="11"/>
        <v>42.452766989540805</v>
      </c>
      <c r="AA48">
        <v>291.76499999999999</v>
      </c>
      <c r="AC48">
        <v>4.95</v>
      </c>
      <c r="AD48">
        <f t="shared" si="12"/>
        <v>76.271186440677965</v>
      </c>
      <c r="AE48">
        <v>337.45</v>
      </c>
      <c r="AF48">
        <f t="shared" si="13"/>
        <v>61.643835616438359</v>
      </c>
      <c r="AG48">
        <v>521.98</v>
      </c>
      <c r="AH48">
        <f t="shared" si="14"/>
        <v>35.433070866141733</v>
      </c>
      <c r="AI48">
        <v>283.928</v>
      </c>
      <c r="AJ48">
        <f t="shared" si="15"/>
        <v>64.285714285714292</v>
      </c>
      <c r="AK48">
        <v>300.99</v>
      </c>
      <c r="AN48">
        <f t="shared" si="17"/>
        <v>67.164179104477611</v>
      </c>
      <c r="AO48">
        <v>305.87</v>
      </c>
    </row>
    <row r="49" spans="1:41" x14ac:dyDescent="0.65">
      <c r="A49">
        <v>25.2638</v>
      </c>
      <c r="B49">
        <f t="shared" si="0"/>
        <v>90.195966426156474</v>
      </c>
      <c r="C49">
        <v>208.13</v>
      </c>
      <c r="D49">
        <f t="shared" si="1"/>
        <v>88.46147112479035</v>
      </c>
      <c r="E49">
        <v>219.065</v>
      </c>
      <c r="F49">
        <f t="shared" si="2"/>
        <v>74.193349446276642</v>
      </c>
      <c r="G49">
        <v>198.61</v>
      </c>
      <c r="J49">
        <f t="shared" si="4"/>
        <v>75.40982627902811</v>
      </c>
      <c r="K49">
        <v>202.92</v>
      </c>
      <c r="L49">
        <f t="shared" si="5"/>
        <v>73.015707865493283</v>
      </c>
      <c r="M49">
        <v>221.85</v>
      </c>
      <c r="N49">
        <f t="shared" si="6"/>
        <v>83.63613491002026</v>
      </c>
      <c r="O49">
        <v>213.66</v>
      </c>
      <c r="P49">
        <f t="shared" si="7"/>
        <v>95.833064641552511</v>
      </c>
      <c r="Q49">
        <v>202.13</v>
      </c>
      <c r="R49">
        <f t="shared" si="7"/>
        <v>95.833064641552511</v>
      </c>
      <c r="S49">
        <v>202.13</v>
      </c>
      <c r="T49">
        <f t="shared" si="8"/>
        <v>83.63613491002026</v>
      </c>
      <c r="U49">
        <v>226.4</v>
      </c>
      <c r="V49">
        <f t="shared" si="9"/>
        <v>91.999839771018216</v>
      </c>
      <c r="W49">
        <v>186.9</v>
      </c>
      <c r="X49">
        <f>($A49/$A$49)*100</f>
        <v>100</v>
      </c>
      <c r="Y49">
        <v>202.71299999999999</v>
      </c>
      <c r="Z49">
        <f t="shared" si="11"/>
        <v>43.396138908594956</v>
      </c>
      <c r="AA49">
        <v>282.94400000000002</v>
      </c>
      <c r="AC49">
        <v>5.0599999999999996</v>
      </c>
      <c r="AD49">
        <f t="shared" si="12"/>
        <v>77.966101694915253</v>
      </c>
      <c r="AE49">
        <v>339.15</v>
      </c>
      <c r="AF49">
        <f t="shared" si="13"/>
        <v>63.013698630136986</v>
      </c>
      <c r="AG49">
        <v>538.25</v>
      </c>
      <c r="AH49">
        <f t="shared" si="14"/>
        <v>36.220472440944881</v>
      </c>
      <c r="AI49">
        <v>289.43400000000003</v>
      </c>
      <c r="AJ49">
        <f t="shared" si="15"/>
        <v>65.714285714285708</v>
      </c>
      <c r="AK49">
        <v>281.29000000000002</v>
      </c>
      <c r="AN49">
        <f t="shared" si="17"/>
        <v>68.656716417910445</v>
      </c>
      <c r="AO49">
        <v>300.75</v>
      </c>
    </row>
    <row r="50" spans="1:41" x14ac:dyDescent="0.65">
      <c r="A50">
        <v>25.812999999999999</v>
      </c>
      <c r="B50">
        <f t="shared" si="0"/>
        <v>92.156701737599917</v>
      </c>
      <c r="C50">
        <v>214.8</v>
      </c>
      <c r="D50">
        <f t="shared" si="1"/>
        <v>90.384500912143579</v>
      </c>
      <c r="E50">
        <v>204.63399999999999</v>
      </c>
      <c r="F50">
        <f t="shared" si="2"/>
        <v>75.806210041907363</v>
      </c>
      <c r="G50">
        <v>194.82</v>
      </c>
      <c r="J50">
        <f t="shared" si="4"/>
        <v>77.049131395140577</v>
      </c>
      <c r="K50">
        <v>205.35</v>
      </c>
      <c r="L50">
        <f t="shared" si="5"/>
        <v>74.602968165199925</v>
      </c>
      <c r="M50">
        <v>219.59</v>
      </c>
      <c r="N50">
        <f t="shared" si="6"/>
        <v>85.454268575287671</v>
      </c>
      <c r="O50">
        <v>205.9</v>
      </c>
      <c r="P50">
        <f t="shared" si="7"/>
        <v>97.916342655989794</v>
      </c>
      <c r="Q50">
        <v>193.21</v>
      </c>
      <c r="R50">
        <f t="shared" si="7"/>
        <v>97.916342655989794</v>
      </c>
      <c r="S50">
        <v>193.21</v>
      </c>
      <c r="T50">
        <f t="shared" si="8"/>
        <v>85.454268575287671</v>
      </c>
      <c r="U50">
        <v>239.03</v>
      </c>
      <c r="V50">
        <f t="shared" si="9"/>
        <v>93.99978878906947</v>
      </c>
      <c r="W50">
        <v>189.02</v>
      </c>
      <c r="Z50">
        <f t="shared" si="11"/>
        <v>44.339510827649107</v>
      </c>
      <c r="AA50">
        <v>288.14699999999999</v>
      </c>
      <c r="AC50">
        <v>5.17</v>
      </c>
      <c r="AD50">
        <f t="shared" si="12"/>
        <v>79.66101694915254</v>
      </c>
      <c r="AE50">
        <v>327.25</v>
      </c>
      <c r="AF50">
        <f t="shared" si="13"/>
        <v>64.38356164383562</v>
      </c>
      <c r="AG50">
        <v>505.53</v>
      </c>
      <c r="AH50">
        <f t="shared" si="14"/>
        <v>37.00787401574803</v>
      </c>
      <c r="AI50">
        <v>290.73200000000003</v>
      </c>
      <c r="AJ50">
        <f t="shared" si="15"/>
        <v>67.142857142857139</v>
      </c>
      <c r="AK50">
        <v>271.39999999999998</v>
      </c>
      <c r="AN50">
        <f t="shared" si="17"/>
        <v>70.149253731343293</v>
      </c>
      <c r="AO50">
        <v>285.22000000000003</v>
      </c>
    </row>
    <row r="51" spans="1:41" x14ac:dyDescent="0.65">
      <c r="A51">
        <v>26.362300000000001</v>
      </c>
      <c r="B51">
        <f t="shared" si="0"/>
        <v>94.117794065669642</v>
      </c>
      <c r="C51">
        <v>201.42</v>
      </c>
      <c r="D51">
        <f t="shared" si="1"/>
        <v>92.307880850587026</v>
      </c>
      <c r="E51">
        <v>186.965</v>
      </c>
      <c r="F51">
        <f t="shared" si="2"/>
        <v>77.419364312082067</v>
      </c>
      <c r="G51">
        <v>197.7</v>
      </c>
      <c r="J51">
        <f t="shared" si="4"/>
        <v>78.688735000895477</v>
      </c>
      <c r="K51">
        <v>195.11</v>
      </c>
      <c r="L51">
        <f t="shared" si="5"/>
        <v>76.190517478071143</v>
      </c>
      <c r="M51">
        <v>211.69</v>
      </c>
      <c r="N51">
        <f t="shared" si="6"/>
        <v>87.272733291841575</v>
      </c>
      <c r="O51">
        <v>204.28</v>
      </c>
      <c r="P51">
        <f t="shared" si="7"/>
        <v>100</v>
      </c>
      <c r="Q51">
        <v>191.51</v>
      </c>
      <c r="R51">
        <f t="shared" si="7"/>
        <v>100</v>
      </c>
      <c r="S51">
        <v>191.51</v>
      </c>
      <c r="T51">
        <f t="shared" si="8"/>
        <v>87.272733291841575</v>
      </c>
      <c r="U51">
        <v>219.61</v>
      </c>
      <c r="V51">
        <f t="shared" si="9"/>
        <v>96.000101963897492</v>
      </c>
      <c r="W51">
        <v>181.94</v>
      </c>
      <c r="Z51">
        <f t="shared" si="11"/>
        <v>45.283054518720576</v>
      </c>
      <c r="AA51">
        <v>269.23099999999999</v>
      </c>
      <c r="AC51">
        <v>5.28</v>
      </c>
      <c r="AD51">
        <f t="shared" si="12"/>
        <v>81.355932203389841</v>
      </c>
      <c r="AE51">
        <v>331.39</v>
      </c>
      <c r="AF51">
        <f t="shared" si="13"/>
        <v>65.753424657534254</v>
      </c>
      <c r="AG51">
        <v>490.58</v>
      </c>
      <c r="AH51">
        <f t="shared" si="14"/>
        <v>37.795275590551178</v>
      </c>
      <c r="AI51">
        <v>294.90899999999999</v>
      </c>
      <c r="AJ51">
        <f t="shared" si="15"/>
        <v>68.571428571428569</v>
      </c>
      <c r="AK51">
        <v>275.11</v>
      </c>
      <c r="AN51">
        <f t="shared" si="17"/>
        <v>71.641791044776127</v>
      </c>
      <c r="AO51">
        <v>276.94</v>
      </c>
    </row>
    <row r="52" spans="1:41" x14ac:dyDescent="0.65">
      <c r="A52">
        <v>26.9115</v>
      </c>
      <c r="B52">
        <f t="shared" si="0"/>
        <v>96.078529377113099</v>
      </c>
      <c r="C52">
        <v>193.07</v>
      </c>
      <c r="D52">
        <f t="shared" si="1"/>
        <v>94.230910637940269</v>
      </c>
      <c r="E52">
        <v>185.43100000000001</v>
      </c>
      <c r="F52">
        <f t="shared" si="2"/>
        <v>79.032224907712774</v>
      </c>
      <c r="G52">
        <v>194.9</v>
      </c>
      <c r="J52">
        <f t="shared" si="4"/>
        <v>80.32804011700793</v>
      </c>
      <c r="K52">
        <v>186.27</v>
      </c>
      <c r="L52">
        <f t="shared" si="5"/>
        <v>77.777777777777786</v>
      </c>
      <c r="M52">
        <v>216.35</v>
      </c>
      <c r="N52">
        <f t="shared" si="6"/>
        <v>89.090866957109</v>
      </c>
      <c r="O52">
        <v>208.91</v>
      </c>
      <c r="T52">
        <f t="shared" si="8"/>
        <v>89.090866957109</v>
      </c>
      <c r="U52">
        <v>223.5</v>
      </c>
      <c r="V52">
        <f t="shared" si="9"/>
        <v>98.000050981948746</v>
      </c>
      <c r="W52">
        <v>181.81</v>
      </c>
      <c r="Z52">
        <f t="shared" si="11"/>
        <v>46.226426437774727</v>
      </c>
      <c r="AA52">
        <v>245.3</v>
      </c>
      <c r="AC52">
        <v>5.39</v>
      </c>
      <c r="AD52">
        <f t="shared" si="12"/>
        <v>83.050847457627114</v>
      </c>
      <c r="AE52">
        <v>332.14</v>
      </c>
      <c r="AF52">
        <f t="shared" si="13"/>
        <v>67.123287671232873</v>
      </c>
      <c r="AG52">
        <v>473.27</v>
      </c>
      <c r="AH52">
        <f t="shared" si="14"/>
        <v>38.582677165354326</v>
      </c>
      <c r="AI52">
        <v>299.334</v>
      </c>
      <c r="AJ52">
        <f t="shared" si="15"/>
        <v>70</v>
      </c>
      <c r="AK52">
        <v>283.75</v>
      </c>
      <c r="AN52">
        <f t="shared" si="17"/>
        <v>73.134328358208947</v>
      </c>
      <c r="AO52">
        <v>282.48</v>
      </c>
    </row>
    <row r="53" spans="1:41" x14ac:dyDescent="0.65">
      <c r="A53">
        <v>27.460699999999999</v>
      </c>
      <c r="B53">
        <f t="shared" si="0"/>
        <v>98.039264688556543</v>
      </c>
      <c r="C53">
        <v>197.09</v>
      </c>
      <c r="D53">
        <f t="shared" si="1"/>
        <v>96.153940425293499</v>
      </c>
      <c r="E53">
        <v>180.48099999999999</v>
      </c>
      <c r="F53">
        <f t="shared" si="2"/>
        <v>80.645085503343481</v>
      </c>
      <c r="G53">
        <v>197.61</v>
      </c>
      <c r="J53">
        <f t="shared" si="4"/>
        <v>81.967345233120398</v>
      </c>
      <c r="K53">
        <v>185.98</v>
      </c>
      <c r="L53">
        <f t="shared" si="5"/>
        <v>79.365038077484442</v>
      </c>
      <c r="M53">
        <v>214.92</v>
      </c>
      <c r="N53">
        <f t="shared" si="6"/>
        <v>90.909000622376411</v>
      </c>
      <c r="O53">
        <v>204.03</v>
      </c>
      <c r="T53">
        <f t="shared" si="8"/>
        <v>90.909000622376411</v>
      </c>
      <c r="U53">
        <v>234.64</v>
      </c>
      <c r="V53">
        <f t="shared" si="9"/>
        <v>100</v>
      </c>
      <c r="W53">
        <v>183.79</v>
      </c>
      <c r="Z53">
        <f t="shared" si="11"/>
        <v>47.169798356828878</v>
      </c>
      <c r="AA53">
        <v>219.749</v>
      </c>
      <c r="AC53">
        <v>5.5</v>
      </c>
      <c r="AD53">
        <f t="shared" si="12"/>
        <v>84.745762711864401</v>
      </c>
      <c r="AE53">
        <v>330.23</v>
      </c>
      <c r="AF53">
        <f t="shared" si="13"/>
        <v>68.493150684931521</v>
      </c>
      <c r="AG53">
        <v>473.98</v>
      </c>
      <c r="AH53">
        <f t="shared" si="14"/>
        <v>39.370078740157474</v>
      </c>
      <c r="AI53">
        <v>295.55900000000003</v>
      </c>
      <c r="AJ53">
        <f t="shared" si="15"/>
        <v>71.428571428571431</v>
      </c>
      <c r="AK53">
        <v>278.48</v>
      </c>
      <c r="AN53">
        <f t="shared" si="17"/>
        <v>74.626865671641781</v>
      </c>
      <c r="AO53">
        <v>271.13</v>
      </c>
    </row>
    <row r="54" spans="1:41" x14ac:dyDescent="0.65">
      <c r="A54">
        <v>28.009899999999998</v>
      </c>
      <c r="B54">
        <f t="shared" si="0"/>
        <v>100</v>
      </c>
      <c r="C54">
        <v>188.73</v>
      </c>
      <c r="D54">
        <f t="shared" si="1"/>
        <v>98.076970212646756</v>
      </c>
      <c r="E54">
        <v>179.53399999999999</v>
      </c>
      <c r="F54">
        <f t="shared" si="2"/>
        <v>82.257946098974202</v>
      </c>
      <c r="G54">
        <v>187.8</v>
      </c>
      <c r="J54">
        <f t="shared" si="4"/>
        <v>83.606650349232865</v>
      </c>
      <c r="K54">
        <v>180.69</v>
      </c>
      <c r="L54">
        <f t="shared" si="5"/>
        <v>80.952298377191084</v>
      </c>
      <c r="M54">
        <v>190.82</v>
      </c>
      <c r="N54">
        <f t="shared" si="6"/>
        <v>92.727134287643835</v>
      </c>
      <c r="O54">
        <v>196.72</v>
      </c>
      <c r="T54">
        <f t="shared" si="8"/>
        <v>92.727134287643835</v>
      </c>
      <c r="U54">
        <v>246.72</v>
      </c>
      <c r="Z54">
        <f t="shared" si="11"/>
        <v>48.113170275883036</v>
      </c>
      <c r="AA54">
        <v>207.96600000000001</v>
      </c>
      <c r="AC54">
        <v>5.61</v>
      </c>
      <c r="AD54">
        <f t="shared" si="12"/>
        <v>86.440677966101703</v>
      </c>
      <c r="AE54">
        <v>322.33</v>
      </c>
      <c r="AF54">
        <f t="shared" si="13"/>
        <v>69.863013698630155</v>
      </c>
      <c r="AG54">
        <v>463.7</v>
      </c>
      <c r="AH54">
        <f t="shared" si="14"/>
        <v>40.15748031496063</v>
      </c>
      <c r="AI54">
        <v>299.774</v>
      </c>
      <c r="AJ54">
        <f t="shared" si="15"/>
        <v>72.857142857142861</v>
      </c>
      <c r="AK54">
        <v>258.14999999999998</v>
      </c>
      <c r="AN54">
        <f t="shared" si="17"/>
        <v>76.119402985074629</v>
      </c>
      <c r="AO54">
        <v>266.92</v>
      </c>
    </row>
    <row r="55" spans="1:41" x14ac:dyDescent="0.65">
      <c r="A55">
        <v>28.559100000000001</v>
      </c>
      <c r="D55">
        <f t="shared" si="1"/>
        <v>100</v>
      </c>
      <c r="E55">
        <v>172.303</v>
      </c>
      <c r="F55">
        <f t="shared" si="2"/>
        <v>83.870806694604909</v>
      </c>
      <c r="G55">
        <v>184.67</v>
      </c>
      <c r="J55">
        <f t="shared" si="4"/>
        <v>85.245955465345347</v>
      </c>
      <c r="K55">
        <v>187.61</v>
      </c>
      <c r="L55">
        <f t="shared" si="5"/>
        <v>82.539558676897741</v>
      </c>
      <c r="M55">
        <v>189.55</v>
      </c>
      <c r="N55">
        <f t="shared" si="6"/>
        <v>94.54526795291126</v>
      </c>
      <c r="O55">
        <v>194.12</v>
      </c>
      <c r="T55">
        <f t="shared" si="8"/>
        <v>94.54526795291126</v>
      </c>
      <c r="U55">
        <v>243.83</v>
      </c>
      <c r="Z55">
        <f t="shared" si="11"/>
        <v>49.056542194937194</v>
      </c>
      <c r="AA55">
        <v>194.959</v>
      </c>
      <c r="AC55">
        <v>5.72</v>
      </c>
      <c r="AD55">
        <f t="shared" si="12"/>
        <v>88.135593220338976</v>
      </c>
      <c r="AE55">
        <v>302.14999999999998</v>
      </c>
      <c r="AF55">
        <f t="shared" si="13"/>
        <v>71.232876712328775</v>
      </c>
      <c r="AG55">
        <v>461.35</v>
      </c>
      <c r="AH55">
        <f t="shared" si="14"/>
        <v>40.944881889763771</v>
      </c>
      <c r="AI55">
        <v>290.42200000000003</v>
      </c>
      <c r="AJ55">
        <f t="shared" si="15"/>
        <v>74.285714285714278</v>
      </c>
      <c r="AK55">
        <v>255.96</v>
      </c>
      <c r="AN55">
        <f t="shared" si="17"/>
        <v>77.611940298507449</v>
      </c>
      <c r="AO55">
        <v>259.51</v>
      </c>
    </row>
    <row r="56" spans="1:41" x14ac:dyDescent="0.65">
      <c r="A56">
        <v>29.1083</v>
      </c>
      <c r="F56">
        <f t="shared" si="2"/>
        <v>85.483667290235616</v>
      </c>
      <c r="G56">
        <v>189.73</v>
      </c>
      <c r="J56">
        <f t="shared" si="4"/>
        <v>86.885260581457814</v>
      </c>
      <c r="K56">
        <v>186.92</v>
      </c>
      <c r="L56">
        <f t="shared" si="5"/>
        <v>84.126818976604383</v>
      </c>
      <c r="M56">
        <v>190</v>
      </c>
      <c r="N56">
        <f t="shared" si="6"/>
        <v>96.363401618178685</v>
      </c>
      <c r="O56">
        <v>191.03</v>
      </c>
      <c r="T56">
        <f t="shared" si="8"/>
        <v>96.363401618178685</v>
      </c>
      <c r="U56">
        <v>261.75</v>
      </c>
      <c r="Z56">
        <f t="shared" si="11"/>
        <v>49.999914113991345</v>
      </c>
      <c r="AA56">
        <v>180.50299999999999</v>
      </c>
      <c r="AC56">
        <v>5.83</v>
      </c>
      <c r="AD56">
        <f t="shared" si="12"/>
        <v>89.830508474576263</v>
      </c>
      <c r="AE56">
        <v>292.19</v>
      </c>
      <c r="AF56">
        <f t="shared" si="13"/>
        <v>72.602739726027394</v>
      </c>
      <c r="AG56">
        <v>458.64</v>
      </c>
      <c r="AH56">
        <f t="shared" si="14"/>
        <v>41.732283464566926</v>
      </c>
      <c r="AI56">
        <v>308.97000000000003</v>
      </c>
      <c r="AJ56">
        <f t="shared" si="15"/>
        <v>75.714285714285708</v>
      </c>
      <c r="AK56">
        <v>247.74</v>
      </c>
      <c r="AN56">
        <f t="shared" si="17"/>
        <v>79.104477611940297</v>
      </c>
      <c r="AO56">
        <v>255.17</v>
      </c>
    </row>
    <row r="57" spans="1:41" x14ac:dyDescent="0.65">
      <c r="A57">
        <v>29.657499999999999</v>
      </c>
      <c r="F57">
        <f t="shared" si="2"/>
        <v>87.096527885866323</v>
      </c>
      <c r="G57">
        <v>185.53</v>
      </c>
      <c r="J57">
        <f t="shared" si="4"/>
        <v>88.524565697570296</v>
      </c>
      <c r="K57">
        <v>179.18</v>
      </c>
      <c r="L57">
        <f t="shared" si="5"/>
        <v>85.71407927631104</v>
      </c>
      <c r="M57">
        <v>191.71</v>
      </c>
      <c r="N57">
        <f t="shared" si="6"/>
        <v>98.181535283446109</v>
      </c>
      <c r="O57">
        <v>188.53</v>
      </c>
      <c r="T57">
        <f t="shared" si="8"/>
        <v>98.181535283446109</v>
      </c>
      <c r="U57">
        <v>236.49</v>
      </c>
      <c r="Z57">
        <f t="shared" si="11"/>
        <v>50.943286033045496</v>
      </c>
      <c r="AA57">
        <v>178.18100000000001</v>
      </c>
      <c r="AC57">
        <v>5.94</v>
      </c>
      <c r="AD57">
        <f t="shared" si="12"/>
        <v>91.525423728813564</v>
      </c>
      <c r="AE57">
        <v>295.73</v>
      </c>
      <c r="AF57">
        <f t="shared" si="13"/>
        <v>73.972602739726028</v>
      </c>
      <c r="AG57">
        <v>437.1</v>
      </c>
      <c r="AH57">
        <f t="shared" si="14"/>
        <v>42.519685039370081</v>
      </c>
      <c r="AI57">
        <v>306.17099999999999</v>
      </c>
      <c r="AJ57">
        <f t="shared" si="15"/>
        <v>77.142857142857153</v>
      </c>
      <c r="AK57">
        <v>243.05</v>
      </c>
      <c r="AN57">
        <f t="shared" si="17"/>
        <v>80.597014925373131</v>
      </c>
      <c r="AO57">
        <v>254.2</v>
      </c>
    </row>
    <row r="58" spans="1:41" x14ac:dyDescent="0.65">
      <c r="A58">
        <v>30.206800000000001</v>
      </c>
      <c r="F58">
        <f t="shared" si="2"/>
        <v>88.70968215604104</v>
      </c>
      <c r="G58">
        <v>188.94</v>
      </c>
      <c r="J58">
        <f t="shared" si="4"/>
        <v>90.164169303325167</v>
      </c>
      <c r="K58">
        <v>176.28</v>
      </c>
      <c r="L58">
        <f t="shared" si="5"/>
        <v>87.301628589182243</v>
      </c>
      <c r="M58">
        <v>190.57</v>
      </c>
      <c r="N58">
        <f t="shared" si="6"/>
        <v>100</v>
      </c>
      <c r="O58">
        <v>193.48</v>
      </c>
      <c r="T58">
        <f t="shared" si="8"/>
        <v>100</v>
      </c>
      <c r="U58">
        <v>241.17</v>
      </c>
      <c r="Z58">
        <f t="shared" si="11"/>
        <v>51.886829724116964</v>
      </c>
      <c r="AA58">
        <v>183.36</v>
      </c>
      <c r="AC58">
        <v>6.05</v>
      </c>
      <c r="AD58">
        <f t="shared" si="12"/>
        <v>93.220338983050837</v>
      </c>
      <c r="AE58">
        <v>307.94</v>
      </c>
      <c r="AF58">
        <f t="shared" si="13"/>
        <v>75.342465753424662</v>
      </c>
      <c r="AG58">
        <v>427.67</v>
      </c>
      <c r="AH58">
        <f t="shared" si="14"/>
        <v>43.307086614173222</v>
      </c>
      <c r="AI58">
        <v>324.06900000000002</v>
      </c>
      <c r="AJ58">
        <f t="shared" si="15"/>
        <v>78.571428571428569</v>
      </c>
      <c r="AK58">
        <v>244.33</v>
      </c>
      <c r="AN58">
        <f t="shared" si="17"/>
        <v>82.089552238805965</v>
      </c>
      <c r="AO58">
        <v>238.76</v>
      </c>
    </row>
    <row r="59" spans="1:41" x14ac:dyDescent="0.65">
      <c r="A59">
        <v>30.756</v>
      </c>
      <c r="F59">
        <f t="shared" si="2"/>
        <v>90.322542751671747</v>
      </c>
      <c r="G59">
        <v>193.42</v>
      </c>
      <c r="J59">
        <f t="shared" si="4"/>
        <v>91.803474419437634</v>
      </c>
      <c r="K59">
        <v>170.06</v>
      </c>
      <c r="L59">
        <f t="shared" si="5"/>
        <v>88.8888888888889</v>
      </c>
      <c r="M59">
        <v>187.58</v>
      </c>
      <c r="Z59">
        <f t="shared" si="11"/>
        <v>52.830201643171115</v>
      </c>
      <c r="AA59">
        <v>175.102</v>
      </c>
      <c r="AC59">
        <v>6.16</v>
      </c>
      <c r="AD59">
        <f t="shared" si="12"/>
        <v>94.915254237288138</v>
      </c>
      <c r="AE59">
        <v>306.69</v>
      </c>
      <c r="AF59">
        <f t="shared" si="13"/>
        <v>76.712328767123296</v>
      </c>
      <c r="AG59">
        <v>414.49</v>
      </c>
      <c r="AH59">
        <f t="shared" si="14"/>
        <v>44.094488188976378</v>
      </c>
      <c r="AI59">
        <v>321.72800000000001</v>
      </c>
      <c r="AJ59">
        <f t="shared" si="15"/>
        <v>80</v>
      </c>
      <c r="AK59">
        <v>242.19</v>
      </c>
      <c r="AN59">
        <f t="shared" si="17"/>
        <v>83.582089552238799</v>
      </c>
      <c r="AO59">
        <v>232.5</v>
      </c>
    </row>
    <row r="60" spans="1:41" x14ac:dyDescent="0.65">
      <c r="A60">
        <v>31.305199999999999</v>
      </c>
      <c r="F60">
        <f t="shared" si="2"/>
        <v>91.935403347302454</v>
      </c>
      <c r="G60">
        <v>192.81</v>
      </c>
      <c r="J60">
        <f t="shared" si="4"/>
        <v>93.442779535550102</v>
      </c>
      <c r="K60">
        <v>182</v>
      </c>
      <c r="L60">
        <f t="shared" si="5"/>
        <v>90.476149188595542</v>
      </c>
      <c r="M60">
        <v>181.41</v>
      </c>
      <c r="Z60">
        <f t="shared" si="11"/>
        <v>53.773573562225266</v>
      </c>
      <c r="AA60">
        <v>182.03100000000001</v>
      </c>
      <c r="AC60">
        <v>6.27</v>
      </c>
      <c r="AD60">
        <f t="shared" si="12"/>
        <v>96.610169491525411</v>
      </c>
      <c r="AE60">
        <v>288.58</v>
      </c>
      <c r="AF60">
        <f t="shared" si="13"/>
        <v>78.082191780821915</v>
      </c>
      <c r="AG60">
        <v>407.03</v>
      </c>
      <c r="AH60">
        <f t="shared" si="14"/>
        <v>44.881889763779519</v>
      </c>
      <c r="AI60">
        <v>312.79199999999997</v>
      </c>
      <c r="AJ60">
        <f t="shared" si="15"/>
        <v>81.428571428571416</v>
      </c>
      <c r="AK60">
        <v>234.79</v>
      </c>
      <c r="AN60">
        <f t="shared" si="17"/>
        <v>85.074626865671632</v>
      </c>
      <c r="AO60">
        <v>223.71</v>
      </c>
    </row>
    <row r="61" spans="1:41" x14ac:dyDescent="0.65">
      <c r="A61">
        <v>31.854399999999998</v>
      </c>
      <c r="F61">
        <f t="shared" si="2"/>
        <v>93.548263942933161</v>
      </c>
      <c r="G61">
        <v>183.09</v>
      </c>
      <c r="J61">
        <f t="shared" si="4"/>
        <v>95.082084651662583</v>
      </c>
      <c r="K61">
        <v>174.45</v>
      </c>
      <c r="L61">
        <f t="shared" si="5"/>
        <v>92.063409488302199</v>
      </c>
      <c r="M61">
        <v>181.64</v>
      </c>
      <c r="Z61">
        <f t="shared" si="11"/>
        <v>54.716945481279424</v>
      </c>
      <c r="AA61">
        <v>177.989</v>
      </c>
      <c r="AC61">
        <v>6.38</v>
      </c>
      <c r="AD61">
        <f t="shared" si="12"/>
        <v>98.305084745762699</v>
      </c>
      <c r="AE61">
        <v>294.85000000000002</v>
      </c>
      <c r="AF61">
        <f t="shared" si="13"/>
        <v>79.452054794520549</v>
      </c>
      <c r="AG61">
        <v>386.71</v>
      </c>
      <c r="AH61">
        <f t="shared" si="14"/>
        <v>45.669291338582674</v>
      </c>
      <c r="AI61">
        <v>312.31700000000001</v>
      </c>
      <c r="AJ61">
        <f t="shared" si="15"/>
        <v>82.857142857142847</v>
      </c>
      <c r="AK61">
        <v>234.99</v>
      </c>
      <c r="AN61">
        <f t="shared" si="17"/>
        <v>86.567164179104466</v>
      </c>
      <c r="AO61">
        <v>213.25</v>
      </c>
    </row>
    <row r="62" spans="1:41" x14ac:dyDescent="0.65">
      <c r="A62">
        <v>32.403599999999997</v>
      </c>
      <c r="F62">
        <f t="shared" si="2"/>
        <v>95.161124538563868</v>
      </c>
      <c r="G62">
        <v>189.75</v>
      </c>
      <c r="J62">
        <f t="shared" si="4"/>
        <v>96.721389767775051</v>
      </c>
      <c r="K62">
        <v>168.86</v>
      </c>
      <c r="L62">
        <f t="shared" si="5"/>
        <v>93.650669788008841</v>
      </c>
      <c r="M62">
        <v>181.57</v>
      </c>
      <c r="Z62">
        <f t="shared" si="11"/>
        <v>55.660317400333568</v>
      </c>
      <c r="AA62">
        <v>164.81200000000001</v>
      </c>
      <c r="AC62">
        <v>6.49</v>
      </c>
      <c r="AD62">
        <f t="shared" si="12"/>
        <v>100</v>
      </c>
      <c r="AE62">
        <v>297.33</v>
      </c>
      <c r="AF62">
        <f t="shared" si="13"/>
        <v>80.821917808219183</v>
      </c>
      <c r="AG62">
        <v>389.14</v>
      </c>
      <c r="AH62">
        <f t="shared" si="14"/>
        <v>46.45669291338583</v>
      </c>
      <c r="AI62">
        <v>294.488</v>
      </c>
      <c r="AJ62">
        <f t="shared" si="15"/>
        <v>84.285714285714292</v>
      </c>
      <c r="AK62">
        <v>232.21</v>
      </c>
      <c r="AN62">
        <f t="shared" si="17"/>
        <v>88.059701492537314</v>
      </c>
      <c r="AO62">
        <v>217.51</v>
      </c>
    </row>
    <row r="63" spans="1:41" x14ac:dyDescent="0.65">
      <c r="A63">
        <v>32.952800000000003</v>
      </c>
      <c r="F63">
        <f t="shared" si="2"/>
        <v>96.773985134194589</v>
      </c>
      <c r="G63">
        <v>186.77</v>
      </c>
      <c r="J63">
        <f t="shared" si="4"/>
        <v>98.360694883887533</v>
      </c>
      <c r="K63">
        <v>177.33</v>
      </c>
      <c r="L63">
        <f t="shared" si="5"/>
        <v>95.237930087715512</v>
      </c>
      <c r="M63">
        <v>171.07</v>
      </c>
      <c r="Z63">
        <f t="shared" si="11"/>
        <v>56.60368931938774</v>
      </c>
      <c r="AA63">
        <v>157.89500000000001</v>
      </c>
      <c r="AC63">
        <v>6.6</v>
      </c>
      <c r="AF63">
        <f t="shared" si="13"/>
        <v>82.191780821917817</v>
      </c>
      <c r="AG63">
        <v>396.24</v>
      </c>
      <c r="AH63">
        <f t="shared" si="14"/>
        <v>47.244094488188971</v>
      </c>
      <c r="AI63">
        <v>294.447</v>
      </c>
      <c r="AJ63">
        <f t="shared" si="15"/>
        <v>85.714285714285708</v>
      </c>
      <c r="AK63">
        <v>220.35</v>
      </c>
      <c r="AN63">
        <f t="shared" si="17"/>
        <v>89.552238805970148</v>
      </c>
      <c r="AO63">
        <v>218.97</v>
      </c>
    </row>
    <row r="64" spans="1:41" x14ac:dyDescent="0.65">
      <c r="A64">
        <v>33.502000000000002</v>
      </c>
      <c r="F64">
        <f t="shared" si="2"/>
        <v>98.386845729825311</v>
      </c>
      <c r="G64">
        <v>182.52</v>
      </c>
      <c r="J64">
        <f t="shared" si="4"/>
        <v>100</v>
      </c>
      <c r="K64">
        <v>180.4</v>
      </c>
      <c r="L64">
        <f t="shared" si="5"/>
        <v>96.825190387422168</v>
      </c>
      <c r="M64">
        <v>177.35</v>
      </c>
      <c r="Z64">
        <f t="shared" si="11"/>
        <v>57.547061238441884</v>
      </c>
      <c r="AA64">
        <v>158.898</v>
      </c>
      <c r="AC64">
        <v>6.71</v>
      </c>
      <c r="AF64">
        <f t="shared" si="13"/>
        <v>83.561643835616437</v>
      </c>
      <c r="AG64">
        <v>411.45</v>
      </c>
      <c r="AH64">
        <f t="shared" si="14"/>
        <v>48.031496062992126</v>
      </c>
      <c r="AI64">
        <v>310.73599999999999</v>
      </c>
      <c r="AJ64">
        <f t="shared" si="15"/>
        <v>87.142857142857139</v>
      </c>
      <c r="AK64">
        <v>217.54</v>
      </c>
      <c r="AN64">
        <f t="shared" si="17"/>
        <v>91.044776119402982</v>
      </c>
      <c r="AO64">
        <v>226.14</v>
      </c>
    </row>
    <row r="65" spans="1:41" x14ac:dyDescent="0.65">
      <c r="A65">
        <v>34.051299999999998</v>
      </c>
      <c r="F65">
        <f t="shared" si="2"/>
        <v>100</v>
      </c>
      <c r="G65">
        <v>185.33</v>
      </c>
      <c r="L65">
        <f t="shared" si="5"/>
        <v>98.412739700293344</v>
      </c>
      <c r="M65">
        <v>180.37</v>
      </c>
      <c r="Z65">
        <f t="shared" si="11"/>
        <v>58.490604929513346</v>
      </c>
      <c r="AA65">
        <v>157.11799999999999</v>
      </c>
      <c r="AC65">
        <v>6.82</v>
      </c>
      <c r="AF65">
        <f t="shared" si="13"/>
        <v>84.93150684931507</v>
      </c>
      <c r="AG65">
        <v>386.17</v>
      </c>
      <c r="AH65">
        <f t="shared" si="14"/>
        <v>48.818897637795274</v>
      </c>
      <c r="AI65">
        <v>307.01400000000001</v>
      </c>
      <c r="AJ65">
        <f t="shared" si="15"/>
        <v>88.571428571428569</v>
      </c>
      <c r="AK65">
        <v>211.92</v>
      </c>
      <c r="AN65">
        <f t="shared" si="17"/>
        <v>92.537313432835816</v>
      </c>
      <c r="AO65">
        <v>226.15</v>
      </c>
    </row>
    <row r="66" spans="1:41" x14ac:dyDescent="0.65">
      <c r="A66">
        <v>34.600499999999997</v>
      </c>
      <c r="L66">
        <f t="shared" si="5"/>
        <v>100</v>
      </c>
      <c r="M66">
        <v>178.01</v>
      </c>
      <c r="Z66">
        <f t="shared" si="11"/>
        <v>59.433976848567497</v>
      </c>
      <c r="AA66">
        <v>153.626</v>
      </c>
      <c r="AC66">
        <v>6.93</v>
      </c>
      <c r="AF66">
        <f t="shared" si="13"/>
        <v>86.301369863013704</v>
      </c>
      <c r="AG66">
        <v>369.05</v>
      </c>
      <c r="AH66">
        <f t="shared" si="14"/>
        <v>49.606299212598422</v>
      </c>
      <c r="AI66">
        <v>328.91699999999997</v>
      </c>
      <c r="AJ66">
        <f t="shared" si="15"/>
        <v>89.999999999999986</v>
      </c>
      <c r="AK66">
        <v>211.71</v>
      </c>
      <c r="AN66">
        <f t="shared" si="17"/>
        <v>94.02985074626865</v>
      </c>
      <c r="AO66">
        <v>228.95</v>
      </c>
    </row>
    <row r="67" spans="1:41" x14ac:dyDescent="0.65">
      <c r="A67">
        <v>35.149700000000003</v>
      </c>
      <c r="Z67">
        <f t="shared" si="11"/>
        <v>60.377348767621662</v>
      </c>
      <c r="AA67">
        <v>151.709</v>
      </c>
      <c r="AC67">
        <v>7.04</v>
      </c>
      <c r="AF67">
        <f t="shared" si="13"/>
        <v>87.671232876712338</v>
      </c>
      <c r="AG67">
        <v>371.23</v>
      </c>
      <c r="AH67">
        <f t="shared" si="14"/>
        <v>50.393700787401571</v>
      </c>
      <c r="AI67">
        <v>367.92700000000002</v>
      </c>
      <c r="AJ67">
        <f t="shared" si="15"/>
        <v>91.428571428571431</v>
      </c>
      <c r="AK67">
        <v>216.36</v>
      </c>
      <c r="AN67">
        <f t="shared" si="17"/>
        <v>95.522388059701484</v>
      </c>
      <c r="AO67">
        <v>225.28</v>
      </c>
    </row>
    <row r="68" spans="1:41" x14ac:dyDescent="0.65">
      <c r="A68">
        <v>35.698900000000002</v>
      </c>
      <c r="Z68">
        <f t="shared" ref="Z68:Z109" si="18">($A68/$A$109)*100</f>
        <v>61.320720686675813</v>
      </c>
      <c r="AA68">
        <v>150.06299999999999</v>
      </c>
      <c r="AC68">
        <v>7.15</v>
      </c>
      <c r="AF68">
        <f t="shared" ref="AF68:AF76" si="19">($AC68/8.03)*100</f>
        <v>89.041095890410972</v>
      </c>
      <c r="AG68">
        <v>362.31</v>
      </c>
      <c r="AH68">
        <f t="shared" ref="AH68:AH130" si="20">($AC68/13.97)*100</f>
        <v>51.181102362204726</v>
      </c>
      <c r="AI68">
        <v>383.42700000000002</v>
      </c>
      <c r="AJ68">
        <f t="shared" ref="AJ68:AJ73" si="21">($AC68/7.7)*100</f>
        <v>92.857142857142861</v>
      </c>
      <c r="AK68">
        <v>205.7</v>
      </c>
      <c r="AN68">
        <f t="shared" ref="AN68:AN70" si="22">($AC68/7.37)*100</f>
        <v>97.014925373134332</v>
      </c>
      <c r="AO68">
        <v>229.8</v>
      </c>
    </row>
    <row r="69" spans="1:41" x14ac:dyDescent="0.65">
      <c r="A69">
        <v>36.248100000000001</v>
      </c>
      <c r="Z69">
        <f t="shared" si="18"/>
        <v>62.264092605729971</v>
      </c>
      <c r="AA69">
        <v>150.375</v>
      </c>
      <c r="AC69">
        <v>7.26</v>
      </c>
      <c r="AF69">
        <f t="shared" si="19"/>
        <v>90.410958904109592</v>
      </c>
      <c r="AG69">
        <v>362.08</v>
      </c>
      <c r="AH69">
        <f t="shared" si="20"/>
        <v>51.968503937007867</v>
      </c>
      <c r="AI69">
        <v>363.85599999999999</v>
      </c>
      <c r="AJ69">
        <f t="shared" si="21"/>
        <v>94.285714285714278</v>
      </c>
      <c r="AK69">
        <v>202.03</v>
      </c>
      <c r="AN69">
        <f t="shared" si="22"/>
        <v>98.507462686567166</v>
      </c>
      <c r="AO69">
        <v>223.03</v>
      </c>
    </row>
    <row r="70" spans="1:41" x14ac:dyDescent="0.65">
      <c r="A70">
        <v>36.7973</v>
      </c>
      <c r="Z70">
        <f t="shared" si="18"/>
        <v>63.207464524784115</v>
      </c>
      <c r="AA70">
        <v>144.346</v>
      </c>
      <c r="AC70">
        <v>7.37</v>
      </c>
      <c r="AF70">
        <f t="shared" si="19"/>
        <v>91.780821917808225</v>
      </c>
      <c r="AG70">
        <v>353.9</v>
      </c>
      <c r="AH70">
        <f t="shared" si="20"/>
        <v>52.755905511811022</v>
      </c>
      <c r="AI70">
        <v>356.94799999999998</v>
      </c>
      <c r="AJ70">
        <f t="shared" si="21"/>
        <v>95.714285714285722</v>
      </c>
      <c r="AK70">
        <v>197.94</v>
      </c>
      <c r="AN70">
        <f t="shared" si="22"/>
        <v>100</v>
      </c>
      <c r="AO70">
        <v>227.72</v>
      </c>
    </row>
    <row r="71" spans="1:41" x14ac:dyDescent="0.65">
      <c r="A71">
        <v>37.346499999999999</v>
      </c>
      <c r="Z71">
        <f t="shared" si="18"/>
        <v>64.150836443838273</v>
      </c>
      <c r="AA71">
        <v>138.58600000000001</v>
      </c>
      <c r="AC71">
        <v>7.48</v>
      </c>
      <c r="AF71">
        <f t="shared" si="19"/>
        <v>93.150684931506873</v>
      </c>
      <c r="AG71">
        <v>342.1</v>
      </c>
      <c r="AH71">
        <f t="shared" si="20"/>
        <v>53.543307086614178</v>
      </c>
      <c r="AI71">
        <v>350.82799999999997</v>
      </c>
      <c r="AJ71">
        <f t="shared" si="21"/>
        <v>97.142857142857139</v>
      </c>
      <c r="AK71">
        <v>199.51</v>
      </c>
    </row>
    <row r="72" spans="1:41" x14ac:dyDescent="0.65">
      <c r="A72">
        <v>37.895699999999998</v>
      </c>
      <c r="Z72">
        <f t="shared" si="18"/>
        <v>65.094208362892431</v>
      </c>
      <c r="AA72">
        <v>147.601</v>
      </c>
      <c r="AC72">
        <v>7.59</v>
      </c>
      <c r="AF72">
        <f t="shared" si="19"/>
        <v>94.520547945205479</v>
      </c>
      <c r="AG72">
        <v>337.48</v>
      </c>
      <c r="AH72">
        <f t="shared" si="20"/>
        <v>54.330708661417319</v>
      </c>
      <c r="AI72">
        <v>355.88299999999998</v>
      </c>
      <c r="AJ72">
        <f t="shared" si="21"/>
        <v>98.571428571428569</v>
      </c>
      <c r="AK72">
        <v>216.66</v>
      </c>
    </row>
    <row r="73" spans="1:41" x14ac:dyDescent="0.65">
      <c r="A73">
        <v>38.445</v>
      </c>
      <c r="Z73">
        <f t="shared" si="18"/>
        <v>66.037752053963899</v>
      </c>
      <c r="AA73">
        <v>140.88</v>
      </c>
      <c r="AC73">
        <v>7.7</v>
      </c>
      <c r="AF73">
        <f t="shared" si="19"/>
        <v>95.890410958904113</v>
      </c>
      <c r="AG73">
        <v>317.48</v>
      </c>
      <c r="AH73">
        <f t="shared" si="20"/>
        <v>55.118110236220474</v>
      </c>
      <c r="AI73">
        <v>370.94900000000001</v>
      </c>
      <c r="AJ73">
        <f t="shared" si="21"/>
        <v>100</v>
      </c>
      <c r="AK73">
        <v>215.09</v>
      </c>
    </row>
    <row r="74" spans="1:41" x14ac:dyDescent="0.65">
      <c r="A74">
        <v>38.994199999999999</v>
      </c>
      <c r="Z74">
        <f t="shared" si="18"/>
        <v>66.981123973018043</v>
      </c>
      <c r="AA74">
        <v>146.59299999999999</v>
      </c>
      <c r="AC74">
        <v>7.81</v>
      </c>
      <c r="AF74">
        <f t="shared" si="19"/>
        <v>97.260273972602747</v>
      </c>
      <c r="AG74">
        <v>299.3</v>
      </c>
      <c r="AH74">
        <f t="shared" si="20"/>
        <v>55.905511811023615</v>
      </c>
      <c r="AI74">
        <v>361.05900000000003</v>
      </c>
    </row>
    <row r="75" spans="1:41" x14ac:dyDescent="0.65">
      <c r="A75">
        <v>39.543399999999998</v>
      </c>
      <c r="Z75">
        <f t="shared" si="18"/>
        <v>67.924495892072201</v>
      </c>
      <c r="AA75">
        <v>148.285</v>
      </c>
      <c r="AC75">
        <v>7.92</v>
      </c>
      <c r="AF75">
        <f t="shared" si="19"/>
        <v>98.63013698630138</v>
      </c>
      <c r="AG75">
        <v>288.99</v>
      </c>
      <c r="AH75">
        <f t="shared" si="20"/>
        <v>56.69291338582677</v>
      </c>
      <c r="AI75">
        <v>354.09100000000001</v>
      </c>
    </row>
    <row r="76" spans="1:41" x14ac:dyDescent="0.65">
      <c r="A76">
        <v>40.092599999999997</v>
      </c>
      <c r="Z76">
        <f t="shared" si="18"/>
        <v>68.867867811126345</v>
      </c>
      <c r="AA76">
        <v>146.036</v>
      </c>
      <c r="AC76">
        <v>8.0299999999999994</v>
      </c>
      <c r="AF76">
        <f t="shared" si="19"/>
        <v>100</v>
      </c>
      <c r="AG76">
        <v>283.10000000000002</v>
      </c>
      <c r="AH76">
        <f t="shared" si="20"/>
        <v>57.480314960629919</v>
      </c>
      <c r="AI76">
        <v>358.084</v>
      </c>
    </row>
    <row r="77" spans="1:41" x14ac:dyDescent="0.65">
      <c r="A77">
        <v>40.641800000000003</v>
      </c>
      <c r="Z77">
        <f t="shared" si="18"/>
        <v>69.811239730180517</v>
      </c>
      <c r="AA77">
        <v>142.25299999999999</v>
      </c>
      <c r="AC77">
        <v>8.14</v>
      </c>
      <c r="AH77">
        <f t="shared" si="20"/>
        <v>58.267716535433067</v>
      </c>
      <c r="AI77">
        <v>358.41399999999999</v>
      </c>
    </row>
    <row r="78" spans="1:41" x14ac:dyDescent="0.65">
      <c r="A78">
        <v>41.191000000000003</v>
      </c>
      <c r="Z78">
        <f t="shared" si="18"/>
        <v>70.754611649234661</v>
      </c>
      <c r="AA78">
        <v>140.25399999999999</v>
      </c>
      <c r="AC78">
        <v>8.25</v>
      </c>
      <c r="AH78">
        <f t="shared" si="20"/>
        <v>59.055118110236215</v>
      </c>
      <c r="AI78">
        <v>351.42899999999997</v>
      </c>
    </row>
    <row r="79" spans="1:41" x14ac:dyDescent="0.65">
      <c r="A79">
        <v>41.740200000000002</v>
      </c>
      <c r="Z79">
        <f t="shared" si="18"/>
        <v>71.697983568288819</v>
      </c>
      <c r="AA79">
        <v>138.17099999999999</v>
      </c>
      <c r="AC79">
        <v>8.36</v>
      </c>
      <c r="AH79">
        <f t="shared" si="20"/>
        <v>59.842519685039363</v>
      </c>
      <c r="AI79">
        <v>364.83199999999999</v>
      </c>
    </row>
    <row r="80" spans="1:41" x14ac:dyDescent="0.65">
      <c r="A80">
        <v>42.289499999999997</v>
      </c>
      <c r="Z80">
        <f t="shared" si="18"/>
        <v>72.641527259360274</v>
      </c>
      <c r="AA80">
        <v>138.68600000000001</v>
      </c>
      <c r="AC80">
        <v>8.4700000000000006</v>
      </c>
      <c r="AH80">
        <f t="shared" si="20"/>
        <v>60.629921259842526</v>
      </c>
      <c r="AI80">
        <v>372.96899999999999</v>
      </c>
    </row>
    <row r="81" spans="1:35" x14ac:dyDescent="0.65">
      <c r="A81">
        <v>42.838700000000003</v>
      </c>
      <c r="Z81">
        <f t="shared" si="18"/>
        <v>73.584899178414446</v>
      </c>
      <c r="AA81">
        <v>137.97300000000001</v>
      </c>
      <c r="AC81">
        <v>8.58</v>
      </c>
      <c r="AH81">
        <f t="shared" si="20"/>
        <v>61.417322834645674</v>
      </c>
      <c r="AI81">
        <v>391.05700000000002</v>
      </c>
    </row>
    <row r="82" spans="1:35" x14ac:dyDescent="0.65">
      <c r="A82">
        <v>43.387900000000002</v>
      </c>
      <c r="Z82">
        <f t="shared" si="18"/>
        <v>74.52827109746859</v>
      </c>
      <c r="AA82">
        <v>146.32300000000001</v>
      </c>
      <c r="AC82">
        <v>8.69</v>
      </c>
      <c r="AH82">
        <f t="shared" si="20"/>
        <v>62.204724409448808</v>
      </c>
      <c r="AI82">
        <v>433.64</v>
      </c>
    </row>
    <row r="83" spans="1:35" x14ac:dyDescent="0.65">
      <c r="A83">
        <v>43.937100000000001</v>
      </c>
      <c r="Z83">
        <f t="shared" si="18"/>
        <v>75.471643016522748</v>
      </c>
      <c r="AA83">
        <v>148.42500000000001</v>
      </c>
      <c r="AC83">
        <v>8.8000000000000007</v>
      </c>
      <c r="AH83">
        <f t="shared" si="20"/>
        <v>62.99212598425197</v>
      </c>
      <c r="AI83">
        <v>441.54599999999999</v>
      </c>
    </row>
    <row r="84" spans="1:35" x14ac:dyDescent="0.65">
      <c r="A84">
        <v>44.4863</v>
      </c>
      <c r="Z84">
        <f t="shared" si="18"/>
        <v>76.415014935576892</v>
      </c>
      <c r="AA84">
        <v>146.45699999999999</v>
      </c>
      <c r="AC84">
        <v>8.91</v>
      </c>
      <c r="AH84">
        <f t="shared" si="20"/>
        <v>63.779527559055119</v>
      </c>
      <c r="AI84">
        <v>451.41</v>
      </c>
    </row>
    <row r="85" spans="1:35" x14ac:dyDescent="0.65">
      <c r="A85">
        <v>45.035499999999999</v>
      </c>
      <c r="Z85">
        <f t="shared" si="18"/>
        <v>77.35838685463105</v>
      </c>
      <c r="AA85">
        <v>142.91200000000001</v>
      </c>
      <c r="AC85">
        <v>9.02</v>
      </c>
      <c r="AH85">
        <f t="shared" si="20"/>
        <v>64.566929133858267</v>
      </c>
      <c r="AI85">
        <v>414.471</v>
      </c>
    </row>
    <row r="86" spans="1:35" x14ac:dyDescent="0.65">
      <c r="A86">
        <v>45.584699999999998</v>
      </c>
      <c r="Z86">
        <f t="shared" si="18"/>
        <v>78.301758773685208</v>
      </c>
      <c r="AA86">
        <v>152.57900000000001</v>
      </c>
      <c r="AC86">
        <v>9.1300000000000008</v>
      </c>
      <c r="AH86">
        <f t="shared" si="20"/>
        <v>65.354330708661422</v>
      </c>
      <c r="AI86">
        <v>388.55099999999999</v>
      </c>
    </row>
    <row r="87" spans="1:35" x14ac:dyDescent="0.65">
      <c r="A87">
        <v>46.134</v>
      </c>
      <c r="Z87">
        <f t="shared" si="18"/>
        <v>79.245302464756676</v>
      </c>
      <c r="AA87">
        <v>153.19900000000001</v>
      </c>
      <c r="AC87">
        <v>9.24</v>
      </c>
      <c r="AH87">
        <f t="shared" si="20"/>
        <v>66.141732283464563</v>
      </c>
      <c r="AI87">
        <v>364.40800000000002</v>
      </c>
    </row>
    <row r="88" spans="1:35" x14ac:dyDescent="0.65">
      <c r="A88">
        <v>46.683199999999999</v>
      </c>
      <c r="Z88">
        <f t="shared" si="18"/>
        <v>80.18867438381082</v>
      </c>
      <c r="AA88">
        <v>148.99799999999999</v>
      </c>
      <c r="AC88">
        <v>9.35</v>
      </c>
      <c r="AH88">
        <f t="shared" si="20"/>
        <v>66.929133858267704</v>
      </c>
      <c r="AI88">
        <v>326.13600000000002</v>
      </c>
    </row>
    <row r="89" spans="1:35" x14ac:dyDescent="0.65">
      <c r="A89">
        <v>47.232399999999998</v>
      </c>
      <c r="Z89">
        <f t="shared" si="18"/>
        <v>81.132046302864978</v>
      </c>
      <c r="AA89">
        <v>139.959</v>
      </c>
      <c r="AC89">
        <v>9.4600000000000009</v>
      </c>
      <c r="AH89">
        <f t="shared" si="20"/>
        <v>67.716535433070874</v>
      </c>
      <c r="AI89">
        <v>315.69200000000001</v>
      </c>
    </row>
    <row r="90" spans="1:35" x14ac:dyDescent="0.65">
      <c r="A90">
        <v>47.781599999999997</v>
      </c>
      <c r="Z90">
        <f t="shared" si="18"/>
        <v>82.075418221919122</v>
      </c>
      <c r="AA90">
        <v>143.93199999999999</v>
      </c>
      <c r="AC90">
        <v>9.57</v>
      </c>
      <c r="AH90">
        <f t="shared" si="20"/>
        <v>68.503937007874015</v>
      </c>
      <c r="AI90">
        <v>313.33300000000003</v>
      </c>
    </row>
    <row r="91" spans="1:35" x14ac:dyDescent="0.65">
      <c r="A91">
        <v>48.330800000000004</v>
      </c>
      <c r="Z91">
        <f t="shared" si="18"/>
        <v>83.018790140973294</v>
      </c>
      <c r="AA91">
        <v>140.05699999999999</v>
      </c>
      <c r="AC91">
        <v>9.68</v>
      </c>
      <c r="AH91">
        <f t="shared" si="20"/>
        <v>69.29133858267717</v>
      </c>
      <c r="AI91">
        <v>316.45</v>
      </c>
    </row>
    <row r="92" spans="1:35" x14ac:dyDescent="0.65">
      <c r="A92">
        <v>48.88</v>
      </c>
      <c r="Z92">
        <f t="shared" si="18"/>
        <v>83.962162060027453</v>
      </c>
      <c r="AA92">
        <v>138.08699999999999</v>
      </c>
      <c r="AC92">
        <v>9.7899999999999991</v>
      </c>
      <c r="AH92">
        <f t="shared" si="20"/>
        <v>70.078740157480297</v>
      </c>
      <c r="AI92">
        <v>309.464</v>
      </c>
    </row>
    <row r="93" spans="1:35" x14ac:dyDescent="0.65">
      <c r="A93">
        <v>49.429200000000002</v>
      </c>
      <c r="Z93">
        <f t="shared" si="18"/>
        <v>84.905533979081611</v>
      </c>
      <c r="AA93">
        <v>139.68799999999999</v>
      </c>
      <c r="AC93">
        <v>9.9</v>
      </c>
      <c r="AH93">
        <f t="shared" si="20"/>
        <v>70.866141732283467</v>
      </c>
      <c r="AI93">
        <v>310.10399999999998</v>
      </c>
    </row>
    <row r="94" spans="1:35" x14ac:dyDescent="0.65">
      <c r="A94">
        <v>49.978499999999997</v>
      </c>
      <c r="Z94">
        <f t="shared" si="18"/>
        <v>85.849077670153051</v>
      </c>
      <c r="AA94">
        <v>137.27099999999999</v>
      </c>
      <c r="AC94">
        <v>10.01</v>
      </c>
      <c r="AH94">
        <f t="shared" si="20"/>
        <v>71.653543307086608</v>
      </c>
      <c r="AI94">
        <v>313.50900000000001</v>
      </c>
    </row>
    <row r="95" spans="1:35" x14ac:dyDescent="0.65">
      <c r="A95">
        <v>50.527700000000003</v>
      </c>
      <c r="Z95">
        <f t="shared" si="18"/>
        <v>86.792449589207223</v>
      </c>
      <c r="AA95">
        <v>138.91200000000001</v>
      </c>
      <c r="AC95">
        <v>10.119999999999999</v>
      </c>
      <c r="AH95">
        <f t="shared" si="20"/>
        <v>72.440944881889763</v>
      </c>
      <c r="AI95">
        <v>303.49</v>
      </c>
    </row>
    <row r="96" spans="1:35" x14ac:dyDescent="0.65">
      <c r="A96">
        <v>51.076900000000002</v>
      </c>
      <c r="Z96">
        <f t="shared" si="18"/>
        <v>87.735821508261367</v>
      </c>
      <c r="AA96">
        <v>138.68</v>
      </c>
      <c r="AC96">
        <v>10.23</v>
      </c>
      <c r="AH96">
        <f t="shared" si="20"/>
        <v>73.228346456692918</v>
      </c>
      <c r="AI96">
        <v>332.29</v>
      </c>
    </row>
    <row r="97" spans="1:35" x14ac:dyDescent="0.65">
      <c r="A97">
        <v>51.626100000000001</v>
      </c>
      <c r="Z97">
        <f t="shared" si="18"/>
        <v>88.679193427315525</v>
      </c>
      <c r="AA97">
        <v>144.32</v>
      </c>
      <c r="AC97">
        <v>10.34</v>
      </c>
      <c r="AH97">
        <f t="shared" si="20"/>
        <v>74.015748031496059</v>
      </c>
      <c r="AI97">
        <v>330.24200000000002</v>
      </c>
    </row>
    <row r="98" spans="1:35" x14ac:dyDescent="0.65">
      <c r="A98">
        <v>52.1753</v>
      </c>
      <c r="Z98">
        <f t="shared" si="18"/>
        <v>89.622565346369669</v>
      </c>
      <c r="AA98">
        <v>142.94200000000001</v>
      </c>
      <c r="AC98">
        <v>10.45</v>
      </c>
      <c r="AH98">
        <f t="shared" si="20"/>
        <v>74.803149606299201</v>
      </c>
      <c r="AI98">
        <v>366.03800000000001</v>
      </c>
    </row>
    <row r="99" spans="1:35" x14ac:dyDescent="0.65">
      <c r="A99">
        <v>52.724499999999999</v>
      </c>
      <c r="Z99">
        <f t="shared" si="18"/>
        <v>90.565937265423841</v>
      </c>
      <c r="AA99">
        <v>141.05799999999999</v>
      </c>
      <c r="AC99">
        <v>10.56</v>
      </c>
      <c r="AH99">
        <f t="shared" si="20"/>
        <v>75.590551181102356</v>
      </c>
      <c r="AI99">
        <v>370.40699999999998</v>
      </c>
    </row>
    <row r="100" spans="1:35" x14ac:dyDescent="0.65">
      <c r="A100">
        <v>53.273699999999998</v>
      </c>
      <c r="Z100">
        <f t="shared" si="18"/>
        <v>91.509309184477985</v>
      </c>
      <c r="AA100">
        <v>147.488</v>
      </c>
      <c r="AC100">
        <v>10.67</v>
      </c>
      <c r="AH100">
        <f t="shared" si="20"/>
        <v>76.377952755905511</v>
      </c>
      <c r="AI100">
        <v>382.22399999999999</v>
      </c>
    </row>
    <row r="101" spans="1:35" x14ac:dyDescent="0.65">
      <c r="A101">
        <v>53.822899999999997</v>
      </c>
      <c r="Z101">
        <f t="shared" si="18"/>
        <v>92.452681103532143</v>
      </c>
      <c r="AA101">
        <v>140.98599999999999</v>
      </c>
      <c r="AC101">
        <v>10.78</v>
      </c>
      <c r="AH101">
        <f t="shared" si="20"/>
        <v>77.165354330708652</v>
      </c>
      <c r="AI101">
        <v>393.12299999999999</v>
      </c>
    </row>
    <row r="102" spans="1:35" x14ac:dyDescent="0.65">
      <c r="A102">
        <v>54.372199999999999</v>
      </c>
      <c r="Z102">
        <f t="shared" si="18"/>
        <v>93.396224794603597</v>
      </c>
      <c r="AA102">
        <v>139.02099999999999</v>
      </c>
      <c r="AC102">
        <v>10.89</v>
      </c>
      <c r="AH102">
        <f t="shared" si="20"/>
        <v>77.952755905511822</v>
      </c>
      <c r="AI102">
        <v>396.89800000000002</v>
      </c>
    </row>
    <row r="103" spans="1:35" x14ac:dyDescent="0.65">
      <c r="A103">
        <v>54.921399999999998</v>
      </c>
      <c r="Z103">
        <f t="shared" si="18"/>
        <v>94.339596713657755</v>
      </c>
      <c r="AA103">
        <v>141.292</v>
      </c>
      <c r="AC103">
        <v>11</v>
      </c>
      <c r="AH103">
        <f t="shared" si="20"/>
        <v>78.740157480314949</v>
      </c>
      <c r="AI103">
        <v>390.66800000000001</v>
      </c>
    </row>
    <row r="104" spans="1:35" x14ac:dyDescent="0.65">
      <c r="A104">
        <v>55.470599999999997</v>
      </c>
      <c r="Z104">
        <f t="shared" si="18"/>
        <v>95.282968632711913</v>
      </c>
      <c r="AA104">
        <v>140.75399999999999</v>
      </c>
      <c r="AC104">
        <v>11.11</v>
      </c>
      <c r="AH104">
        <f t="shared" si="20"/>
        <v>79.527559055118104</v>
      </c>
      <c r="AI104">
        <v>411.12299999999999</v>
      </c>
    </row>
    <row r="105" spans="1:35" x14ac:dyDescent="0.65">
      <c r="A105">
        <v>56.019799999999996</v>
      </c>
      <c r="Z105">
        <f t="shared" si="18"/>
        <v>96.226340551766071</v>
      </c>
      <c r="AA105">
        <v>141.16</v>
      </c>
      <c r="AC105">
        <v>11.22</v>
      </c>
      <c r="AH105">
        <f t="shared" si="20"/>
        <v>80.314960629921259</v>
      </c>
      <c r="AI105">
        <v>408.38200000000001</v>
      </c>
    </row>
    <row r="106" spans="1:35" x14ac:dyDescent="0.65">
      <c r="A106">
        <v>56.569000000000003</v>
      </c>
      <c r="Z106">
        <f t="shared" si="18"/>
        <v>97.16971247082023</v>
      </c>
      <c r="AA106">
        <v>141.751</v>
      </c>
      <c r="AC106">
        <v>11.33</v>
      </c>
      <c r="AH106">
        <f t="shared" si="20"/>
        <v>81.102362204724415</v>
      </c>
      <c r="AI106">
        <v>393.65100000000001</v>
      </c>
    </row>
    <row r="107" spans="1:35" x14ac:dyDescent="0.65">
      <c r="A107">
        <v>57.118200000000002</v>
      </c>
      <c r="Z107">
        <f t="shared" si="18"/>
        <v>98.113084389874388</v>
      </c>
      <c r="AA107">
        <v>139.559</v>
      </c>
      <c r="AC107">
        <v>11.44</v>
      </c>
      <c r="AH107">
        <f t="shared" si="20"/>
        <v>81.889763779527541</v>
      </c>
      <c r="AI107">
        <v>372.28500000000003</v>
      </c>
    </row>
    <row r="108" spans="1:35" x14ac:dyDescent="0.65">
      <c r="A108">
        <v>57.667400000000001</v>
      </c>
      <c r="Z108">
        <f t="shared" si="18"/>
        <v>99.056456308928531</v>
      </c>
      <c r="AA108">
        <v>142.71600000000001</v>
      </c>
      <c r="AC108">
        <v>11.55</v>
      </c>
      <c r="AH108">
        <f t="shared" si="20"/>
        <v>82.677165354330711</v>
      </c>
      <c r="AI108">
        <v>387.47399999999999</v>
      </c>
    </row>
    <row r="109" spans="1:35" x14ac:dyDescent="0.65">
      <c r="A109">
        <v>58.216700000000003</v>
      </c>
      <c r="Z109">
        <f t="shared" si="18"/>
        <v>100</v>
      </c>
      <c r="AA109">
        <v>145.67400000000001</v>
      </c>
      <c r="AC109">
        <v>11.66</v>
      </c>
      <c r="AH109">
        <f t="shared" si="20"/>
        <v>83.464566929133852</v>
      </c>
      <c r="AI109">
        <v>398.995</v>
      </c>
    </row>
    <row r="110" spans="1:35" x14ac:dyDescent="0.65">
      <c r="AC110">
        <v>11.77</v>
      </c>
      <c r="AH110">
        <f t="shared" si="20"/>
        <v>84.251968503937007</v>
      </c>
      <c r="AI110">
        <v>398.02800000000002</v>
      </c>
    </row>
    <row r="111" spans="1:35" x14ac:dyDescent="0.65">
      <c r="AC111">
        <v>11.88</v>
      </c>
      <c r="AH111">
        <f t="shared" si="20"/>
        <v>85.039370078740163</v>
      </c>
      <c r="AI111">
        <v>375.685</v>
      </c>
    </row>
    <row r="112" spans="1:35" x14ac:dyDescent="0.65">
      <c r="AC112">
        <v>11.99</v>
      </c>
      <c r="AH112">
        <f t="shared" si="20"/>
        <v>85.826771653543304</v>
      </c>
      <c r="AI112">
        <v>396.06900000000002</v>
      </c>
    </row>
    <row r="113" spans="29:35" x14ac:dyDescent="0.65">
      <c r="AC113">
        <v>12.1</v>
      </c>
      <c r="AH113">
        <f t="shared" si="20"/>
        <v>86.614173228346445</v>
      </c>
      <c r="AI113">
        <v>388.82600000000002</v>
      </c>
    </row>
    <row r="114" spans="29:35" x14ac:dyDescent="0.65">
      <c r="AC114">
        <v>12.21</v>
      </c>
      <c r="AH114">
        <f t="shared" si="20"/>
        <v>87.4015748031496</v>
      </c>
      <c r="AI114">
        <v>415.54199999999997</v>
      </c>
    </row>
    <row r="115" spans="29:35" x14ac:dyDescent="0.65">
      <c r="AC115">
        <v>12.32</v>
      </c>
      <c r="AH115">
        <f t="shared" si="20"/>
        <v>88.188976377952756</v>
      </c>
      <c r="AI115">
        <v>467.43900000000002</v>
      </c>
    </row>
    <row r="116" spans="29:35" x14ac:dyDescent="0.65">
      <c r="AC116">
        <v>12.43</v>
      </c>
      <c r="AH116">
        <f t="shared" si="20"/>
        <v>88.976377952755897</v>
      </c>
      <c r="AI116">
        <v>522.95299999999997</v>
      </c>
    </row>
    <row r="117" spans="29:35" x14ac:dyDescent="0.65">
      <c r="AC117">
        <v>12.54</v>
      </c>
      <c r="AH117">
        <f t="shared" si="20"/>
        <v>89.763779527559038</v>
      </c>
      <c r="AI117">
        <v>517.49400000000003</v>
      </c>
    </row>
    <row r="118" spans="29:35" x14ac:dyDescent="0.65">
      <c r="AC118">
        <v>12.65</v>
      </c>
      <c r="AH118">
        <f t="shared" si="20"/>
        <v>90.551181102362193</v>
      </c>
      <c r="AI118">
        <v>430.53</v>
      </c>
    </row>
    <row r="119" spans="29:35" x14ac:dyDescent="0.65">
      <c r="AC119">
        <v>12.76</v>
      </c>
      <c r="AH119">
        <f t="shared" si="20"/>
        <v>91.338582677165348</v>
      </c>
      <c r="AI119">
        <v>329.471</v>
      </c>
    </row>
    <row r="120" spans="29:35" x14ac:dyDescent="0.65">
      <c r="AC120">
        <v>12.87</v>
      </c>
      <c r="AH120">
        <f t="shared" si="20"/>
        <v>92.12598425196849</v>
      </c>
      <c r="AI120">
        <v>299.822</v>
      </c>
    </row>
    <row r="121" spans="29:35" x14ac:dyDescent="0.65">
      <c r="AC121">
        <v>12.98</v>
      </c>
      <c r="AH121">
        <f t="shared" si="20"/>
        <v>92.913385826771659</v>
      </c>
      <c r="AI121">
        <v>298.50599999999997</v>
      </c>
    </row>
    <row r="122" spans="29:35" x14ac:dyDescent="0.65">
      <c r="AC122">
        <v>13.09</v>
      </c>
      <c r="AH122">
        <f t="shared" si="20"/>
        <v>93.7007874015748</v>
      </c>
      <c r="AI122">
        <v>281.66399999999999</v>
      </c>
    </row>
    <row r="123" spans="29:35" x14ac:dyDescent="0.65">
      <c r="AC123">
        <v>13.2</v>
      </c>
      <c r="AH123">
        <f t="shared" si="20"/>
        <v>94.488188976377941</v>
      </c>
      <c r="AI123">
        <v>273.70600000000002</v>
      </c>
    </row>
    <row r="124" spans="29:35" x14ac:dyDescent="0.65">
      <c r="AC124">
        <v>13.31</v>
      </c>
      <c r="AH124">
        <f t="shared" si="20"/>
        <v>95.275590551181097</v>
      </c>
      <c r="AI124">
        <v>286.27100000000002</v>
      </c>
    </row>
    <row r="125" spans="29:35" x14ac:dyDescent="0.65">
      <c r="AC125">
        <v>13.42</v>
      </c>
      <c r="AH125">
        <f t="shared" si="20"/>
        <v>96.062992125984252</v>
      </c>
      <c r="AI125">
        <v>291.79399999999998</v>
      </c>
    </row>
    <row r="126" spans="29:35" x14ac:dyDescent="0.65">
      <c r="AC126">
        <v>13.53</v>
      </c>
      <c r="AH126">
        <f t="shared" si="20"/>
        <v>96.850393700787393</v>
      </c>
      <c r="AI126">
        <v>294.39</v>
      </c>
    </row>
    <row r="127" spans="29:35" x14ac:dyDescent="0.65">
      <c r="AC127">
        <v>13.64</v>
      </c>
      <c r="AH127">
        <f t="shared" si="20"/>
        <v>97.637795275590548</v>
      </c>
      <c r="AI127">
        <v>285.80700000000002</v>
      </c>
    </row>
    <row r="128" spans="29:35" x14ac:dyDescent="0.65">
      <c r="AC128">
        <v>13.75</v>
      </c>
      <c r="AH128">
        <f t="shared" si="20"/>
        <v>98.425196850393689</v>
      </c>
      <c r="AI128">
        <v>278.18799999999999</v>
      </c>
    </row>
    <row r="129" spans="2:46" x14ac:dyDescent="0.65">
      <c r="AC129">
        <v>13.86</v>
      </c>
      <c r="AH129">
        <f t="shared" si="20"/>
        <v>99.212598425196845</v>
      </c>
      <c r="AI129">
        <v>268.255</v>
      </c>
    </row>
    <row r="130" spans="2:46" x14ac:dyDescent="0.65">
      <c r="AC130">
        <v>13.97</v>
      </c>
      <c r="AH130">
        <f t="shared" si="20"/>
        <v>100</v>
      </c>
      <c r="AI130">
        <v>270.47500000000002</v>
      </c>
    </row>
    <row r="131" spans="2:46" s="1" customFormat="1" x14ac:dyDescent="0.65"/>
    <row r="135" spans="2:46" x14ac:dyDescent="0.65">
      <c r="B135">
        <v>0</v>
      </c>
      <c r="D135">
        <v>0</v>
      </c>
      <c r="F135">
        <v>0</v>
      </c>
      <c r="H135">
        <v>0</v>
      </c>
      <c r="J135">
        <v>0</v>
      </c>
      <c r="L135">
        <v>0</v>
      </c>
      <c r="N135">
        <v>0</v>
      </c>
      <c r="P135">
        <v>0</v>
      </c>
      <c r="R135">
        <v>0</v>
      </c>
      <c r="T135">
        <v>0</v>
      </c>
      <c r="V135">
        <v>0</v>
      </c>
      <c r="X135">
        <v>0</v>
      </c>
      <c r="Z135">
        <v>0</v>
      </c>
      <c r="AD135">
        <v>0</v>
      </c>
      <c r="AF135">
        <v>0</v>
      </c>
      <c r="AH135">
        <v>0</v>
      </c>
      <c r="AJ135">
        <v>0</v>
      </c>
      <c r="AL135">
        <v>0</v>
      </c>
      <c r="AN135">
        <v>0</v>
      </c>
      <c r="AR135" t="s">
        <v>7</v>
      </c>
      <c r="AS135" t="s">
        <v>8</v>
      </c>
      <c r="AT135" t="s">
        <v>9</v>
      </c>
    </row>
    <row r="136" spans="2:46" x14ac:dyDescent="0.65">
      <c r="B136">
        <v>5</v>
      </c>
      <c r="C136">
        <f>AVERAGEIFS(C$3:C$130,B$3:B$130,"&gt;="&amp;B135,B$3:B$130,"&lt;="&amp;B136)</f>
        <v>304.51</v>
      </c>
      <c r="D136">
        <v>5</v>
      </c>
      <c r="E136">
        <f>AVERAGEIFS(E$3:E$130,D$3:D$130,"&gt;="&amp;D135,D$3:D$130,"&lt;="&amp;D136)</f>
        <v>370.98066666666665</v>
      </c>
      <c r="F136">
        <v>5</v>
      </c>
      <c r="G136">
        <f>AVERAGEIFS(G$3:G$130,F$3:F$130,"&gt;="&amp;F135,F$3:F$130,"&lt;="&amp;F136)</f>
        <v>282.81</v>
      </c>
      <c r="H136">
        <v>5</v>
      </c>
      <c r="I136">
        <f>AVERAGEIFS(I$3:I$130,H$3:H$130,"&gt;="&amp;H135,H$3:H$130,"&lt;="&amp;H136)</f>
        <v>300.95999999999998</v>
      </c>
      <c r="J136">
        <v>5</v>
      </c>
      <c r="K136">
        <f>AVERAGEIFS(K$3:K$130,J$3:J$130,"&gt;="&amp;J135,J$3:J$130,"&lt;="&amp;J136)</f>
        <v>244.9325</v>
      </c>
      <c r="L136">
        <v>5</v>
      </c>
      <c r="M136">
        <f>AVERAGEIFS(M$3:M$130,L$3:L$130,"&gt;="&amp;L135,L$3:L$130,"&lt;="&amp;L136)</f>
        <v>240.5</v>
      </c>
      <c r="N136">
        <v>5</v>
      </c>
      <c r="O136">
        <f>AVERAGEIFS(O$3:O$130,N$3:N$130,"&gt;="&amp;N135,N$3:N$130,"&lt;="&amp;N136)</f>
        <v>324.63</v>
      </c>
      <c r="P136">
        <v>5</v>
      </c>
      <c r="Q136">
        <f>AVERAGEIFS(Q$3:Q$130,P$3:P$130,"&gt;="&amp;P135,P$3:P$130,"&lt;="&amp;P136)</f>
        <v>386.66</v>
      </c>
      <c r="R136">
        <v>5</v>
      </c>
      <c r="S136">
        <f>AVERAGEIFS(S$3:S$130,R$3:R$130,"&gt;="&amp;R135,R$3:R$130,"&lt;="&amp;R136)</f>
        <v>386.66</v>
      </c>
      <c r="T136">
        <v>5</v>
      </c>
      <c r="U136">
        <f>AVERAGEIFS(U$3:U$130,T$3:T$130,"&gt;="&amp;T135,T$3:T$130,"&lt;="&amp;T136)</f>
        <v>272.32</v>
      </c>
      <c r="V136">
        <v>5</v>
      </c>
      <c r="W136">
        <f>AVERAGEIFS(W$3:W$130,V$3:V$130,"&gt;="&amp;V135,V$3:V$130,"&lt;="&amp;V136)</f>
        <v>343.15333333333336</v>
      </c>
      <c r="X136">
        <v>5</v>
      </c>
      <c r="Y136">
        <f>AVERAGEIFS(Y$3:Y$130,X$3:X$130,"&gt;="&amp;X135,X$3:X$130,"&lt;="&amp;X136)</f>
        <v>288.11266666666671</v>
      </c>
      <c r="Z136">
        <v>5</v>
      </c>
      <c r="AA136">
        <f>AVERAGEIFS(AA$3:AA$130,Z$3:Z$130,"&gt;="&amp;Z135,Z$3:Z$130,"&lt;="&amp;Z136)</f>
        <v>146.86850000000001</v>
      </c>
      <c r="AD136">
        <v>5</v>
      </c>
      <c r="AE136">
        <f>AVERAGEIFS(AE$3:AE$130,AD$3:AD$130,"&gt;="&amp;AD135,AD$3:AD$130,"&lt;="&amp;AD136)</f>
        <v>378.49666666666667</v>
      </c>
      <c r="AF136">
        <v>5</v>
      </c>
      <c r="AG136">
        <f>AVERAGEIFS(AG$3:AG$130,AF$3:AF$130,"&gt;="&amp;AF135,AF$3:AF$130,"&lt;="&amp;AF136)</f>
        <v>678.17250000000001</v>
      </c>
      <c r="AH136">
        <v>5</v>
      </c>
      <c r="AI136">
        <f>AVERAGEIFS(AI$3:AI$130,AH$3:AH$130,"&gt;="&amp;AH135,AH$3:AH$130,"&lt;="&amp;AH136)</f>
        <v>256.42857142857144</v>
      </c>
      <c r="AJ136">
        <v>5</v>
      </c>
      <c r="AK136">
        <f>AVERAGEIFS(AK$3:AK$130,AJ$3:AJ$130,"&gt;="&amp;AJ135,AJ$3:AJ$130,"&lt;="&amp;AJ136)</f>
        <v>518.1825</v>
      </c>
      <c r="AL136">
        <v>5</v>
      </c>
      <c r="AM136">
        <f>AVERAGEIFS(AM$3:AM$130,AL$3:AL$130,"&gt;="&amp;AL135,AL$3:AL$130,"&lt;="&amp;AL136)</f>
        <v>741.83333333333337</v>
      </c>
      <c r="AN136">
        <v>5</v>
      </c>
      <c r="AO136">
        <f>AVERAGEIFS(AO$3:AO$130,AN$3:AN$130,"&gt;="&amp;AN135,AN$3:AN$130,"&lt;="&amp;AN136)</f>
        <v>392.04500000000002</v>
      </c>
      <c r="AQ136" s="2" t="s">
        <v>2</v>
      </c>
      <c r="AR136" s="2">
        <f>AVERAGE(C136,E136,G136,I136,K136,M136,O136,Q136,S136,U136,W136,Y136,AA136,AE136,AG136,AI136,AK136,AM136,AO136)</f>
        <v>360.96085463659148</v>
      </c>
      <c r="AS136" s="2">
        <f>_xlfn.STDEV.P(C136,E136,G136,I136,K136,M136,O136,Q136,S136,U136,W136,Y136,AA136,AE136,AG136,AI136,AK136,AM136,AO136)</f>
        <v>142.44705821638271</v>
      </c>
      <c r="AT136" s="2">
        <f>AS136/(SQRT(19))</f>
        <v>32.67959639841407</v>
      </c>
    </row>
    <row r="137" spans="2:46" x14ac:dyDescent="0.65">
      <c r="B137">
        <v>10</v>
      </c>
      <c r="C137">
        <f t="shared" ref="C137:E155" si="23">AVERAGEIFS(C$3:C$130,B$3:B$130,"&gt;="&amp;B136,B$3:B$130,"&lt;="&amp;B137)</f>
        <v>327.8</v>
      </c>
      <c r="D137">
        <v>10</v>
      </c>
      <c r="E137">
        <f t="shared" si="23"/>
        <v>579.62400000000002</v>
      </c>
      <c r="F137">
        <v>10</v>
      </c>
      <c r="G137">
        <f t="shared" ref="G137" si="24">AVERAGEIFS(G$3:G$130,F$3:F$130,"&gt;="&amp;F136,F$3:F$130,"&lt;="&amp;F137)</f>
        <v>356.68666666666667</v>
      </c>
      <c r="H137">
        <v>10</v>
      </c>
      <c r="I137">
        <f t="shared" ref="I137" si="25">AVERAGEIFS(I$3:I$130,H$3:H$130,"&gt;="&amp;H136,H$3:H$130,"&lt;="&amp;H137)</f>
        <v>333.78</v>
      </c>
      <c r="J137">
        <v>10</v>
      </c>
      <c r="K137">
        <f t="shared" ref="K137" si="26">AVERAGEIFS(K$3:K$130,J$3:J$130,"&gt;="&amp;J136,J$3:J$130,"&lt;="&amp;J137)</f>
        <v>265.73333333333329</v>
      </c>
      <c r="L137">
        <v>10</v>
      </c>
      <c r="M137">
        <f t="shared" ref="M137" si="27">AVERAGEIFS(M$3:M$130,L$3:L$130,"&gt;="&amp;L136,L$3:L$130,"&lt;="&amp;L137)</f>
        <v>289.47666666666669</v>
      </c>
      <c r="N137">
        <v>10</v>
      </c>
      <c r="O137">
        <f t="shared" ref="O137:O155" si="28">AVERAGEIFS(O$3:O$130,N$3:N$130,"&gt;="&amp;N136,N$3:N$130,"&lt;="&amp;N137)</f>
        <v>350.78666666666663</v>
      </c>
      <c r="P137">
        <v>10</v>
      </c>
      <c r="Q137">
        <f t="shared" ref="Q137:Q155" si="29">AVERAGEIFS(Q$3:Q$130,P$3:P$130,"&gt;="&amp;P136,P$3:P$130,"&lt;="&amp;P137)</f>
        <v>483.19499999999999</v>
      </c>
      <c r="R137">
        <v>10</v>
      </c>
      <c r="S137">
        <f t="shared" ref="S137" si="30">AVERAGEIFS(S$3:S$130,R$3:R$130,"&gt;="&amp;R136,R$3:R$130,"&lt;="&amp;R137)</f>
        <v>483.19499999999999</v>
      </c>
      <c r="T137">
        <v>10</v>
      </c>
      <c r="U137">
        <f t="shared" ref="U137" si="31">AVERAGEIFS(U$3:U$130,T$3:T$130,"&gt;="&amp;T136,T$3:T$130,"&lt;="&amp;T137)</f>
        <v>275.69</v>
      </c>
      <c r="V137">
        <v>10</v>
      </c>
      <c r="W137">
        <f t="shared" ref="W137:W155" si="32">AVERAGEIFS(W$3:W$130,V$3:V$130,"&gt;="&amp;V136,V$3:V$130,"&lt;="&amp;V137)</f>
        <v>437.4</v>
      </c>
      <c r="X137">
        <v>10</v>
      </c>
      <c r="Y137">
        <f t="shared" ref="Y137:Y155" si="33">AVERAGEIFS(Y$3:Y$130,X$3:X$130,"&gt;="&amp;X136,X$3:X$130,"&lt;="&amp;X137)</f>
        <v>359.70000000000005</v>
      </c>
      <c r="Z137">
        <v>10</v>
      </c>
      <c r="AA137">
        <f t="shared" ref="AA137" si="34">AVERAGEIFS(AA$3:AA$130,Z$3:Z$130,"&gt;="&amp;Z136,Z$3:Z$130,"&lt;="&amp;Z137)</f>
        <v>154.73780000000002</v>
      </c>
      <c r="AD137">
        <v>10</v>
      </c>
      <c r="AE137">
        <f t="shared" ref="AE137:AE155" si="35">AVERAGEIFS(AE$3:AE$130,AD$3:AD$130,"&gt;="&amp;AD136,AD$3:AD$130,"&lt;="&amp;AD137)</f>
        <v>506.41</v>
      </c>
      <c r="AF137">
        <v>10</v>
      </c>
      <c r="AG137">
        <f t="shared" ref="AG137:AG155" si="36">AVERAGEIFS(AG$3:AG$130,AF$3:AF$130,"&gt;="&amp;AF136,AF$3:AF$130,"&lt;="&amp;AF137)</f>
        <v>1394.155</v>
      </c>
      <c r="AH137">
        <v>10</v>
      </c>
      <c r="AI137">
        <f t="shared" ref="AI137" si="37">AVERAGEIFS(AI$3:AI$130,AH$3:AH$130,"&gt;="&amp;AH136,AH$3:AH$130,"&lt;="&amp;AH137)</f>
        <v>376.66666666666669</v>
      </c>
      <c r="AJ137">
        <v>10</v>
      </c>
      <c r="AK137">
        <f t="shared" ref="AK137" si="38">AVERAGEIFS(AK$3:AK$130,AJ$3:AJ$130,"&gt;="&amp;AJ136,AJ$3:AJ$130,"&lt;="&amp;AJ137)</f>
        <v>574.3125</v>
      </c>
      <c r="AL137">
        <v>10</v>
      </c>
      <c r="AM137">
        <f t="shared" ref="AM137:AM155" si="39">AVERAGEIFS(AM$3:AM$130,AL$3:AL$130,"&gt;="&amp;AL136,AL$3:AL$130,"&lt;="&amp;AL137)</f>
        <v>1023.7633333333333</v>
      </c>
      <c r="AN137">
        <v>10</v>
      </c>
      <c r="AO137">
        <f t="shared" ref="AO137:AO155" si="40">AVERAGEIFS(AO$3:AO$130,AN$3:AN$130,"&gt;="&amp;AN136,AN$3:AN$130,"&lt;="&amp;AN137)</f>
        <v>502.54666666666668</v>
      </c>
      <c r="AQ137" s="2"/>
      <c r="AR137" s="2">
        <f t="shared" ref="AR137:AR155" si="41">AVERAGE(C137,E137,G137,I137,K137,M137,O137,Q137,S137,U137,W137,Y137,AA137,AE137,AG137,AI137,AK137,AM137,AO137)</f>
        <v>477.66627894736848</v>
      </c>
      <c r="AS137" s="2">
        <f t="shared" ref="AS137:AS155" si="42">_xlfn.STDEV.P(C137,E137,G137,I137,K137,M137,O137,Q137,S137,U137,W137,Y137,AA137,AE137,AG137,AI137,AK137,AM137,AO137)</f>
        <v>279.51649352918071</v>
      </c>
      <c r="AT137" s="2">
        <f t="shared" ref="AT137:AT155" si="43">AS137/(SQRT(19))</f>
        <v>64.125481491923111</v>
      </c>
    </row>
    <row r="138" spans="2:46" x14ac:dyDescent="0.65">
      <c r="B138">
        <v>15</v>
      </c>
      <c r="C138">
        <f t="shared" si="23"/>
        <v>374.25</v>
      </c>
      <c r="D138">
        <v>15</v>
      </c>
      <c r="E138">
        <f t="shared" si="23"/>
        <v>753.65049999999997</v>
      </c>
      <c r="F138">
        <v>15</v>
      </c>
      <c r="G138">
        <f t="shared" ref="G138" si="44">AVERAGEIFS(G$3:G$130,F$3:F$130,"&gt;="&amp;F137,F$3:F$130,"&lt;="&amp;F138)</f>
        <v>569.67333333333329</v>
      </c>
      <c r="H138">
        <v>15</v>
      </c>
      <c r="I138">
        <f t="shared" ref="I138" si="45">AVERAGEIFS(I$3:I$130,H$3:H$130,"&gt;="&amp;H137,H$3:H$130,"&lt;="&amp;H138)</f>
        <v>369.64</v>
      </c>
      <c r="J138">
        <v>15</v>
      </c>
      <c r="K138">
        <f t="shared" ref="K138" si="46">AVERAGEIFS(K$3:K$130,J$3:J$130,"&gt;="&amp;J137,J$3:J$130,"&lt;="&amp;J138)</f>
        <v>330.20333333333332</v>
      </c>
      <c r="L138">
        <v>15</v>
      </c>
      <c r="M138">
        <f t="shared" ref="M138" si="47">AVERAGEIFS(M$3:M$130,L$3:L$130,"&gt;="&amp;L137,L$3:L$130,"&lt;="&amp;L138)</f>
        <v>340.07333333333332</v>
      </c>
      <c r="N138">
        <v>15</v>
      </c>
      <c r="O138">
        <f t="shared" si="28"/>
        <v>448.76333333333332</v>
      </c>
      <c r="P138">
        <v>15</v>
      </c>
      <c r="Q138">
        <f t="shared" si="29"/>
        <v>701.80666666666673</v>
      </c>
      <c r="R138">
        <v>15</v>
      </c>
      <c r="S138">
        <f t="shared" ref="S138" si="48">AVERAGEIFS(S$3:S$130,R$3:R$130,"&gt;="&amp;R137,R$3:R$130,"&lt;="&amp;R138)</f>
        <v>701.80666666666673</v>
      </c>
      <c r="T138">
        <v>15</v>
      </c>
      <c r="U138">
        <f t="shared" ref="U138" si="49">AVERAGEIFS(U$3:U$130,T$3:T$130,"&gt;="&amp;T137,T$3:T$130,"&lt;="&amp;T138)</f>
        <v>310.45</v>
      </c>
      <c r="V138">
        <v>15</v>
      </c>
      <c r="W138">
        <f t="shared" si="32"/>
        <v>592.93333333333339</v>
      </c>
      <c r="X138">
        <v>15</v>
      </c>
      <c r="Y138">
        <f t="shared" si="33"/>
        <v>414.11750000000001</v>
      </c>
      <c r="Z138">
        <v>15</v>
      </c>
      <c r="AA138">
        <f t="shared" ref="AA138" si="50">AVERAGEIFS(AA$3:AA$130,Z$3:Z$130,"&gt;="&amp;Z137,Z$3:Z$130,"&lt;="&amp;Z138)</f>
        <v>168.02699999999999</v>
      </c>
      <c r="AD138">
        <v>15</v>
      </c>
      <c r="AE138">
        <f t="shared" si="35"/>
        <v>854.57666666666671</v>
      </c>
      <c r="AF138">
        <v>15</v>
      </c>
      <c r="AG138">
        <f t="shared" si="36"/>
        <v>3404.4566666666669</v>
      </c>
      <c r="AH138">
        <v>15</v>
      </c>
      <c r="AI138">
        <f t="shared" ref="AI138" si="51">AVERAGEIFS(AI$3:AI$130,AH$3:AH$130,"&gt;="&amp;AH137,AH$3:AH$130,"&lt;="&amp;AH138)</f>
        <v>1262.4285714285713</v>
      </c>
      <c r="AJ138">
        <v>15</v>
      </c>
      <c r="AK138">
        <f t="shared" ref="AK138" si="52">AVERAGEIFS(AK$3:AK$130,AJ$3:AJ$130,"&gt;="&amp;AJ137,AJ$3:AJ$130,"&lt;="&amp;AJ138)</f>
        <v>738.44</v>
      </c>
      <c r="AL138">
        <v>15</v>
      </c>
      <c r="AM138">
        <f t="shared" si="39"/>
        <v>1498.2033333333331</v>
      </c>
      <c r="AN138">
        <v>15</v>
      </c>
      <c r="AO138">
        <f t="shared" si="40"/>
        <v>837.95499999999993</v>
      </c>
      <c r="AR138" s="2">
        <f t="shared" si="41"/>
        <v>772.18185463659142</v>
      </c>
      <c r="AS138" s="2">
        <f t="shared" si="42"/>
        <v>699.82791980039008</v>
      </c>
      <c r="AT138" s="2">
        <f t="shared" si="43"/>
        <v>160.5515358041151</v>
      </c>
    </row>
    <row r="139" spans="2:46" x14ac:dyDescent="0.65">
      <c r="B139">
        <v>20</v>
      </c>
      <c r="C139">
        <f t="shared" si="23"/>
        <v>531.92333333333329</v>
      </c>
      <c r="D139">
        <v>20</v>
      </c>
      <c r="E139">
        <f t="shared" si="23"/>
        <v>916.72366666666676</v>
      </c>
      <c r="F139">
        <v>20</v>
      </c>
      <c r="G139">
        <f t="shared" ref="G139" si="53">AVERAGEIFS(G$3:G$130,F$3:F$130,"&gt;="&amp;F138,F$3:F$130,"&lt;="&amp;F139)</f>
        <v>1003.71</v>
      </c>
      <c r="H139">
        <v>20</v>
      </c>
      <c r="I139">
        <f t="shared" ref="I139" si="54">AVERAGEIFS(I$3:I$130,H$3:H$130,"&gt;="&amp;H138,H$3:H$130,"&lt;="&amp;H139)</f>
        <v>475.65499999999997</v>
      </c>
      <c r="J139">
        <v>20</v>
      </c>
      <c r="K139">
        <f t="shared" ref="K139" si="55">AVERAGEIFS(K$3:K$130,J$3:J$130,"&gt;="&amp;J138,J$3:J$130,"&lt;="&amp;J139)</f>
        <v>646.2166666666667</v>
      </c>
      <c r="L139">
        <v>20</v>
      </c>
      <c r="M139">
        <f t="shared" ref="M139" si="56">AVERAGEIFS(M$3:M$130,L$3:L$130,"&gt;="&amp;L138,L$3:L$130,"&lt;="&amp;L139)</f>
        <v>507.46333333333331</v>
      </c>
      <c r="N139">
        <v>20</v>
      </c>
      <c r="O139">
        <f t="shared" si="28"/>
        <v>778.83500000000004</v>
      </c>
      <c r="P139">
        <v>20</v>
      </c>
      <c r="Q139">
        <f t="shared" si="29"/>
        <v>1349.47</v>
      </c>
      <c r="R139">
        <v>20</v>
      </c>
      <c r="S139">
        <f t="shared" ref="S139" si="57">AVERAGEIFS(S$3:S$130,R$3:R$130,"&gt;="&amp;R138,R$3:R$130,"&lt;="&amp;R139)</f>
        <v>1349.47</v>
      </c>
      <c r="T139">
        <v>20</v>
      </c>
      <c r="U139">
        <f t="shared" ref="U139" si="58">AVERAGEIFS(U$3:U$130,T$3:T$130,"&gt;="&amp;T138,T$3:T$130,"&lt;="&amp;T139)</f>
        <v>362.57499999999999</v>
      </c>
      <c r="V139">
        <v>20</v>
      </c>
      <c r="W139">
        <f t="shared" si="32"/>
        <v>1058.7933333333333</v>
      </c>
      <c r="X139">
        <v>20</v>
      </c>
      <c r="Y139">
        <f t="shared" si="33"/>
        <v>632.4763333333334</v>
      </c>
      <c r="Z139">
        <v>20</v>
      </c>
      <c r="AA139">
        <f t="shared" ref="AA139" si="59">AVERAGEIFS(AA$3:AA$130,Z$3:Z$130,"&gt;="&amp;Z138,Z$3:Z$130,"&lt;="&amp;Z139)</f>
        <v>239.71033333333332</v>
      </c>
      <c r="AD139">
        <v>20</v>
      </c>
      <c r="AE139">
        <f t="shared" si="35"/>
        <v>1479.6966666666667</v>
      </c>
      <c r="AF139">
        <v>20</v>
      </c>
      <c r="AG139">
        <f t="shared" si="36"/>
        <v>4452.8175000000001</v>
      </c>
      <c r="AH139">
        <v>20</v>
      </c>
      <c r="AI139">
        <f t="shared" ref="AI139" si="60">AVERAGEIFS(AI$3:AI$130,AH$3:AH$130,"&gt;="&amp;AH138,AH$3:AH$130,"&lt;="&amp;AH139)</f>
        <v>780.16666666666663</v>
      </c>
      <c r="AJ139">
        <v>20</v>
      </c>
      <c r="AK139">
        <f t="shared" ref="AK139" si="61">AVERAGEIFS(AK$3:AK$130,AJ$3:AJ$130,"&gt;="&amp;AJ138,AJ$3:AJ$130,"&lt;="&amp;AJ139)</f>
        <v>1039.165</v>
      </c>
      <c r="AL139">
        <v>20</v>
      </c>
      <c r="AM139">
        <f t="shared" si="39"/>
        <v>2521.63</v>
      </c>
      <c r="AN139">
        <v>20</v>
      </c>
      <c r="AO139">
        <f t="shared" si="40"/>
        <v>1765.1966666666667</v>
      </c>
      <c r="AR139" s="2">
        <f t="shared" si="41"/>
        <v>1152.1944473684214</v>
      </c>
      <c r="AS139" s="2">
        <f t="shared" si="42"/>
        <v>944.4433927848778</v>
      </c>
      <c r="AT139" s="2">
        <f t="shared" si="43"/>
        <v>216.67017405494593</v>
      </c>
    </row>
    <row r="140" spans="2:46" x14ac:dyDescent="0.65">
      <c r="B140">
        <v>25</v>
      </c>
      <c r="C140">
        <f t="shared" si="23"/>
        <v>955.39499999999998</v>
      </c>
      <c r="D140">
        <v>25</v>
      </c>
      <c r="E140">
        <f t="shared" si="23"/>
        <v>975.41599999999994</v>
      </c>
      <c r="F140">
        <v>25</v>
      </c>
      <c r="G140">
        <f t="shared" ref="G140" si="62">AVERAGEIFS(G$3:G$130,F$3:F$130,"&gt;="&amp;F139,F$3:F$130,"&lt;="&amp;F140)</f>
        <v>1521.6599999999999</v>
      </c>
      <c r="H140">
        <v>25</v>
      </c>
      <c r="I140">
        <f t="shared" ref="I140" si="63">AVERAGEIFS(I$3:I$130,H$3:H$130,"&gt;="&amp;H139,H$3:H$130,"&lt;="&amp;H140)</f>
        <v>674.03500000000008</v>
      </c>
      <c r="J140">
        <v>25</v>
      </c>
      <c r="K140">
        <f t="shared" ref="K140" si="64">AVERAGEIFS(K$3:K$130,J$3:J$130,"&gt;="&amp;J139,J$3:J$130,"&lt;="&amp;J140)</f>
        <v>1220.6933333333334</v>
      </c>
      <c r="L140">
        <v>25</v>
      </c>
      <c r="M140">
        <f t="shared" ref="M140" si="65">AVERAGEIFS(M$3:M$130,L$3:L$130,"&gt;="&amp;L139,L$3:L$130,"&lt;="&amp;L140)</f>
        <v>840.98333333333323</v>
      </c>
      <c r="N140">
        <v>25</v>
      </c>
      <c r="O140">
        <f t="shared" si="28"/>
        <v>1830.04</v>
      </c>
      <c r="P140">
        <v>25</v>
      </c>
      <c r="Q140">
        <f t="shared" si="29"/>
        <v>2446.29</v>
      </c>
      <c r="R140">
        <v>25</v>
      </c>
      <c r="S140">
        <f t="shared" ref="S140" si="66">AVERAGEIFS(S$3:S$130,R$3:R$130,"&gt;="&amp;R139,R$3:R$130,"&lt;="&amp;R140)</f>
        <v>2446.29</v>
      </c>
      <c r="T140">
        <v>25</v>
      </c>
      <c r="U140">
        <f t="shared" ref="U140" si="67">AVERAGEIFS(U$3:U$130,T$3:T$130,"&gt;="&amp;T139,T$3:T$130,"&lt;="&amp;T140)</f>
        <v>541.04666666666662</v>
      </c>
      <c r="V140">
        <v>25</v>
      </c>
      <c r="W140">
        <f t="shared" si="32"/>
        <v>1525.02</v>
      </c>
      <c r="X140">
        <v>25</v>
      </c>
      <c r="Y140">
        <f t="shared" si="33"/>
        <v>1037.5485000000001</v>
      </c>
      <c r="Z140">
        <v>25</v>
      </c>
      <c r="AA140">
        <f t="shared" ref="AA140" si="68">AVERAGEIFS(AA$3:AA$130,Z$3:Z$130,"&gt;="&amp;Z139,Z$3:Z$130,"&lt;="&amp;Z140)</f>
        <v>301.02179999999998</v>
      </c>
      <c r="AD140">
        <v>25</v>
      </c>
      <c r="AE140">
        <f t="shared" si="35"/>
        <v>2330.7833333333333</v>
      </c>
      <c r="AF140">
        <v>25</v>
      </c>
      <c r="AG140">
        <f t="shared" si="36"/>
        <v>3802.3550000000005</v>
      </c>
      <c r="AH140">
        <v>25</v>
      </c>
      <c r="AI140">
        <f t="shared" ref="AI140" si="69">AVERAGEIFS(AI$3:AI$130,AH$3:AH$130,"&gt;="&amp;AH139,AH$3:AH$130,"&lt;="&amp;AH140)</f>
        <v>491.33333333333331</v>
      </c>
      <c r="AJ140">
        <v>25</v>
      </c>
      <c r="AK140">
        <f t="shared" ref="AK140" si="70">AVERAGEIFS(AK$3:AK$130,AJ$3:AJ$130,"&gt;="&amp;AJ139,AJ$3:AJ$130,"&lt;="&amp;AJ140)</f>
        <v>1442.7250000000001</v>
      </c>
      <c r="AL140">
        <v>25</v>
      </c>
      <c r="AM140">
        <f t="shared" si="39"/>
        <v>3792.0099999999998</v>
      </c>
      <c r="AN140">
        <v>25</v>
      </c>
      <c r="AO140">
        <f t="shared" si="40"/>
        <v>3673.2233333333334</v>
      </c>
      <c r="AR140" s="2">
        <f t="shared" si="41"/>
        <v>1676.2036649122804</v>
      </c>
      <c r="AS140" s="2">
        <f t="shared" si="42"/>
        <v>1091.5054788582743</v>
      </c>
      <c r="AT140" s="2">
        <f t="shared" si="43"/>
        <v>250.40853045600991</v>
      </c>
    </row>
    <row r="141" spans="2:46" x14ac:dyDescent="0.65">
      <c r="B141">
        <v>30</v>
      </c>
      <c r="C141">
        <f t="shared" si="23"/>
        <v>1597.9466666666667</v>
      </c>
      <c r="D141">
        <v>30</v>
      </c>
      <c r="E141">
        <f t="shared" si="23"/>
        <v>977.03066666666666</v>
      </c>
      <c r="F141">
        <v>30</v>
      </c>
      <c r="G141">
        <f t="shared" ref="G141" si="71">AVERAGEIFS(G$3:G$130,F$3:F$130,"&gt;="&amp;F140,F$3:F$130,"&lt;="&amp;F141)</f>
        <v>1277.5</v>
      </c>
      <c r="H141">
        <v>30</v>
      </c>
      <c r="I141">
        <f t="shared" ref="I141" si="72">AVERAGEIFS(I$3:I$130,H$3:H$130,"&gt;="&amp;H140,H$3:H$130,"&lt;="&amp;H141)</f>
        <v>1173.52</v>
      </c>
      <c r="J141">
        <v>30</v>
      </c>
      <c r="K141">
        <f t="shared" ref="K141" si="73">AVERAGEIFS(K$3:K$130,J$3:J$130,"&gt;="&amp;J140,J$3:J$130,"&lt;="&amp;J141)</f>
        <v>1695.7099999999998</v>
      </c>
      <c r="L141">
        <v>30</v>
      </c>
      <c r="M141">
        <f t="shared" ref="M141" si="74">AVERAGEIFS(M$3:M$130,L$3:L$130,"&gt;="&amp;L140,L$3:L$130,"&lt;="&amp;L141)</f>
        <v>2028.6533333333334</v>
      </c>
      <c r="N141">
        <v>30</v>
      </c>
      <c r="O141">
        <f t="shared" si="28"/>
        <v>2820.9233333333336</v>
      </c>
      <c r="P141">
        <v>30</v>
      </c>
      <c r="Q141">
        <f t="shared" si="29"/>
        <v>3312.0433333333335</v>
      </c>
      <c r="R141">
        <v>30</v>
      </c>
      <c r="S141">
        <f t="shared" ref="S141" si="75">AVERAGEIFS(S$3:S$130,R$3:R$130,"&gt;="&amp;R140,R$3:R$130,"&lt;="&amp;R141)</f>
        <v>3312.0433333333335</v>
      </c>
      <c r="T141">
        <v>30</v>
      </c>
      <c r="U141">
        <f t="shared" ref="U141" si="76">AVERAGEIFS(U$3:U$130,T$3:T$130,"&gt;="&amp;T140,T$3:T$130,"&lt;="&amp;T141)</f>
        <v>1073.4066666666668</v>
      </c>
      <c r="V141">
        <v>30</v>
      </c>
      <c r="W141">
        <f t="shared" si="32"/>
        <v>1905.2133333333334</v>
      </c>
      <c r="X141">
        <v>30</v>
      </c>
      <c r="Y141">
        <f t="shared" si="33"/>
        <v>1161.9540000000002</v>
      </c>
      <c r="Z141">
        <v>30</v>
      </c>
      <c r="AA141">
        <f t="shared" ref="AA141" si="77">AVERAGEIFS(AA$3:AA$130,Z$3:Z$130,"&gt;="&amp;Z140,Z$3:Z$130,"&lt;="&amp;Z141)</f>
        <v>413.17879999999997</v>
      </c>
      <c r="AD141">
        <v>30</v>
      </c>
      <c r="AE141">
        <f t="shared" si="35"/>
        <v>2685.63</v>
      </c>
      <c r="AF141">
        <v>30</v>
      </c>
      <c r="AG141">
        <f t="shared" si="36"/>
        <v>2063.1133333333332</v>
      </c>
      <c r="AH141">
        <v>30</v>
      </c>
      <c r="AI141">
        <f t="shared" ref="AI141" si="78">AVERAGEIFS(AI$3:AI$130,AH$3:AH$130,"&gt;="&amp;AH140,AH$3:AH$130,"&lt;="&amp;AH141)</f>
        <v>334.49628571428576</v>
      </c>
      <c r="AJ141">
        <v>30</v>
      </c>
      <c r="AK141">
        <f t="shared" ref="AK141" si="79">AVERAGEIFS(AK$3:AK$130,AJ$3:AJ$130,"&gt;="&amp;AJ140,AJ$3:AJ$130,"&lt;="&amp;AJ141)</f>
        <v>2350.17</v>
      </c>
      <c r="AL141">
        <v>30</v>
      </c>
      <c r="AM141">
        <f t="shared" si="39"/>
        <v>4152.4266666666663</v>
      </c>
      <c r="AN141">
        <v>30</v>
      </c>
      <c r="AO141">
        <f t="shared" si="40"/>
        <v>4768.16</v>
      </c>
      <c r="AR141" s="2">
        <f t="shared" si="41"/>
        <v>2058.0589343358397</v>
      </c>
      <c r="AS141" s="2">
        <f t="shared" si="42"/>
        <v>1176.8269714786063</v>
      </c>
      <c r="AT141" s="2">
        <f t="shared" si="43"/>
        <v>269.98262330043508</v>
      </c>
    </row>
    <row r="142" spans="2:46" x14ac:dyDescent="0.65">
      <c r="B142">
        <v>35</v>
      </c>
      <c r="C142">
        <f t="shared" si="23"/>
        <v>1892.62</v>
      </c>
      <c r="D142">
        <v>35</v>
      </c>
      <c r="E142">
        <f t="shared" si="23"/>
        <v>905.89199999999994</v>
      </c>
      <c r="F142">
        <v>35</v>
      </c>
      <c r="G142">
        <f t="shared" ref="G142" si="80">AVERAGEIFS(G$3:G$130,F$3:F$130,"&gt;="&amp;F141,F$3:F$130,"&lt;="&amp;F142)</f>
        <v>853.53666666666675</v>
      </c>
      <c r="H142">
        <v>35</v>
      </c>
      <c r="I142">
        <f t="shared" ref="I142" si="81">AVERAGEIFS(I$3:I$130,H$3:H$130,"&gt;="&amp;H141,H$3:H$130,"&lt;="&amp;H142)</f>
        <v>2018.87</v>
      </c>
      <c r="J142">
        <v>35</v>
      </c>
      <c r="K142">
        <f t="shared" ref="K142" si="82">AVERAGEIFS(K$3:K$130,J$3:J$130,"&gt;="&amp;J141,J$3:J$130,"&lt;="&amp;J142)</f>
        <v>1782.9166666666667</v>
      </c>
      <c r="L142">
        <v>35</v>
      </c>
      <c r="M142">
        <f t="shared" ref="M142" si="83">AVERAGEIFS(M$3:M$130,L$3:L$130,"&gt;="&amp;L141,L$3:L$130,"&lt;="&amp;L142)</f>
        <v>3946.8374999999996</v>
      </c>
      <c r="N142">
        <v>35</v>
      </c>
      <c r="O142">
        <f t="shared" si="28"/>
        <v>3051.6333333333332</v>
      </c>
      <c r="P142">
        <v>35</v>
      </c>
      <c r="Q142">
        <f t="shared" si="29"/>
        <v>2700.6499999999996</v>
      </c>
      <c r="R142">
        <v>35</v>
      </c>
      <c r="S142">
        <f t="shared" ref="S142" si="84">AVERAGEIFS(S$3:S$130,R$3:R$130,"&gt;="&amp;R141,R$3:R$130,"&lt;="&amp;R142)</f>
        <v>2700.6499999999996</v>
      </c>
      <c r="T142">
        <v>35</v>
      </c>
      <c r="U142">
        <f t="shared" ref="U142" si="85">AVERAGEIFS(U$3:U$130,T$3:T$130,"&gt;="&amp;T141,T$3:T$130,"&lt;="&amp;T142)</f>
        <v>1588.0233333333333</v>
      </c>
      <c r="V142">
        <v>35</v>
      </c>
      <c r="W142">
        <f t="shared" si="32"/>
        <v>1664.5450000000001</v>
      </c>
      <c r="X142">
        <v>35</v>
      </c>
      <c r="Y142">
        <f t="shared" si="33"/>
        <v>902.39699999999993</v>
      </c>
      <c r="Z142">
        <v>35</v>
      </c>
      <c r="AA142">
        <f t="shared" ref="AA142" si="86">AVERAGEIFS(AA$3:AA$130,Z$3:Z$130,"&gt;="&amp;Z141,Z$3:Z$130,"&lt;="&amp;Z142)</f>
        <v>459.51966666666675</v>
      </c>
      <c r="AD142">
        <v>35</v>
      </c>
      <c r="AE142">
        <f t="shared" si="35"/>
        <v>2790.6666666666665</v>
      </c>
      <c r="AF142">
        <v>35</v>
      </c>
      <c r="AG142">
        <f t="shared" si="36"/>
        <v>1652.04</v>
      </c>
      <c r="AH142">
        <v>35</v>
      </c>
      <c r="AI142">
        <f t="shared" ref="AI142" si="87">AVERAGEIFS(AI$3:AI$130,AH$3:AH$130,"&gt;="&amp;AH141,AH$3:AH$130,"&lt;="&amp;AH142)</f>
        <v>300.38399999999996</v>
      </c>
      <c r="AJ142">
        <v>35</v>
      </c>
      <c r="AK142">
        <f t="shared" ref="AK142" si="88">AVERAGEIFS(AK$3:AK$130,AJ$3:AJ$130,"&gt;="&amp;AJ141,AJ$3:AJ$130,"&lt;="&amp;AJ142)</f>
        <v>3575.5974999999999</v>
      </c>
      <c r="AL142">
        <v>35</v>
      </c>
      <c r="AM142">
        <f t="shared" si="39"/>
        <v>3621.126666666667</v>
      </c>
      <c r="AN142">
        <v>35</v>
      </c>
      <c r="AO142">
        <f t="shared" si="40"/>
        <v>4376.7466666666669</v>
      </c>
      <c r="AR142" s="2">
        <f t="shared" si="41"/>
        <v>2146.5606666666667</v>
      </c>
      <c r="AS142" s="2">
        <f t="shared" si="42"/>
        <v>1176.4072560085683</v>
      </c>
      <c r="AT142" s="2">
        <f t="shared" si="43"/>
        <v>269.88633396785951</v>
      </c>
    </row>
    <row r="143" spans="2:46" x14ac:dyDescent="0.65">
      <c r="B143">
        <v>40</v>
      </c>
      <c r="C143">
        <f t="shared" si="23"/>
        <v>1611.1466666666665</v>
      </c>
      <c r="D143">
        <v>40</v>
      </c>
      <c r="E143">
        <f t="shared" si="23"/>
        <v>935.51250000000005</v>
      </c>
      <c r="F143">
        <v>40</v>
      </c>
      <c r="G143">
        <f t="shared" ref="G143" si="89">AVERAGEIFS(G$3:G$130,F$3:F$130,"&gt;="&amp;F142,F$3:F$130,"&lt;="&amp;F143)</f>
        <v>573.10666666666668</v>
      </c>
      <c r="H143">
        <v>40</v>
      </c>
      <c r="I143">
        <f t="shared" ref="I143" si="90">AVERAGEIFS(I$3:I$130,H$3:H$130,"&gt;="&amp;H142,H$3:H$130,"&lt;="&amp;H143)</f>
        <v>2843.3850000000002</v>
      </c>
      <c r="J143">
        <v>40</v>
      </c>
      <c r="K143">
        <f t="shared" ref="K143" si="91">AVERAGEIFS(K$3:K$130,J$3:J$130,"&gt;="&amp;J142,J$3:J$130,"&lt;="&amp;J143)</f>
        <v>1355.5333333333333</v>
      </c>
      <c r="L143">
        <v>40</v>
      </c>
      <c r="M143">
        <f t="shared" ref="M143" si="92">AVERAGEIFS(M$3:M$130,L$3:L$130,"&gt;="&amp;L142,L$3:L$130,"&lt;="&amp;L143)</f>
        <v>3988.1133333333332</v>
      </c>
      <c r="N143">
        <v>40</v>
      </c>
      <c r="O143">
        <f t="shared" si="28"/>
        <v>2686.9033333333332</v>
      </c>
      <c r="P143">
        <v>40</v>
      </c>
      <c r="Q143">
        <f t="shared" si="29"/>
        <v>1762.8400000000001</v>
      </c>
      <c r="R143">
        <v>40</v>
      </c>
      <c r="S143">
        <f t="shared" ref="S143" si="93">AVERAGEIFS(S$3:S$130,R$3:R$130,"&gt;="&amp;R142,R$3:R$130,"&lt;="&amp;R143)</f>
        <v>1762.8400000000001</v>
      </c>
      <c r="T143">
        <v>40</v>
      </c>
      <c r="U143">
        <f t="shared" ref="U143" si="94">AVERAGEIFS(U$3:U$130,T$3:T$130,"&gt;="&amp;T142,T$3:T$130,"&lt;="&amp;T143)</f>
        <v>1725.6233333333332</v>
      </c>
      <c r="V143">
        <v>40</v>
      </c>
      <c r="W143">
        <f t="shared" si="32"/>
        <v>1301.4449999999999</v>
      </c>
      <c r="X143">
        <v>40</v>
      </c>
      <c r="Y143">
        <f t="shared" si="33"/>
        <v>670.95799999999997</v>
      </c>
      <c r="Z143">
        <v>40</v>
      </c>
      <c r="AA143">
        <f t="shared" ref="AA143" si="95">AVERAGEIFS(AA$3:AA$130,Z$3:Z$130,"&gt;="&amp;Z142,Z$3:Z$130,"&lt;="&amp;Z143)</f>
        <v>394.904</v>
      </c>
      <c r="AD143">
        <v>40</v>
      </c>
      <c r="AE143">
        <f t="shared" si="35"/>
        <v>2503.9266666666667</v>
      </c>
      <c r="AF143">
        <v>40</v>
      </c>
      <c r="AG143">
        <f t="shared" si="36"/>
        <v>1381.9224999999999</v>
      </c>
      <c r="AH143">
        <v>40</v>
      </c>
      <c r="AI143">
        <f t="shared" ref="AI143" si="96">AVERAGEIFS(AI$3:AI$130,AH$3:AH$130,"&gt;="&amp;AH142,AH$3:AH$130,"&lt;="&amp;AH143)</f>
        <v>292.31600000000003</v>
      </c>
      <c r="AJ143">
        <v>40</v>
      </c>
      <c r="AK143">
        <f t="shared" ref="AK143" si="97">AVERAGEIFS(AK$3:AK$130,AJ$3:AJ$130,"&gt;="&amp;AJ142,AJ$3:AJ$130,"&lt;="&amp;AJ143)</f>
        <v>3320.36</v>
      </c>
      <c r="AL143">
        <v>40</v>
      </c>
      <c r="AM143">
        <f t="shared" si="39"/>
        <v>2789.5666666666671</v>
      </c>
      <c r="AN143">
        <v>40</v>
      </c>
      <c r="AO143">
        <f t="shared" si="40"/>
        <v>3198.5133333333338</v>
      </c>
      <c r="AR143" s="2">
        <f t="shared" si="41"/>
        <v>1847.311385964912</v>
      </c>
      <c r="AS143" s="2">
        <f t="shared" si="42"/>
        <v>1046.3533925190243</v>
      </c>
      <c r="AT143" s="2">
        <f t="shared" si="43"/>
        <v>240.04993143270391</v>
      </c>
    </row>
    <row r="144" spans="2:46" x14ac:dyDescent="0.65">
      <c r="B144">
        <v>45</v>
      </c>
      <c r="C144">
        <f t="shared" si="23"/>
        <v>1177.1599999999999</v>
      </c>
      <c r="D144">
        <v>45</v>
      </c>
      <c r="E144">
        <f t="shared" si="23"/>
        <v>736.42466666666667</v>
      </c>
      <c r="F144">
        <v>45</v>
      </c>
      <c r="G144">
        <f t="shared" ref="G144" si="98">AVERAGEIFS(G$3:G$130,F$3:F$130,"&gt;="&amp;F143,F$3:F$130,"&lt;="&amp;F144)</f>
        <v>394.36666666666673</v>
      </c>
      <c r="H144">
        <v>45</v>
      </c>
      <c r="I144">
        <f t="shared" ref="I144" si="99">AVERAGEIFS(I$3:I$130,H$3:H$130,"&gt;="&amp;H143,H$3:H$130,"&lt;="&amp;H144)</f>
        <v>2953.9650000000001</v>
      </c>
      <c r="J144">
        <v>45</v>
      </c>
      <c r="K144">
        <f t="shared" ref="K144" si="100">AVERAGEIFS(K$3:K$130,J$3:J$130,"&gt;="&amp;J143,J$3:J$130,"&lt;="&amp;J144)</f>
        <v>1028.2333333333333</v>
      </c>
      <c r="L144">
        <v>45</v>
      </c>
      <c r="M144">
        <f t="shared" ref="M144" si="101">AVERAGEIFS(M$3:M$130,L$3:L$130,"&gt;="&amp;L143,L$3:L$130,"&lt;="&amp;L144)</f>
        <v>2521.6499999999996</v>
      </c>
      <c r="N144">
        <v>45</v>
      </c>
      <c r="O144">
        <f t="shared" si="28"/>
        <v>2019.69</v>
      </c>
      <c r="P144">
        <v>45</v>
      </c>
      <c r="Q144">
        <f t="shared" si="29"/>
        <v>1003.3050000000001</v>
      </c>
      <c r="R144">
        <v>45</v>
      </c>
      <c r="S144">
        <f t="shared" ref="S144" si="102">AVERAGEIFS(S$3:S$130,R$3:R$130,"&gt;="&amp;R143,R$3:R$130,"&lt;="&amp;R144)</f>
        <v>1003.3050000000001</v>
      </c>
      <c r="T144">
        <v>45</v>
      </c>
      <c r="U144">
        <f t="shared" ref="U144" si="103">AVERAGEIFS(U$3:U$130,T$3:T$130,"&gt;="&amp;T143,T$3:T$130,"&lt;="&amp;T144)</f>
        <v>1424.5050000000001</v>
      </c>
      <c r="V144">
        <v>45</v>
      </c>
      <c r="W144">
        <f t="shared" si="32"/>
        <v>1053.6666666666667</v>
      </c>
      <c r="X144">
        <v>45</v>
      </c>
      <c r="Y144">
        <f t="shared" si="33"/>
        <v>538.803</v>
      </c>
      <c r="Z144">
        <v>45</v>
      </c>
      <c r="AA144">
        <f t="shared" ref="AA144" si="104">AVERAGEIFS(AA$3:AA$130,Z$3:Z$130,"&gt;="&amp;Z143,Z$3:Z$130,"&lt;="&amp;Z144)</f>
        <v>301.93399999999997</v>
      </c>
      <c r="AD144">
        <v>45</v>
      </c>
      <c r="AE144">
        <f t="shared" si="35"/>
        <v>2027.8466666666666</v>
      </c>
      <c r="AF144">
        <v>45</v>
      </c>
      <c r="AG144">
        <f t="shared" si="36"/>
        <v>1247.6733333333332</v>
      </c>
      <c r="AH144">
        <v>45</v>
      </c>
      <c r="AI144">
        <f t="shared" ref="AI144" si="105">AVERAGEIFS(AI$3:AI$130,AH$3:AH$130,"&gt;="&amp;AH143,AH$3:AH$130,"&lt;="&amp;AH144)</f>
        <v>309.13228571428573</v>
      </c>
      <c r="AJ144">
        <v>45</v>
      </c>
      <c r="AK144">
        <f t="shared" ref="AK144" si="106">AVERAGEIFS(AK$3:AK$130,AJ$3:AJ$130,"&gt;="&amp;AJ143,AJ$3:AJ$130,"&lt;="&amp;AJ144)</f>
        <v>2151.4025000000001</v>
      </c>
      <c r="AL144">
        <v>45</v>
      </c>
      <c r="AM144">
        <f t="shared" si="39"/>
        <v>2000.7466666666669</v>
      </c>
      <c r="AN144">
        <v>45</v>
      </c>
      <c r="AO144">
        <f t="shared" si="40"/>
        <v>1660.4650000000001</v>
      </c>
      <c r="AR144" s="2">
        <f t="shared" si="41"/>
        <v>1344.9618308270674</v>
      </c>
      <c r="AS144" s="2">
        <f t="shared" si="42"/>
        <v>747.70833835935548</v>
      </c>
      <c r="AT144" s="2">
        <f t="shared" si="43"/>
        <v>171.53605716584983</v>
      </c>
    </row>
    <row r="145" spans="2:46" x14ac:dyDescent="0.65">
      <c r="B145">
        <v>50</v>
      </c>
      <c r="C145">
        <f t="shared" si="23"/>
        <v>750.88333333333333</v>
      </c>
      <c r="D145">
        <v>50</v>
      </c>
      <c r="E145">
        <f t="shared" si="23"/>
        <v>722.66499999999996</v>
      </c>
      <c r="F145">
        <v>50</v>
      </c>
      <c r="G145">
        <f t="shared" ref="G145" si="107">AVERAGEIFS(G$3:G$130,F$3:F$130,"&gt;="&amp;F144,F$3:F$130,"&lt;="&amp;F145)</f>
        <v>290.745</v>
      </c>
      <c r="H145">
        <v>50</v>
      </c>
      <c r="I145">
        <f t="shared" ref="I145" si="108">AVERAGEIFS(I$3:I$130,H$3:H$130,"&gt;="&amp;H144,H$3:H$130,"&lt;="&amp;H145)</f>
        <v>2355.3000000000002</v>
      </c>
      <c r="J145">
        <v>50</v>
      </c>
      <c r="K145">
        <f t="shared" ref="K145" si="109">AVERAGEIFS(K$3:K$130,J$3:J$130,"&gt;="&amp;J144,J$3:J$130,"&lt;="&amp;J145)</f>
        <v>655.01666666666665</v>
      </c>
      <c r="L145">
        <v>50</v>
      </c>
      <c r="M145">
        <f t="shared" ref="M145" si="110">AVERAGEIFS(M$3:M$130,L$3:L$130,"&gt;="&amp;L144,L$3:L$130,"&lt;="&amp;L145)</f>
        <v>1648.2633333333333</v>
      </c>
      <c r="N145">
        <v>50</v>
      </c>
      <c r="O145">
        <f t="shared" si="28"/>
        <v>1470.7300000000002</v>
      </c>
      <c r="P145">
        <v>50</v>
      </c>
      <c r="Q145">
        <f t="shared" si="29"/>
        <v>591.22666666666657</v>
      </c>
      <c r="R145">
        <v>50</v>
      </c>
      <c r="S145">
        <f t="shared" ref="S145" si="111">AVERAGEIFS(S$3:S$130,R$3:R$130,"&gt;="&amp;R144,R$3:R$130,"&lt;="&amp;R145)</f>
        <v>591.22666666666657</v>
      </c>
      <c r="T145">
        <v>50</v>
      </c>
      <c r="U145">
        <f t="shared" ref="U145" si="112">AVERAGEIFS(U$3:U$130,T$3:T$130,"&gt;="&amp;T144,T$3:T$130,"&lt;="&amp;T145)</f>
        <v>1091.6000000000001</v>
      </c>
      <c r="V145">
        <v>50</v>
      </c>
      <c r="W145">
        <f t="shared" si="32"/>
        <v>713.7166666666667</v>
      </c>
      <c r="X145">
        <v>50</v>
      </c>
      <c r="Y145">
        <f t="shared" si="33"/>
        <v>441.68199999999996</v>
      </c>
      <c r="Z145">
        <v>50</v>
      </c>
      <c r="AA145">
        <f t="shared" ref="AA145" si="113">AVERAGEIFS(AA$3:AA$130,Z$3:Z$130,"&gt;="&amp;Z144,Z$3:Z$130,"&lt;="&amp;Z145)</f>
        <v>219.61799999999997</v>
      </c>
      <c r="AD145">
        <v>50</v>
      </c>
      <c r="AE145">
        <f t="shared" si="35"/>
        <v>1536.2600000000002</v>
      </c>
      <c r="AF145">
        <v>50</v>
      </c>
      <c r="AG145">
        <f t="shared" si="36"/>
        <v>1033.6199999999999</v>
      </c>
      <c r="AH145">
        <v>50</v>
      </c>
      <c r="AI145">
        <f t="shared" ref="AI145" si="114">AVERAGEIFS(AI$3:AI$130,AH$3:AH$130,"&gt;="&amp;AH144,AH$3:AH$130,"&lt;="&amp;AH145)</f>
        <v>307.98649999999998</v>
      </c>
      <c r="AJ145">
        <v>50</v>
      </c>
      <c r="AK145">
        <f t="shared" ref="AK145" si="115">AVERAGEIFS(AK$3:AK$130,AJ$3:AJ$130,"&gt;="&amp;AJ144,AJ$3:AJ$130,"&lt;="&amp;AJ145)</f>
        <v>1067.33</v>
      </c>
      <c r="AL145">
        <v>50</v>
      </c>
      <c r="AM145">
        <f t="shared" si="39"/>
        <v>1324.9966666666667</v>
      </c>
      <c r="AN145">
        <v>50</v>
      </c>
      <c r="AO145">
        <f t="shared" si="40"/>
        <v>707.30666666666673</v>
      </c>
      <c r="AR145" s="2">
        <f t="shared" si="41"/>
        <v>922.11437719298272</v>
      </c>
      <c r="AS145" s="2">
        <f t="shared" si="42"/>
        <v>534.7459442383747</v>
      </c>
      <c r="AT145" s="2">
        <f t="shared" si="43"/>
        <v>122.67913323175323</v>
      </c>
    </row>
    <row r="146" spans="2:46" x14ac:dyDescent="0.65">
      <c r="B146">
        <v>55</v>
      </c>
      <c r="C146">
        <f t="shared" si="23"/>
        <v>474.09999999999997</v>
      </c>
      <c r="D146">
        <v>55</v>
      </c>
      <c r="E146">
        <f t="shared" si="23"/>
        <v>764.76800000000003</v>
      </c>
      <c r="F146">
        <v>55</v>
      </c>
      <c r="G146">
        <f t="shared" ref="G146" si="116">AVERAGEIFS(G$3:G$130,F$3:F$130,"&gt;="&amp;F145,F$3:F$130,"&lt;="&amp;F146)</f>
        <v>254.57333333333335</v>
      </c>
      <c r="H146">
        <v>55</v>
      </c>
      <c r="I146">
        <f t="shared" ref="I146" si="117">AVERAGEIFS(I$3:I$130,H$3:H$130,"&gt;="&amp;H145,H$3:H$130,"&lt;="&amp;H146)</f>
        <v>1470.5550000000001</v>
      </c>
      <c r="J146">
        <v>55</v>
      </c>
      <c r="K146">
        <f t="shared" ref="K146" si="118">AVERAGEIFS(K$3:K$130,J$3:J$130,"&gt;="&amp;J145,J$3:J$130,"&lt;="&amp;J146)</f>
        <v>421.81666666666666</v>
      </c>
      <c r="L146">
        <v>55</v>
      </c>
      <c r="M146">
        <f t="shared" ref="M146" si="119">AVERAGEIFS(M$3:M$130,L$3:L$130,"&gt;="&amp;L145,L$3:L$130,"&lt;="&amp;L146)</f>
        <v>1138.3166666666666</v>
      </c>
      <c r="N146">
        <v>55</v>
      </c>
      <c r="O146">
        <f t="shared" si="28"/>
        <v>871.01666666666677</v>
      </c>
      <c r="P146">
        <v>55</v>
      </c>
      <c r="Q146">
        <f t="shared" si="29"/>
        <v>417.09500000000003</v>
      </c>
      <c r="R146">
        <v>55</v>
      </c>
      <c r="S146">
        <f t="shared" ref="S146" si="120">AVERAGEIFS(S$3:S$130,R$3:R$130,"&gt;="&amp;R145,R$3:R$130,"&lt;="&amp;R146)</f>
        <v>417.09500000000003</v>
      </c>
      <c r="T146">
        <v>55</v>
      </c>
      <c r="U146">
        <f t="shared" ref="U146" si="121">AVERAGEIFS(U$3:U$130,T$3:T$130,"&gt;="&amp;T145,T$3:T$130,"&lt;="&amp;T146)</f>
        <v>841.92333333333329</v>
      </c>
      <c r="V146">
        <v>55</v>
      </c>
      <c r="W146">
        <f t="shared" si="32"/>
        <v>515.05999999999995</v>
      </c>
      <c r="X146">
        <v>55</v>
      </c>
      <c r="Y146">
        <f t="shared" si="33"/>
        <v>368.565</v>
      </c>
      <c r="Z146">
        <v>55</v>
      </c>
      <c r="AA146">
        <f t="shared" ref="AA146" si="122">AVERAGEIFS(AA$3:AA$130,Z$3:Z$130,"&gt;="&amp;Z145,Z$3:Z$130,"&lt;="&amp;Z146)</f>
        <v>179.33260000000001</v>
      </c>
      <c r="AD146">
        <v>55</v>
      </c>
      <c r="AE146">
        <f t="shared" si="35"/>
        <v>1097.5966666666666</v>
      </c>
      <c r="AF146">
        <v>55</v>
      </c>
      <c r="AG146">
        <f t="shared" si="36"/>
        <v>782.33</v>
      </c>
      <c r="AH146">
        <v>55</v>
      </c>
      <c r="AI146">
        <f t="shared" ref="AI146" si="123">AVERAGEIFS(AI$3:AI$130,AH$3:AH$130,"&gt;="&amp;AH145,AH$3:AH$130,"&lt;="&amp;AH146)</f>
        <v>363.14483333333328</v>
      </c>
      <c r="AJ146">
        <v>55</v>
      </c>
      <c r="AK146">
        <f t="shared" ref="AK146" si="124">AVERAGEIFS(AK$3:AK$130,AJ$3:AJ$130,"&gt;="&amp;AJ145,AJ$3:AJ$130,"&lt;="&amp;AJ146)</f>
        <v>585.35750000000007</v>
      </c>
      <c r="AL146">
        <v>55</v>
      </c>
      <c r="AM146">
        <f t="shared" si="39"/>
        <v>903.82999999999993</v>
      </c>
      <c r="AN146">
        <v>55</v>
      </c>
      <c r="AO146">
        <f t="shared" si="40"/>
        <v>498.26333333333332</v>
      </c>
      <c r="AR146" s="2">
        <f t="shared" si="41"/>
        <v>650.7757684210527</v>
      </c>
      <c r="AS146" s="2">
        <f t="shared" si="42"/>
        <v>330.0065016098975</v>
      </c>
      <c r="AT146" s="2">
        <f t="shared" si="43"/>
        <v>75.708683748891346</v>
      </c>
    </row>
    <row r="147" spans="2:46" x14ac:dyDescent="0.65">
      <c r="B147">
        <v>60</v>
      </c>
      <c r="C147">
        <f t="shared" si="23"/>
        <v>358.15999999999997</v>
      </c>
      <c r="D147">
        <v>60</v>
      </c>
      <c r="E147">
        <f t="shared" si="23"/>
        <v>514.34</v>
      </c>
      <c r="F147">
        <v>60</v>
      </c>
      <c r="G147">
        <f t="shared" ref="G147" si="125">AVERAGEIFS(G$3:G$130,F$3:F$130,"&gt;="&amp;F146,F$3:F$130,"&lt;="&amp;F147)</f>
        <v>242.22000000000003</v>
      </c>
      <c r="H147">
        <v>60</v>
      </c>
      <c r="I147">
        <f t="shared" ref="I147" si="126">AVERAGEIFS(I$3:I$130,H$3:H$130,"&gt;="&amp;H146,H$3:H$130,"&lt;="&amp;H147)</f>
        <v>756.08999999999992</v>
      </c>
      <c r="J147">
        <v>60</v>
      </c>
      <c r="K147">
        <f t="shared" ref="K147" si="127">AVERAGEIFS(K$3:K$130,J$3:J$130,"&gt;="&amp;J146,J$3:J$130,"&lt;="&amp;J147)</f>
        <v>294.1466666666667</v>
      </c>
      <c r="L147">
        <v>60</v>
      </c>
      <c r="M147">
        <f t="shared" ref="M147" si="128">AVERAGEIFS(M$3:M$130,L$3:L$130,"&gt;="&amp;L146,L$3:L$130,"&lt;="&amp;L147)</f>
        <v>659.74666666666667</v>
      </c>
      <c r="N147">
        <v>60</v>
      </c>
      <c r="O147">
        <f t="shared" si="28"/>
        <v>526.48</v>
      </c>
      <c r="P147">
        <v>60</v>
      </c>
      <c r="Q147">
        <f t="shared" si="29"/>
        <v>357.06</v>
      </c>
      <c r="R147">
        <v>60</v>
      </c>
      <c r="S147">
        <f t="shared" ref="S147" si="129">AVERAGEIFS(S$3:S$130,R$3:R$130,"&gt;="&amp;R146,R$3:R$130,"&lt;="&amp;R147)</f>
        <v>357.06</v>
      </c>
      <c r="T147">
        <v>60</v>
      </c>
      <c r="U147">
        <f t="shared" ref="U147" si="130">AVERAGEIFS(U$3:U$130,T$3:T$130,"&gt;="&amp;T146,T$3:T$130,"&lt;="&amp;T147)</f>
        <v>622.59</v>
      </c>
      <c r="V147">
        <v>60</v>
      </c>
      <c r="W147">
        <f t="shared" si="32"/>
        <v>357.58333333333331</v>
      </c>
      <c r="X147">
        <v>60</v>
      </c>
      <c r="Y147">
        <f t="shared" si="33"/>
        <v>334.92250000000001</v>
      </c>
      <c r="Z147">
        <v>60</v>
      </c>
      <c r="AA147">
        <f t="shared" ref="AA147" si="131">AVERAGEIFS(AA$3:AA$130,Z$3:Z$130,"&gt;="&amp;Z146,Z$3:Z$130,"&lt;="&amp;Z147)</f>
        <v>158.46979999999999</v>
      </c>
      <c r="AD147">
        <v>60</v>
      </c>
      <c r="AE147">
        <f t="shared" si="35"/>
        <v>741.02666666666664</v>
      </c>
      <c r="AF147">
        <v>60</v>
      </c>
      <c r="AG147">
        <f t="shared" si="36"/>
        <v>656.4666666666667</v>
      </c>
      <c r="AH147">
        <v>60</v>
      </c>
      <c r="AI147">
        <f t="shared" ref="AI147" si="132">AVERAGEIFS(AI$3:AI$130,AH$3:AH$130,"&gt;="&amp;AH146,AH$3:AH$130,"&lt;="&amp;AH147)</f>
        <v>359.83685714285718</v>
      </c>
      <c r="AJ147">
        <v>60</v>
      </c>
      <c r="AK147">
        <f t="shared" ref="AK147" si="133">AVERAGEIFS(AK$3:AK$130,AJ$3:AJ$130,"&gt;="&amp;AJ146,AJ$3:AJ$130,"&lt;="&amp;AJ147)</f>
        <v>357.64250000000004</v>
      </c>
      <c r="AL147">
        <v>60</v>
      </c>
      <c r="AM147">
        <f t="shared" si="39"/>
        <v>699.18666666666661</v>
      </c>
      <c r="AN147">
        <v>60</v>
      </c>
      <c r="AO147">
        <f t="shared" si="40"/>
        <v>385.43</v>
      </c>
      <c r="AR147" s="2">
        <f t="shared" si="41"/>
        <v>459.91885914786968</v>
      </c>
      <c r="AS147" s="2">
        <f t="shared" si="42"/>
        <v>175.58710109560013</v>
      </c>
      <c r="AT147" s="2">
        <f t="shared" si="43"/>
        <v>40.282443656051619</v>
      </c>
    </row>
    <row r="148" spans="2:46" x14ac:dyDescent="0.65">
      <c r="B148">
        <v>65</v>
      </c>
      <c r="C148">
        <f t="shared" si="23"/>
        <v>297.61333333333329</v>
      </c>
      <c r="D148">
        <v>65</v>
      </c>
      <c r="E148">
        <f t="shared" si="23"/>
        <v>418.839</v>
      </c>
      <c r="F148">
        <v>65</v>
      </c>
      <c r="G148">
        <f t="shared" ref="G148" si="134">AVERAGEIFS(G$3:G$130,F$3:F$130,"&gt;="&amp;F147,F$3:F$130,"&lt;="&amp;F148)</f>
        <v>212.61666666666667</v>
      </c>
      <c r="H148">
        <v>65</v>
      </c>
      <c r="I148">
        <f t="shared" ref="I148" si="135">AVERAGEIFS(I$3:I$130,H$3:H$130,"&gt;="&amp;H147,H$3:H$130,"&lt;="&amp;H148)</f>
        <v>501.70499999999998</v>
      </c>
      <c r="J148">
        <v>65</v>
      </c>
      <c r="K148">
        <f t="shared" ref="K148" si="136">AVERAGEIFS(K$3:K$130,J$3:J$130,"&gt;="&amp;J147,J$3:J$130,"&lt;="&amp;J148)</f>
        <v>259.09666666666664</v>
      </c>
      <c r="L148">
        <v>65</v>
      </c>
      <c r="M148">
        <f t="shared" ref="M148" si="137">AVERAGEIFS(M$3:M$130,L$3:L$130,"&gt;="&amp;L147,L$3:L$130,"&lt;="&amp;L148)</f>
        <v>384.95333333333338</v>
      </c>
      <c r="N148">
        <v>65</v>
      </c>
      <c r="O148">
        <f t="shared" si="28"/>
        <v>394.95333333333332</v>
      </c>
      <c r="P148">
        <v>65</v>
      </c>
      <c r="Q148">
        <f t="shared" si="29"/>
        <v>321.1466666666667</v>
      </c>
      <c r="R148">
        <v>65</v>
      </c>
      <c r="S148">
        <f t="shared" ref="S148" si="138">AVERAGEIFS(S$3:S$130,R$3:R$130,"&gt;="&amp;R147,R$3:R$130,"&lt;="&amp;R148)</f>
        <v>321.1466666666667</v>
      </c>
      <c r="T148">
        <v>65</v>
      </c>
      <c r="U148">
        <f t="shared" ref="U148" si="139">AVERAGEIFS(U$3:U$130,T$3:T$130,"&gt;="&amp;T147,T$3:T$130,"&lt;="&amp;T148)</f>
        <v>469.80999999999995</v>
      </c>
      <c r="V148">
        <v>65</v>
      </c>
      <c r="W148">
        <f t="shared" si="32"/>
        <v>265.91500000000002</v>
      </c>
      <c r="X148">
        <v>65</v>
      </c>
      <c r="Y148">
        <f t="shared" si="33"/>
        <v>308.47850000000005</v>
      </c>
      <c r="Z148">
        <v>65</v>
      </c>
      <c r="AA148">
        <f t="shared" ref="AA148" si="140">AVERAGEIFS(AA$3:AA$130,Z$3:Z$130,"&gt;="&amp;Z147,Z$3:Z$130,"&lt;="&amp;Z148)</f>
        <v>147.01579999999998</v>
      </c>
      <c r="AD148">
        <v>65</v>
      </c>
      <c r="AE148">
        <f t="shared" si="35"/>
        <v>556.41</v>
      </c>
      <c r="AF148">
        <v>65</v>
      </c>
      <c r="AG148">
        <f t="shared" si="36"/>
        <v>526.03500000000008</v>
      </c>
      <c r="AH148">
        <v>65</v>
      </c>
      <c r="AI148">
        <f t="shared" ref="AI148" si="141">AVERAGEIFS(AI$3:AI$130,AH$3:AH$130,"&gt;="&amp;AH147,AH$3:AH$130,"&lt;="&amp;AH148)</f>
        <v>417.51550000000003</v>
      </c>
      <c r="AJ148">
        <v>65</v>
      </c>
      <c r="AK148">
        <f t="shared" ref="AK148" si="142">AVERAGEIFS(AK$3:AK$130,AJ$3:AJ$130,"&gt;="&amp;AJ147,AJ$3:AJ$130,"&lt;="&amp;AJ148)</f>
        <v>318.70999999999998</v>
      </c>
      <c r="AL148">
        <v>65</v>
      </c>
      <c r="AM148">
        <f t="shared" si="39"/>
        <v>574.60333333333335</v>
      </c>
      <c r="AN148">
        <v>65</v>
      </c>
      <c r="AO148">
        <f t="shared" si="40"/>
        <v>328.08333333333331</v>
      </c>
      <c r="AR148" s="2">
        <f t="shared" si="41"/>
        <v>369.71827017543859</v>
      </c>
      <c r="AS148" s="2">
        <f t="shared" si="42"/>
        <v>114.60791411681866</v>
      </c>
      <c r="AT148" s="2">
        <f t="shared" si="43"/>
        <v>26.292858724484265</v>
      </c>
    </row>
    <row r="149" spans="2:46" x14ac:dyDescent="0.65">
      <c r="B149">
        <v>70</v>
      </c>
      <c r="C149">
        <f t="shared" si="23"/>
        <v>259.97500000000002</v>
      </c>
      <c r="D149">
        <v>70</v>
      </c>
      <c r="E149">
        <f t="shared" si="23"/>
        <v>265.39866666666666</v>
      </c>
      <c r="F149">
        <v>70</v>
      </c>
      <c r="G149">
        <f t="shared" ref="G149" si="143">AVERAGEIFS(G$3:G$130,F$3:F$130,"&gt;="&amp;F148,F$3:F$130,"&lt;="&amp;F149)</f>
        <v>198.01</v>
      </c>
      <c r="H149">
        <v>70</v>
      </c>
      <c r="I149">
        <f t="shared" ref="I149" si="144">AVERAGEIFS(I$3:I$130,H$3:H$130,"&gt;="&amp;H148,H$3:H$130,"&lt;="&amp;H149)</f>
        <v>385.42333333333335</v>
      </c>
      <c r="J149">
        <v>70</v>
      </c>
      <c r="K149">
        <f t="shared" ref="K149" si="145">AVERAGEIFS(K$3:K$130,J$3:J$130,"&gt;="&amp;J148,J$3:J$130,"&lt;="&amp;J149)</f>
        <v>252.41333333333333</v>
      </c>
      <c r="L149">
        <v>70</v>
      </c>
      <c r="M149">
        <f t="shared" ref="M149" si="146">AVERAGEIFS(M$3:M$130,L$3:L$130,"&gt;="&amp;L148,L$3:L$130,"&lt;="&amp;L149)</f>
        <v>264.42499999999995</v>
      </c>
      <c r="N149">
        <v>70</v>
      </c>
      <c r="O149">
        <f t="shared" si="28"/>
        <v>309.45666666666665</v>
      </c>
      <c r="P149">
        <v>70</v>
      </c>
      <c r="Q149">
        <f t="shared" si="29"/>
        <v>266.36</v>
      </c>
      <c r="R149">
        <v>70</v>
      </c>
      <c r="S149">
        <f t="shared" ref="S149" si="147">AVERAGEIFS(S$3:S$130,R$3:R$130,"&gt;="&amp;R148,R$3:R$130,"&lt;="&amp;R149)</f>
        <v>266.36</v>
      </c>
      <c r="T149">
        <v>70</v>
      </c>
      <c r="U149">
        <f t="shared" ref="U149" si="148">AVERAGEIFS(U$3:U$130,T$3:T$130,"&gt;="&amp;T148,T$3:T$130,"&lt;="&amp;T149)</f>
        <v>372.55</v>
      </c>
      <c r="V149">
        <v>70</v>
      </c>
      <c r="W149">
        <f t="shared" si="32"/>
        <v>231.685</v>
      </c>
      <c r="X149">
        <v>70</v>
      </c>
      <c r="Y149">
        <f t="shared" si="33"/>
        <v>253.61500000000001</v>
      </c>
      <c r="Z149">
        <v>70</v>
      </c>
      <c r="AA149">
        <f t="shared" ref="AA149" si="149">AVERAGEIFS(AA$3:AA$130,Z$3:Z$130,"&gt;="&amp;Z148,Z$3:Z$130,"&lt;="&amp;Z149)</f>
        <v>145.27466666666666</v>
      </c>
      <c r="AD149">
        <v>70</v>
      </c>
      <c r="AE149">
        <f t="shared" si="35"/>
        <v>418.71666666666664</v>
      </c>
      <c r="AF149">
        <v>70</v>
      </c>
      <c r="AG149">
        <f t="shared" si="36"/>
        <v>475.38249999999999</v>
      </c>
      <c r="AH149">
        <v>70</v>
      </c>
      <c r="AI149">
        <f t="shared" ref="AI149" si="150">AVERAGEIFS(AI$3:AI$130,AH$3:AH$130,"&gt;="&amp;AH148,AH$3:AH$130,"&lt;="&amp;AH149)</f>
        <v>337.42833333333334</v>
      </c>
      <c r="AJ149">
        <v>70</v>
      </c>
      <c r="AK149">
        <f t="shared" ref="AK149" si="151">AVERAGEIFS(AK$3:AK$130,AJ$3:AJ$130,"&gt;="&amp;AJ148,AJ$3:AJ$130,"&lt;="&amp;AJ149)</f>
        <v>277.88750000000005</v>
      </c>
      <c r="AL149">
        <v>70</v>
      </c>
      <c r="AM149">
        <f t="shared" si="39"/>
        <v>489.04333333333335</v>
      </c>
      <c r="AN149">
        <v>70</v>
      </c>
      <c r="AO149">
        <f t="shared" si="40"/>
        <v>305.47333333333336</v>
      </c>
      <c r="AR149" s="2">
        <f t="shared" si="41"/>
        <v>303.94096491228066</v>
      </c>
      <c r="AS149" s="2">
        <f t="shared" si="42"/>
        <v>87.243716173799967</v>
      </c>
      <c r="AT149" s="2">
        <f t="shared" si="43"/>
        <v>20.015081171607317</v>
      </c>
    </row>
    <row r="150" spans="2:46" x14ac:dyDescent="0.65">
      <c r="B150">
        <v>75</v>
      </c>
      <c r="C150">
        <f t="shared" si="23"/>
        <v>240.41333333333333</v>
      </c>
      <c r="D150">
        <v>75</v>
      </c>
      <c r="E150">
        <f t="shared" si="23"/>
        <v>214.51199999999997</v>
      </c>
      <c r="F150">
        <v>75</v>
      </c>
      <c r="G150">
        <f t="shared" ref="G150" si="152">AVERAGEIFS(G$3:G$130,F$3:F$130,"&gt;="&amp;F149,F$3:F$130,"&lt;="&amp;F150)</f>
        <v>199.16666666666666</v>
      </c>
      <c r="H150">
        <v>75</v>
      </c>
      <c r="I150">
        <f t="shared" ref="I150" si="153">AVERAGEIFS(I$3:I$130,H$3:H$130,"&gt;="&amp;H149,H$3:H$130,"&lt;="&amp;H150)</f>
        <v>326.29500000000002</v>
      </c>
      <c r="J150">
        <v>75</v>
      </c>
      <c r="K150">
        <f t="shared" ref="K150" si="154">AVERAGEIFS(K$3:K$130,J$3:J$130,"&gt;="&amp;J149,J$3:J$130,"&lt;="&amp;J150)</f>
        <v>212.35666666666668</v>
      </c>
      <c r="L150">
        <v>75</v>
      </c>
      <c r="M150">
        <f t="shared" ref="M150" si="155">AVERAGEIFS(M$3:M$130,L$3:L$130,"&gt;="&amp;L149,L$3:L$130,"&lt;="&amp;L150)</f>
        <v>223.98333333333335</v>
      </c>
      <c r="N150">
        <v>75</v>
      </c>
      <c r="O150">
        <f t="shared" si="28"/>
        <v>252.74666666666667</v>
      </c>
      <c r="P150">
        <v>75</v>
      </c>
      <c r="Q150">
        <f t="shared" si="29"/>
        <v>244.52666666666667</v>
      </c>
      <c r="R150">
        <v>75</v>
      </c>
      <c r="S150">
        <f t="shared" ref="S150" si="156">AVERAGEIFS(S$3:S$130,R$3:R$130,"&gt;="&amp;R149,R$3:R$130,"&lt;="&amp;R150)</f>
        <v>244.52666666666667</v>
      </c>
      <c r="T150">
        <v>75</v>
      </c>
      <c r="U150">
        <f t="shared" ref="U150" si="157">AVERAGEIFS(U$3:U$130,T$3:T$130,"&gt;="&amp;T149,T$3:T$130,"&lt;="&amp;T150)</f>
        <v>287.67</v>
      </c>
      <c r="V150">
        <v>75</v>
      </c>
      <c r="W150">
        <f t="shared" si="32"/>
        <v>214.51999999999998</v>
      </c>
      <c r="X150">
        <v>75</v>
      </c>
      <c r="Y150">
        <f t="shared" si="33"/>
        <v>229.24799999999999</v>
      </c>
      <c r="Z150">
        <v>75</v>
      </c>
      <c r="AA150">
        <f t="shared" ref="AA150" si="158">AVERAGEIFS(AA$3:AA$130,Z$3:Z$130,"&gt;="&amp;Z149,Z$3:Z$130,"&lt;="&amp;Z150)</f>
        <v>140.28140000000002</v>
      </c>
      <c r="AD150">
        <v>75</v>
      </c>
      <c r="AE150">
        <f t="shared" si="35"/>
        <v>356.29666666666662</v>
      </c>
      <c r="AF150">
        <v>75</v>
      </c>
      <c r="AG150">
        <f t="shared" si="36"/>
        <v>452.3633333333334</v>
      </c>
      <c r="AH150">
        <v>75</v>
      </c>
      <c r="AI150">
        <f t="shared" ref="AI150" si="159">AVERAGEIFS(AI$3:AI$130,AH$3:AH$130,"&gt;="&amp;AH149,AH$3:AH$130,"&lt;="&amp;AH150)</f>
        <v>323.59099999999995</v>
      </c>
      <c r="AJ150">
        <v>75</v>
      </c>
      <c r="AK150">
        <f t="shared" ref="AK150" si="160">AVERAGEIFS(AK$3:AK$130,AJ$3:AJ$130,"&gt;="&amp;AJ149,AJ$3:AJ$130,"&lt;="&amp;AJ150)</f>
        <v>269.08499999999998</v>
      </c>
      <c r="AL150">
        <v>75</v>
      </c>
      <c r="AM150">
        <f t="shared" si="39"/>
        <v>431.87999999999994</v>
      </c>
      <c r="AN150">
        <v>75</v>
      </c>
      <c r="AO150">
        <f t="shared" si="40"/>
        <v>278.9425</v>
      </c>
      <c r="AR150" s="2">
        <f t="shared" si="41"/>
        <v>270.65288947368424</v>
      </c>
      <c r="AS150" s="2">
        <f t="shared" si="42"/>
        <v>76.401901237909271</v>
      </c>
      <c r="AT150" s="2">
        <f t="shared" si="43"/>
        <v>17.527798241601136</v>
      </c>
    </row>
    <row r="151" spans="2:46" x14ac:dyDescent="0.65">
      <c r="B151">
        <v>80</v>
      </c>
      <c r="C151">
        <f t="shared" si="23"/>
        <v>227.095</v>
      </c>
      <c r="D151">
        <v>80</v>
      </c>
      <c r="E151">
        <f t="shared" si="23"/>
        <v>205.0205</v>
      </c>
      <c r="F151">
        <v>80</v>
      </c>
      <c r="G151">
        <f t="shared" ref="G151" si="161">AVERAGEIFS(G$3:G$130,F$3:F$130,"&gt;="&amp;F150,F$3:F$130,"&lt;="&amp;F151)</f>
        <v>195.80666666666664</v>
      </c>
      <c r="H151">
        <v>80</v>
      </c>
      <c r="I151">
        <f t="shared" ref="I151" si="162">AVERAGEIFS(I$3:I$130,H$3:H$130,"&gt;="&amp;H150,H$3:H$130,"&lt;="&amp;H151)</f>
        <v>297.38499999999999</v>
      </c>
      <c r="J151">
        <v>80</v>
      </c>
      <c r="K151">
        <f t="shared" ref="K151" si="163">AVERAGEIFS(K$3:K$130,J$3:J$130,"&gt;="&amp;J150,J$3:J$130,"&lt;="&amp;J151)</f>
        <v>201.12666666666667</v>
      </c>
      <c r="L151">
        <v>80</v>
      </c>
      <c r="M151">
        <f t="shared" ref="M151" si="164">AVERAGEIFS(M$3:M$130,L$3:L$130,"&gt;="&amp;L150,L$3:L$130,"&lt;="&amp;L151)</f>
        <v>214.31999999999996</v>
      </c>
      <c r="N151">
        <v>80</v>
      </c>
      <c r="O151">
        <f t="shared" si="28"/>
        <v>234.25333333333333</v>
      </c>
      <c r="P151">
        <v>80</v>
      </c>
      <c r="Q151">
        <f t="shared" si="29"/>
        <v>231.63499999999999</v>
      </c>
      <c r="R151">
        <v>80</v>
      </c>
      <c r="S151">
        <f t="shared" ref="S151" si="165">AVERAGEIFS(S$3:S$130,R$3:R$130,"&gt;="&amp;R150,R$3:R$130,"&lt;="&amp;R151)</f>
        <v>231.63499999999999</v>
      </c>
      <c r="T151">
        <v>80</v>
      </c>
      <c r="U151">
        <f t="shared" ref="U151" si="166">AVERAGEIFS(U$3:U$130,T$3:T$130,"&gt;="&amp;T150,T$3:T$130,"&lt;="&amp;T151)</f>
        <v>261.06666666666666</v>
      </c>
      <c r="V151">
        <v>80</v>
      </c>
      <c r="W151">
        <f t="shared" si="32"/>
        <v>209.82666666666668</v>
      </c>
      <c r="X151">
        <v>80</v>
      </c>
      <c r="Y151">
        <f t="shared" si="33"/>
        <v>226.76249999999999</v>
      </c>
      <c r="Z151">
        <v>80</v>
      </c>
      <c r="AA151">
        <f t="shared" ref="AA151" si="167">AVERAGEIFS(AA$3:AA$130,Z$3:Z$130,"&gt;="&amp;Z150,Z$3:Z$130,"&lt;="&amp;Z151)</f>
        <v>148.71440000000001</v>
      </c>
      <c r="AD151">
        <v>80</v>
      </c>
      <c r="AE151">
        <f t="shared" si="35"/>
        <v>334.61666666666662</v>
      </c>
      <c r="AF151">
        <v>80</v>
      </c>
      <c r="AG151">
        <f t="shared" si="36"/>
        <v>408.97500000000002</v>
      </c>
      <c r="AH151">
        <v>80</v>
      </c>
      <c r="AI151">
        <f t="shared" ref="AI151" si="168">AVERAGEIFS(AI$3:AI$130,AH$3:AH$130,"&gt;="&amp;AH150,AH$3:AH$130,"&lt;="&amp;AH151)</f>
        <v>390.74050000000005</v>
      </c>
      <c r="AJ151">
        <v>80</v>
      </c>
      <c r="AK151">
        <f t="shared" ref="AK151" si="169">AVERAGEIFS(AK$3:AK$130,AJ$3:AJ$130,"&gt;="&amp;AJ150,AJ$3:AJ$130,"&lt;="&amp;AJ151)</f>
        <v>244.32749999999999</v>
      </c>
      <c r="AL151">
        <v>80</v>
      </c>
      <c r="AM151">
        <f t="shared" si="39"/>
        <v>392.33</v>
      </c>
      <c r="AN151">
        <v>80</v>
      </c>
      <c r="AO151">
        <f t="shared" si="40"/>
        <v>260.53333333333336</v>
      </c>
      <c r="AR151" s="2">
        <f t="shared" si="41"/>
        <v>258.74581052631578</v>
      </c>
      <c r="AS151" s="2">
        <f t="shared" si="42"/>
        <v>71.095903647260101</v>
      </c>
      <c r="AT151" s="2">
        <f t="shared" si="43"/>
        <v>16.310518910426925</v>
      </c>
    </row>
    <row r="152" spans="2:46" x14ac:dyDescent="0.65">
      <c r="B152">
        <v>85</v>
      </c>
      <c r="C152">
        <f t="shared" si="23"/>
        <v>218.94666666666669</v>
      </c>
      <c r="D152">
        <v>85</v>
      </c>
      <c r="E152">
        <f t="shared" si="23"/>
        <v>216.58633333333333</v>
      </c>
      <c r="F152">
        <v>85</v>
      </c>
      <c r="G152">
        <f t="shared" ref="G152" si="170">AVERAGEIFS(G$3:G$130,F$3:F$130,"&gt;="&amp;F151,F$3:F$130,"&lt;="&amp;F152)</f>
        <v>190.02666666666667</v>
      </c>
      <c r="H152">
        <v>85</v>
      </c>
      <c r="I152">
        <f t="shared" ref="I152" si="171">AVERAGEIFS(I$3:I$130,H$3:H$130,"&gt;="&amp;H151,H$3:H$130,"&lt;="&amp;H152)</f>
        <v>289.27499999999998</v>
      </c>
      <c r="J152">
        <v>85</v>
      </c>
      <c r="K152">
        <f t="shared" ref="K152" si="172">AVERAGEIFS(K$3:K$130,J$3:J$130,"&gt;="&amp;J151,J$3:J$130,"&lt;="&amp;J152)</f>
        <v>184.31333333333336</v>
      </c>
      <c r="L152">
        <v>85</v>
      </c>
      <c r="M152">
        <f t="shared" ref="M152" si="173">AVERAGEIFS(M$3:M$130,L$3:L$130,"&gt;="&amp;L151,L$3:L$130,"&lt;="&amp;L152)</f>
        <v>190.12333333333333</v>
      </c>
      <c r="N152">
        <v>85</v>
      </c>
      <c r="O152">
        <f t="shared" si="28"/>
        <v>220.23000000000002</v>
      </c>
      <c r="P152">
        <v>85</v>
      </c>
      <c r="Q152">
        <f t="shared" si="29"/>
        <v>224.845</v>
      </c>
      <c r="R152">
        <v>85</v>
      </c>
      <c r="S152">
        <f t="shared" ref="S152" si="174">AVERAGEIFS(S$3:S$130,R$3:R$130,"&gt;="&amp;R151,R$3:R$130,"&lt;="&amp;R152)</f>
        <v>224.845</v>
      </c>
      <c r="T152">
        <v>85</v>
      </c>
      <c r="U152">
        <f t="shared" ref="U152" si="175">AVERAGEIFS(U$3:U$130,T$3:T$130,"&gt;="&amp;T151,T$3:T$130,"&lt;="&amp;T152)</f>
        <v>237.18</v>
      </c>
      <c r="V152">
        <v>85</v>
      </c>
      <c r="W152">
        <f t="shared" si="32"/>
        <v>213.85</v>
      </c>
      <c r="X152">
        <v>85</v>
      </c>
      <c r="Y152">
        <f t="shared" si="33"/>
        <v>218.08666666666667</v>
      </c>
      <c r="Z152">
        <v>85</v>
      </c>
      <c r="AA152">
        <f t="shared" ref="AA152" si="176">AVERAGEIFS(AA$3:AA$130,Z$3:Z$130,"&gt;="&amp;Z151,Z$3:Z$130,"&lt;="&amp;Z152)</f>
        <v>141.78683333333333</v>
      </c>
      <c r="AD152">
        <v>85</v>
      </c>
      <c r="AE152">
        <f t="shared" si="35"/>
        <v>331.25333333333333</v>
      </c>
      <c r="AF152">
        <v>85</v>
      </c>
      <c r="AG152">
        <f t="shared" si="36"/>
        <v>395.75</v>
      </c>
      <c r="AH152">
        <v>85</v>
      </c>
      <c r="AI152">
        <f t="shared" ref="AI152" si="177">AVERAGEIFS(AI$3:AI$130,AH$3:AH$130,"&gt;="&amp;AH151,AH$3:AH$130,"&lt;="&amp;AH152)</f>
        <v>393.13583333333327</v>
      </c>
      <c r="AJ152">
        <v>85</v>
      </c>
      <c r="AK152">
        <f t="shared" ref="AK152" si="178">AVERAGEIFS(AK$3:AK$130,AJ$3:AJ$130,"&gt;="&amp;AJ151,AJ$3:AJ$130,"&lt;="&amp;AJ152)</f>
        <v>236.04500000000002</v>
      </c>
      <c r="AL152">
        <v>85</v>
      </c>
      <c r="AM152">
        <f t="shared" si="39"/>
        <v>361.28999999999996</v>
      </c>
      <c r="AN152">
        <v>85</v>
      </c>
      <c r="AO152">
        <f t="shared" si="40"/>
        <v>241.82000000000002</v>
      </c>
      <c r="AR152" s="2">
        <f t="shared" si="41"/>
        <v>248.91521052631569</v>
      </c>
      <c r="AS152" s="2">
        <f t="shared" si="42"/>
        <v>69.747432279339051</v>
      </c>
      <c r="AT152" s="2">
        <f t="shared" si="43"/>
        <v>16.001158361951877</v>
      </c>
    </row>
    <row r="153" spans="2:46" x14ac:dyDescent="0.65">
      <c r="B153">
        <v>90</v>
      </c>
      <c r="C153">
        <f t="shared" si="23"/>
        <v>217.185</v>
      </c>
      <c r="D153">
        <v>90</v>
      </c>
      <c r="E153">
        <f t="shared" si="23"/>
        <v>220.67449999999999</v>
      </c>
      <c r="F153">
        <v>90</v>
      </c>
      <c r="G153">
        <f t="shared" ref="G153" si="179">AVERAGEIFS(G$3:G$130,F$3:F$130,"&gt;="&amp;F152,F$3:F$130,"&lt;="&amp;F153)</f>
        <v>188.06666666666669</v>
      </c>
      <c r="H153">
        <v>90</v>
      </c>
      <c r="I153">
        <f t="shared" ref="I153" si="180">AVERAGEIFS(I$3:I$130,H$3:H$130,"&gt;="&amp;H152,H$3:H$130,"&lt;="&amp;H153)</f>
        <v>270.13</v>
      </c>
      <c r="J153">
        <v>90</v>
      </c>
      <c r="K153">
        <f t="shared" ref="K153" si="181">AVERAGEIFS(K$3:K$130,J$3:J$130,"&gt;="&amp;J152,J$3:J$130,"&lt;="&amp;J153)</f>
        <v>184.57000000000002</v>
      </c>
      <c r="L153">
        <v>90</v>
      </c>
      <c r="M153">
        <f t="shared" ref="M153" si="182">AVERAGEIFS(M$3:M$130,L$3:L$130,"&gt;="&amp;L152,L$3:L$130,"&lt;="&amp;L153)</f>
        <v>189.95333333333335</v>
      </c>
      <c r="N153">
        <v>90</v>
      </c>
      <c r="O153">
        <f t="shared" si="28"/>
        <v>206.36333333333334</v>
      </c>
      <c r="P153">
        <v>90</v>
      </c>
      <c r="Q153">
        <f t="shared" si="29"/>
        <v>207.91</v>
      </c>
      <c r="R153">
        <v>90</v>
      </c>
      <c r="S153">
        <f t="shared" ref="S153" si="183">AVERAGEIFS(S$3:S$130,R$3:R$130,"&gt;="&amp;R152,R$3:R$130,"&lt;="&amp;R153)</f>
        <v>207.91</v>
      </c>
      <c r="T153">
        <v>90</v>
      </c>
      <c r="U153">
        <f t="shared" ref="U153" si="184">AVERAGEIFS(U$3:U$130,T$3:T$130,"&gt;="&amp;T152,T$3:T$130,"&lt;="&amp;T153)</f>
        <v>227.38</v>
      </c>
      <c r="V153">
        <v>90</v>
      </c>
      <c r="W153">
        <f t="shared" si="32"/>
        <v>203.49333333333334</v>
      </c>
      <c r="X153">
        <v>90</v>
      </c>
      <c r="Y153">
        <f t="shared" si="33"/>
        <v>209.21299999999999</v>
      </c>
      <c r="Z153">
        <v>90</v>
      </c>
      <c r="AA153">
        <f t="shared" ref="AA153" si="185">AVERAGEIFS(AA$3:AA$130,Z$3:Z$130,"&gt;="&amp;Z152,Z$3:Z$130,"&lt;="&amp;Z153)</f>
        <v>140.42500000000001</v>
      </c>
      <c r="AD153">
        <v>90</v>
      </c>
      <c r="AE153">
        <f t="shared" si="35"/>
        <v>305.55666666666667</v>
      </c>
      <c r="AF153">
        <v>90</v>
      </c>
      <c r="AG153">
        <f t="shared" si="36"/>
        <v>367.53</v>
      </c>
      <c r="AH153">
        <v>90</v>
      </c>
      <c r="AI153">
        <f t="shared" ref="AI153" si="186">AVERAGEIFS(AI$3:AI$130,AH$3:AH$130,"&gt;="&amp;AH152,AH$3:AH$130,"&lt;="&amp;AH153)</f>
        <v>440.57257142857145</v>
      </c>
      <c r="AJ153">
        <v>90</v>
      </c>
      <c r="AK153">
        <f t="shared" ref="AK153" si="187">AVERAGEIFS(AK$3:AK$130,AJ$3:AJ$130,"&gt;="&amp;AJ152,AJ$3:AJ$130,"&lt;="&amp;AJ153)</f>
        <v>215.38</v>
      </c>
      <c r="AL153">
        <v>90</v>
      </c>
      <c r="AM153">
        <f t="shared" si="39"/>
        <v>347.24666666666661</v>
      </c>
      <c r="AN153">
        <v>90</v>
      </c>
      <c r="AO153">
        <f t="shared" si="40"/>
        <v>218.36</v>
      </c>
      <c r="AR153" s="2">
        <f t="shared" si="41"/>
        <v>240.41684586466167</v>
      </c>
      <c r="AS153" s="2">
        <f t="shared" si="42"/>
        <v>72.178848591669237</v>
      </c>
      <c r="AT153" s="2">
        <f t="shared" si="43"/>
        <v>16.558963519589959</v>
      </c>
    </row>
    <row r="154" spans="2:46" x14ac:dyDescent="0.65">
      <c r="B154">
        <v>95</v>
      </c>
      <c r="C154">
        <f t="shared" si="23"/>
        <v>208.11666666666667</v>
      </c>
      <c r="D154">
        <v>95</v>
      </c>
      <c r="E154">
        <f t="shared" si="23"/>
        <v>192.34333333333333</v>
      </c>
      <c r="F154">
        <v>95</v>
      </c>
      <c r="G154">
        <f t="shared" ref="G154" si="188">AVERAGEIFS(G$3:G$130,F$3:F$130,"&gt;="&amp;F153,F$3:F$130,"&lt;="&amp;F154)</f>
        <v>189.77333333333334</v>
      </c>
      <c r="H154">
        <v>95</v>
      </c>
      <c r="I154">
        <f t="shared" ref="I154" si="189">AVERAGEIFS(I$3:I$130,H$3:H$130,"&gt;="&amp;H153,H$3:H$130,"&lt;="&amp;H154)</f>
        <v>256.66499999999996</v>
      </c>
      <c r="J154">
        <v>95</v>
      </c>
      <c r="K154">
        <f t="shared" ref="K154" si="190">AVERAGEIFS(K$3:K$130,J$3:J$130,"&gt;="&amp;J153,J$3:J$130,"&lt;="&amp;J154)</f>
        <v>176.11333333333334</v>
      </c>
      <c r="L154">
        <v>95</v>
      </c>
      <c r="M154">
        <f t="shared" ref="M154" si="191">AVERAGEIFS(M$3:M$130,L$3:L$130,"&gt;="&amp;L153,L$3:L$130,"&lt;="&amp;L154)</f>
        <v>181.53999999999996</v>
      </c>
      <c r="N154">
        <v>95</v>
      </c>
      <c r="O154">
        <f t="shared" si="28"/>
        <v>198.29</v>
      </c>
      <c r="P154">
        <v>95</v>
      </c>
      <c r="Q154">
        <f t="shared" si="29"/>
        <v>204.535</v>
      </c>
      <c r="R154">
        <v>95</v>
      </c>
      <c r="S154">
        <f t="shared" ref="S154" si="192">AVERAGEIFS(S$3:S$130,R$3:R$130,"&gt;="&amp;R153,R$3:R$130,"&lt;="&amp;R154)</f>
        <v>204.535</v>
      </c>
      <c r="T154">
        <v>95</v>
      </c>
      <c r="U154">
        <f t="shared" ref="U154" si="193">AVERAGEIFS(U$3:U$130,T$3:T$130,"&gt;="&amp;T153,T$3:T$130,"&lt;="&amp;T154)</f>
        <v>241.73000000000002</v>
      </c>
      <c r="V154">
        <v>95</v>
      </c>
      <c r="W154">
        <f t="shared" si="32"/>
        <v>187.96</v>
      </c>
      <c r="X154">
        <v>95</v>
      </c>
      <c r="Y154">
        <f t="shared" si="33"/>
        <v>198.19650000000001</v>
      </c>
      <c r="Z154">
        <v>95</v>
      </c>
      <c r="AA154">
        <f t="shared" ref="AA154" si="194">AVERAGEIFS(AA$3:AA$130,Z$3:Z$130,"&gt;="&amp;Z153,Z$3:Z$130,"&lt;="&amp;Z154)</f>
        <v>141.96899999999999</v>
      </c>
      <c r="AD154">
        <v>95</v>
      </c>
      <c r="AE154">
        <f t="shared" si="35"/>
        <v>303.45333333333338</v>
      </c>
      <c r="AF154">
        <v>95</v>
      </c>
      <c r="AG154">
        <f t="shared" si="36"/>
        <v>348.89</v>
      </c>
      <c r="AH154">
        <v>95</v>
      </c>
      <c r="AI154">
        <f t="shared" ref="AI154" si="195">AVERAGEIFS(AI$3:AI$130,AH$3:AH$130,"&gt;="&amp;AH153,AH$3:AH$130,"&lt;="&amp;AH154)</f>
        <v>318.94983333333329</v>
      </c>
      <c r="AJ154">
        <v>95</v>
      </c>
      <c r="AK154">
        <f t="shared" ref="AK154" si="196">AVERAGEIFS(AK$3:AK$130,AJ$3:AJ$130,"&gt;="&amp;AJ153,AJ$3:AJ$130,"&lt;="&amp;AJ154)</f>
        <v>208.95</v>
      </c>
      <c r="AL154">
        <v>95</v>
      </c>
      <c r="AM154">
        <f t="shared" si="39"/>
        <v>338.00333333333333</v>
      </c>
      <c r="AN154">
        <v>95</v>
      </c>
      <c r="AO154">
        <f t="shared" si="40"/>
        <v>227.08</v>
      </c>
      <c r="AR154" s="2">
        <f t="shared" si="41"/>
        <v>227.74177192982455</v>
      </c>
      <c r="AS154" s="2">
        <f t="shared" si="42"/>
        <v>57.081815972026973</v>
      </c>
      <c r="AT154" s="2">
        <f t="shared" si="43"/>
        <v>13.09546670188692</v>
      </c>
    </row>
    <row r="155" spans="2:46" x14ac:dyDescent="0.65">
      <c r="B155">
        <v>100</v>
      </c>
      <c r="C155">
        <f t="shared" si="23"/>
        <v>192.96333333333334</v>
      </c>
      <c r="D155">
        <v>100</v>
      </c>
      <c r="E155">
        <f t="shared" si="23"/>
        <v>177.43933333333334</v>
      </c>
      <c r="F155">
        <v>100</v>
      </c>
      <c r="G155">
        <f t="shared" ref="G155" si="197">AVERAGEIFS(G$3:G$130,F$3:F$130,"&gt;="&amp;F154,F$3:F$130,"&lt;="&amp;F155)</f>
        <v>186.0925</v>
      </c>
      <c r="H155">
        <v>100</v>
      </c>
      <c r="I155">
        <f t="shared" ref="I155" si="198">AVERAGEIFS(I$3:I$130,H$3:H$130,"&gt;="&amp;H154,H$3:H$130,"&lt;="&amp;H155)</f>
        <v>253.7166666666667</v>
      </c>
      <c r="J155">
        <v>100</v>
      </c>
      <c r="K155">
        <f t="shared" ref="K155" si="199">AVERAGEIFS(K$3:K$130,J$3:J$130,"&gt;="&amp;J154,J$3:J$130,"&lt;="&amp;J155)</f>
        <v>175.26</v>
      </c>
      <c r="L155">
        <v>100</v>
      </c>
      <c r="M155">
        <f t="shared" ref="M155" si="200">AVERAGEIFS(M$3:M$130,L$3:L$130,"&gt;="&amp;L154,L$3:L$130,"&lt;="&amp;L155)</f>
        <v>176.7</v>
      </c>
      <c r="N155">
        <v>100</v>
      </c>
      <c r="O155">
        <f t="shared" si="28"/>
        <v>191.01333333333332</v>
      </c>
      <c r="P155">
        <v>100</v>
      </c>
      <c r="Q155">
        <f t="shared" si="29"/>
        <v>195.61666666666667</v>
      </c>
      <c r="R155">
        <v>100</v>
      </c>
      <c r="S155">
        <f t="shared" ref="S155" si="201">AVERAGEIFS(S$3:S$130,R$3:R$130,"&gt;="&amp;R154,R$3:R$130,"&lt;="&amp;R155)</f>
        <v>195.61666666666667</v>
      </c>
      <c r="T155">
        <v>100</v>
      </c>
      <c r="U155">
        <f t="shared" ref="U155" si="202">AVERAGEIFS(U$3:U$130,T$3:T$130,"&gt;="&amp;T154,T$3:T$130,"&lt;="&amp;T155)</f>
        <v>246.47</v>
      </c>
      <c r="V155">
        <v>100</v>
      </c>
      <c r="W155">
        <f t="shared" si="32"/>
        <v>182.51333333333332</v>
      </c>
      <c r="X155">
        <v>100</v>
      </c>
      <c r="Y155">
        <f t="shared" si="33"/>
        <v>199.44433333333333</v>
      </c>
      <c r="Z155">
        <v>100</v>
      </c>
      <c r="AA155">
        <f t="shared" ref="AA155" si="203">AVERAGEIFS(AA$3:AA$130,Z$3:Z$130,"&gt;="&amp;Z154,Z$3:Z$130,"&lt;="&amp;Z155)</f>
        <v>141.93566666666666</v>
      </c>
      <c r="AD155">
        <v>100</v>
      </c>
      <c r="AE155">
        <f t="shared" si="35"/>
        <v>293.58666666666664</v>
      </c>
      <c r="AF155">
        <v>100</v>
      </c>
      <c r="AG155">
        <f t="shared" si="36"/>
        <v>297.21749999999997</v>
      </c>
      <c r="AH155">
        <v>100</v>
      </c>
      <c r="AI155">
        <f t="shared" ref="AI155" si="204">AVERAGEIFS(AI$3:AI$130,AH$3:AH$130,"&gt;="&amp;AH154,AH$3:AH$130,"&lt;="&amp;AH155)</f>
        <v>282.16857142857145</v>
      </c>
      <c r="AJ155">
        <v>100</v>
      </c>
      <c r="AK155">
        <f t="shared" ref="AK155" si="205">AVERAGEIFS(AK$3:AK$130,AJ$3:AJ$130,"&gt;="&amp;AJ154,AJ$3:AJ$130,"&lt;="&amp;AJ155)</f>
        <v>207.3</v>
      </c>
      <c r="AL155">
        <v>100</v>
      </c>
      <c r="AM155">
        <f t="shared" si="39"/>
        <v>320.59999999999997</v>
      </c>
      <c r="AN155">
        <v>100</v>
      </c>
      <c r="AO155">
        <f t="shared" si="40"/>
        <v>226.45750000000001</v>
      </c>
      <c r="AR155" s="2">
        <f t="shared" si="41"/>
        <v>218.0058984962406</v>
      </c>
      <c r="AS155" s="2">
        <f t="shared" si="42"/>
        <v>48.583924600773138</v>
      </c>
      <c r="AT155" s="2">
        <f t="shared" si="43"/>
        <v>11.145916716598407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8"/>
  <sheetViews>
    <sheetView topLeftCell="X106" workbookViewId="0">
      <selection activeCell="AO108" sqref="AO108:AR128"/>
    </sheetView>
  </sheetViews>
  <sheetFormatPr defaultRowHeight="14.25" x14ac:dyDescent="0.65"/>
  <sheetData>
    <row r="1" spans="1:39" x14ac:dyDescent="0.65">
      <c r="A1">
        <v>35</v>
      </c>
      <c r="B1">
        <v>1</v>
      </c>
      <c r="C1" t="s">
        <v>2</v>
      </c>
      <c r="D1">
        <v>4</v>
      </c>
      <c r="E1" t="s">
        <v>2</v>
      </c>
      <c r="F1">
        <v>5</v>
      </c>
      <c r="G1" t="s">
        <v>2</v>
      </c>
      <c r="H1">
        <v>6</v>
      </c>
      <c r="I1" t="s">
        <v>2</v>
      </c>
      <c r="J1">
        <v>7</v>
      </c>
      <c r="K1" t="s">
        <v>2</v>
      </c>
      <c r="L1">
        <v>14</v>
      </c>
      <c r="M1" t="s">
        <v>2</v>
      </c>
      <c r="N1" t="s">
        <v>4</v>
      </c>
      <c r="O1" t="s">
        <v>2</v>
      </c>
      <c r="P1" t="s">
        <v>5</v>
      </c>
      <c r="Q1" t="s">
        <v>2</v>
      </c>
      <c r="R1">
        <v>26</v>
      </c>
      <c r="S1" t="s">
        <v>2</v>
      </c>
      <c r="T1">
        <v>30</v>
      </c>
      <c r="U1" t="s">
        <v>2</v>
      </c>
      <c r="V1">
        <v>31</v>
      </c>
      <c r="W1" t="s">
        <v>2</v>
      </c>
      <c r="X1">
        <v>32</v>
      </c>
      <c r="Y1" t="s">
        <v>2</v>
      </c>
      <c r="Z1">
        <v>35</v>
      </c>
      <c r="AA1" t="s">
        <v>2</v>
      </c>
      <c r="AB1">
        <v>4</v>
      </c>
      <c r="AC1" t="s">
        <v>2</v>
      </c>
      <c r="AD1">
        <v>15</v>
      </c>
      <c r="AE1" t="s">
        <v>2</v>
      </c>
      <c r="AF1">
        <v>21</v>
      </c>
      <c r="AG1" t="s">
        <v>2</v>
      </c>
      <c r="AH1">
        <v>27</v>
      </c>
      <c r="AI1" t="s">
        <v>2</v>
      </c>
      <c r="AJ1">
        <v>3</v>
      </c>
      <c r="AK1" t="s">
        <v>2</v>
      </c>
      <c r="AL1" t="s">
        <v>6</v>
      </c>
      <c r="AM1" t="s">
        <v>2</v>
      </c>
    </row>
    <row r="2" spans="1:39" x14ac:dyDescent="0.65">
      <c r="A2" t="s">
        <v>0</v>
      </c>
      <c r="B2" t="s">
        <v>0</v>
      </c>
      <c r="C2" t="s">
        <v>1</v>
      </c>
      <c r="D2" t="s">
        <v>0</v>
      </c>
      <c r="E2" t="s">
        <v>1</v>
      </c>
      <c r="F2" t="s">
        <v>0</v>
      </c>
      <c r="G2" t="s">
        <v>1</v>
      </c>
      <c r="H2" t="s">
        <v>0</v>
      </c>
      <c r="I2" t="s">
        <v>1</v>
      </c>
      <c r="J2" t="s">
        <v>0</v>
      </c>
      <c r="K2" t="s">
        <v>1</v>
      </c>
      <c r="L2" t="s">
        <v>0</v>
      </c>
      <c r="M2" t="s">
        <v>1</v>
      </c>
      <c r="N2" t="s">
        <v>0</v>
      </c>
      <c r="O2" t="s">
        <v>1</v>
      </c>
      <c r="P2" t="s">
        <v>0</v>
      </c>
      <c r="Q2" t="s">
        <v>1</v>
      </c>
      <c r="R2" t="s">
        <v>0</v>
      </c>
      <c r="S2" t="s">
        <v>1</v>
      </c>
      <c r="T2" t="s">
        <v>0</v>
      </c>
      <c r="U2" t="s">
        <v>1</v>
      </c>
      <c r="V2" t="s">
        <v>0</v>
      </c>
      <c r="W2" t="s">
        <v>1</v>
      </c>
      <c r="X2" t="s">
        <v>0</v>
      </c>
      <c r="Y2" t="s">
        <v>1</v>
      </c>
      <c r="Z2" t="s">
        <v>0</v>
      </c>
      <c r="AA2" t="s">
        <v>1</v>
      </c>
      <c r="AB2" t="s">
        <v>0</v>
      </c>
      <c r="AC2" t="s">
        <v>1</v>
      </c>
      <c r="AD2" t="s">
        <v>0</v>
      </c>
      <c r="AE2" t="s">
        <v>1</v>
      </c>
      <c r="AF2" t="s">
        <v>0</v>
      </c>
      <c r="AG2" t="s">
        <v>1</v>
      </c>
      <c r="AH2" t="s">
        <v>0</v>
      </c>
      <c r="AI2" t="s">
        <v>1</v>
      </c>
      <c r="AJ2" t="s">
        <v>0</v>
      </c>
      <c r="AK2" t="s">
        <v>1</v>
      </c>
      <c r="AL2" t="s">
        <v>0</v>
      </c>
      <c r="AM2" t="s">
        <v>1</v>
      </c>
    </row>
    <row r="3" spans="1:39" x14ac:dyDescent="0.65">
      <c r="A3">
        <v>0</v>
      </c>
      <c r="B3">
        <f>($A3/4.84)*100</f>
        <v>0</v>
      </c>
      <c r="C3">
        <v>12560</v>
      </c>
      <c r="D3">
        <f>($A3/4.29)*100</f>
        <v>0</v>
      </c>
      <c r="E3">
        <v>10384</v>
      </c>
      <c r="F3">
        <f>($A3/4.4)*100</f>
        <v>0</v>
      </c>
      <c r="G3">
        <v>15120</v>
      </c>
      <c r="H3">
        <f>($A3/4.18)*100</f>
        <v>0</v>
      </c>
      <c r="I3">
        <v>22480</v>
      </c>
      <c r="J3">
        <f>($A3/6.27)*100</f>
        <v>0</v>
      </c>
      <c r="K3">
        <v>13856</v>
      </c>
      <c r="L3">
        <f>($A3/6.6)*100</f>
        <v>0</v>
      </c>
      <c r="M3">
        <v>36096</v>
      </c>
      <c r="N3">
        <f>($A3/5.72)*100</f>
        <v>0</v>
      </c>
      <c r="O3">
        <v>48736</v>
      </c>
      <c r="P3">
        <f>($A3/4.84)*100</f>
        <v>0</v>
      </c>
      <c r="Q3">
        <v>61728</v>
      </c>
      <c r="R3">
        <f>($A3/7.26)*100</f>
        <v>0</v>
      </c>
      <c r="S3">
        <v>30160</v>
      </c>
      <c r="T3">
        <f>($A3/5.06)*100</f>
        <v>0</v>
      </c>
      <c r="U3">
        <v>20960</v>
      </c>
      <c r="V3">
        <f>($A3/4.73)*100</f>
        <v>0</v>
      </c>
      <c r="W3">
        <v>45520</v>
      </c>
      <c r="X3">
        <f>($A3/3.96)*100</f>
        <v>0</v>
      </c>
      <c r="Y3">
        <v>24064</v>
      </c>
      <c r="Z3">
        <f>($A3/11)*100</f>
        <v>0</v>
      </c>
      <c r="AA3">
        <v>11616</v>
      </c>
      <c r="AB3">
        <f>($A3/4.73)*100</f>
        <v>0</v>
      </c>
      <c r="AC3">
        <v>10672</v>
      </c>
      <c r="AD3">
        <f>($A3/5.83)*100</f>
        <v>0</v>
      </c>
      <c r="AE3">
        <v>8208</v>
      </c>
      <c r="AF3">
        <f>($A3/4.95)*100</f>
        <v>0</v>
      </c>
      <c r="AG3">
        <v>5744</v>
      </c>
      <c r="AH3">
        <f>($A3/4.84)*100</f>
        <v>0</v>
      </c>
      <c r="AI3">
        <v>4592</v>
      </c>
      <c r="AJ3">
        <f>($A3/4.18)*100</f>
        <v>0</v>
      </c>
      <c r="AK3">
        <v>10208</v>
      </c>
      <c r="AL3">
        <f>($A3/6.71)*100</f>
        <v>0</v>
      </c>
      <c r="AM3">
        <v>18688</v>
      </c>
    </row>
    <row r="4" spans="1:39" x14ac:dyDescent="0.65">
      <c r="A4">
        <v>0.11</v>
      </c>
      <c r="B4">
        <f t="shared" ref="B4:B47" si="0">($A4/4.84)*100</f>
        <v>2.2727272727272729</v>
      </c>
      <c r="C4">
        <v>11827.19</v>
      </c>
      <c r="D4">
        <f t="shared" ref="D4:D42" si="1">($A4/4.29)*100</f>
        <v>2.5641025641025639</v>
      </c>
      <c r="E4">
        <v>10049.11</v>
      </c>
      <c r="F4">
        <f t="shared" ref="F4:F43" si="2">($A4/4.4)*100</f>
        <v>2.5</v>
      </c>
      <c r="G4">
        <v>14827.47</v>
      </c>
      <c r="H4">
        <f t="shared" ref="H4:H41" si="3">($A4/4.18)*100</f>
        <v>2.6315789473684212</v>
      </c>
      <c r="I4">
        <v>21869.96</v>
      </c>
      <c r="J4">
        <f t="shared" ref="J4:J60" si="4">($A4/6.27)*100</f>
        <v>1.754385964912281</v>
      </c>
      <c r="K4">
        <v>13691.96</v>
      </c>
      <c r="L4">
        <f t="shared" ref="L4:L63" si="5">($A4/6.6)*100</f>
        <v>1.6666666666666667</v>
      </c>
      <c r="M4">
        <v>33961.519999999997</v>
      </c>
      <c r="N4">
        <f t="shared" ref="N4:N55" si="6">($A4/5.72)*100</f>
        <v>1.9230769230769231</v>
      </c>
      <c r="O4">
        <v>52073.08</v>
      </c>
      <c r="P4">
        <f t="shared" ref="P4:P47" si="7">($A4/4.84)*100</f>
        <v>2.2727272727272729</v>
      </c>
      <c r="Q4">
        <v>65203.76</v>
      </c>
      <c r="R4">
        <f t="shared" ref="R4:R67" si="8">($A4/7.26)*100</f>
        <v>1.5151515151515151</v>
      </c>
      <c r="S4">
        <v>29585.79</v>
      </c>
      <c r="T4">
        <f t="shared" ref="T4:T49" si="9">($A4/5.06)*100</f>
        <v>2.1739130434782612</v>
      </c>
      <c r="U4">
        <v>21930.05</v>
      </c>
      <c r="V4">
        <f t="shared" ref="V4:V46" si="10">($A4/4.73)*100</f>
        <v>2.3255813953488373</v>
      </c>
      <c r="W4">
        <v>44212.51</v>
      </c>
      <c r="X4">
        <f t="shared" ref="X4:X39" si="11">($A4/3.96)*100</f>
        <v>2.7777777777777781</v>
      </c>
      <c r="Y4">
        <v>23488</v>
      </c>
      <c r="Z4">
        <f t="shared" ref="Z4:Z67" si="12">($A4/11)*100</f>
        <v>1</v>
      </c>
      <c r="AA4">
        <v>11035.8</v>
      </c>
      <c r="AB4">
        <f t="shared" ref="AB4:AB46" si="13">($A4/4.73)*100</f>
        <v>2.3255813953488373</v>
      </c>
      <c r="AC4">
        <v>10250.030000000001</v>
      </c>
      <c r="AD4">
        <f t="shared" ref="AD4:AD56" si="14">($A4/5.83)*100</f>
        <v>1.8867924528301887</v>
      </c>
      <c r="AE4">
        <v>7321.49</v>
      </c>
      <c r="AF4">
        <f t="shared" ref="AF4:AF48" si="15">($A4/4.95)*100</f>
        <v>2.2222222222222223</v>
      </c>
      <c r="AG4">
        <v>5739.67</v>
      </c>
      <c r="AH4">
        <f t="shared" ref="AH4:AH47" si="16">($A4/4.84)*100</f>
        <v>2.2727272727272729</v>
      </c>
      <c r="AI4">
        <v>4817.1000000000004</v>
      </c>
      <c r="AJ4">
        <f t="shared" ref="AJ4:AJ41" si="17">($A4/4.18)*100</f>
        <v>2.6315789473684212</v>
      </c>
      <c r="AK4">
        <v>10611.42</v>
      </c>
      <c r="AL4">
        <f t="shared" ref="AL4:AL64" si="18">($A4/6.71)*100</f>
        <v>1.639344262295082</v>
      </c>
      <c r="AM4">
        <v>18349.810000000001</v>
      </c>
    </row>
    <row r="5" spans="1:39" x14ac:dyDescent="0.65">
      <c r="A5">
        <v>0.22</v>
      </c>
      <c r="B5">
        <f t="shared" si="0"/>
        <v>4.5454545454545459</v>
      </c>
      <c r="C5">
        <v>10158.709999999999</v>
      </c>
      <c r="D5">
        <f t="shared" si="1"/>
        <v>5.1282051282051277</v>
      </c>
      <c r="E5">
        <v>9425.7800000000007</v>
      </c>
      <c r="F5">
        <f t="shared" si="2"/>
        <v>5</v>
      </c>
      <c r="G5">
        <v>13874.58</v>
      </c>
      <c r="H5">
        <f t="shared" si="3"/>
        <v>5.2631578947368425</v>
      </c>
      <c r="I5">
        <v>19907.900000000001</v>
      </c>
      <c r="J5">
        <f t="shared" si="4"/>
        <v>3.5087719298245621</v>
      </c>
      <c r="K5">
        <v>12935.09</v>
      </c>
      <c r="L5">
        <f t="shared" si="5"/>
        <v>3.3333333333333335</v>
      </c>
      <c r="M5">
        <v>29637.88</v>
      </c>
      <c r="N5">
        <f t="shared" si="6"/>
        <v>3.8461538461538463</v>
      </c>
      <c r="O5">
        <v>53581.22</v>
      </c>
      <c r="P5">
        <f t="shared" si="7"/>
        <v>4.5454545454545459</v>
      </c>
      <c r="Q5">
        <v>65520</v>
      </c>
      <c r="R5">
        <f t="shared" si="8"/>
        <v>3.0303030303030303</v>
      </c>
      <c r="S5">
        <v>28418.02</v>
      </c>
      <c r="T5">
        <f t="shared" si="9"/>
        <v>4.3478260869565224</v>
      </c>
      <c r="U5">
        <v>20965.599999999999</v>
      </c>
      <c r="V5">
        <f t="shared" si="10"/>
        <v>4.6511627906976747</v>
      </c>
      <c r="W5">
        <v>42182.21</v>
      </c>
      <c r="X5">
        <f t="shared" si="11"/>
        <v>5.5555555555555562</v>
      </c>
      <c r="Y5">
        <v>20931.52</v>
      </c>
      <c r="Z5">
        <f t="shared" si="12"/>
        <v>2</v>
      </c>
      <c r="AA5">
        <v>10970.6</v>
      </c>
      <c r="AB5">
        <f t="shared" si="13"/>
        <v>4.6511627906976747</v>
      </c>
      <c r="AC5">
        <v>10373.290000000001</v>
      </c>
      <c r="AD5">
        <f t="shared" si="14"/>
        <v>3.7735849056603774</v>
      </c>
      <c r="AE5">
        <v>6653.27</v>
      </c>
      <c r="AF5">
        <f t="shared" si="15"/>
        <v>4.4444444444444446</v>
      </c>
      <c r="AG5">
        <v>5600.87</v>
      </c>
      <c r="AH5">
        <f t="shared" si="16"/>
        <v>4.5454545454545459</v>
      </c>
      <c r="AI5">
        <v>5044.8100000000004</v>
      </c>
      <c r="AJ5">
        <f t="shared" si="17"/>
        <v>5.2631578947368425</v>
      </c>
      <c r="AK5">
        <v>10160.5</v>
      </c>
      <c r="AL5">
        <f t="shared" si="18"/>
        <v>3.278688524590164</v>
      </c>
      <c r="AM5">
        <v>16908.21</v>
      </c>
    </row>
    <row r="6" spans="1:39" x14ac:dyDescent="0.65">
      <c r="A6">
        <v>0.33</v>
      </c>
      <c r="B6">
        <f t="shared" si="0"/>
        <v>6.8181818181818192</v>
      </c>
      <c r="C6">
        <v>8840.01</v>
      </c>
      <c r="D6">
        <f t="shared" si="1"/>
        <v>7.6923076923076925</v>
      </c>
      <c r="E6">
        <v>9348.6200000000008</v>
      </c>
      <c r="F6">
        <f t="shared" si="2"/>
        <v>7.5</v>
      </c>
      <c r="G6">
        <v>12736.83</v>
      </c>
      <c r="H6">
        <f t="shared" si="3"/>
        <v>7.8947368421052637</v>
      </c>
      <c r="I6">
        <v>18158.46</v>
      </c>
      <c r="J6">
        <f t="shared" si="4"/>
        <v>5.2631578947368425</v>
      </c>
      <c r="K6">
        <v>11567.05</v>
      </c>
      <c r="L6">
        <f t="shared" si="5"/>
        <v>5</v>
      </c>
      <c r="M6">
        <v>24308.720000000001</v>
      </c>
      <c r="N6">
        <f t="shared" si="6"/>
        <v>5.7692307692307692</v>
      </c>
      <c r="O6">
        <v>51881.52</v>
      </c>
      <c r="P6">
        <f t="shared" si="7"/>
        <v>6.8181818181818192</v>
      </c>
      <c r="Q6">
        <v>64016.86</v>
      </c>
      <c r="R6">
        <f t="shared" si="8"/>
        <v>4.5454545454545459</v>
      </c>
      <c r="S6">
        <v>27026.38</v>
      </c>
      <c r="T6">
        <f t="shared" si="9"/>
        <v>6.521739130434784</v>
      </c>
      <c r="U6">
        <v>19448.830000000002</v>
      </c>
      <c r="V6">
        <f t="shared" si="10"/>
        <v>6.9767441860465116</v>
      </c>
      <c r="W6">
        <v>40758.300000000003</v>
      </c>
      <c r="X6">
        <f t="shared" si="11"/>
        <v>8.3333333333333339</v>
      </c>
      <c r="Y6">
        <v>17754.57</v>
      </c>
      <c r="Z6">
        <f t="shared" si="12"/>
        <v>3.0000000000000004</v>
      </c>
      <c r="AA6">
        <v>10539.7</v>
      </c>
      <c r="AB6">
        <f t="shared" si="13"/>
        <v>6.9767441860465116</v>
      </c>
      <c r="AC6">
        <v>10463.26</v>
      </c>
      <c r="AD6">
        <f t="shared" si="14"/>
        <v>5.6603773584905666</v>
      </c>
      <c r="AE6">
        <v>6146.38</v>
      </c>
      <c r="AF6">
        <f t="shared" si="15"/>
        <v>6.666666666666667</v>
      </c>
      <c r="AG6">
        <v>5011.3599999999997</v>
      </c>
      <c r="AH6">
        <f t="shared" si="16"/>
        <v>6.8181818181818192</v>
      </c>
      <c r="AI6">
        <v>5339.8</v>
      </c>
      <c r="AJ6">
        <f t="shared" si="17"/>
        <v>7.8947368421052637</v>
      </c>
      <c r="AK6">
        <v>9632.7999999999993</v>
      </c>
      <c r="AL6">
        <f t="shared" si="18"/>
        <v>4.9180327868852469</v>
      </c>
      <c r="AM6">
        <v>15607.42</v>
      </c>
    </row>
    <row r="7" spans="1:39" x14ac:dyDescent="0.65">
      <c r="A7">
        <v>0.44</v>
      </c>
      <c r="B7">
        <f t="shared" si="0"/>
        <v>9.0909090909090917</v>
      </c>
      <c r="C7">
        <v>7587.39</v>
      </c>
      <c r="D7">
        <f t="shared" si="1"/>
        <v>10.256410256410255</v>
      </c>
      <c r="E7">
        <v>9257.5300000000007</v>
      </c>
      <c r="F7">
        <f t="shared" si="2"/>
        <v>10</v>
      </c>
      <c r="G7">
        <v>11497.78</v>
      </c>
      <c r="H7">
        <f t="shared" si="3"/>
        <v>10.526315789473685</v>
      </c>
      <c r="I7">
        <v>16589.96</v>
      </c>
      <c r="J7">
        <f t="shared" si="4"/>
        <v>7.0175438596491242</v>
      </c>
      <c r="K7">
        <v>10491.34</v>
      </c>
      <c r="L7">
        <f t="shared" si="5"/>
        <v>6.666666666666667</v>
      </c>
      <c r="M7">
        <v>21457.56</v>
      </c>
      <c r="N7">
        <f t="shared" si="6"/>
        <v>7.6923076923076925</v>
      </c>
      <c r="O7">
        <v>45646.12</v>
      </c>
      <c r="P7">
        <f t="shared" si="7"/>
        <v>9.0909090909090917</v>
      </c>
      <c r="Q7">
        <v>56643.75</v>
      </c>
      <c r="R7">
        <f t="shared" si="8"/>
        <v>6.0606060606060606</v>
      </c>
      <c r="S7">
        <v>25572.02</v>
      </c>
      <c r="T7">
        <f t="shared" si="9"/>
        <v>8.6956521739130448</v>
      </c>
      <c r="U7">
        <v>18768.89</v>
      </c>
      <c r="V7">
        <f t="shared" si="10"/>
        <v>9.3023255813953494</v>
      </c>
      <c r="W7">
        <v>34654.870000000003</v>
      </c>
      <c r="X7">
        <f t="shared" si="11"/>
        <v>11.111111111111112</v>
      </c>
      <c r="Y7">
        <v>15836.78</v>
      </c>
      <c r="Z7">
        <f t="shared" si="12"/>
        <v>4</v>
      </c>
      <c r="AA7">
        <v>9864.64</v>
      </c>
      <c r="AB7">
        <f t="shared" si="13"/>
        <v>9.3023255813953494</v>
      </c>
      <c r="AC7">
        <v>9968.23</v>
      </c>
      <c r="AD7">
        <f t="shared" si="14"/>
        <v>7.5471698113207548</v>
      </c>
      <c r="AE7">
        <v>5597.14</v>
      </c>
      <c r="AF7">
        <f t="shared" si="15"/>
        <v>8.8888888888888893</v>
      </c>
      <c r="AG7">
        <v>4740.9799999999996</v>
      </c>
      <c r="AH7">
        <f t="shared" si="16"/>
        <v>9.0909090909090917</v>
      </c>
      <c r="AI7">
        <v>4696.76</v>
      </c>
      <c r="AJ7">
        <f t="shared" si="17"/>
        <v>10.526315789473685</v>
      </c>
      <c r="AK7">
        <v>9307.17</v>
      </c>
      <c r="AL7">
        <f t="shared" si="18"/>
        <v>6.557377049180328</v>
      </c>
      <c r="AM7">
        <v>14589.14</v>
      </c>
    </row>
    <row r="8" spans="1:39" x14ac:dyDescent="0.65">
      <c r="A8">
        <v>0.55000000000000004</v>
      </c>
      <c r="B8">
        <f t="shared" si="0"/>
        <v>11.363636363636365</v>
      </c>
      <c r="C8">
        <v>6905.4</v>
      </c>
      <c r="D8">
        <f t="shared" si="1"/>
        <v>12.820512820512823</v>
      </c>
      <c r="E8">
        <v>8516.2199999999993</v>
      </c>
      <c r="F8">
        <f t="shared" si="2"/>
        <v>12.5</v>
      </c>
      <c r="G8">
        <v>10639.74</v>
      </c>
      <c r="H8">
        <f t="shared" si="3"/>
        <v>13.157894736842108</v>
      </c>
      <c r="I8">
        <v>16196.02</v>
      </c>
      <c r="J8">
        <f t="shared" si="4"/>
        <v>8.7719298245614041</v>
      </c>
      <c r="K8">
        <v>9828</v>
      </c>
      <c r="L8">
        <f t="shared" si="5"/>
        <v>8.3333333333333339</v>
      </c>
      <c r="M8">
        <v>18717.38</v>
      </c>
      <c r="N8">
        <f t="shared" si="6"/>
        <v>9.6153846153846168</v>
      </c>
      <c r="O8">
        <v>38031.589999999997</v>
      </c>
      <c r="P8">
        <f t="shared" si="7"/>
        <v>11.363636363636365</v>
      </c>
      <c r="Q8">
        <v>48508.89</v>
      </c>
      <c r="R8">
        <f t="shared" si="8"/>
        <v>7.5757575757575761</v>
      </c>
      <c r="S8">
        <v>24778.04</v>
      </c>
      <c r="T8">
        <f t="shared" si="9"/>
        <v>10.869565217391305</v>
      </c>
      <c r="U8">
        <v>18739.919999999998</v>
      </c>
      <c r="V8">
        <f t="shared" si="10"/>
        <v>11.627906976744185</v>
      </c>
      <c r="W8">
        <v>28670.51</v>
      </c>
      <c r="X8">
        <f t="shared" si="11"/>
        <v>13.888888888888889</v>
      </c>
      <c r="Y8">
        <v>14908.34</v>
      </c>
      <c r="Z8">
        <f t="shared" si="12"/>
        <v>5</v>
      </c>
      <c r="AA8">
        <v>9432.65</v>
      </c>
      <c r="AB8">
        <f t="shared" si="13"/>
        <v>11.627906976744185</v>
      </c>
      <c r="AC8">
        <v>9231.7800000000007</v>
      </c>
      <c r="AD8">
        <f t="shared" si="14"/>
        <v>9.433962264150944</v>
      </c>
      <c r="AE8">
        <v>6227.39</v>
      </c>
      <c r="AF8">
        <f t="shared" si="15"/>
        <v>11.111111111111112</v>
      </c>
      <c r="AG8">
        <v>5127.01</v>
      </c>
      <c r="AH8">
        <f t="shared" si="16"/>
        <v>11.363636363636365</v>
      </c>
      <c r="AI8">
        <v>4366.33</v>
      </c>
      <c r="AJ8">
        <f t="shared" si="17"/>
        <v>13.157894736842108</v>
      </c>
      <c r="AK8">
        <v>8522.85</v>
      </c>
      <c r="AL8">
        <f t="shared" si="18"/>
        <v>8.1967213114754109</v>
      </c>
      <c r="AM8">
        <v>13735.81</v>
      </c>
    </row>
    <row r="9" spans="1:39" x14ac:dyDescent="0.65">
      <c r="A9">
        <v>0.66</v>
      </c>
      <c r="B9">
        <f t="shared" si="0"/>
        <v>13.636363636363638</v>
      </c>
      <c r="C9">
        <v>6343.19</v>
      </c>
      <c r="D9">
        <f t="shared" si="1"/>
        <v>15.384615384615385</v>
      </c>
      <c r="E9">
        <v>8643.43</v>
      </c>
      <c r="F9">
        <f t="shared" si="2"/>
        <v>15</v>
      </c>
      <c r="G9">
        <v>10733.89</v>
      </c>
      <c r="H9">
        <f t="shared" si="3"/>
        <v>15.789473684210527</v>
      </c>
      <c r="I9">
        <v>15992.7</v>
      </c>
      <c r="J9">
        <f t="shared" si="4"/>
        <v>10.526315789473685</v>
      </c>
      <c r="K9">
        <v>8578.99</v>
      </c>
      <c r="L9">
        <f t="shared" si="5"/>
        <v>10</v>
      </c>
      <c r="M9">
        <v>17881.04</v>
      </c>
      <c r="N9">
        <f t="shared" si="6"/>
        <v>11.538461538461538</v>
      </c>
      <c r="O9">
        <v>31426.36</v>
      </c>
      <c r="P9">
        <f t="shared" si="7"/>
        <v>13.636363636363638</v>
      </c>
      <c r="Q9">
        <v>46596.85</v>
      </c>
      <c r="R9">
        <f t="shared" si="8"/>
        <v>9.0909090909090917</v>
      </c>
      <c r="S9">
        <v>22085.919999999998</v>
      </c>
      <c r="T9">
        <f t="shared" si="9"/>
        <v>13.043478260869568</v>
      </c>
      <c r="U9">
        <v>20137.22</v>
      </c>
      <c r="V9">
        <f t="shared" si="10"/>
        <v>13.953488372093023</v>
      </c>
      <c r="W9">
        <v>22814.26</v>
      </c>
      <c r="X9">
        <f t="shared" si="11"/>
        <v>16.666666666666668</v>
      </c>
      <c r="Y9">
        <v>15424.93</v>
      </c>
      <c r="Z9">
        <f t="shared" si="12"/>
        <v>6.0000000000000009</v>
      </c>
      <c r="AA9">
        <v>8787.7900000000009</v>
      </c>
      <c r="AB9">
        <f t="shared" si="13"/>
        <v>13.953488372093023</v>
      </c>
      <c r="AC9">
        <v>8700.31</v>
      </c>
      <c r="AD9">
        <f t="shared" si="14"/>
        <v>11.320754716981133</v>
      </c>
      <c r="AE9">
        <v>6960.68</v>
      </c>
      <c r="AF9">
        <f t="shared" si="15"/>
        <v>13.333333333333334</v>
      </c>
      <c r="AG9">
        <v>5443.78</v>
      </c>
      <c r="AH9">
        <f t="shared" si="16"/>
        <v>13.636363636363638</v>
      </c>
      <c r="AI9">
        <v>4736.7299999999996</v>
      </c>
      <c r="AJ9">
        <f t="shared" si="17"/>
        <v>15.789473684210527</v>
      </c>
      <c r="AK9">
        <v>7991.4</v>
      </c>
      <c r="AL9">
        <f t="shared" si="18"/>
        <v>9.8360655737704938</v>
      </c>
      <c r="AM9">
        <v>13434.75</v>
      </c>
    </row>
    <row r="10" spans="1:39" x14ac:dyDescent="0.65">
      <c r="A10">
        <v>0.77</v>
      </c>
      <c r="B10">
        <f t="shared" si="0"/>
        <v>15.909090909090908</v>
      </c>
      <c r="C10">
        <v>6057.92</v>
      </c>
      <c r="D10">
        <f t="shared" si="1"/>
        <v>17.948717948717949</v>
      </c>
      <c r="E10">
        <v>8711.7199999999993</v>
      </c>
      <c r="F10">
        <f t="shared" si="2"/>
        <v>17.5</v>
      </c>
      <c r="G10">
        <v>11256.61</v>
      </c>
      <c r="H10">
        <f t="shared" si="3"/>
        <v>18.421052631578949</v>
      </c>
      <c r="I10">
        <v>15722.15</v>
      </c>
      <c r="J10">
        <f t="shared" si="4"/>
        <v>12.280701754385966</v>
      </c>
      <c r="K10">
        <v>8302.98</v>
      </c>
      <c r="L10">
        <f t="shared" si="5"/>
        <v>11.666666666666668</v>
      </c>
      <c r="M10">
        <v>18913.72</v>
      </c>
      <c r="N10">
        <f t="shared" si="6"/>
        <v>13.461538461538463</v>
      </c>
      <c r="O10">
        <v>28990.55</v>
      </c>
      <c r="P10">
        <f t="shared" si="7"/>
        <v>15.909090909090908</v>
      </c>
      <c r="Q10">
        <v>48180.7</v>
      </c>
      <c r="R10">
        <f t="shared" si="8"/>
        <v>10.606060606060606</v>
      </c>
      <c r="S10">
        <v>19214.310000000001</v>
      </c>
      <c r="T10">
        <f t="shared" si="9"/>
        <v>15.217391304347828</v>
      </c>
      <c r="U10">
        <v>20252.36</v>
      </c>
      <c r="V10">
        <f t="shared" si="10"/>
        <v>16.279069767441857</v>
      </c>
      <c r="W10">
        <v>19960.650000000001</v>
      </c>
      <c r="X10">
        <f t="shared" si="11"/>
        <v>19.444444444444446</v>
      </c>
      <c r="Y10">
        <v>16754.919999999998</v>
      </c>
      <c r="Z10">
        <f t="shared" si="12"/>
        <v>7.0000000000000009</v>
      </c>
      <c r="AA10">
        <v>8820.92</v>
      </c>
      <c r="AB10">
        <f t="shared" si="13"/>
        <v>16.279069767441857</v>
      </c>
      <c r="AC10">
        <v>9186.98</v>
      </c>
      <c r="AD10">
        <f t="shared" si="14"/>
        <v>13.20754716981132</v>
      </c>
      <c r="AE10">
        <v>7510.05</v>
      </c>
      <c r="AF10">
        <f t="shared" si="15"/>
        <v>15.555555555555555</v>
      </c>
      <c r="AG10">
        <v>5637.32</v>
      </c>
      <c r="AH10">
        <f t="shared" si="16"/>
        <v>15.909090909090908</v>
      </c>
      <c r="AI10">
        <v>4672.4799999999996</v>
      </c>
      <c r="AJ10">
        <f t="shared" si="17"/>
        <v>18.421052631578949</v>
      </c>
      <c r="AK10">
        <v>8515.1200000000008</v>
      </c>
      <c r="AL10">
        <f t="shared" si="18"/>
        <v>11.475409836065573</v>
      </c>
      <c r="AM10">
        <v>12890</v>
      </c>
    </row>
    <row r="11" spans="1:39" x14ac:dyDescent="0.65">
      <c r="A11">
        <v>0.88</v>
      </c>
      <c r="B11">
        <f t="shared" si="0"/>
        <v>18.181818181818183</v>
      </c>
      <c r="C11">
        <v>6401.67</v>
      </c>
      <c r="D11">
        <f t="shared" si="1"/>
        <v>20.512820512820511</v>
      </c>
      <c r="E11">
        <v>8277.83</v>
      </c>
      <c r="F11">
        <f t="shared" si="2"/>
        <v>20</v>
      </c>
      <c r="G11">
        <v>12041.09</v>
      </c>
      <c r="H11">
        <f t="shared" si="3"/>
        <v>21.05263157894737</v>
      </c>
      <c r="I11">
        <v>15997.21</v>
      </c>
      <c r="J11">
        <f t="shared" si="4"/>
        <v>14.035087719298248</v>
      </c>
      <c r="K11">
        <v>8120.01</v>
      </c>
      <c r="L11">
        <f t="shared" si="5"/>
        <v>13.333333333333334</v>
      </c>
      <c r="M11">
        <v>19391.97</v>
      </c>
      <c r="N11">
        <f t="shared" si="6"/>
        <v>15.384615384615385</v>
      </c>
      <c r="O11">
        <v>29295.54</v>
      </c>
      <c r="P11">
        <f t="shared" si="7"/>
        <v>18.181818181818183</v>
      </c>
      <c r="Q11">
        <v>51293.73</v>
      </c>
      <c r="R11">
        <f t="shared" si="8"/>
        <v>12.121212121212121</v>
      </c>
      <c r="S11">
        <v>16871.02</v>
      </c>
      <c r="T11">
        <f t="shared" si="9"/>
        <v>17.39130434782609</v>
      </c>
      <c r="U11">
        <v>21022.48</v>
      </c>
      <c r="V11">
        <f t="shared" si="10"/>
        <v>18.604651162790699</v>
      </c>
      <c r="W11">
        <v>18547.099999999999</v>
      </c>
      <c r="X11">
        <f t="shared" si="11"/>
        <v>22.222222222222225</v>
      </c>
      <c r="Y11">
        <v>18491.05</v>
      </c>
      <c r="Z11">
        <f t="shared" si="12"/>
        <v>8</v>
      </c>
      <c r="AA11">
        <v>8423.34</v>
      </c>
      <c r="AB11">
        <f t="shared" si="13"/>
        <v>18.604651162790699</v>
      </c>
      <c r="AC11">
        <v>9278.06</v>
      </c>
      <c r="AD11">
        <f t="shared" si="14"/>
        <v>15.09433962264151</v>
      </c>
      <c r="AE11">
        <v>7512.1</v>
      </c>
      <c r="AF11">
        <f t="shared" si="15"/>
        <v>17.777777777777779</v>
      </c>
      <c r="AG11">
        <v>5478.62</v>
      </c>
      <c r="AH11">
        <f t="shared" si="16"/>
        <v>18.181818181818183</v>
      </c>
      <c r="AI11">
        <v>4771.13</v>
      </c>
      <c r="AJ11">
        <f t="shared" si="17"/>
        <v>21.05263157894737</v>
      </c>
      <c r="AK11">
        <v>8381.34</v>
      </c>
      <c r="AL11">
        <f t="shared" si="18"/>
        <v>13.114754098360656</v>
      </c>
      <c r="AM11">
        <v>13001.67</v>
      </c>
    </row>
    <row r="12" spans="1:39" x14ac:dyDescent="0.65">
      <c r="A12">
        <v>0.99</v>
      </c>
      <c r="B12">
        <f t="shared" si="0"/>
        <v>20.454545454545457</v>
      </c>
      <c r="C12">
        <v>6603.85</v>
      </c>
      <c r="D12">
        <f t="shared" si="1"/>
        <v>23.076923076923077</v>
      </c>
      <c r="E12">
        <v>8555.69</v>
      </c>
      <c r="F12">
        <f t="shared" si="2"/>
        <v>22.499999999999996</v>
      </c>
      <c r="G12">
        <v>12719.36</v>
      </c>
      <c r="H12">
        <f t="shared" si="3"/>
        <v>23.684210526315791</v>
      </c>
      <c r="I12">
        <v>17324.310000000001</v>
      </c>
      <c r="J12">
        <f t="shared" si="4"/>
        <v>15.789473684210527</v>
      </c>
      <c r="K12">
        <v>8450.1</v>
      </c>
      <c r="L12">
        <f t="shared" si="5"/>
        <v>15</v>
      </c>
      <c r="M12">
        <v>20645.37</v>
      </c>
      <c r="N12">
        <f t="shared" si="6"/>
        <v>17.307692307692307</v>
      </c>
      <c r="O12">
        <v>32353.73</v>
      </c>
      <c r="P12">
        <f t="shared" si="7"/>
        <v>20.454545454545457</v>
      </c>
      <c r="Q12">
        <v>50297.54</v>
      </c>
      <c r="R12">
        <f t="shared" si="8"/>
        <v>13.636363636363635</v>
      </c>
      <c r="S12">
        <v>15191.52</v>
      </c>
      <c r="T12">
        <f t="shared" si="9"/>
        <v>19.565217391304348</v>
      </c>
      <c r="U12">
        <v>23886.85</v>
      </c>
      <c r="V12">
        <f t="shared" si="10"/>
        <v>20.930232558139533</v>
      </c>
      <c r="W12">
        <v>17726.36</v>
      </c>
      <c r="X12">
        <f t="shared" si="11"/>
        <v>25</v>
      </c>
      <c r="Y12">
        <v>19447.47</v>
      </c>
      <c r="Z12">
        <f t="shared" si="12"/>
        <v>9</v>
      </c>
      <c r="AA12">
        <v>7617.4</v>
      </c>
      <c r="AB12">
        <f t="shared" si="13"/>
        <v>20.930232558139533</v>
      </c>
      <c r="AC12">
        <v>9399.91</v>
      </c>
      <c r="AD12">
        <f t="shared" si="14"/>
        <v>16.981132075471699</v>
      </c>
      <c r="AE12">
        <v>7812.21</v>
      </c>
      <c r="AF12">
        <f t="shared" si="15"/>
        <v>20</v>
      </c>
      <c r="AG12">
        <v>6066.65</v>
      </c>
      <c r="AH12">
        <f t="shared" si="16"/>
        <v>20.454545454545457</v>
      </c>
      <c r="AI12">
        <v>5283.29</v>
      </c>
      <c r="AJ12">
        <f t="shared" si="17"/>
        <v>23.684210526315791</v>
      </c>
      <c r="AK12">
        <v>7943.73</v>
      </c>
      <c r="AL12">
        <f t="shared" si="18"/>
        <v>14.754098360655737</v>
      </c>
      <c r="AM12">
        <v>13179.21</v>
      </c>
    </row>
    <row r="13" spans="1:39" x14ac:dyDescent="0.65">
      <c r="A13">
        <v>1.1000000000000001</v>
      </c>
      <c r="B13">
        <f t="shared" si="0"/>
        <v>22.72727272727273</v>
      </c>
      <c r="C13">
        <v>6720.6</v>
      </c>
      <c r="D13">
        <f t="shared" si="1"/>
        <v>25.641025641025646</v>
      </c>
      <c r="E13">
        <v>8751.2999999999993</v>
      </c>
      <c r="F13">
        <f t="shared" si="2"/>
        <v>25</v>
      </c>
      <c r="G13">
        <v>13167.29</v>
      </c>
      <c r="H13">
        <f t="shared" si="3"/>
        <v>26.315789473684216</v>
      </c>
      <c r="I13">
        <v>18029.93</v>
      </c>
      <c r="J13">
        <f t="shared" si="4"/>
        <v>17.543859649122808</v>
      </c>
      <c r="K13">
        <v>8677.34</v>
      </c>
      <c r="L13">
        <f t="shared" si="5"/>
        <v>16.666666666666668</v>
      </c>
      <c r="M13">
        <v>20905.89</v>
      </c>
      <c r="N13">
        <f t="shared" si="6"/>
        <v>19.230769230769234</v>
      </c>
      <c r="O13">
        <v>34495.5</v>
      </c>
      <c r="P13">
        <f t="shared" si="7"/>
        <v>22.72727272727273</v>
      </c>
      <c r="Q13">
        <v>49830.71</v>
      </c>
      <c r="R13">
        <f t="shared" si="8"/>
        <v>15.151515151515152</v>
      </c>
      <c r="S13">
        <v>14062.13</v>
      </c>
      <c r="T13">
        <f t="shared" si="9"/>
        <v>21.739130434782609</v>
      </c>
      <c r="U13">
        <v>28760.799999999999</v>
      </c>
      <c r="V13">
        <f t="shared" si="10"/>
        <v>23.255813953488371</v>
      </c>
      <c r="W13">
        <v>17688.419999999998</v>
      </c>
      <c r="X13">
        <f t="shared" si="11"/>
        <v>27.777777777777779</v>
      </c>
      <c r="Y13">
        <v>17370.89</v>
      </c>
      <c r="Z13">
        <f t="shared" si="12"/>
        <v>10</v>
      </c>
      <c r="AA13">
        <v>7388.92</v>
      </c>
      <c r="AB13">
        <f t="shared" si="13"/>
        <v>23.255813953488371</v>
      </c>
      <c r="AC13">
        <v>10196.530000000001</v>
      </c>
      <c r="AD13">
        <f t="shared" si="14"/>
        <v>18.867924528301888</v>
      </c>
      <c r="AE13">
        <v>7712.14</v>
      </c>
      <c r="AF13">
        <f t="shared" si="15"/>
        <v>22.222222222222225</v>
      </c>
      <c r="AG13">
        <v>6414.22</v>
      </c>
      <c r="AH13">
        <f t="shared" si="16"/>
        <v>22.72727272727273</v>
      </c>
      <c r="AI13">
        <v>5564.42</v>
      </c>
      <c r="AJ13">
        <f t="shared" si="17"/>
        <v>26.315789473684216</v>
      </c>
      <c r="AK13">
        <v>7861.24</v>
      </c>
      <c r="AL13">
        <f t="shared" si="18"/>
        <v>16.393442622950822</v>
      </c>
      <c r="AM13">
        <v>13116.02</v>
      </c>
    </row>
    <row r="14" spans="1:39" x14ac:dyDescent="0.65">
      <c r="A14">
        <v>1.21</v>
      </c>
      <c r="B14">
        <f t="shared" si="0"/>
        <v>25</v>
      </c>
      <c r="C14">
        <v>6848.42</v>
      </c>
      <c r="D14">
        <f t="shared" si="1"/>
        <v>28.205128205128204</v>
      </c>
      <c r="E14">
        <v>9334.3799999999992</v>
      </c>
      <c r="F14">
        <f t="shared" si="2"/>
        <v>27.499999999999996</v>
      </c>
      <c r="G14">
        <v>13055.18</v>
      </c>
      <c r="H14">
        <f t="shared" si="3"/>
        <v>28.947368421052634</v>
      </c>
      <c r="I14">
        <v>18898.52</v>
      </c>
      <c r="J14">
        <f t="shared" si="4"/>
        <v>19.298245614035089</v>
      </c>
      <c r="K14">
        <v>8919.42</v>
      </c>
      <c r="L14">
        <f t="shared" si="5"/>
        <v>18.333333333333336</v>
      </c>
      <c r="M14">
        <v>21955.119999999999</v>
      </c>
      <c r="N14">
        <f t="shared" si="6"/>
        <v>21.153846153846153</v>
      </c>
      <c r="O14">
        <v>33905.93</v>
      </c>
      <c r="P14">
        <f t="shared" si="7"/>
        <v>25</v>
      </c>
      <c r="Q14">
        <v>45681.02</v>
      </c>
      <c r="R14">
        <f t="shared" si="8"/>
        <v>16.666666666666664</v>
      </c>
      <c r="S14">
        <v>12851.75</v>
      </c>
      <c r="T14">
        <f t="shared" si="9"/>
        <v>23.913043478260871</v>
      </c>
      <c r="U14">
        <v>32473.3</v>
      </c>
      <c r="V14">
        <f t="shared" si="10"/>
        <v>25.581395348837205</v>
      </c>
      <c r="W14">
        <v>17989.13</v>
      </c>
      <c r="X14">
        <f t="shared" si="11"/>
        <v>30.555555555555554</v>
      </c>
      <c r="Y14">
        <v>16625.490000000002</v>
      </c>
      <c r="Z14">
        <f t="shared" si="12"/>
        <v>11</v>
      </c>
      <c r="AA14">
        <v>7049.75</v>
      </c>
      <c r="AB14">
        <f t="shared" si="13"/>
        <v>25.581395348837205</v>
      </c>
      <c r="AC14">
        <v>10774.68</v>
      </c>
      <c r="AD14">
        <f t="shared" si="14"/>
        <v>20.754716981132074</v>
      </c>
      <c r="AE14">
        <v>7733.99</v>
      </c>
      <c r="AF14">
        <f t="shared" si="15"/>
        <v>24.444444444444443</v>
      </c>
      <c r="AG14">
        <v>5937.5</v>
      </c>
      <c r="AH14">
        <f t="shared" si="16"/>
        <v>25</v>
      </c>
      <c r="AI14">
        <v>5772.79</v>
      </c>
      <c r="AJ14">
        <f t="shared" si="17"/>
        <v>28.947368421052634</v>
      </c>
      <c r="AK14">
        <v>7385.56</v>
      </c>
      <c r="AL14">
        <f t="shared" si="18"/>
        <v>18.032786885245901</v>
      </c>
      <c r="AM14">
        <v>13789.75</v>
      </c>
    </row>
    <row r="15" spans="1:39" x14ac:dyDescent="0.65">
      <c r="A15">
        <v>1.32</v>
      </c>
      <c r="B15">
        <f t="shared" si="0"/>
        <v>27.272727272727277</v>
      </c>
      <c r="C15">
        <v>7240.93</v>
      </c>
      <c r="D15">
        <f t="shared" si="1"/>
        <v>30.76923076923077</v>
      </c>
      <c r="E15">
        <v>9929.77</v>
      </c>
      <c r="F15">
        <f t="shared" si="2"/>
        <v>30</v>
      </c>
      <c r="G15">
        <v>13081.12</v>
      </c>
      <c r="H15">
        <f t="shared" si="3"/>
        <v>31.578947368421055</v>
      </c>
      <c r="I15">
        <v>19095.560000000001</v>
      </c>
      <c r="J15">
        <f t="shared" si="4"/>
        <v>21.05263157894737</v>
      </c>
      <c r="K15">
        <v>9283.7900000000009</v>
      </c>
      <c r="L15">
        <f t="shared" si="5"/>
        <v>20</v>
      </c>
      <c r="M15">
        <v>22516.18</v>
      </c>
      <c r="N15">
        <f t="shared" si="6"/>
        <v>23.076923076923077</v>
      </c>
      <c r="O15">
        <v>29995.87</v>
      </c>
      <c r="P15">
        <f t="shared" si="7"/>
        <v>27.272727272727277</v>
      </c>
      <c r="Q15">
        <v>40296.019999999997</v>
      </c>
      <c r="R15">
        <f t="shared" si="8"/>
        <v>18.181818181818183</v>
      </c>
      <c r="S15">
        <v>11848.91</v>
      </c>
      <c r="T15">
        <f t="shared" si="9"/>
        <v>26.086956521739136</v>
      </c>
      <c r="U15">
        <v>29804.74</v>
      </c>
      <c r="V15">
        <f t="shared" si="10"/>
        <v>27.906976744186046</v>
      </c>
      <c r="W15">
        <v>19544.509999999998</v>
      </c>
      <c r="X15">
        <f t="shared" si="11"/>
        <v>33.333333333333336</v>
      </c>
      <c r="Y15">
        <v>16750.89</v>
      </c>
      <c r="Z15">
        <f t="shared" si="12"/>
        <v>12.000000000000002</v>
      </c>
      <c r="AA15">
        <v>7375.37</v>
      </c>
      <c r="AB15">
        <f t="shared" si="13"/>
        <v>27.906976744186046</v>
      </c>
      <c r="AC15">
        <v>11137.6</v>
      </c>
      <c r="AD15">
        <f t="shared" si="14"/>
        <v>22.641509433962266</v>
      </c>
      <c r="AE15">
        <v>7263.25</v>
      </c>
      <c r="AF15">
        <f t="shared" si="15"/>
        <v>26.666666666666668</v>
      </c>
      <c r="AG15">
        <v>5101.53</v>
      </c>
      <c r="AH15">
        <f t="shared" si="16"/>
        <v>27.272727272727277</v>
      </c>
      <c r="AI15">
        <v>6349.24</v>
      </c>
      <c r="AJ15">
        <f t="shared" si="17"/>
        <v>31.578947368421055</v>
      </c>
      <c r="AK15">
        <v>6852.68</v>
      </c>
      <c r="AL15">
        <f t="shared" si="18"/>
        <v>19.672131147540988</v>
      </c>
      <c r="AM15">
        <v>13813.27</v>
      </c>
    </row>
    <row r="16" spans="1:39" x14ac:dyDescent="0.65">
      <c r="A16">
        <v>1.43</v>
      </c>
      <c r="B16">
        <f t="shared" si="0"/>
        <v>29.545454545454547</v>
      </c>
      <c r="C16">
        <v>6757.25</v>
      </c>
      <c r="D16">
        <f t="shared" si="1"/>
        <v>33.333333333333329</v>
      </c>
      <c r="E16">
        <v>9933.61</v>
      </c>
      <c r="F16">
        <f t="shared" si="2"/>
        <v>32.499999999999993</v>
      </c>
      <c r="G16">
        <v>12611.34</v>
      </c>
      <c r="H16">
        <f t="shared" si="3"/>
        <v>34.210526315789473</v>
      </c>
      <c r="I16">
        <v>18073.54</v>
      </c>
      <c r="J16">
        <f t="shared" si="4"/>
        <v>22.807017543859651</v>
      </c>
      <c r="K16">
        <v>9082.27</v>
      </c>
      <c r="L16">
        <f t="shared" si="5"/>
        <v>21.666666666666668</v>
      </c>
      <c r="M16">
        <v>22486.14</v>
      </c>
      <c r="N16">
        <f t="shared" si="6"/>
        <v>25</v>
      </c>
      <c r="O16">
        <v>28949.85</v>
      </c>
      <c r="P16">
        <f t="shared" si="7"/>
        <v>29.545454545454547</v>
      </c>
      <c r="Q16">
        <v>35518.769999999997</v>
      </c>
      <c r="R16">
        <f t="shared" si="8"/>
        <v>19.696969696969695</v>
      </c>
      <c r="S16">
        <v>11727.01</v>
      </c>
      <c r="T16">
        <f t="shared" si="9"/>
        <v>28.260869565217394</v>
      </c>
      <c r="U16">
        <v>26049.23</v>
      </c>
      <c r="V16">
        <f t="shared" si="10"/>
        <v>30.232558139534881</v>
      </c>
      <c r="W16">
        <v>21695.86</v>
      </c>
      <c r="X16">
        <f t="shared" si="11"/>
        <v>36.111111111111107</v>
      </c>
      <c r="Y16">
        <v>16821.23</v>
      </c>
      <c r="Z16">
        <f t="shared" si="12"/>
        <v>13</v>
      </c>
      <c r="AA16">
        <v>7528.4</v>
      </c>
      <c r="AB16">
        <f t="shared" si="13"/>
        <v>30.232558139534881</v>
      </c>
      <c r="AC16">
        <v>11837.89</v>
      </c>
      <c r="AD16">
        <f t="shared" si="14"/>
        <v>24.528301886792452</v>
      </c>
      <c r="AE16">
        <v>7449.48</v>
      </c>
      <c r="AF16">
        <f t="shared" si="15"/>
        <v>28.888888888888886</v>
      </c>
      <c r="AG16">
        <v>4813.01</v>
      </c>
      <c r="AH16">
        <f t="shared" si="16"/>
        <v>29.545454545454547</v>
      </c>
      <c r="AI16">
        <v>6937.53</v>
      </c>
      <c r="AJ16">
        <f t="shared" si="17"/>
        <v>34.210526315789473</v>
      </c>
      <c r="AK16">
        <v>6585.72</v>
      </c>
      <c r="AL16">
        <f t="shared" si="18"/>
        <v>21.311475409836063</v>
      </c>
      <c r="AM16">
        <v>13900.33</v>
      </c>
    </row>
    <row r="17" spans="1:39" x14ac:dyDescent="0.65">
      <c r="A17">
        <v>1.54</v>
      </c>
      <c r="B17">
        <f t="shared" si="0"/>
        <v>31.818181818181817</v>
      </c>
      <c r="C17">
        <v>6961.37</v>
      </c>
      <c r="D17">
        <f t="shared" si="1"/>
        <v>35.897435897435898</v>
      </c>
      <c r="E17">
        <v>9584.6</v>
      </c>
      <c r="F17">
        <f t="shared" si="2"/>
        <v>35</v>
      </c>
      <c r="G17">
        <v>12198.69</v>
      </c>
      <c r="H17">
        <f t="shared" si="3"/>
        <v>36.842105263157897</v>
      </c>
      <c r="I17">
        <v>16616.669999999998</v>
      </c>
      <c r="J17">
        <f t="shared" si="4"/>
        <v>24.561403508771932</v>
      </c>
      <c r="K17">
        <v>9323.61</v>
      </c>
      <c r="L17">
        <f t="shared" si="5"/>
        <v>23.333333333333336</v>
      </c>
      <c r="M17">
        <v>22757.73</v>
      </c>
      <c r="N17">
        <f t="shared" si="6"/>
        <v>26.923076923076927</v>
      </c>
      <c r="O17">
        <v>30879.23</v>
      </c>
      <c r="P17">
        <f t="shared" si="7"/>
        <v>31.818181818181817</v>
      </c>
      <c r="Q17">
        <v>33378.550000000003</v>
      </c>
      <c r="R17">
        <f t="shared" si="8"/>
        <v>21.212121212121211</v>
      </c>
      <c r="S17">
        <v>11371.22</v>
      </c>
      <c r="T17">
        <f t="shared" si="9"/>
        <v>30.434782608695656</v>
      </c>
      <c r="U17">
        <v>23354.84</v>
      </c>
      <c r="V17">
        <f t="shared" si="10"/>
        <v>32.558139534883715</v>
      </c>
      <c r="W17">
        <v>22909.3</v>
      </c>
      <c r="X17">
        <f t="shared" si="11"/>
        <v>38.888888888888893</v>
      </c>
      <c r="Y17">
        <v>15145.62</v>
      </c>
      <c r="Z17">
        <f t="shared" si="12"/>
        <v>14.000000000000002</v>
      </c>
      <c r="AA17">
        <v>8145.33</v>
      </c>
      <c r="AB17">
        <f t="shared" si="13"/>
        <v>32.558139534883715</v>
      </c>
      <c r="AC17">
        <v>11927.29</v>
      </c>
      <c r="AD17">
        <f t="shared" si="14"/>
        <v>26.415094339622641</v>
      </c>
      <c r="AE17">
        <v>7599.21</v>
      </c>
      <c r="AF17">
        <f t="shared" si="15"/>
        <v>31.111111111111111</v>
      </c>
      <c r="AG17">
        <v>4344.53</v>
      </c>
      <c r="AH17">
        <f t="shared" si="16"/>
        <v>31.818181818181817</v>
      </c>
      <c r="AI17">
        <v>6384.48</v>
      </c>
      <c r="AJ17">
        <f t="shared" si="17"/>
        <v>36.842105263157897</v>
      </c>
      <c r="AK17">
        <v>6020.1</v>
      </c>
      <c r="AL17">
        <f t="shared" si="18"/>
        <v>22.950819672131146</v>
      </c>
      <c r="AM17">
        <v>12717.65</v>
      </c>
    </row>
    <row r="18" spans="1:39" x14ac:dyDescent="0.65">
      <c r="A18">
        <v>1.65</v>
      </c>
      <c r="B18">
        <f t="shared" si="0"/>
        <v>34.090909090909086</v>
      </c>
      <c r="C18">
        <v>6024.58</v>
      </c>
      <c r="D18">
        <f t="shared" si="1"/>
        <v>38.46153846153846</v>
      </c>
      <c r="E18">
        <v>9582.5400000000009</v>
      </c>
      <c r="F18">
        <f t="shared" si="2"/>
        <v>37.499999999999993</v>
      </c>
      <c r="G18">
        <v>11460.91</v>
      </c>
      <c r="H18">
        <f t="shared" si="3"/>
        <v>39.473684210526315</v>
      </c>
      <c r="I18">
        <v>16350.68</v>
      </c>
      <c r="J18">
        <f t="shared" si="4"/>
        <v>26.315789473684209</v>
      </c>
      <c r="K18">
        <v>9578.89</v>
      </c>
      <c r="L18">
        <f t="shared" si="5"/>
        <v>25</v>
      </c>
      <c r="M18">
        <v>22353.94</v>
      </c>
      <c r="N18">
        <f t="shared" si="6"/>
        <v>28.846153846153843</v>
      </c>
      <c r="O18">
        <v>33951.14</v>
      </c>
      <c r="P18">
        <f t="shared" si="7"/>
        <v>34.090909090909086</v>
      </c>
      <c r="Q18">
        <v>32253.75</v>
      </c>
      <c r="R18">
        <f t="shared" si="8"/>
        <v>22.727272727272727</v>
      </c>
      <c r="S18">
        <v>11785.96</v>
      </c>
      <c r="T18">
        <f t="shared" si="9"/>
        <v>32.608695652173914</v>
      </c>
      <c r="U18">
        <v>22951.85</v>
      </c>
      <c r="V18">
        <f t="shared" si="10"/>
        <v>34.883720930232556</v>
      </c>
      <c r="W18">
        <v>24623.49</v>
      </c>
      <c r="X18">
        <f t="shared" si="11"/>
        <v>41.666666666666664</v>
      </c>
      <c r="Y18">
        <v>13541.84</v>
      </c>
      <c r="Z18">
        <f t="shared" si="12"/>
        <v>15</v>
      </c>
      <c r="AA18">
        <v>8118.19</v>
      </c>
      <c r="AB18">
        <f t="shared" si="13"/>
        <v>34.883720930232556</v>
      </c>
      <c r="AC18">
        <v>11139.04</v>
      </c>
      <c r="AD18">
        <f t="shared" si="14"/>
        <v>28.30188679245283</v>
      </c>
      <c r="AE18">
        <v>8014.09</v>
      </c>
      <c r="AF18">
        <f t="shared" si="15"/>
        <v>33.333333333333329</v>
      </c>
      <c r="AG18">
        <v>4461.8900000000003</v>
      </c>
      <c r="AH18">
        <f t="shared" si="16"/>
        <v>34.090909090909086</v>
      </c>
      <c r="AI18">
        <v>5553.47</v>
      </c>
      <c r="AJ18">
        <f t="shared" si="17"/>
        <v>39.473684210526315</v>
      </c>
      <c r="AK18">
        <v>5569.58</v>
      </c>
      <c r="AL18">
        <f t="shared" si="18"/>
        <v>24.590163934426229</v>
      </c>
      <c r="AM18">
        <v>11835.68</v>
      </c>
    </row>
    <row r="19" spans="1:39" x14ac:dyDescent="0.65">
      <c r="A19">
        <v>1.76</v>
      </c>
      <c r="B19">
        <f t="shared" si="0"/>
        <v>36.363636363636367</v>
      </c>
      <c r="C19">
        <v>5700.83</v>
      </c>
      <c r="D19">
        <f t="shared" si="1"/>
        <v>41.025641025641022</v>
      </c>
      <c r="E19">
        <v>8894.51</v>
      </c>
      <c r="F19">
        <f t="shared" si="2"/>
        <v>40</v>
      </c>
      <c r="G19">
        <v>10784.68</v>
      </c>
      <c r="H19">
        <f t="shared" si="3"/>
        <v>42.10526315789474</v>
      </c>
      <c r="I19">
        <v>15906.78</v>
      </c>
      <c r="J19">
        <f t="shared" si="4"/>
        <v>28.070175438596497</v>
      </c>
      <c r="K19">
        <v>10164.540000000001</v>
      </c>
      <c r="L19">
        <f t="shared" si="5"/>
        <v>26.666666666666668</v>
      </c>
      <c r="M19">
        <v>22506.07</v>
      </c>
      <c r="N19">
        <f t="shared" si="6"/>
        <v>30.76923076923077</v>
      </c>
      <c r="O19">
        <v>33554.519999999997</v>
      </c>
      <c r="P19">
        <f t="shared" si="7"/>
        <v>36.363636363636367</v>
      </c>
      <c r="Q19">
        <v>31134.3</v>
      </c>
      <c r="R19">
        <f t="shared" si="8"/>
        <v>24.242424242424242</v>
      </c>
      <c r="S19">
        <v>12837.04</v>
      </c>
      <c r="T19">
        <f t="shared" si="9"/>
        <v>34.782608695652179</v>
      </c>
      <c r="U19">
        <v>23435.22</v>
      </c>
      <c r="V19">
        <f t="shared" si="10"/>
        <v>37.209302325581397</v>
      </c>
      <c r="W19">
        <v>24270.38</v>
      </c>
      <c r="X19">
        <f t="shared" si="11"/>
        <v>44.44444444444445</v>
      </c>
      <c r="Y19">
        <v>13074.39</v>
      </c>
      <c r="Z19">
        <f t="shared" si="12"/>
        <v>16</v>
      </c>
      <c r="AA19">
        <v>8321.83</v>
      </c>
      <c r="AB19">
        <f t="shared" si="13"/>
        <v>37.209302325581397</v>
      </c>
      <c r="AC19">
        <v>10940.06</v>
      </c>
      <c r="AD19">
        <f t="shared" si="14"/>
        <v>30.188679245283019</v>
      </c>
      <c r="AE19">
        <v>7737.03</v>
      </c>
      <c r="AF19">
        <f t="shared" si="15"/>
        <v>35.555555555555557</v>
      </c>
      <c r="AG19">
        <v>4448.3500000000004</v>
      </c>
      <c r="AH19">
        <f t="shared" si="16"/>
        <v>36.363636363636367</v>
      </c>
      <c r="AI19">
        <v>5191.03</v>
      </c>
      <c r="AJ19">
        <f t="shared" si="17"/>
        <v>42.10526315789474</v>
      </c>
      <c r="AK19">
        <v>5626.48</v>
      </c>
      <c r="AL19">
        <f t="shared" si="18"/>
        <v>26.229508196721312</v>
      </c>
      <c r="AM19">
        <v>11064.72</v>
      </c>
    </row>
    <row r="20" spans="1:39" x14ac:dyDescent="0.65">
      <c r="A20">
        <v>1.87</v>
      </c>
      <c r="B20">
        <f t="shared" si="0"/>
        <v>38.63636363636364</v>
      </c>
      <c r="C20">
        <v>5644.67</v>
      </c>
      <c r="D20">
        <f t="shared" si="1"/>
        <v>43.589743589743591</v>
      </c>
      <c r="E20">
        <v>8380.7900000000009</v>
      </c>
      <c r="F20">
        <f t="shared" si="2"/>
        <v>42.5</v>
      </c>
      <c r="G20">
        <v>10203.5</v>
      </c>
      <c r="H20">
        <f t="shared" si="3"/>
        <v>44.736842105263165</v>
      </c>
      <c r="I20">
        <v>16895.29</v>
      </c>
      <c r="J20">
        <f t="shared" si="4"/>
        <v>29.824561403508774</v>
      </c>
      <c r="K20">
        <v>9940.49</v>
      </c>
      <c r="L20">
        <f t="shared" si="5"/>
        <v>28.333333333333339</v>
      </c>
      <c r="M20">
        <v>22311.01</v>
      </c>
      <c r="N20">
        <f t="shared" si="6"/>
        <v>32.692307692307701</v>
      </c>
      <c r="O20">
        <v>31338.79</v>
      </c>
      <c r="P20">
        <f t="shared" si="7"/>
        <v>38.63636363636364</v>
      </c>
      <c r="Q20">
        <v>29555.759999999998</v>
      </c>
      <c r="R20">
        <f t="shared" si="8"/>
        <v>25.757575757575761</v>
      </c>
      <c r="S20">
        <v>12582.36</v>
      </c>
      <c r="T20">
        <f t="shared" si="9"/>
        <v>36.956521739130437</v>
      </c>
      <c r="U20">
        <v>22645.5</v>
      </c>
      <c r="V20">
        <f t="shared" si="10"/>
        <v>39.534883720930232</v>
      </c>
      <c r="W20">
        <v>22378.35</v>
      </c>
      <c r="X20">
        <f t="shared" si="11"/>
        <v>47.222222222222229</v>
      </c>
      <c r="Y20">
        <v>13293.03</v>
      </c>
      <c r="Z20">
        <f t="shared" si="12"/>
        <v>17</v>
      </c>
      <c r="AA20">
        <v>8262.39</v>
      </c>
      <c r="AB20">
        <f t="shared" si="13"/>
        <v>39.534883720930232</v>
      </c>
      <c r="AC20">
        <v>10347.120000000001</v>
      </c>
      <c r="AD20">
        <f t="shared" si="14"/>
        <v>32.075471698113212</v>
      </c>
      <c r="AE20">
        <v>6944.85</v>
      </c>
      <c r="AF20">
        <f t="shared" si="15"/>
        <v>37.777777777777779</v>
      </c>
      <c r="AG20">
        <v>4878.3999999999996</v>
      </c>
      <c r="AH20">
        <f t="shared" si="16"/>
        <v>38.63636363636364</v>
      </c>
      <c r="AI20">
        <v>4869.1000000000004</v>
      </c>
      <c r="AJ20">
        <f t="shared" si="17"/>
        <v>44.736842105263165</v>
      </c>
      <c r="AK20">
        <v>5775.51</v>
      </c>
      <c r="AL20">
        <f t="shared" si="18"/>
        <v>27.868852459016395</v>
      </c>
      <c r="AM20">
        <v>10669.19</v>
      </c>
    </row>
    <row r="21" spans="1:39" x14ac:dyDescent="0.65">
      <c r="A21">
        <v>1.98</v>
      </c>
      <c r="B21">
        <f t="shared" si="0"/>
        <v>40.909090909090914</v>
      </c>
      <c r="C21">
        <v>5267.4</v>
      </c>
      <c r="D21">
        <f t="shared" si="1"/>
        <v>46.153846153846153</v>
      </c>
      <c r="E21">
        <v>7820.33</v>
      </c>
      <c r="F21">
        <f t="shared" si="2"/>
        <v>44.999999999999993</v>
      </c>
      <c r="G21">
        <v>9738.2999999999993</v>
      </c>
      <c r="H21">
        <f t="shared" si="3"/>
        <v>47.368421052631582</v>
      </c>
      <c r="I21">
        <v>17908.32</v>
      </c>
      <c r="J21">
        <f t="shared" si="4"/>
        <v>31.578947368421055</v>
      </c>
      <c r="K21">
        <v>9139.4500000000007</v>
      </c>
      <c r="L21">
        <f t="shared" si="5"/>
        <v>30</v>
      </c>
      <c r="M21">
        <v>20563.2</v>
      </c>
      <c r="N21">
        <f t="shared" si="6"/>
        <v>34.615384615384613</v>
      </c>
      <c r="O21">
        <v>31840.36</v>
      </c>
      <c r="P21">
        <f t="shared" si="7"/>
        <v>40.909090909090914</v>
      </c>
      <c r="Q21">
        <v>26855.64</v>
      </c>
      <c r="R21">
        <f t="shared" si="8"/>
        <v>27.27272727272727</v>
      </c>
      <c r="S21">
        <v>13717.37</v>
      </c>
      <c r="T21">
        <f t="shared" si="9"/>
        <v>39.130434782608695</v>
      </c>
      <c r="U21">
        <v>22217.07</v>
      </c>
      <c r="V21">
        <f t="shared" si="10"/>
        <v>41.860465116279066</v>
      </c>
      <c r="W21">
        <v>20548.490000000002</v>
      </c>
      <c r="X21">
        <f t="shared" si="11"/>
        <v>50</v>
      </c>
      <c r="Y21">
        <v>13257.74</v>
      </c>
      <c r="Z21">
        <f t="shared" si="12"/>
        <v>18</v>
      </c>
      <c r="AA21">
        <v>8197.99</v>
      </c>
      <c r="AB21">
        <f t="shared" si="13"/>
        <v>41.860465116279066</v>
      </c>
      <c r="AC21">
        <v>10128.25</v>
      </c>
      <c r="AD21">
        <f t="shared" si="14"/>
        <v>33.962264150943398</v>
      </c>
      <c r="AE21">
        <v>6303.57</v>
      </c>
      <c r="AF21">
        <f t="shared" si="15"/>
        <v>40</v>
      </c>
      <c r="AG21">
        <v>4634.74</v>
      </c>
      <c r="AH21">
        <f t="shared" si="16"/>
        <v>40.909090909090914</v>
      </c>
      <c r="AI21">
        <v>5006.41</v>
      </c>
      <c r="AJ21">
        <f t="shared" si="17"/>
        <v>47.368421052631582</v>
      </c>
      <c r="AK21">
        <v>5800.23</v>
      </c>
      <c r="AL21">
        <f t="shared" si="18"/>
        <v>29.508196721311474</v>
      </c>
      <c r="AM21">
        <v>10154.73</v>
      </c>
    </row>
    <row r="22" spans="1:39" x14ac:dyDescent="0.65">
      <c r="A22">
        <v>2.09</v>
      </c>
      <c r="B22">
        <f t="shared" si="0"/>
        <v>43.18181818181818</v>
      </c>
      <c r="C22">
        <v>5254.24</v>
      </c>
      <c r="D22">
        <f t="shared" si="1"/>
        <v>48.717948717948715</v>
      </c>
      <c r="E22">
        <v>7854.78</v>
      </c>
      <c r="F22">
        <f t="shared" si="2"/>
        <v>47.499999999999993</v>
      </c>
      <c r="G22">
        <v>10585.68</v>
      </c>
      <c r="H22">
        <f t="shared" si="3"/>
        <v>50</v>
      </c>
      <c r="I22">
        <v>20002.689999999999</v>
      </c>
      <c r="J22">
        <f t="shared" si="4"/>
        <v>33.333333333333329</v>
      </c>
      <c r="K22">
        <v>9164.5</v>
      </c>
      <c r="L22">
        <f t="shared" si="5"/>
        <v>31.666666666666664</v>
      </c>
      <c r="M22">
        <v>20966.86</v>
      </c>
      <c r="N22">
        <f t="shared" si="6"/>
        <v>36.538461538461533</v>
      </c>
      <c r="O22">
        <v>32904.04</v>
      </c>
      <c r="P22">
        <f t="shared" si="7"/>
        <v>43.18181818181818</v>
      </c>
      <c r="Q22">
        <v>24634.16</v>
      </c>
      <c r="R22">
        <f t="shared" si="8"/>
        <v>28.787878787878785</v>
      </c>
      <c r="S22">
        <v>15599.44</v>
      </c>
      <c r="T22">
        <f t="shared" si="9"/>
        <v>41.304347826086953</v>
      </c>
      <c r="U22">
        <v>22010.85</v>
      </c>
      <c r="V22">
        <f t="shared" si="10"/>
        <v>44.1860465116279</v>
      </c>
      <c r="W22">
        <v>18318.060000000001</v>
      </c>
      <c r="X22">
        <f t="shared" si="11"/>
        <v>52.777777777777779</v>
      </c>
      <c r="Y22">
        <v>13609.16</v>
      </c>
      <c r="Z22">
        <f t="shared" si="12"/>
        <v>18.999999999999996</v>
      </c>
      <c r="AA22">
        <v>7978.76</v>
      </c>
      <c r="AB22">
        <f t="shared" si="13"/>
        <v>44.1860465116279</v>
      </c>
      <c r="AC22">
        <v>10088.59</v>
      </c>
      <c r="AD22">
        <f t="shared" si="14"/>
        <v>35.849056603773583</v>
      </c>
      <c r="AE22">
        <v>5546.26</v>
      </c>
      <c r="AF22">
        <f t="shared" si="15"/>
        <v>42.222222222222214</v>
      </c>
      <c r="AG22">
        <v>4626.41</v>
      </c>
      <c r="AH22">
        <f t="shared" si="16"/>
        <v>43.18181818181818</v>
      </c>
      <c r="AI22">
        <v>5247.77</v>
      </c>
      <c r="AJ22">
        <f t="shared" si="17"/>
        <v>50</v>
      </c>
      <c r="AK22">
        <v>5908.1</v>
      </c>
      <c r="AL22">
        <f t="shared" si="18"/>
        <v>31.147540983606554</v>
      </c>
      <c r="AM22">
        <v>9394.52</v>
      </c>
    </row>
    <row r="23" spans="1:39" x14ac:dyDescent="0.65">
      <c r="A23">
        <v>2.2000000000000002</v>
      </c>
      <c r="B23">
        <f t="shared" si="0"/>
        <v>45.45454545454546</v>
      </c>
      <c r="C23">
        <v>5148.05</v>
      </c>
      <c r="D23">
        <f t="shared" si="1"/>
        <v>51.282051282051292</v>
      </c>
      <c r="E23">
        <v>8007.58</v>
      </c>
      <c r="F23">
        <f t="shared" si="2"/>
        <v>50</v>
      </c>
      <c r="G23">
        <v>10151.69</v>
      </c>
      <c r="H23">
        <f t="shared" si="3"/>
        <v>52.631578947368432</v>
      </c>
      <c r="I23">
        <v>22481.49</v>
      </c>
      <c r="J23">
        <f t="shared" si="4"/>
        <v>35.087719298245617</v>
      </c>
      <c r="K23">
        <v>9050.24</v>
      </c>
      <c r="L23">
        <f t="shared" si="5"/>
        <v>33.333333333333336</v>
      </c>
      <c r="M23">
        <v>21909.16</v>
      </c>
      <c r="N23">
        <f t="shared" si="6"/>
        <v>38.461538461538467</v>
      </c>
      <c r="O23">
        <v>33175.19</v>
      </c>
      <c r="P23">
        <f t="shared" si="7"/>
        <v>45.45454545454546</v>
      </c>
      <c r="Q23">
        <v>22867.24</v>
      </c>
      <c r="R23">
        <f t="shared" si="8"/>
        <v>30.303030303030305</v>
      </c>
      <c r="S23">
        <v>14683.2</v>
      </c>
      <c r="T23">
        <f t="shared" si="9"/>
        <v>43.478260869565219</v>
      </c>
      <c r="U23">
        <v>21311.919999999998</v>
      </c>
      <c r="V23">
        <f t="shared" si="10"/>
        <v>46.511627906976742</v>
      </c>
      <c r="W23">
        <v>16184.71</v>
      </c>
      <c r="X23">
        <f t="shared" si="11"/>
        <v>55.555555555555557</v>
      </c>
      <c r="Y23">
        <v>13643.33</v>
      </c>
      <c r="Z23">
        <f t="shared" si="12"/>
        <v>20</v>
      </c>
      <c r="AA23">
        <v>7750.36</v>
      </c>
      <c r="AB23">
        <f t="shared" si="13"/>
        <v>46.511627906976742</v>
      </c>
      <c r="AC23">
        <v>10284.98</v>
      </c>
      <c r="AD23">
        <f t="shared" si="14"/>
        <v>37.735849056603776</v>
      </c>
      <c r="AE23">
        <v>5021.91</v>
      </c>
      <c r="AF23">
        <f t="shared" si="15"/>
        <v>44.44444444444445</v>
      </c>
      <c r="AG23">
        <v>4468.22</v>
      </c>
      <c r="AH23">
        <f t="shared" si="16"/>
        <v>45.45454545454546</v>
      </c>
      <c r="AI23">
        <v>5740.69</v>
      </c>
      <c r="AJ23">
        <f t="shared" si="17"/>
        <v>52.631578947368432</v>
      </c>
      <c r="AK23">
        <v>6174.56</v>
      </c>
      <c r="AL23">
        <f t="shared" si="18"/>
        <v>32.786885245901644</v>
      </c>
      <c r="AM23">
        <v>9358.44</v>
      </c>
    </row>
    <row r="24" spans="1:39" x14ac:dyDescent="0.65">
      <c r="A24">
        <v>2.31</v>
      </c>
      <c r="B24">
        <f t="shared" si="0"/>
        <v>47.727272727272727</v>
      </c>
      <c r="C24">
        <v>5541.29</v>
      </c>
      <c r="D24">
        <f t="shared" si="1"/>
        <v>53.846153846153847</v>
      </c>
      <c r="E24">
        <v>7840.04</v>
      </c>
      <c r="F24">
        <f t="shared" si="2"/>
        <v>52.5</v>
      </c>
      <c r="G24">
        <v>10088.07</v>
      </c>
      <c r="H24">
        <f t="shared" si="3"/>
        <v>55.26315789473685</v>
      </c>
      <c r="I24">
        <v>22840.04</v>
      </c>
      <c r="J24">
        <f t="shared" si="4"/>
        <v>36.842105263157897</v>
      </c>
      <c r="K24">
        <v>9062.01</v>
      </c>
      <c r="L24">
        <f t="shared" si="5"/>
        <v>35</v>
      </c>
      <c r="M24">
        <v>22693.71</v>
      </c>
      <c r="N24">
        <f t="shared" si="6"/>
        <v>40.384615384615387</v>
      </c>
      <c r="O24">
        <v>30034.6</v>
      </c>
      <c r="P24">
        <f t="shared" si="7"/>
        <v>47.727272727272727</v>
      </c>
      <c r="Q24">
        <v>21199.43</v>
      </c>
      <c r="R24">
        <f t="shared" si="8"/>
        <v>31.818181818181817</v>
      </c>
      <c r="S24">
        <v>14946.87</v>
      </c>
      <c r="T24">
        <f t="shared" si="9"/>
        <v>45.652173913043484</v>
      </c>
      <c r="U24">
        <v>20197.04</v>
      </c>
      <c r="V24">
        <f t="shared" si="10"/>
        <v>48.837209302325576</v>
      </c>
      <c r="W24">
        <v>15726.58</v>
      </c>
      <c r="X24">
        <f t="shared" si="11"/>
        <v>58.333333333333336</v>
      </c>
      <c r="Y24">
        <v>13804.68</v>
      </c>
      <c r="Z24">
        <f t="shared" si="12"/>
        <v>21</v>
      </c>
      <c r="AA24">
        <v>8066.94</v>
      </c>
      <c r="AB24">
        <f t="shared" si="13"/>
        <v>48.837209302325576</v>
      </c>
      <c r="AC24">
        <v>10959.52</v>
      </c>
      <c r="AD24">
        <f t="shared" si="14"/>
        <v>39.622641509433961</v>
      </c>
      <c r="AE24">
        <v>4729.1499999999996</v>
      </c>
      <c r="AF24">
        <f t="shared" si="15"/>
        <v>46.666666666666664</v>
      </c>
      <c r="AG24">
        <v>4472.3900000000003</v>
      </c>
      <c r="AH24">
        <f t="shared" si="16"/>
        <v>47.727272727272727</v>
      </c>
      <c r="AI24">
        <v>5689.99</v>
      </c>
      <c r="AJ24">
        <f t="shared" si="17"/>
        <v>55.26315789473685</v>
      </c>
      <c r="AK24">
        <v>6185.25</v>
      </c>
      <c r="AL24">
        <f t="shared" si="18"/>
        <v>34.42622950819672</v>
      </c>
      <c r="AM24">
        <v>9160.11</v>
      </c>
    </row>
    <row r="25" spans="1:39" x14ac:dyDescent="0.65">
      <c r="A25">
        <v>2.42</v>
      </c>
      <c r="B25">
        <f t="shared" si="0"/>
        <v>50</v>
      </c>
      <c r="C25">
        <v>5427.88</v>
      </c>
      <c r="D25">
        <f t="shared" si="1"/>
        <v>56.410256410256409</v>
      </c>
      <c r="E25">
        <v>8017.85</v>
      </c>
      <c r="F25">
        <f t="shared" si="2"/>
        <v>54.999999999999993</v>
      </c>
      <c r="G25">
        <v>10295.26</v>
      </c>
      <c r="H25">
        <f t="shared" si="3"/>
        <v>57.894736842105267</v>
      </c>
      <c r="I25">
        <v>20628.97</v>
      </c>
      <c r="J25">
        <f t="shared" si="4"/>
        <v>38.596491228070178</v>
      </c>
      <c r="K25">
        <v>9181.01</v>
      </c>
      <c r="L25">
        <f t="shared" si="5"/>
        <v>36.666666666666671</v>
      </c>
      <c r="M25">
        <v>21470.95</v>
      </c>
      <c r="N25">
        <f t="shared" si="6"/>
        <v>42.307692307692307</v>
      </c>
      <c r="O25">
        <v>26993.31</v>
      </c>
      <c r="P25">
        <f t="shared" si="7"/>
        <v>50</v>
      </c>
      <c r="Q25">
        <v>21551.8</v>
      </c>
      <c r="R25">
        <f t="shared" si="8"/>
        <v>33.333333333333329</v>
      </c>
      <c r="S25">
        <v>16626.11</v>
      </c>
      <c r="T25">
        <f t="shared" si="9"/>
        <v>47.826086956521742</v>
      </c>
      <c r="U25">
        <v>19341.18</v>
      </c>
      <c r="V25">
        <f t="shared" si="10"/>
        <v>51.16279069767441</v>
      </c>
      <c r="W25">
        <v>15827.8</v>
      </c>
      <c r="X25">
        <f t="shared" si="11"/>
        <v>61.111111111111107</v>
      </c>
      <c r="Y25">
        <v>13905.53</v>
      </c>
      <c r="Z25">
        <f t="shared" si="12"/>
        <v>22</v>
      </c>
      <c r="AA25">
        <v>8194.1200000000008</v>
      </c>
      <c r="AB25">
        <f t="shared" si="13"/>
        <v>51.16279069767441</v>
      </c>
      <c r="AC25">
        <v>11655.1</v>
      </c>
      <c r="AD25">
        <f t="shared" si="14"/>
        <v>41.509433962264147</v>
      </c>
      <c r="AE25">
        <v>4389.67</v>
      </c>
      <c r="AF25">
        <f t="shared" si="15"/>
        <v>48.888888888888886</v>
      </c>
      <c r="AG25">
        <v>4645.34</v>
      </c>
      <c r="AH25">
        <f t="shared" si="16"/>
        <v>50</v>
      </c>
      <c r="AI25">
        <v>4962.62</v>
      </c>
      <c r="AJ25">
        <f t="shared" si="17"/>
        <v>57.894736842105267</v>
      </c>
      <c r="AK25">
        <v>6525.56</v>
      </c>
      <c r="AL25">
        <f t="shared" si="18"/>
        <v>36.065573770491802</v>
      </c>
      <c r="AM25">
        <v>8765.51</v>
      </c>
    </row>
    <row r="26" spans="1:39" x14ac:dyDescent="0.65">
      <c r="A26">
        <v>2.5299999999999998</v>
      </c>
      <c r="B26">
        <f t="shared" si="0"/>
        <v>52.272727272727273</v>
      </c>
      <c r="C26">
        <v>5342.26</v>
      </c>
      <c r="D26">
        <f t="shared" si="1"/>
        <v>58.974358974358964</v>
      </c>
      <c r="E26">
        <v>7955.55</v>
      </c>
      <c r="F26">
        <f t="shared" si="2"/>
        <v>57.499999999999993</v>
      </c>
      <c r="G26">
        <v>10463.799999999999</v>
      </c>
      <c r="H26">
        <f t="shared" si="3"/>
        <v>60.526315789473685</v>
      </c>
      <c r="I26">
        <v>19079.849999999999</v>
      </c>
      <c r="J26">
        <f t="shared" si="4"/>
        <v>40.350877192982452</v>
      </c>
      <c r="K26">
        <v>9265.16</v>
      </c>
      <c r="L26">
        <f t="shared" si="5"/>
        <v>38.333333333333329</v>
      </c>
      <c r="M26">
        <v>20391.3</v>
      </c>
      <c r="N26">
        <f t="shared" si="6"/>
        <v>44.230769230769226</v>
      </c>
      <c r="O26">
        <v>24605.91</v>
      </c>
      <c r="P26">
        <f t="shared" si="7"/>
        <v>52.272727272727273</v>
      </c>
      <c r="Q26">
        <v>23170.93</v>
      </c>
      <c r="R26">
        <f t="shared" si="8"/>
        <v>34.848484848484844</v>
      </c>
      <c r="S26">
        <v>18322.900000000001</v>
      </c>
      <c r="T26">
        <f t="shared" si="9"/>
        <v>50</v>
      </c>
      <c r="U26">
        <v>19313.95</v>
      </c>
      <c r="V26">
        <f t="shared" si="10"/>
        <v>53.488372093023251</v>
      </c>
      <c r="W26">
        <v>16746.689999999999</v>
      </c>
      <c r="X26">
        <f t="shared" si="11"/>
        <v>63.888888888888886</v>
      </c>
      <c r="Y26">
        <v>13421.14</v>
      </c>
      <c r="Z26">
        <f t="shared" si="12"/>
        <v>23</v>
      </c>
      <c r="AA26">
        <v>8210.3799999999992</v>
      </c>
      <c r="AB26">
        <f t="shared" si="13"/>
        <v>53.488372093023251</v>
      </c>
      <c r="AC26">
        <v>11604.98</v>
      </c>
      <c r="AD26">
        <f t="shared" si="14"/>
        <v>43.396226415094333</v>
      </c>
      <c r="AE26">
        <v>4821.3599999999997</v>
      </c>
      <c r="AF26">
        <f t="shared" si="15"/>
        <v>51.111111111111107</v>
      </c>
      <c r="AG26">
        <v>4557.03</v>
      </c>
      <c r="AH26">
        <f t="shared" si="16"/>
        <v>52.272727272727273</v>
      </c>
      <c r="AI26">
        <v>4720.8</v>
      </c>
      <c r="AJ26">
        <f t="shared" si="17"/>
        <v>60.526315789473685</v>
      </c>
      <c r="AK26">
        <v>7195.58</v>
      </c>
      <c r="AL26">
        <f t="shared" si="18"/>
        <v>37.704918032786885</v>
      </c>
      <c r="AM26">
        <v>8512.4500000000007</v>
      </c>
    </row>
    <row r="27" spans="1:39" x14ac:dyDescent="0.65">
      <c r="A27">
        <v>2.64</v>
      </c>
      <c r="B27">
        <f t="shared" si="0"/>
        <v>54.545454545454554</v>
      </c>
      <c r="C27">
        <v>5702.66</v>
      </c>
      <c r="D27">
        <f t="shared" si="1"/>
        <v>61.53846153846154</v>
      </c>
      <c r="E27">
        <v>8798.7800000000007</v>
      </c>
      <c r="F27">
        <f t="shared" si="2"/>
        <v>60</v>
      </c>
      <c r="G27">
        <v>10446.129999999999</v>
      </c>
      <c r="H27">
        <f t="shared" si="3"/>
        <v>63.15789473684211</v>
      </c>
      <c r="I27">
        <v>17894.02</v>
      </c>
      <c r="J27">
        <f t="shared" si="4"/>
        <v>42.10526315789474</v>
      </c>
      <c r="K27">
        <v>9432.33</v>
      </c>
      <c r="L27">
        <f t="shared" si="5"/>
        <v>40</v>
      </c>
      <c r="M27">
        <v>18914.57</v>
      </c>
      <c r="N27">
        <f t="shared" si="6"/>
        <v>46.153846153846153</v>
      </c>
      <c r="O27">
        <v>24379.84</v>
      </c>
      <c r="P27">
        <f t="shared" si="7"/>
        <v>54.545454545454554</v>
      </c>
      <c r="Q27">
        <v>27309.16</v>
      </c>
      <c r="R27">
        <f t="shared" si="8"/>
        <v>36.363636363636367</v>
      </c>
      <c r="S27">
        <v>19106.490000000002</v>
      </c>
      <c r="T27">
        <f t="shared" si="9"/>
        <v>52.173913043478272</v>
      </c>
      <c r="U27">
        <v>19691.310000000001</v>
      </c>
      <c r="V27">
        <f t="shared" si="10"/>
        <v>55.813953488372093</v>
      </c>
      <c r="W27">
        <v>20205.03</v>
      </c>
      <c r="X27">
        <f t="shared" si="11"/>
        <v>66.666666666666671</v>
      </c>
      <c r="Y27">
        <v>12994.05</v>
      </c>
      <c r="Z27">
        <f t="shared" si="12"/>
        <v>24.000000000000004</v>
      </c>
      <c r="AA27">
        <v>8393.15</v>
      </c>
      <c r="AB27">
        <f t="shared" si="13"/>
        <v>55.813953488372093</v>
      </c>
      <c r="AC27">
        <v>11727.63</v>
      </c>
      <c r="AD27">
        <f t="shared" si="14"/>
        <v>45.283018867924532</v>
      </c>
      <c r="AE27">
        <v>4725.76</v>
      </c>
      <c r="AF27">
        <f t="shared" si="15"/>
        <v>53.333333333333336</v>
      </c>
      <c r="AG27">
        <v>4865.67</v>
      </c>
      <c r="AH27">
        <f t="shared" si="16"/>
        <v>54.545454545454554</v>
      </c>
      <c r="AI27">
        <v>4930.75</v>
      </c>
      <c r="AJ27">
        <f t="shared" si="17"/>
        <v>63.15789473684211</v>
      </c>
      <c r="AK27">
        <v>7611.56</v>
      </c>
      <c r="AL27">
        <f t="shared" si="18"/>
        <v>39.344262295081975</v>
      </c>
      <c r="AM27">
        <v>8807.24</v>
      </c>
    </row>
    <row r="28" spans="1:39" x14ac:dyDescent="0.65">
      <c r="A28">
        <v>2.75</v>
      </c>
      <c r="B28">
        <f t="shared" si="0"/>
        <v>56.81818181818182</v>
      </c>
      <c r="C28">
        <v>6147.27</v>
      </c>
      <c r="D28">
        <f t="shared" si="1"/>
        <v>64.102564102564102</v>
      </c>
      <c r="E28">
        <v>9041.7199999999993</v>
      </c>
      <c r="F28">
        <f t="shared" si="2"/>
        <v>62.5</v>
      </c>
      <c r="G28">
        <v>10365.1</v>
      </c>
      <c r="H28">
        <f t="shared" si="3"/>
        <v>65.789473684210535</v>
      </c>
      <c r="I28">
        <v>17088.669999999998</v>
      </c>
      <c r="J28">
        <f t="shared" si="4"/>
        <v>43.859649122807021</v>
      </c>
      <c r="K28">
        <v>8577.19</v>
      </c>
      <c r="L28">
        <f t="shared" si="5"/>
        <v>41.666666666666671</v>
      </c>
      <c r="M28">
        <v>16990.39</v>
      </c>
      <c r="N28">
        <f t="shared" si="6"/>
        <v>48.07692307692308</v>
      </c>
      <c r="O28">
        <v>23368.07</v>
      </c>
      <c r="P28">
        <f t="shared" si="7"/>
        <v>56.81818181818182</v>
      </c>
      <c r="Q28">
        <v>30703.42</v>
      </c>
      <c r="R28">
        <f t="shared" si="8"/>
        <v>37.878787878787875</v>
      </c>
      <c r="S28">
        <v>18479.07</v>
      </c>
      <c r="T28">
        <f t="shared" si="9"/>
        <v>54.34782608695653</v>
      </c>
      <c r="U28">
        <v>19841.95</v>
      </c>
      <c r="V28">
        <f t="shared" si="10"/>
        <v>58.13953488372092</v>
      </c>
      <c r="W28">
        <v>23883.22</v>
      </c>
      <c r="X28">
        <f t="shared" si="11"/>
        <v>69.444444444444443</v>
      </c>
      <c r="Y28">
        <v>12569.97</v>
      </c>
      <c r="Z28">
        <f t="shared" si="12"/>
        <v>25</v>
      </c>
      <c r="AA28">
        <v>9291.5</v>
      </c>
      <c r="AB28">
        <f t="shared" si="13"/>
        <v>58.13953488372092</v>
      </c>
      <c r="AC28">
        <v>11343.1</v>
      </c>
      <c r="AD28">
        <f t="shared" si="14"/>
        <v>47.169811320754718</v>
      </c>
      <c r="AE28">
        <v>4479.76</v>
      </c>
      <c r="AF28">
        <f t="shared" si="15"/>
        <v>55.555555555555557</v>
      </c>
      <c r="AG28">
        <v>5350.24</v>
      </c>
      <c r="AH28">
        <f t="shared" si="16"/>
        <v>56.81818181818182</v>
      </c>
      <c r="AI28">
        <v>4750.3100000000004</v>
      </c>
      <c r="AJ28">
        <f t="shared" si="17"/>
        <v>65.789473684210535</v>
      </c>
      <c r="AK28">
        <v>7521.56</v>
      </c>
      <c r="AL28">
        <f t="shared" si="18"/>
        <v>40.983606557377051</v>
      </c>
      <c r="AM28">
        <v>8615.06</v>
      </c>
    </row>
    <row r="29" spans="1:39" x14ac:dyDescent="0.65">
      <c r="A29">
        <v>2.86</v>
      </c>
      <c r="B29">
        <f t="shared" si="0"/>
        <v>59.090909090909093</v>
      </c>
      <c r="C29">
        <v>6176.55</v>
      </c>
      <c r="D29">
        <f t="shared" si="1"/>
        <v>66.666666666666657</v>
      </c>
      <c r="E29">
        <v>8682.1</v>
      </c>
      <c r="F29">
        <f t="shared" si="2"/>
        <v>64.999999999999986</v>
      </c>
      <c r="G29">
        <v>10242.9</v>
      </c>
      <c r="H29">
        <f t="shared" si="3"/>
        <v>68.421052631578945</v>
      </c>
      <c r="I29">
        <v>17355.39</v>
      </c>
      <c r="J29">
        <f t="shared" si="4"/>
        <v>45.614035087719301</v>
      </c>
      <c r="K29">
        <v>7790.96</v>
      </c>
      <c r="L29">
        <f t="shared" si="5"/>
        <v>43.333333333333336</v>
      </c>
      <c r="M29">
        <v>15403.44</v>
      </c>
      <c r="N29">
        <f t="shared" si="6"/>
        <v>50</v>
      </c>
      <c r="O29">
        <v>23068.74</v>
      </c>
      <c r="P29">
        <f t="shared" si="7"/>
        <v>59.090909090909093</v>
      </c>
      <c r="Q29">
        <v>34322.9</v>
      </c>
      <c r="R29">
        <f t="shared" si="8"/>
        <v>39.393939393939391</v>
      </c>
      <c r="S29">
        <v>16552.16</v>
      </c>
      <c r="T29">
        <f t="shared" si="9"/>
        <v>56.521739130434788</v>
      </c>
      <c r="U29">
        <v>20438.52</v>
      </c>
      <c r="V29">
        <f t="shared" si="10"/>
        <v>60.465116279069761</v>
      </c>
      <c r="W29">
        <v>26892.13</v>
      </c>
      <c r="X29">
        <f t="shared" si="11"/>
        <v>72.222222222222214</v>
      </c>
      <c r="Y29">
        <v>11763.14</v>
      </c>
      <c r="Z29">
        <f t="shared" si="12"/>
        <v>26</v>
      </c>
      <c r="AA29">
        <v>9902.61</v>
      </c>
      <c r="AB29">
        <f t="shared" si="13"/>
        <v>60.465116279069761</v>
      </c>
      <c r="AC29">
        <v>10317.51</v>
      </c>
      <c r="AD29">
        <f t="shared" si="14"/>
        <v>49.056603773584904</v>
      </c>
      <c r="AE29">
        <v>4904.1899999999996</v>
      </c>
      <c r="AF29">
        <f t="shared" si="15"/>
        <v>57.777777777777771</v>
      </c>
      <c r="AG29">
        <v>5573.31</v>
      </c>
      <c r="AH29">
        <f t="shared" si="16"/>
        <v>59.090909090909093</v>
      </c>
      <c r="AI29">
        <v>4987.32</v>
      </c>
      <c r="AJ29">
        <f t="shared" si="17"/>
        <v>68.421052631578945</v>
      </c>
      <c r="AK29">
        <v>7062.77</v>
      </c>
      <c r="AL29">
        <f t="shared" si="18"/>
        <v>42.622950819672127</v>
      </c>
      <c r="AM29">
        <v>8431.2999999999993</v>
      </c>
    </row>
    <row r="30" spans="1:39" x14ac:dyDescent="0.65">
      <c r="A30">
        <v>2.97</v>
      </c>
      <c r="B30">
        <f t="shared" si="0"/>
        <v>61.363636363636367</v>
      </c>
      <c r="C30">
        <v>6407.68</v>
      </c>
      <c r="D30">
        <f t="shared" si="1"/>
        <v>69.230769230769241</v>
      </c>
      <c r="E30">
        <v>8727.92</v>
      </c>
      <c r="F30">
        <f t="shared" si="2"/>
        <v>67.5</v>
      </c>
      <c r="G30">
        <v>11088.58</v>
      </c>
      <c r="H30">
        <f t="shared" si="3"/>
        <v>71.052631578947384</v>
      </c>
      <c r="I30">
        <v>18716.34</v>
      </c>
      <c r="J30">
        <f t="shared" si="4"/>
        <v>47.368421052631589</v>
      </c>
      <c r="K30">
        <v>7658.4</v>
      </c>
      <c r="L30">
        <f t="shared" si="5"/>
        <v>45.000000000000007</v>
      </c>
      <c r="M30">
        <v>14767.68</v>
      </c>
      <c r="N30">
        <f t="shared" si="6"/>
        <v>51.923076923076927</v>
      </c>
      <c r="O30">
        <v>25429.51</v>
      </c>
      <c r="P30">
        <f t="shared" si="7"/>
        <v>61.363636363636367</v>
      </c>
      <c r="Q30">
        <v>36279.96</v>
      </c>
      <c r="R30">
        <f t="shared" si="8"/>
        <v>40.909090909090914</v>
      </c>
      <c r="S30">
        <v>14180.3</v>
      </c>
      <c r="T30">
        <f t="shared" si="9"/>
        <v>58.695652173913047</v>
      </c>
      <c r="U30">
        <v>23257.24</v>
      </c>
      <c r="V30">
        <f t="shared" si="10"/>
        <v>62.790697674418603</v>
      </c>
      <c r="W30">
        <v>27982.880000000001</v>
      </c>
      <c r="X30">
        <f t="shared" si="11"/>
        <v>75.000000000000014</v>
      </c>
      <c r="Y30">
        <v>11068.65</v>
      </c>
      <c r="Z30">
        <f t="shared" si="12"/>
        <v>27</v>
      </c>
      <c r="AA30">
        <v>10409.15</v>
      </c>
      <c r="AB30">
        <f t="shared" si="13"/>
        <v>62.790697674418603</v>
      </c>
      <c r="AC30">
        <v>9708.39</v>
      </c>
      <c r="AD30">
        <f t="shared" si="14"/>
        <v>50.943396226415096</v>
      </c>
      <c r="AE30">
        <v>5300.75</v>
      </c>
      <c r="AF30">
        <f t="shared" si="15"/>
        <v>60</v>
      </c>
      <c r="AG30">
        <v>5552.64</v>
      </c>
      <c r="AH30">
        <f t="shared" si="16"/>
        <v>61.363636363636367</v>
      </c>
      <c r="AI30">
        <v>5590.97</v>
      </c>
      <c r="AJ30">
        <f t="shared" si="17"/>
        <v>71.052631578947384</v>
      </c>
      <c r="AK30">
        <v>6417.15</v>
      </c>
      <c r="AL30">
        <f t="shared" si="18"/>
        <v>44.262295081967217</v>
      </c>
      <c r="AM30">
        <v>8322.7199999999993</v>
      </c>
    </row>
    <row r="31" spans="1:39" x14ac:dyDescent="0.65">
      <c r="A31">
        <v>3.08</v>
      </c>
      <c r="B31">
        <f t="shared" si="0"/>
        <v>63.636363636363633</v>
      </c>
      <c r="C31">
        <v>6882.31</v>
      </c>
      <c r="D31">
        <f t="shared" si="1"/>
        <v>71.794871794871796</v>
      </c>
      <c r="E31">
        <v>8202.25</v>
      </c>
      <c r="F31">
        <f t="shared" si="2"/>
        <v>70</v>
      </c>
      <c r="G31">
        <v>11318.48</v>
      </c>
      <c r="H31">
        <f t="shared" si="3"/>
        <v>73.684210526315795</v>
      </c>
      <c r="I31">
        <v>20697.78</v>
      </c>
      <c r="J31">
        <f t="shared" si="4"/>
        <v>49.122807017543863</v>
      </c>
      <c r="K31">
        <v>7583.81</v>
      </c>
      <c r="L31">
        <f t="shared" si="5"/>
        <v>46.666666666666671</v>
      </c>
      <c r="M31">
        <v>15677.31</v>
      </c>
      <c r="N31">
        <f t="shared" si="6"/>
        <v>53.846153846153854</v>
      </c>
      <c r="O31">
        <v>30524.62</v>
      </c>
      <c r="P31">
        <f t="shared" si="7"/>
        <v>63.636363636363633</v>
      </c>
      <c r="Q31">
        <v>36519.71</v>
      </c>
      <c r="R31">
        <f t="shared" si="8"/>
        <v>42.424242424242422</v>
      </c>
      <c r="S31">
        <v>11811.95</v>
      </c>
      <c r="T31">
        <f t="shared" si="9"/>
        <v>60.869565217391312</v>
      </c>
      <c r="U31">
        <v>24682.36</v>
      </c>
      <c r="V31">
        <f t="shared" si="10"/>
        <v>65.11627906976743</v>
      </c>
      <c r="W31">
        <v>26809.1</v>
      </c>
      <c r="X31">
        <f t="shared" si="11"/>
        <v>77.777777777777786</v>
      </c>
      <c r="Y31">
        <v>11284.75</v>
      </c>
      <c r="Z31">
        <f t="shared" si="12"/>
        <v>28.000000000000004</v>
      </c>
      <c r="AA31">
        <v>10059.39</v>
      </c>
      <c r="AB31">
        <f t="shared" si="13"/>
        <v>65.11627906976743</v>
      </c>
      <c r="AC31">
        <v>9173.69</v>
      </c>
      <c r="AD31">
        <f t="shared" si="14"/>
        <v>52.830188679245282</v>
      </c>
      <c r="AE31">
        <v>5540.18</v>
      </c>
      <c r="AF31">
        <f t="shared" si="15"/>
        <v>62.222222222222221</v>
      </c>
      <c r="AG31">
        <v>5608.45</v>
      </c>
      <c r="AH31">
        <f t="shared" si="16"/>
        <v>63.636363636363633</v>
      </c>
      <c r="AI31">
        <v>5983.58</v>
      </c>
      <c r="AJ31">
        <f t="shared" si="17"/>
        <v>73.684210526315795</v>
      </c>
      <c r="AK31">
        <v>5997.68</v>
      </c>
      <c r="AL31">
        <f t="shared" si="18"/>
        <v>45.901639344262293</v>
      </c>
      <c r="AM31">
        <v>8390.0300000000007</v>
      </c>
    </row>
    <row r="32" spans="1:39" x14ac:dyDescent="0.65">
      <c r="A32">
        <v>3.19</v>
      </c>
      <c r="B32">
        <f t="shared" si="0"/>
        <v>65.909090909090907</v>
      </c>
      <c r="C32">
        <v>5919.63</v>
      </c>
      <c r="D32">
        <f t="shared" si="1"/>
        <v>74.358974358974365</v>
      </c>
      <c r="E32">
        <v>8229.27</v>
      </c>
      <c r="F32">
        <f t="shared" si="2"/>
        <v>72.5</v>
      </c>
      <c r="G32">
        <v>11627.03</v>
      </c>
      <c r="H32">
        <f t="shared" si="3"/>
        <v>76.31578947368422</v>
      </c>
      <c r="I32">
        <v>21610.68</v>
      </c>
      <c r="J32">
        <f t="shared" si="4"/>
        <v>50.877192982456144</v>
      </c>
      <c r="K32">
        <v>7053.54</v>
      </c>
      <c r="L32">
        <f t="shared" si="5"/>
        <v>48.333333333333336</v>
      </c>
      <c r="M32">
        <v>16175.15</v>
      </c>
      <c r="N32">
        <f t="shared" si="6"/>
        <v>55.769230769230774</v>
      </c>
      <c r="O32">
        <v>34877.910000000003</v>
      </c>
      <c r="P32">
        <f t="shared" si="7"/>
        <v>65.909090909090907</v>
      </c>
      <c r="Q32">
        <v>34132.44</v>
      </c>
      <c r="R32">
        <f t="shared" si="8"/>
        <v>43.939393939393938</v>
      </c>
      <c r="S32">
        <v>10631.8</v>
      </c>
      <c r="T32">
        <f t="shared" si="9"/>
        <v>63.04347826086957</v>
      </c>
      <c r="U32">
        <v>26851.11</v>
      </c>
      <c r="V32">
        <f t="shared" si="10"/>
        <v>67.441860465116278</v>
      </c>
      <c r="W32">
        <v>24068.82</v>
      </c>
      <c r="X32">
        <f t="shared" si="11"/>
        <v>80.555555555555557</v>
      </c>
      <c r="Y32">
        <v>11057.63</v>
      </c>
      <c r="Z32">
        <f t="shared" si="12"/>
        <v>28.999999999999996</v>
      </c>
      <c r="AA32">
        <v>11159.5</v>
      </c>
      <c r="AB32">
        <f t="shared" si="13"/>
        <v>67.441860465116278</v>
      </c>
      <c r="AC32">
        <v>8965</v>
      </c>
      <c r="AD32">
        <f t="shared" si="14"/>
        <v>54.716981132075468</v>
      </c>
      <c r="AE32">
        <v>5614.08</v>
      </c>
      <c r="AF32">
        <f t="shared" si="15"/>
        <v>64.444444444444443</v>
      </c>
      <c r="AG32">
        <v>5682.98</v>
      </c>
      <c r="AH32">
        <f t="shared" si="16"/>
        <v>65.909090909090907</v>
      </c>
      <c r="AI32">
        <v>5822.87</v>
      </c>
      <c r="AJ32">
        <f t="shared" si="17"/>
        <v>76.31578947368422</v>
      </c>
      <c r="AK32">
        <v>5564.79</v>
      </c>
      <c r="AL32">
        <f t="shared" si="18"/>
        <v>47.540983606557376</v>
      </c>
      <c r="AM32">
        <v>8326.44</v>
      </c>
    </row>
    <row r="33" spans="1:39" x14ac:dyDescent="0.65">
      <c r="A33">
        <v>3.3</v>
      </c>
      <c r="B33">
        <f t="shared" si="0"/>
        <v>68.181818181818173</v>
      </c>
      <c r="C33">
        <v>5904.68</v>
      </c>
      <c r="D33">
        <f t="shared" si="1"/>
        <v>76.92307692307692</v>
      </c>
      <c r="E33">
        <v>8040.49</v>
      </c>
      <c r="F33">
        <f t="shared" si="2"/>
        <v>74.999999999999986</v>
      </c>
      <c r="G33">
        <v>11039.88</v>
      </c>
      <c r="H33">
        <f t="shared" si="3"/>
        <v>78.94736842105263</v>
      </c>
      <c r="I33">
        <v>21599.759999999998</v>
      </c>
      <c r="J33">
        <f t="shared" si="4"/>
        <v>52.631578947368418</v>
      </c>
      <c r="K33">
        <v>6876.37</v>
      </c>
      <c r="L33">
        <f t="shared" si="5"/>
        <v>50</v>
      </c>
      <c r="M33">
        <v>16908.05</v>
      </c>
      <c r="N33">
        <f t="shared" si="6"/>
        <v>57.692307692307686</v>
      </c>
      <c r="O33">
        <v>37363.129999999997</v>
      </c>
      <c r="P33">
        <f t="shared" si="7"/>
        <v>68.181818181818173</v>
      </c>
      <c r="Q33">
        <v>32650.33</v>
      </c>
      <c r="R33">
        <f t="shared" si="8"/>
        <v>45.454545454545453</v>
      </c>
      <c r="S33">
        <v>10470.299999999999</v>
      </c>
      <c r="T33">
        <f t="shared" si="9"/>
        <v>65.217391304347828</v>
      </c>
      <c r="U33">
        <v>29169.84</v>
      </c>
      <c r="V33">
        <f t="shared" si="10"/>
        <v>69.767441860465112</v>
      </c>
      <c r="W33">
        <v>20337.53</v>
      </c>
      <c r="X33">
        <f t="shared" si="11"/>
        <v>83.333333333333329</v>
      </c>
      <c r="Y33">
        <v>11061.11</v>
      </c>
      <c r="Z33">
        <f t="shared" si="12"/>
        <v>30</v>
      </c>
      <c r="AA33">
        <v>11081.94</v>
      </c>
      <c r="AB33">
        <f t="shared" si="13"/>
        <v>69.767441860465112</v>
      </c>
      <c r="AC33">
        <v>8988.8799999999992</v>
      </c>
      <c r="AD33">
        <f t="shared" si="14"/>
        <v>56.60377358490566</v>
      </c>
      <c r="AE33">
        <v>5358.85</v>
      </c>
      <c r="AF33">
        <f t="shared" si="15"/>
        <v>66.666666666666657</v>
      </c>
      <c r="AG33">
        <v>5511.9</v>
      </c>
      <c r="AH33">
        <f t="shared" si="16"/>
        <v>68.181818181818173</v>
      </c>
      <c r="AI33">
        <v>5531.83</v>
      </c>
      <c r="AJ33">
        <f t="shared" si="17"/>
        <v>78.94736842105263</v>
      </c>
      <c r="AK33">
        <v>5787.19</v>
      </c>
      <c r="AL33">
        <f t="shared" si="18"/>
        <v>49.180327868852459</v>
      </c>
      <c r="AM33">
        <v>8278.24</v>
      </c>
    </row>
    <row r="34" spans="1:39" x14ac:dyDescent="0.65">
      <c r="A34">
        <v>3.41</v>
      </c>
      <c r="B34">
        <f t="shared" si="0"/>
        <v>70.454545454545453</v>
      </c>
      <c r="C34">
        <v>5600.25</v>
      </c>
      <c r="D34">
        <f t="shared" si="1"/>
        <v>79.487179487179489</v>
      </c>
      <c r="E34">
        <v>7808.15</v>
      </c>
      <c r="F34">
        <f t="shared" si="2"/>
        <v>77.5</v>
      </c>
      <c r="G34">
        <v>10265.09</v>
      </c>
      <c r="H34">
        <f t="shared" si="3"/>
        <v>81.578947368421069</v>
      </c>
      <c r="I34">
        <v>20505.939999999999</v>
      </c>
      <c r="J34">
        <f t="shared" si="4"/>
        <v>54.385964912280706</v>
      </c>
      <c r="K34">
        <v>6927.31</v>
      </c>
      <c r="L34">
        <f t="shared" si="5"/>
        <v>51.666666666666671</v>
      </c>
      <c r="M34">
        <v>17351.59</v>
      </c>
      <c r="N34">
        <f t="shared" si="6"/>
        <v>59.615384615384627</v>
      </c>
      <c r="O34">
        <v>37243.25</v>
      </c>
      <c r="P34">
        <f t="shared" si="7"/>
        <v>70.454545454545453</v>
      </c>
      <c r="Q34">
        <v>31249.62</v>
      </c>
      <c r="R34">
        <f t="shared" si="8"/>
        <v>46.969696969696969</v>
      </c>
      <c r="S34">
        <v>9578.85</v>
      </c>
      <c r="T34">
        <f t="shared" si="9"/>
        <v>67.391304347826093</v>
      </c>
      <c r="U34">
        <v>28103.119999999999</v>
      </c>
      <c r="V34">
        <f t="shared" si="10"/>
        <v>72.093023255813947</v>
      </c>
      <c r="W34">
        <v>17460.810000000001</v>
      </c>
      <c r="X34">
        <f t="shared" si="11"/>
        <v>86.111111111111114</v>
      </c>
      <c r="Y34">
        <v>11455.17</v>
      </c>
      <c r="Z34">
        <f t="shared" si="12"/>
        <v>31</v>
      </c>
      <c r="AA34">
        <v>9768.9699999999993</v>
      </c>
      <c r="AB34">
        <f t="shared" si="13"/>
        <v>72.093023255813947</v>
      </c>
      <c r="AC34">
        <v>9043.58</v>
      </c>
      <c r="AD34">
        <f t="shared" si="14"/>
        <v>58.490566037735846</v>
      </c>
      <c r="AE34">
        <v>4994.34</v>
      </c>
      <c r="AF34">
        <f t="shared" si="15"/>
        <v>68.888888888888886</v>
      </c>
      <c r="AG34">
        <v>5409.14</v>
      </c>
      <c r="AH34">
        <f t="shared" si="16"/>
        <v>70.454545454545453</v>
      </c>
      <c r="AI34">
        <v>5036.43</v>
      </c>
      <c r="AJ34">
        <f t="shared" si="17"/>
        <v>81.578947368421069</v>
      </c>
      <c r="AK34">
        <v>5485.21</v>
      </c>
      <c r="AL34">
        <f t="shared" si="18"/>
        <v>50.819672131147541</v>
      </c>
      <c r="AM34">
        <v>8338.15</v>
      </c>
    </row>
    <row r="35" spans="1:39" x14ac:dyDescent="0.65">
      <c r="A35">
        <v>3.52</v>
      </c>
      <c r="B35">
        <f t="shared" si="0"/>
        <v>72.727272727272734</v>
      </c>
      <c r="C35">
        <v>5948.38</v>
      </c>
      <c r="D35">
        <f t="shared" si="1"/>
        <v>82.051282051282044</v>
      </c>
      <c r="E35">
        <v>7891.4</v>
      </c>
      <c r="F35">
        <f t="shared" si="2"/>
        <v>80</v>
      </c>
      <c r="G35">
        <v>9598.9699999999993</v>
      </c>
      <c r="H35">
        <f t="shared" si="3"/>
        <v>84.21052631578948</v>
      </c>
      <c r="I35">
        <v>18705.580000000002</v>
      </c>
      <c r="J35">
        <f t="shared" si="4"/>
        <v>56.140350877192994</v>
      </c>
      <c r="K35">
        <v>6835.38</v>
      </c>
      <c r="L35">
        <f t="shared" si="5"/>
        <v>53.333333333333336</v>
      </c>
      <c r="M35">
        <v>17363.8</v>
      </c>
      <c r="N35">
        <f t="shared" si="6"/>
        <v>61.53846153846154</v>
      </c>
      <c r="O35">
        <v>34884.050000000003</v>
      </c>
      <c r="P35">
        <f t="shared" si="7"/>
        <v>72.727272727272734</v>
      </c>
      <c r="Q35">
        <v>32083.119999999999</v>
      </c>
      <c r="R35">
        <f t="shared" si="8"/>
        <v>48.484848484848484</v>
      </c>
      <c r="S35">
        <v>8976.01</v>
      </c>
      <c r="T35">
        <f t="shared" si="9"/>
        <v>69.565217391304358</v>
      </c>
      <c r="U35">
        <v>24922.12</v>
      </c>
      <c r="V35">
        <f t="shared" si="10"/>
        <v>74.418604651162795</v>
      </c>
      <c r="W35">
        <v>15360.31</v>
      </c>
      <c r="X35">
        <f t="shared" si="11"/>
        <v>88.8888888888889</v>
      </c>
      <c r="Y35">
        <v>12084.09</v>
      </c>
      <c r="Z35">
        <f t="shared" si="12"/>
        <v>32</v>
      </c>
      <c r="AA35">
        <v>9105.52</v>
      </c>
      <c r="AB35">
        <f t="shared" si="13"/>
        <v>74.418604651162795</v>
      </c>
      <c r="AC35">
        <v>9201.36</v>
      </c>
      <c r="AD35">
        <f t="shared" si="14"/>
        <v>60.377358490566039</v>
      </c>
      <c r="AE35">
        <v>5437.43</v>
      </c>
      <c r="AF35">
        <f t="shared" si="15"/>
        <v>71.111111111111114</v>
      </c>
      <c r="AG35">
        <v>5546.99</v>
      </c>
      <c r="AH35">
        <f t="shared" si="16"/>
        <v>72.727272727272734</v>
      </c>
      <c r="AI35">
        <v>4499.8599999999997</v>
      </c>
      <c r="AJ35">
        <f t="shared" si="17"/>
        <v>84.21052631578948</v>
      </c>
      <c r="AK35">
        <v>5607.72</v>
      </c>
      <c r="AL35">
        <f t="shared" si="18"/>
        <v>52.459016393442624</v>
      </c>
      <c r="AM35">
        <v>8649.64</v>
      </c>
    </row>
    <row r="36" spans="1:39" x14ac:dyDescent="0.65">
      <c r="A36">
        <v>3.63</v>
      </c>
      <c r="B36">
        <f t="shared" si="0"/>
        <v>75</v>
      </c>
      <c r="C36">
        <v>5406.68</v>
      </c>
      <c r="D36">
        <f t="shared" si="1"/>
        <v>84.615384615384613</v>
      </c>
      <c r="E36">
        <v>7328.24</v>
      </c>
      <c r="F36">
        <f t="shared" si="2"/>
        <v>82.5</v>
      </c>
      <c r="G36">
        <v>9389.15</v>
      </c>
      <c r="H36">
        <f t="shared" si="3"/>
        <v>86.842105263157904</v>
      </c>
      <c r="I36">
        <v>17290.8</v>
      </c>
      <c r="J36">
        <f t="shared" si="4"/>
        <v>57.894736842105267</v>
      </c>
      <c r="K36">
        <v>7093.33</v>
      </c>
      <c r="L36">
        <f t="shared" si="5"/>
        <v>55.000000000000007</v>
      </c>
      <c r="M36">
        <v>16170.45</v>
      </c>
      <c r="N36">
        <f t="shared" si="6"/>
        <v>63.46153846153846</v>
      </c>
      <c r="O36">
        <v>31846.71</v>
      </c>
      <c r="P36">
        <f t="shared" si="7"/>
        <v>75</v>
      </c>
      <c r="Q36">
        <v>31216.16</v>
      </c>
      <c r="R36">
        <f t="shared" si="8"/>
        <v>50</v>
      </c>
      <c r="S36">
        <v>8875.6</v>
      </c>
      <c r="T36">
        <f t="shared" si="9"/>
        <v>71.739130434782624</v>
      </c>
      <c r="U36">
        <v>22237.3</v>
      </c>
      <c r="V36">
        <f t="shared" si="10"/>
        <v>76.744186046511615</v>
      </c>
      <c r="W36">
        <v>14105.69</v>
      </c>
      <c r="X36">
        <f t="shared" si="11"/>
        <v>91.666666666666657</v>
      </c>
      <c r="Y36">
        <v>12968.28</v>
      </c>
      <c r="Z36">
        <f t="shared" si="12"/>
        <v>33</v>
      </c>
      <c r="AA36">
        <v>9194.68</v>
      </c>
      <c r="AB36">
        <f t="shared" si="13"/>
        <v>76.744186046511615</v>
      </c>
      <c r="AC36">
        <v>9820.3799999999992</v>
      </c>
      <c r="AD36">
        <f t="shared" si="14"/>
        <v>62.264150943396224</v>
      </c>
      <c r="AE36">
        <v>6160.42</v>
      </c>
      <c r="AF36">
        <f t="shared" si="15"/>
        <v>73.333333333333329</v>
      </c>
      <c r="AG36">
        <v>5118.6099999999997</v>
      </c>
      <c r="AH36">
        <f t="shared" si="16"/>
        <v>75</v>
      </c>
      <c r="AI36">
        <v>4407.79</v>
      </c>
      <c r="AJ36">
        <f t="shared" si="17"/>
        <v>86.842105263157904</v>
      </c>
      <c r="AK36">
        <v>5873.29</v>
      </c>
      <c r="AL36">
        <f t="shared" si="18"/>
        <v>54.0983606557377</v>
      </c>
      <c r="AM36">
        <v>8653.8799999999992</v>
      </c>
    </row>
    <row r="37" spans="1:39" x14ac:dyDescent="0.65">
      <c r="A37">
        <v>3.74</v>
      </c>
      <c r="B37">
        <f t="shared" si="0"/>
        <v>77.27272727272728</v>
      </c>
      <c r="C37">
        <v>5643.94</v>
      </c>
      <c r="D37">
        <f t="shared" si="1"/>
        <v>87.179487179487182</v>
      </c>
      <c r="E37">
        <v>7532.69</v>
      </c>
      <c r="F37">
        <f t="shared" si="2"/>
        <v>85</v>
      </c>
      <c r="G37">
        <v>9615.07</v>
      </c>
      <c r="H37">
        <f t="shared" si="3"/>
        <v>89.473684210526329</v>
      </c>
      <c r="I37">
        <v>16512.16</v>
      </c>
      <c r="J37">
        <f t="shared" si="4"/>
        <v>59.649122807017548</v>
      </c>
      <c r="K37">
        <v>7016.07</v>
      </c>
      <c r="L37">
        <f t="shared" si="5"/>
        <v>56.666666666666679</v>
      </c>
      <c r="M37">
        <v>14511.38</v>
      </c>
      <c r="N37">
        <f t="shared" si="6"/>
        <v>65.384615384615401</v>
      </c>
      <c r="O37">
        <v>28516.13</v>
      </c>
      <c r="P37">
        <f t="shared" si="7"/>
        <v>77.27272727272728</v>
      </c>
      <c r="Q37">
        <v>30146.63</v>
      </c>
      <c r="R37">
        <f t="shared" si="8"/>
        <v>51.515151515151523</v>
      </c>
      <c r="S37">
        <v>8861.4599999999991</v>
      </c>
      <c r="T37">
        <f t="shared" si="9"/>
        <v>73.913043478260875</v>
      </c>
      <c r="U37">
        <v>21447.15</v>
      </c>
      <c r="V37">
        <f t="shared" si="10"/>
        <v>79.069767441860463</v>
      </c>
      <c r="W37">
        <v>13297.81</v>
      </c>
      <c r="X37">
        <f t="shared" si="11"/>
        <v>94.444444444444457</v>
      </c>
      <c r="Y37">
        <v>12799.79</v>
      </c>
      <c r="Z37">
        <f t="shared" si="12"/>
        <v>34</v>
      </c>
      <c r="AA37">
        <v>9956.2099999999991</v>
      </c>
      <c r="AB37">
        <f t="shared" si="13"/>
        <v>79.069767441860463</v>
      </c>
      <c r="AC37">
        <v>9950.91</v>
      </c>
      <c r="AD37">
        <f t="shared" si="14"/>
        <v>64.150943396226424</v>
      </c>
      <c r="AE37">
        <v>6137</v>
      </c>
      <c r="AF37">
        <f t="shared" si="15"/>
        <v>75.555555555555557</v>
      </c>
      <c r="AG37">
        <v>4809.29</v>
      </c>
      <c r="AH37">
        <f t="shared" si="16"/>
        <v>77.27272727272728</v>
      </c>
      <c r="AI37">
        <v>4895.8999999999996</v>
      </c>
      <c r="AJ37">
        <f t="shared" si="17"/>
        <v>89.473684210526329</v>
      </c>
      <c r="AK37">
        <v>5734.08</v>
      </c>
      <c r="AL37">
        <f t="shared" si="18"/>
        <v>55.73770491803279</v>
      </c>
      <c r="AM37">
        <v>8597.4699999999993</v>
      </c>
    </row>
    <row r="38" spans="1:39" x14ac:dyDescent="0.65">
      <c r="A38">
        <v>3.85</v>
      </c>
      <c r="B38">
        <f t="shared" si="0"/>
        <v>79.545454545454547</v>
      </c>
      <c r="C38">
        <v>5629.93</v>
      </c>
      <c r="D38">
        <f t="shared" si="1"/>
        <v>89.743589743589752</v>
      </c>
      <c r="E38">
        <v>7809.96</v>
      </c>
      <c r="F38">
        <f t="shared" si="2"/>
        <v>87.5</v>
      </c>
      <c r="G38">
        <v>9879.27</v>
      </c>
      <c r="H38">
        <f t="shared" si="3"/>
        <v>92.10526315789474</v>
      </c>
      <c r="I38">
        <v>17723.14</v>
      </c>
      <c r="J38">
        <f t="shared" si="4"/>
        <v>61.403508771929829</v>
      </c>
      <c r="K38">
        <v>7271.93</v>
      </c>
      <c r="L38">
        <f t="shared" si="5"/>
        <v>58.333333333333336</v>
      </c>
      <c r="M38">
        <v>14530.17</v>
      </c>
      <c r="N38">
        <f t="shared" si="6"/>
        <v>67.307692307692307</v>
      </c>
      <c r="O38">
        <v>26416.959999999999</v>
      </c>
      <c r="P38">
        <f t="shared" si="7"/>
        <v>79.545454545454547</v>
      </c>
      <c r="Q38">
        <v>26996.34</v>
      </c>
      <c r="R38">
        <f t="shared" si="8"/>
        <v>53.030303030303031</v>
      </c>
      <c r="S38">
        <v>8903.6</v>
      </c>
      <c r="T38">
        <f t="shared" si="9"/>
        <v>76.08695652173914</v>
      </c>
      <c r="U38">
        <v>20480.43</v>
      </c>
      <c r="V38">
        <f t="shared" si="10"/>
        <v>81.395348837209298</v>
      </c>
      <c r="W38">
        <v>12848.58</v>
      </c>
      <c r="X38">
        <f t="shared" si="11"/>
        <v>97.222222222222214</v>
      </c>
      <c r="Y38">
        <v>12212.81</v>
      </c>
      <c r="Z38">
        <f t="shared" si="12"/>
        <v>35</v>
      </c>
      <c r="AA38">
        <v>11240.56</v>
      </c>
      <c r="AB38">
        <f t="shared" si="13"/>
        <v>81.395348837209298</v>
      </c>
      <c r="AC38">
        <v>10357.5</v>
      </c>
      <c r="AD38">
        <f t="shared" si="14"/>
        <v>66.037735849056602</v>
      </c>
      <c r="AE38">
        <v>6186.87</v>
      </c>
      <c r="AF38">
        <f t="shared" si="15"/>
        <v>77.777777777777786</v>
      </c>
      <c r="AG38">
        <v>4659.21</v>
      </c>
      <c r="AH38">
        <f t="shared" si="16"/>
        <v>79.545454545454547</v>
      </c>
      <c r="AI38">
        <v>4996.84</v>
      </c>
      <c r="AJ38">
        <f t="shared" si="17"/>
        <v>92.10526315789474</v>
      </c>
      <c r="AK38">
        <v>6203.96</v>
      </c>
      <c r="AL38">
        <f t="shared" si="18"/>
        <v>57.377049180327866</v>
      </c>
      <c r="AM38">
        <v>9306.84</v>
      </c>
    </row>
    <row r="39" spans="1:39" x14ac:dyDescent="0.65">
      <c r="A39">
        <v>3.96</v>
      </c>
      <c r="B39">
        <f t="shared" si="0"/>
        <v>81.818181818181827</v>
      </c>
      <c r="C39">
        <v>5893.9</v>
      </c>
      <c r="D39">
        <f t="shared" si="1"/>
        <v>92.307692307692307</v>
      </c>
      <c r="E39">
        <v>8179.07</v>
      </c>
      <c r="F39">
        <f t="shared" si="2"/>
        <v>89.999999999999986</v>
      </c>
      <c r="G39">
        <v>9974.86</v>
      </c>
      <c r="H39">
        <f t="shared" si="3"/>
        <v>94.736842105263165</v>
      </c>
      <c r="I39">
        <v>19777.73</v>
      </c>
      <c r="J39">
        <f t="shared" si="4"/>
        <v>63.15789473684211</v>
      </c>
      <c r="K39">
        <v>7027.63</v>
      </c>
      <c r="L39">
        <f t="shared" si="5"/>
        <v>60</v>
      </c>
      <c r="M39">
        <v>14802.62</v>
      </c>
      <c r="N39">
        <f t="shared" si="6"/>
        <v>69.230769230769226</v>
      </c>
      <c r="O39">
        <v>24379.34</v>
      </c>
      <c r="P39">
        <f t="shared" si="7"/>
        <v>81.818181818181827</v>
      </c>
      <c r="Q39">
        <v>25689.64</v>
      </c>
      <c r="R39">
        <f t="shared" si="8"/>
        <v>54.54545454545454</v>
      </c>
      <c r="S39">
        <v>9128.83</v>
      </c>
      <c r="T39">
        <f t="shared" si="9"/>
        <v>78.260869565217391</v>
      </c>
      <c r="U39">
        <v>19562.72</v>
      </c>
      <c r="V39">
        <f t="shared" si="10"/>
        <v>83.720930232558132</v>
      </c>
      <c r="W39">
        <v>12576.82</v>
      </c>
      <c r="X39">
        <f t="shared" si="11"/>
        <v>100</v>
      </c>
      <c r="Y39">
        <v>11662.86</v>
      </c>
      <c r="Z39">
        <f t="shared" si="12"/>
        <v>36</v>
      </c>
      <c r="AA39">
        <v>12632</v>
      </c>
      <c r="AB39">
        <f t="shared" si="13"/>
        <v>83.720930232558132</v>
      </c>
      <c r="AC39">
        <v>10480.56</v>
      </c>
      <c r="AD39">
        <f t="shared" si="14"/>
        <v>67.924528301886795</v>
      </c>
      <c r="AE39">
        <v>5628.88</v>
      </c>
      <c r="AF39">
        <f t="shared" si="15"/>
        <v>80</v>
      </c>
      <c r="AG39">
        <v>4829.82</v>
      </c>
      <c r="AH39">
        <f t="shared" si="16"/>
        <v>81.818181818181827</v>
      </c>
      <c r="AI39">
        <v>5134.5200000000004</v>
      </c>
      <c r="AJ39">
        <f t="shared" si="17"/>
        <v>94.736842105263165</v>
      </c>
      <c r="AK39">
        <v>6834.68</v>
      </c>
      <c r="AL39">
        <f t="shared" si="18"/>
        <v>59.016393442622949</v>
      </c>
      <c r="AM39">
        <v>9462.74</v>
      </c>
    </row>
    <row r="40" spans="1:39" x14ac:dyDescent="0.65">
      <c r="A40">
        <v>4.07</v>
      </c>
      <c r="B40">
        <f t="shared" si="0"/>
        <v>84.090909090909093</v>
      </c>
      <c r="C40">
        <v>5478.92</v>
      </c>
      <c r="D40">
        <f t="shared" si="1"/>
        <v>94.871794871794876</v>
      </c>
      <c r="E40">
        <v>8490.7900000000009</v>
      </c>
      <c r="F40">
        <f t="shared" si="2"/>
        <v>92.5</v>
      </c>
      <c r="G40">
        <v>9757.39</v>
      </c>
      <c r="H40">
        <f t="shared" si="3"/>
        <v>97.368421052631589</v>
      </c>
      <c r="I40">
        <v>20825</v>
      </c>
      <c r="J40">
        <f t="shared" si="4"/>
        <v>64.912280701754398</v>
      </c>
      <c r="K40">
        <v>7301</v>
      </c>
      <c r="L40">
        <f t="shared" si="5"/>
        <v>61.666666666666671</v>
      </c>
      <c r="M40">
        <v>15115.92</v>
      </c>
      <c r="N40">
        <f t="shared" si="6"/>
        <v>71.15384615384616</v>
      </c>
      <c r="O40">
        <v>23476.68</v>
      </c>
      <c r="P40">
        <f t="shared" si="7"/>
        <v>84.090909090909093</v>
      </c>
      <c r="Q40">
        <v>24716.45</v>
      </c>
      <c r="R40">
        <f t="shared" si="8"/>
        <v>56.060606060606069</v>
      </c>
      <c r="S40">
        <v>9261.2199999999993</v>
      </c>
      <c r="T40">
        <f t="shared" si="9"/>
        <v>80.43478260869567</v>
      </c>
      <c r="U40">
        <v>18805.060000000001</v>
      </c>
      <c r="V40">
        <f t="shared" si="10"/>
        <v>86.04651162790698</v>
      </c>
      <c r="W40">
        <v>11879.88</v>
      </c>
      <c r="Z40">
        <f t="shared" si="12"/>
        <v>37.000000000000007</v>
      </c>
      <c r="AA40">
        <v>12905.6</v>
      </c>
      <c r="AB40">
        <f t="shared" si="13"/>
        <v>86.04651162790698</v>
      </c>
      <c r="AC40">
        <v>10724.01</v>
      </c>
      <c r="AD40">
        <f t="shared" si="14"/>
        <v>69.811320754716988</v>
      </c>
      <c r="AE40">
        <v>5124.8100000000004</v>
      </c>
      <c r="AF40">
        <f t="shared" si="15"/>
        <v>82.222222222222229</v>
      </c>
      <c r="AG40">
        <v>4942.59</v>
      </c>
      <c r="AH40">
        <f t="shared" si="16"/>
        <v>84.090909090909093</v>
      </c>
      <c r="AI40">
        <v>4968.8599999999997</v>
      </c>
      <c r="AJ40">
        <f t="shared" si="17"/>
        <v>97.368421052631589</v>
      </c>
      <c r="AK40">
        <v>7139.16</v>
      </c>
      <c r="AL40">
        <f t="shared" si="18"/>
        <v>60.655737704918032</v>
      </c>
      <c r="AM40">
        <v>9582.51</v>
      </c>
    </row>
    <row r="41" spans="1:39" x14ac:dyDescent="0.65">
      <c r="A41">
        <v>4.18</v>
      </c>
      <c r="B41">
        <f t="shared" si="0"/>
        <v>86.36363636363636</v>
      </c>
      <c r="C41">
        <v>5679.01</v>
      </c>
      <c r="D41">
        <f t="shared" si="1"/>
        <v>97.435897435897431</v>
      </c>
      <c r="E41">
        <v>7949.56</v>
      </c>
      <c r="F41">
        <f t="shared" si="2"/>
        <v>94.999999999999986</v>
      </c>
      <c r="G41">
        <v>9356.2099999999991</v>
      </c>
      <c r="H41">
        <f t="shared" si="3"/>
        <v>100</v>
      </c>
      <c r="I41">
        <v>20407.11</v>
      </c>
      <c r="J41">
        <f t="shared" si="4"/>
        <v>66.666666666666657</v>
      </c>
      <c r="K41">
        <v>7569.51</v>
      </c>
      <c r="L41">
        <f t="shared" si="5"/>
        <v>63.333333333333329</v>
      </c>
      <c r="M41">
        <v>17296.07</v>
      </c>
      <c r="N41">
        <f t="shared" si="6"/>
        <v>73.076923076923066</v>
      </c>
      <c r="O41">
        <v>23675.69</v>
      </c>
      <c r="P41">
        <f t="shared" si="7"/>
        <v>86.36363636363636</v>
      </c>
      <c r="Q41">
        <v>24630.880000000001</v>
      </c>
      <c r="R41">
        <f t="shared" si="8"/>
        <v>57.575757575757571</v>
      </c>
      <c r="S41">
        <v>9241.0300000000007</v>
      </c>
      <c r="T41">
        <f t="shared" si="9"/>
        <v>82.608695652173907</v>
      </c>
      <c r="U41">
        <v>17955.93</v>
      </c>
      <c r="V41">
        <f t="shared" si="10"/>
        <v>88.3720930232558</v>
      </c>
      <c r="W41">
        <v>11162.27</v>
      </c>
      <c r="Z41">
        <f t="shared" si="12"/>
        <v>37.999999999999993</v>
      </c>
      <c r="AA41">
        <v>11558.16</v>
      </c>
      <c r="AB41">
        <f t="shared" si="13"/>
        <v>88.3720930232558</v>
      </c>
      <c r="AC41">
        <v>10393.31</v>
      </c>
      <c r="AD41">
        <f t="shared" si="14"/>
        <v>71.698113207547166</v>
      </c>
      <c r="AE41">
        <v>5467.54</v>
      </c>
      <c r="AF41">
        <f t="shared" si="15"/>
        <v>84.444444444444429</v>
      </c>
      <c r="AG41">
        <v>4838.13</v>
      </c>
      <c r="AH41">
        <f t="shared" si="16"/>
        <v>86.36363636363636</v>
      </c>
      <c r="AI41">
        <v>4533.78</v>
      </c>
      <c r="AJ41">
        <f t="shared" si="17"/>
        <v>100</v>
      </c>
      <c r="AK41">
        <v>6952.4</v>
      </c>
      <c r="AL41">
        <f t="shared" si="18"/>
        <v>62.295081967213108</v>
      </c>
      <c r="AM41">
        <v>9918.58</v>
      </c>
    </row>
    <row r="42" spans="1:39" x14ac:dyDescent="0.65">
      <c r="A42">
        <v>4.29</v>
      </c>
      <c r="B42">
        <f t="shared" si="0"/>
        <v>88.63636363636364</v>
      </c>
      <c r="C42">
        <v>5875.83</v>
      </c>
      <c r="D42">
        <f t="shared" si="1"/>
        <v>100</v>
      </c>
      <c r="E42">
        <v>7465.89</v>
      </c>
      <c r="F42">
        <f t="shared" si="2"/>
        <v>97.5</v>
      </c>
      <c r="G42">
        <v>8806.2900000000009</v>
      </c>
      <c r="J42">
        <f t="shared" si="4"/>
        <v>68.421052631578945</v>
      </c>
      <c r="K42">
        <v>7703.49</v>
      </c>
      <c r="L42">
        <f t="shared" si="5"/>
        <v>65</v>
      </c>
      <c r="M42">
        <v>20363.009999999998</v>
      </c>
      <c r="N42">
        <f t="shared" si="6"/>
        <v>75</v>
      </c>
      <c r="O42">
        <v>25483.63</v>
      </c>
      <c r="P42">
        <f t="shared" si="7"/>
        <v>88.63636363636364</v>
      </c>
      <c r="Q42">
        <v>26337.919999999998</v>
      </c>
      <c r="R42">
        <f t="shared" si="8"/>
        <v>59.090909090909093</v>
      </c>
      <c r="S42">
        <v>9198.66</v>
      </c>
      <c r="T42">
        <f t="shared" si="9"/>
        <v>84.782608695652186</v>
      </c>
      <c r="U42">
        <v>17517.62</v>
      </c>
      <c r="V42">
        <f t="shared" si="10"/>
        <v>90.697674418604649</v>
      </c>
      <c r="W42">
        <v>10812.39</v>
      </c>
      <c r="Z42">
        <f t="shared" si="12"/>
        <v>39</v>
      </c>
      <c r="AA42">
        <v>11537.25</v>
      </c>
      <c r="AB42">
        <f t="shared" si="13"/>
        <v>90.697674418604649</v>
      </c>
      <c r="AC42">
        <v>10559.81</v>
      </c>
      <c r="AD42">
        <f t="shared" si="14"/>
        <v>73.584905660377359</v>
      </c>
      <c r="AE42">
        <v>5965.75</v>
      </c>
      <c r="AF42">
        <f t="shared" si="15"/>
        <v>86.666666666666671</v>
      </c>
      <c r="AG42">
        <v>5126.12</v>
      </c>
      <c r="AH42">
        <f t="shared" si="16"/>
        <v>88.63636363636364</v>
      </c>
      <c r="AI42">
        <v>4450.3100000000004</v>
      </c>
      <c r="AL42">
        <f t="shared" si="18"/>
        <v>63.934426229508205</v>
      </c>
      <c r="AM42">
        <v>10203.629999999999</v>
      </c>
    </row>
    <row r="43" spans="1:39" x14ac:dyDescent="0.65">
      <c r="A43">
        <v>4.4000000000000004</v>
      </c>
      <c r="B43">
        <f t="shared" si="0"/>
        <v>90.909090909090921</v>
      </c>
      <c r="C43">
        <v>5709.31</v>
      </c>
      <c r="F43">
        <f t="shared" si="2"/>
        <v>100</v>
      </c>
      <c r="G43">
        <v>8856.2199999999993</v>
      </c>
      <c r="J43">
        <f t="shared" si="4"/>
        <v>70.175438596491233</v>
      </c>
      <c r="K43">
        <v>8078.88</v>
      </c>
      <c r="L43">
        <f t="shared" si="5"/>
        <v>66.666666666666671</v>
      </c>
      <c r="M43">
        <v>22235.26</v>
      </c>
      <c r="N43">
        <f t="shared" si="6"/>
        <v>76.923076923076934</v>
      </c>
      <c r="O43">
        <v>24988.98</v>
      </c>
      <c r="P43">
        <f t="shared" si="7"/>
        <v>90.909090909090921</v>
      </c>
      <c r="Q43">
        <v>28879.32</v>
      </c>
      <c r="R43">
        <f t="shared" si="8"/>
        <v>60.606060606060609</v>
      </c>
      <c r="S43">
        <v>9421.81</v>
      </c>
      <c r="T43">
        <f t="shared" si="9"/>
        <v>86.956521739130437</v>
      </c>
      <c r="U43">
        <v>16875.3</v>
      </c>
      <c r="V43">
        <f t="shared" si="10"/>
        <v>93.023255813953483</v>
      </c>
      <c r="W43">
        <v>10393.1</v>
      </c>
      <c r="Z43">
        <f t="shared" si="12"/>
        <v>40</v>
      </c>
      <c r="AA43">
        <v>10845.09</v>
      </c>
      <c r="AB43">
        <f t="shared" si="13"/>
        <v>93.023255813953483</v>
      </c>
      <c r="AC43">
        <v>11569.12</v>
      </c>
      <c r="AD43">
        <f t="shared" si="14"/>
        <v>75.471698113207552</v>
      </c>
      <c r="AE43">
        <v>6661.56</v>
      </c>
      <c r="AF43">
        <f t="shared" si="15"/>
        <v>88.8888888888889</v>
      </c>
      <c r="AG43">
        <v>5246.07</v>
      </c>
      <c r="AH43">
        <f t="shared" si="16"/>
        <v>90.909090909090921</v>
      </c>
      <c r="AI43">
        <v>4578.95</v>
      </c>
      <c r="AL43">
        <f t="shared" si="18"/>
        <v>65.573770491803288</v>
      </c>
      <c r="AM43">
        <v>10578.91</v>
      </c>
    </row>
    <row r="44" spans="1:39" x14ac:dyDescent="0.65">
      <c r="A44">
        <v>4.51</v>
      </c>
      <c r="B44">
        <f t="shared" si="0"/>
        <v>93.181818181818173</v>
      </c>
      <c r="C44">
        <v>5563.39</v>
      </c>
      <c r="J44">
        <f t="shared" si="4"/>
        <v>71.929824561403507</v>
      </c>
      <c r="K44">
        <v>8273.64</v>
      </c>
      <c r="L44">
        <f t="shared" si="5"/>
        <v>68.333333333333329</v>
      </c>
      <c r="M44">
        <v>20021.11</v>
      </c>
      <c r="N44">
        <f t="shared" si="6"/>
        <v>78.84615384615384</v>
      </c>
      <c r="O44">
        <v>22810.33</v>
      </c>
      <c r="P44">
        <f t="shared" si="7"/>
        <v>93.181818181818173</v>
      </c>
      <c r="Q44">
        <v>30869.48</v>
      </c>
      <c r="R44">
        <f t="shared" si="8"/>
        <v>62.121212121212125</v>
      </c>
      <c r="S44">
        <v>9277.5499999999993</v>
      </c>
      <c r="T44">
        <f t="shared" si="9"/>
        <v>89.130434782608702</v>
      </c>
      <c r="U44">
        <v>16598.169999999998</v>
      </c>
      <c r="V44">
        <f t="shared" si="10"/>
        <v>95.348837209302317</v>
      </c>
      <c r="W44">
        <v>9962.07</v>
      </c>
      <c r="Z44">
        <f t="shared" si="12"/>
        <v>41</v>
      </c>
      <c r="AA44">
        <v>11586.29</v>
      </c>
      <c r="AB44">
        <f t="shared" si="13"/>
        <v>95.348837209302317</v>
      </c>
      <c r="AC44">
        <v>12444.45</v>
      </c>
      <c r="AD44">
        <f t="shared" si="14"/>
        <v>77.35849056603773</v>
      </c>
      <c r="AE44">
        <v>6238.59</v>
      </c>
      <c r="AF44">
        <f t="shared" si="15"/>
        <v>91.1111111111111</v>
      </c>
      <c r="AG44">
        <v>4851.72</v>
      </c>
      <c r="AH44">
        <f t="shared" si="16"/>
        <v>93.181818181818173</v>
      </c>
      <c r="AI44">
        <v>4266.7299999999996</v>
      </c>
      <c r="AL44">
        <f t="shared" si="18"/>
        <v>67.213114754098356</v>
      </c>
      <c r="AM44">
        <v>10060.4</v>
      </c>
    </row>
    <row r="45" spans="1:39" x14ac:dyDescent="0.65">
      <c r="A45">
        <v>4.62</v>
      </c>
      <c r="B45">
        <f t="shared" si="0"/>
        <v>95.454545454545453</v>
      </c>
      <c r="C45">
        <v>5691.66</v>
      </c>
      <c r="J45">
        <f t="shared" si="4"/>
        <v>73.684210526315795</v>
      </c>
      <c r="K45">
        <v>8446.16</v>
      </c>
      <c r="L45">
        <f t="shared" si="5"/>
        <v>70</v>
      </c>
      <c r="M45">
        <v>16946.990000000002</v>
      </c>
      <c r="N45">
        <f t="shared" si="6"/>
        <v>80.769230769230774</v>
      </c>
      <c r="O45">
        <v>20890.63</v>
      </c>
      <c r="P45">
        <f t="shared" si="7"/>
        <v>95.454545454545453</v>
      </c>
      <c r="Q45">
        <v>31489.05</v>
      </c>
      <c r="R45">
        <f t="shared" si="8"/>
        <v>63.636363636363633</v>
      </c>
      <c r="S45">
        <v>9169.01</v>
      </c>
      <c r="T45">
        <f t="shared" si="9"/>
        <v>91.304347826086968</v>
      </c>
      <c r="U45">
        <v>16165.19</v>
      </c>
      <c r="V45">
        <f t="shared" si="10"/>
        <v>97.674418604651152</v>
      </c>
      <c r="W45">
        <v>10054.280000000001</v>
      </c>
      <c r="Z45">
        <f t="shared" si="12"/>
        <v>42</v>
      </c>
      <c r="AA45">
        <v>12499.3</v>
      </c>
      <c r="AB45">
        <f t="shared" si="13"/>
        <v>97.674418604651152</v>
      </c>
      <c r="AC45">
        <v>12128.11</v>
      </c>
      <c r="AD45">
        <f t="shared" si="14"/>
        <v>79.245283018867923</v>
      </c>
      <c r="AE45">
        <v>6014.1</v>
      </c>
      <c r="AF45">
        <f t="shared" si="15"/>
        <v>93.333333333333329</v>
      </c>
      <c r="AG45">
        <v>5065.46</v>
      </c>
      <c r="AH45">
        <f t="shared" si="16"/>
        <v>95.454545454545453</v>
      </c>
      <c r="AI45">
        <v>4279.17</v>
      </c>
      <c r="AL45">
        <f t="shared" si="18"/>
        <v>68.852459016393439</v>
      </c>
      <c r="AM45">
        <v>10446.36</v>
      </c>
    </row>
    <row r="46" spans="1:39" x14ac:dyDescent="0.65">
      <c r="A46">
        <v>4.7300000000000004</v>
      </c>
      <c r="B46">
        <f t="shared" si="0"/>
        <v>97.727272727272734</v>
      </c>
      <c r="C46">
        <v>6097.1</v>
      </c>
      <c r="J46">
        <f t="shared" si="4"/>
        <v>75.438596491228083</v>
      </c>
      <c r="K46">
        <v>8222.4</v>
      </c>
      <c r="L46">
        <f t="shared" si="5"/>
        <v>71.666666666666686</v>
      </c>
      <c r="M46">
        <v>15162.18</v>
      </c>
      <c r="N46">
        <f t="shared" si="6"/>
        <v>82.692307692307693</v>
      </c>
      <c r="O46">
        <v>20378.32</v>
      </c>
      <c r="P46">
        <f t="shared" si="7"/>
        <v>97.727272727272734</v>
      </c>
      <c r="Q46">
        <v>32155.37</v>
      </c>
      <c r="R46">
        <f t="shared" si="8"/>
        <v>65.151515151515156</v>
      </c>
      <c r="S46">
        <v>8801.36</v>
      </c>
      <c r="T46">
        <f t="shared" si="9"/>
        <v>93.478260869565233</v>
      </c>
      <c r="U46">
        <v>15032.19</v>
      </c>
      <c r="V46">
        <f t="shared" si="10"/>
        <v>100</v>
      </c>
      <c r="W46">
        <v>9966.35</v>
      </c>
      <c r="Z46">
        <f t="shared" si="12"/>
        <v>43.000000000000007</v>
      </c>
      <c r="AA46">
        <v>12994.4</v>
      </c>
      <c r="AB46">
        <f t="shared" si="13"/>
        <v>100</v>
      </c>
      <c r="AC46">
        <v>11336.7</v>
      </c>
      <c r="AD46">
        <f t="shared" si="14"/>
        <v>81.132075471698116</v>
      </c>
      <c r="AE46">
        <v>5590.08</v>
      </c>
      <c r="AF46">
        <f t="shared" si="15"/>
        <v>95.555555555555557</v>
      </c>
      <c r="AG46">
        <v>5348.9</v>
      </c>
      <c r="AH46">
        <f t="shared" si="16"/>
        <v>97.727272727272734</v>
      </c>
      <c r="AI46">
        <v>4834.75</v>
      </c>
      <c r="AL46">
        <f t="shared" si="18"/>
        <v>70.491803278688536</v>
      </c>
      <c r="AM46">
        <v>10222.5</v>
      </c>
    </row>
    <row r="47" spans="1:39" x14ac:dyDescent="0.65">
      <c r="A47">
        <v>4.84</v>
      </c>
      <c r="B47">
        <f t="shared" si="0"/>
        <v>100</v>
      </c>
      <c r="C47">
        <v>6280.21</v>
      </c>
      <c r="J47">
        <f t="shared" si="4"/>
        <v>77.192982456140356</v>
      </c>
      <c r="K47">
        <v>7873.99</v>
      </c>
      <c r="L47">
        <f t="shared" si="5"/>
        <v>73.333333333333343</v>
      </c>
      <c r="M47">
        <v>15831.95</v>
      </c>
      <c r="N47">
        <f t="shared" si="6"/>
        <v>84.615384615384613</v>
      </c>
      <c r="O47">
        <v>20577.21</v>
      </c>
      <c r="P47">
        <f t="shared" si="7"/>
        <v>100</v>
      </c>
      <c r="Q47">
        <v>27706.66</v>
      </c>
      <c r="R47">
        <f t="shared" si="8"/>
        <v>66.666666666666657</v>
      </c>
      <c r="S47">
        <v>8368.1</v>
      </c>
      <c r="T47">
        <f t="shared" si="9"/>
        <v>95.652173913043484</v>
      </c>
      <c r="U47">
        <v>14857.52</v>
      </c>
      <c r="Z47">
        <f t="shared" si="12"/>
        <v>44</v>
      </c>
      <c r="AA47">
        <v>12089.91</v>
      </c>
      <c r="AD47">
        <f t="shared" si="14"/>
        <v>83.018867924528294</v>
      </c>
      <c r="AE47">
        <v>5423.76</v>
      </c>
      <c r="AF47">
        <f t="shared" si="15"/>
        <v>97.777777777777771</v>
      </c>
      <c r="AG47">
        <v>5633.11</v>
      </c>
      <c r="AH47">
        <f t="shared" si="16"/>
        <v>100</v>
      </c>
      <c r="AI47">
        <v>5013.75</v>
      </c>
      <c r="AL47">
        <f t="shared" si="18"/>
        <v>72.131147540983605</v>
      </c>
      <c r="AM47">
        <v>9621.34</v>
      </c>
    </row>
    <row r="48" spans="1:39" x14ac:dyDescent="0.65">
      <c r="A48">
        <v>4.95</v>
      </c>
      <c r="J48">
        <f t="shared" si="4"/>
        <v>78.947368421052644</v>
      </c>
      <c r="K48">
        <v>7767.92</v>
      </c>
      <c r="L48">
        <f t="shared" si="5"/>
        <v>75.000000000000014</v>
      </c>
      <c r="M48">
        <v>15533.26</v>
      </c>
      <c r="N48">
        <f t="shared" si="6"/>
        <v>86.538461538461547</v>
      </c>
      <c r="O48">
        <v>22001.68</v>
      </c>
      <c r="R48">
        <f t="shared" si="8"/>
        <v>68.181818181818187</v>
      </c>
      <c r="S48">
        <v>7971.96</v>
      </c>
      <c r="T48">
        <f t="shared" si="9"/>
        <v>97.826086956521749</v>
      </c>
      <c r="U48">
        <v>14776.76</v>
      </c>
      <c r="Z48">
        <f t="shared" si="12"/>
        <v>45</v>
      </c>
      <c r="AA48">
        <v>10873.34</v>
      </c>
      <c r="AD48">
        <f t="shared" si="14"/>
        <v>84.905660377358487</v>
      </c>
      <c r="AE48">
        <v>5080.72</v>
      </c>
      <c r="AF48">
        <f t="shared" si="15"/>
        <v>100</v>
      </c>
      <c r="AG48">
        <v>5858.23</v>
      </c>
      <c r="AL48">
        <f t="shared" si="18"/>
        <v>73.770491803278688</v>
      </c>
      <c r="AM48">
        <v>9392.24</v>
      </c>
    </row>
    <row r="49" spans="1:39" x14ac:dyDescent="0.65">
      <c r="A49">
        <v>5.0599999999999996</v>
      </c>
      <c r="J49">
        <f t="shared" si="4"/>
        <v>80.701754385964904</v>
      </c>
      <c r="K49">
        <v>7528.68</v>
      </c>
      <c r="L49">
        <f t="shared" si="5"/>
        <v>76.666666666666657</v>
      </c>
      <c r="M49">
        <v>15133.27</v>
      </c>
      <c r="N49">
        <f t="shared" si="6"/>
        <v>88.461538461538453</v>
      </c>
      <c r="O49">
        <v>22037.72</v>
      </c>
      <c r="R49">
        <f t="shared" si="8"/>
        <v>69.696969696969688</v>
      </c>
      <c r="S49">
        <v>8592.2900000000009</v>
      </c>
      <c r="T49">
        <f t="shared" si="9"/>
        <v>100</v>
      </c>
      <c r="U49">
        <v>14420.74</v>
      </c>
      <c r="Z49">
        <f t="shared" si="12"/>
        <v>46</v>
      </c>
      <c r="AA49">
        <v>9632.51</v>
      </c>
      <c r="AD49">
        <f t="shared" si="14"/>
        <v>86.792452830188665</v>
      </c>
      <c r="AE49">
        <v>5451.95</v>
      </c>
      <c r="AL49">
        <f t="shared" si="18"/>
        <v>75.409836065573771</v>
      </c>
      <c r="AM49">
        <v>9343.08</v>
      </c>
    </row>
    <row r="50" spans="1:39" x14ac:dyDescent="0.65">
      <c r="A50">
        <v>5.17</v>
      </c>
      <c r="J50">
        <f t="shared" si="4"/>
        <v>82.456140350877192</v>
      </c>
      <c r="K50">
        <v>7026.43</v>
      </c>
      <c r="L50">
        <f t="shared" si="5"/>
        <v>78.333333333333329</v>
      </c>
      <c r="M50">
        <v>14897.38</v>
      </c>
      <c r="N50">
        <f t="shared" si="6"/>
        <v>90.384615384615387</v>
      </c>
      <c r="O50">
        <v>21662.61</v>
      </c>
      <c r="R50">
        <f t="shared" si="8"/>
        <v>71.212121212121218</v>
      </c>
      <c r="S50">
        <v>8461.33</v>
      </c>
      <c r="Z50">
        <f t="shared" si="12"/>
        <v>47</v>
      </c>
      <c r="AA50">
        <v>8657.33</v>
      </c>
      <c r="AD50">
        <f t="shared" si="14"/>
        <v>88.679245283018872</v>
      </c>
      <c r="AE50">
        <v>5686.11</v>
      </c>
      <c r="AL50">
        <f t="shared" si="18"/>
        <v>77.049180327868854</v>
      </c>
      <c r="AM50">
        <v>9094.81</v>
      </c>
    </row>
    <row r="51" spans="1:39" x14ac:dyDescent="0.65">
      <c r="A51">
        <v>5.28</v>
      </c>
      <c r="J51">
        <f t="shared" si="4"/>
        <v>84.21052631578948</v>
      </c>
      <c r="K51">
        <v>7038.69</v>
      </c>
      <c r="L51">
        <f t="shared" si="5"/>
        <v>80</v>
      </c>
      <c r="M51">
        <v>14441.54</v>
      </c>
      <c r="N51">
        <f t="shared" si="6"/>
        <v>92.307692307692307</v>
      </c>
      <c r="O51">
        <v>21568.36</v>
      </c>
      <c r="R51">
        <f t="shared" si="8"/>
        <v>72.727272727272734</v>
      </c>
      <c r="S51">
        <v>8273.5400000000009</v>
      </c>
      <c r="Z51">
        <f t="shared" si="12"/>
        <v>48.000000000000007</v>
      </c>
      <c r="AA51">
        <v>8435.6200000000008</v>
      </c>
      <c r="AD51">
        <f t="shared" si="14"/>
        <v>90.566037735849065</v>
      </c>
      <c r="AE51">
        <v>5403.25</v>
      </c>
      <c r="AL51">
        <f t="shared" si="18"/>
        <v>78.688524590163951</v>
      </c>
      <c r="AM51">
        <v>8832.68</v>
      </c>
    </row>
    <row r="52" spans="1:39" x14ac:dyDescent="0.65">
      <c r="A52">
        <v>5.39</v>
      </c>
      <c r="J52">
        <f t="shared" si="4"/>
        <v>85.964912280701753</v>
      </c>
      <c r="K52">
        <v>7028.41</v>
      </c>
      <c r="L52">
        <f t="shared" si="5"/>
        <v>81.666666666666671</v>
      </c>
      <c r="M52">
        <v>12621.23</v>
      </c>
      <c r="N52">
        <f t="shared" si="6"/>
        <v>94.230769230769226</v>
      </c>
      <c r="O52">
        <v>21797.84</v>
      </c>
      <c r="R52">
        <f t="shared" si="8"/>
        <v>74.242424242424249</v>
      </c>
      <c r="S52">
        <v>8049.31</v>
      </c>
      <c r="Z52">
        <f t="shared" si="12"/>
        <v>49</v>
      </c>
      <c r="AA52">
        <v>8280.7800000000007</v>
      </c>
      <c r="AD52">
        <f t="shared" si="14"/>
        <v>92.452830188679229</v>
      </c>
      <c r="AE52">
        <v>5052.53</v>
      </c>
      <c r="AL52">
        <f t="shared" si="18"/>
        <v>80.327868852459019</v>
      </c>
      <c r="AM52">
        <v>8481.23</v>
      </c>
    </row>
    <row r="53" spans="1:39" x14ac:dyDescent="0.65">
      <c r="A53">
        <v>5.5</v>
      </c>
      <c r="J53">
        <f t="shared" si="4"/>
        <v>87.719298245614041</v>
      </c>
      <c r="K53">
        <v>7451.26</v>
      </c>
      <c r="L53">
        <f t="shared" si="5"/>
        <v>83.333333333333343</v>
      </c>
      <c r="M53">
        <v>11648.23</v>
      </c>
      <c r="N53">
        <f t="shared" si="6"/>
        <v>96.15384615384616</v>
      </c>
      <c r="O53">
        <v>22225.54</v>
      </c>
      <c r="R53">
        <f t="shared" si="8"/>
        <v>75.757575757575751</v>
      </c>
      <c r="S53">
        <v>8793.09</v>
      </c>
      <c r="Z53">
        <f t="shared" si="12"/>
        <v>50</v>
      </c>
      <c r="AA53">
        <v>7991.69</v>
      </c>
      <c r="AD53">
        <f t="shared" si="14"/>
        <v>94.339622641509436</v>
      </c>
      <c r="AE53">
        <v>4961.91</v>
      </c>
      <c r="AL53">
        <f t="shared" si="18"/>
        <v>81.967213114754102</v>
      </c>
      <c r="AM53">
        <v>8208.39</v>
      </c>
    </row>
    <row r="54" spans="1:39" x14ac:dyDescent="0.65">
      <c r="A54">
        <v>5.61</v>
      </c>
      <c r="J54">
        <f t="shared" si="4"/>
        <v>89.473684210526329</v>
      </c>
      <c r="K54">
        <v>7969.35</v>
      </c>
      <c r="L54">
        <f t="shared" si="5"/>
        <v>85.000000000000014</v>
      </c>
      <c r="M54">
        <v>10688.18</v>
      </c>
      <c r="N54">
        <f t="shared" si="6"/>
        <v>98.07692307692308</v>
      </c>
      <c r="O54">
        <v>22564.16</v>
      </c>
      <c r="R54">
        <f t="shared" si="8"/>
        <v>77.27272727272728</v>
      </c>
      <c r="S54">
        <v>7997.79</v>
      </c>
      <c r="Z54">
        <f t="shared" si="12"/>
        <v>51</v>
      </c>
      <c r="AA54">
        <v>7784.54</v>
      </c>
      <c r="AD54">
        <f t="shared" si="14"/>
        <v>96.226415094339629</v>
      </c>
      <c r="AE54">
        <v>4822.82</v>
      </c>
      <c r="AL54">
        <f t="shared" si="18"/>
        <v>83.606557377049185</v>
      </c>
      <c r="AM54">
        <v>8131.58</v>
      </c>
    </row>
    <row r="55" spans="1:39" x14ac:dyDescent="0.65">
      <c r="A55">
        <v>5.72</v>
      </c>
      <c r="J55">
        <f t="shared" si="4"/>
        <v>91.228070175438603</v>
      </c>
      <c r="K55">
        <v>7702.82</v>
      </c>
      <c r="L55">
        <f t="shared" si="5"/>
        <v>86.666666666666671</v>
      </c>
      <c r="M55">
        <v>10306.790000000001</v>
      </c>
      <c r="N55">
        <f t="shared" si="6"/>
        <v>100</v>
      </c>
      <c r="O55">
        <v>22342.16</v>
      </c>
      <c r="R55">
        <f t="shared" si="8"/>
        <v>78.787878787878782</v>
      </c>
      <c r="S55">
        <v>8085.41</v>
      </c>
      <c r="Z55">
        <f t="shared" si="12"/>
        <v>52</v>
      </c>
      <c r="AA55">
        <v>7492.11</v>
      </c>
      <c r="AD55">
        <f t="shared" si="14"/>
        <v>98.113207547169807</v>
      </c>
      <c r="AE55">
        <v>4650.3599999999997</v>
      </c>
      <c r="AL55">
        <f t="shared" si="18"/>
        <v>85.245901639344254</v>
      </c>
      <c r="AM55">
        <v>7795.59</v>
      </c>
    </row>
    <row r="56" spans="1:39" x14ac:dyDescent="0.65">
      <c r="A56">
        <v>5.83</v>
      </c>
      <c r="J56">
        <f t="shared" si="4"/>
        <v>92.982456140350891</v>
      </c>
      <c r="K56">
        <v>7040.54</v>
      </c>
      <c r="L56">
        <f t="shared" si="5"/>
        <v>88.333333333333343</v>
      </c>
      <c r="M56">
        <v>10658.93</v>
      </c>
      <c r="R56">
        <f t="shared" si="8"/>
        <v>80.303030303030312</v>
      </c>
      <c r="S56">
        <v>7710.19</v>
      </c>
      <c r="Z56">
        <f t="shared" si="12"/>
        <v>53</v>
      </c>
      <c r="AA56">
        <v>7307.23</v>
      </c>
      <c r="AD56">
        <f t="shared" si="14"/>
        <v>100</v>
      </c>
      <c r="AE56">
        <v>4448.67</v>
      </c>
      <c r="AL56">
        <f t="shared" si="18"/>
        <v>86.885245901639337</v>
      </c>
      <c r="AM56">
        <v>7756.57</v>
      </c>
    </row>
    <row r="57" spans="1:39" x14ac:dyDescent="0.65">
      <c r="A57">
        <v>5.94</v>
      </c>
      <c r="J57">
        <f t="shared" si="4"/>
        <v>94.736842105263179</v>
      </c>
      <c r="K57">
        <v>6823.5</v>
      </c>
      <c r="L57">
        <f t="shared" si="5"/>
        <v>90.000000000000014</v>
      </c>
      <c r="M57">
        <v>11769.08</v>
      </c>
      <c r="R57">
        <f t="shared" si="8"/>
        <v>81.818181818181827</v>
      </c>
      <c r="S57">
        <v>8031.97</v>
      </c>
      <c r="Z57">
        <f t="shared" si="12"/>
        <v>54</v>
      </c>
      <c r="AA57">
        <v>7982.38</v>
      </c>
      <c r="AL57">
        <f t="shared" si="18"/>
        <v>88.524590163934434</v>
      </c>
      <c r="AM57">
        <v>7733.3</v>
      </c>
    </row>
    <row r="58" spans="1:39" x14ac:dyDescent="0.65">
      <c r="A58">
        <v>6.05</v>
      </c>
      <c r="J58">
        <f t="shared" si="4"/>
        <v>96.491228070175438</v>
      </c>
      <c r="K58">
        <v>6350.76</v>
      </c>
      <c r="L58">
        <f t="shared" si="5"/>
        <v>91.666666666666671</v>
      </c>
      <c r="M58">
        <v>12682.54</v>
      </c>
      <c r="R58">
        <f t="shared" si="8"/>
        <v>83.333333333333343</v>
      </c>
      <c r="S58">
        <v>7913.73</v>
      </c>
      <c r="Z58">
        <f t="shared" si="12"/>
        <v>54.999999999999993</v>
      </c>
      <c r="AA58">
        <v>7961.83</v>
      </c>
      <c r="AL58">
        <f t="shared" si="18"/>
        <v>90.163934426229503</v>
      </c>
      <c r="AM58">
        <v>7455.94</v>
      </c>
    </row>
    <row r="59" spans="1:39" x14ac:dyDescent="0.65">
      <c r="A59">
        <v>6.16</v>
      </c>
      <c r="J59">
        <f t="shared" si="4"/>
        <v>98.245614035087726</v>
      </c>
      <c r="K59">
        <v>5855.94</v>
      </c>
      <c r="L59">
        <f t="shared" si="5"/>
        <v>93.333333333333343</v>
      </c>
      <c r="M59">
        <v>13493.52</v>
      </c>
      <c r="R59">
        <f t="shared" si="8"/>
        <v>84.848484848484844</v>
      </c>
      <c r="S59">
        <v>7894.44</v>
      </c>
      <c r="Z59">
        <f t="shared" si="12"/>
        <v>56.000000000000007</v>
      </c>
      <c r="AA59">
        <v>7300.19</v>
      </c>
      <c r="AL59">
        <f t="shared" si="18"/>
        <v>91.803278688524586</v>
      </c>
      <c r="AM59">
        <v>7542.09</v>
      </c>
    </row>
    <row r="60" spans="1:39" x14ac:dyDescent="0.65">
      <c r="A60">
        <v>6.27</v>
      </c>
      <c r="J60">
        <f t="shared" si="4"/>
        <v>100</v>
      </c>
      <c r="K60">
        <v>6293.81</v>
      </c>
      <c r="L60">
        <f t="shared" si="5"/>
        <v>95</v>
      </c>
      <c r="M60">
        <v>14381.83</v>
      </c>
      <c r="R60">
        <f t="shared" si="8"/>
        <v>86.36363636363636</v>
      </c>
      <c r="S60">
        <v>7350.71</v>
      </c>
      <c r="Z60">
        <f t="shared" si="12"/>
        <v>56.999999999999993</v>
      </c>
      <c r="AA60">
        <v>7354.18</v>
      </c>
      <c r="AL60">
        <f t="shared" si="18"/>
        <v>93.442622950819668</v>
      </c>
      <c r="AM60">
        <v>7955.95</v>
      </c>
    </row>
    <row r="61" spans="1:39" x14ac:dyDescent="0.65">
      <c r="A61">
        <v>6.38</v>
      </c>
      <c r="L61">
        <f t="shared" si="5"/>
        <v>96.666666666666671</v>
      </c>
      <c r="M61">
        <v>15305.47</v>
      </c>
      <c r="R61">
        <f t="shared" si="8"/>
        <v>87.878787878787875</v>
      </c>
      <c r="S61">
        <v>6948.08</v>
      </c>
      <c r="Z61">
        <f t="shared" si="12"/>
        <v>57.999999999999993</v>
      </c>
      <c r="AA61">
        <v>7689.35</v>
      </c>
      <c r="AL61">
        <f t="shared" si="18"/>
        <v>95.081967213114751</v>
      </c>
      <c r="AM61">
        <v>8066.54</v>
      </c>
    </row>
    <row r="62" spans="1:39" x14ac:dyDescent="0.65">
      <c r="A62">
        <v>6.49</v>
      </c>
      <c r="L62">
        <f t="shared" si="5"/>
        <v>98.333333333333343</v>
      </c>
      <c r="M62">
        <v>15990.71</v>
      </c>
      <c r="R62">
        <f t="shared" si="8"/>
        <v>89.393939393939405</v>
      </c>
      <c r="S62">
        <v>6762.73</v>
      </c>
      <c r="Z62">
        <f t="shared" si="12"/>
        <v>59</v>
      </c>
      <c r="AA62">
        <v>7654.41</v>
      </c>
      <c r="AL62">
        <f t="shared" si="18"/>
        <v>96.721311475409848</v>
      </c>
      <c r="AM62">
        <v>7888.75</v>
      </c>
    </row>
    <row r="63" spans="1:39" x14ac:dyDescent="0.65">
      <c r="A63">
        <v>6.6</v>
      </c>
      <c r="L63">
        <f t="shared" si="5"/>
        <v>100</v>
      </c>
      <c r="M63">
        <v>13533.22</v>
      </c>
      <c r="R63">
        <f t="shared" si="8"/>
        <v>90.909090909090907</v>
      </c>
      <c r="S63">
        <v>6505.57</v>
      </c>
      <c r="Z63">
        <f t="shared" si="12"/>
        <v>60</v>
      </c>
      <c r="AA63">
        <v>7032.27</v>
      </c>
      <c r="AL63">
        <f t="shared" si="18"/>
        <v>98.360655737704917</v>
      </c>
      <c r="AM63">
        <v>7326.72</v>
      </c>
    </row>
    <row r="64" spans="1:39" x14ac:dyDescent="0.65">
      <c r="A64">
        <v>6.71</v>
      </c>
      <c r="R64">
        <f t="shared" si="8"/>
        <v>92.424242424242436</v>
      </c>
      <c r="S64">
        <v>6430.46</v>
      </c>
      <c r="Z64">
        <f t="shared" si="12"/>
        <v>61</v>
      </c>
      <c r="AA64">
        <v>7071.86</v>
      </c>
      <c r="AL64">
        <f t="shared" si="18"/>
        <v>100</v>
      </c>
      <c r="AM64">
        <v>6668.45</v>
      </c>
    </row>
    <row r="65" spans="1:27" x14ac:dyDescent="0.65">
      <c r="A65">
        <v>6.82</v>
      </c>
      <c r="R65">
        <f t="shared" si="8"/>
        <v>93.939393939393938</v>
      </c>
      <c r="S65">
        <v>6576.99</v>
      </c>
      <c r="Z65">
        <f t="shared" si="12"/>
        <v>62</v>
      </c>
      <c r="AA65">
        <v>7016.41</v>
      </c>
    </row>
    <row r="66" spans="1:27" x14ac:dyDescent="0.65">
      <c r="A66">
        <v>6.93</v>
      </c>
      <c r="R66">
        <f t="shared" si="8"/>
        <v>95.454545454545453</v>
      </c>
      <c r="S66">
        <v>7066.34</v>
      </c>
      <c r="Z66">
        <f t="shared" si="12"/>
        <v>63</v>
      </c>
      <c r="AA66">
        <v>7021.02</v>
      </c>
    </row>
    <row r="67" spans="1:27" x14ac:dyDescent="0.65">
      <c r="A67">
        <v>7.04</v>
      </c>
      <c r="R67">
        <f t="shared" si="8"/>
        <v>96.969696969696969</v>
      </c>
      <c r="S67">
        <v>6788.65</v>
      </c>
      <c r="Z67">
        <f t="shared" si="12"/>
        <v>64</v>
      </c>
      <c r="AA67">
        <v>7272.26</v>
      </c>
    </row>
    <row r="68" spans="1:27" x14ac:dyDescent="0.65">
      <c r="A68">
        <v>7.15</v>
      </c>
      <c r="R68">
        <f t="shared" ref="R68:R69" si="19">($A68/7.26)*100</f>
        <v>98.484848484848499</v>
      </c>
      <c r="S68">
        <v>6672.3</v>
      </c>
      <c r="Z68">
        <f t="shared" ref="Z68:Z103" si="20">($A68/11)*100</f>
        <v>65</v>
      </c>
      <c r="AA68">
        <v>7013.66</v>
      </c>
    </row>
    <row r="69" spans="1:27" x14ac:dyDescent="0.65">
      <c r="A69">
        <v>7.26</v>
      </c>
      <c r="R69">
        <f t="shared" si="19"/>
        <v>100</v>
      </c>
      <c r="S69">
        <v>6600.24</v>
      </c>
      <c r="Z69">
        <f t="shared" si="20"/>
        <v>66</v>
      </c>
      <c r="AA69">
        <v>6892.66</v>
      </c>
    </row>
    <row r="70" spans="1:27" x14ac:dyDescent="0.65">
      <c r="A70">
        <v>7.37</v>
      </c>
      <c r="Z70">
        <f t="shared" si="20"/>
        <v>67</v>
      </c>
      <c r="AA70">
        <v>7051.27</v>
      </c>
    </row>
    <row r="71" spans="1:27" x14ac:dyDescent="0.65">
      <c r="A71">
        <v>7.48</v>
      </c>
      <c r="Z71">
        <f t="shared" si="20"/>
        <v>68</v>
      </c>
      <c r="AA71">
        <v>6519.18</v>
      </c>
    </row>
    <row r="72" spans="1:27" x14ac:dyDescent="0.65">
      <c r="A72">
        <v>7.59</v>
      </c>
      <c r="Z72">
        <f t="shared" si="20"/>
        <v>69</v>
      </c>
      <c r="AA72">
        <v>6397.8</v>
      </c>
    </row>
    <row r="73" spans="1:27" x14ac:dyDescent="0.65">
      <c r="A73">
        <v>7.7</v>
      </c>
      <c r="Z73">
        <f t="shared" si="20"/>
        <v>70</v>
      </c>
      <c r="AA73">
        <v>6492.01</v>
      </c>
    </row>
    <row r="74" spans="1:27" x14ac:dyDescent="0.65">
      <c r="A74">
        <v>7.81</v>
      </c>
      <c r="Z74">
        <f t="shared" si="20"/>
        <v>71</v>
      </c>
      <c r="AA74">
        <v>6744.25</v>
      </c>
    </row>
    <row r="75" spans="1:27" x14ac:dyDescent="0.65">
      <c r="A75">
        <v>7.92</v>
      </c>
      <c r="Z75">
        <f t="shared" si="20"/>
        <v>72</v>
      </c>
      <c r="AA75">
        <v>7008.83</v>
      </c>
    </row>
    <row r="76" spans="1:27" x14ac:dyDescent="0.65">
      <c r="A76">
        <v>8.0299999999999994</v>
      </c>
      <c r="Z76">
        <f t="shared" si="20"/>
        <v>73</v>
      </c>
      <c r="AA76">
        <v>6585.87</v>
      </c>
    </row>
    <row r="77" spans="1:27" x14ac:dyDescent="0.65">
      <c r="A77">
        <v>8.14</v>
      </c>
      <c r="Z77">
        <f t="shared" si="20"/>
        <v>74.000000000000014</v>
      </c>
      <c r="AA77">
        <v>6554.27</v>
      </c>
    </row>
    <row r="78" spans="1:27" x14ac:dyDescent="0.65">
      <c r="A78">
        <v>8.25</v>
      </c>
      <c r="Z78">
        <f t="shared" si="20"/>
        <v>75</v>
      </c>
      <c r="AA78">
        <v>6660.17</v>
      </c>
    </row>
    <row r="79" spans="1:27" x14ac:dyDescent="0.65">
      <c r="A79">
        <v>8.36</v>
      </c>
      <c r="Z79">
        <f t="shared" si="20"/>
        <v>75.999999999999986</v>
      </c>
      <c r="AA79">
        <v>6926.69</v>
      </c>
    </row>
    <row r="80" spans="1:27" x14ac:dyDescent="0.65">
      <c r="A80">
        <v>8.4700000000000006</v>
      </c>
      <c r="Z80">
        <f t="shared" si="20"/>
        <v>77</v>
      </c>
      <c r="AA80">
        <v>7269.42</v>
      </c>
    </row>
    <row r="81" spans="1:27" x14ac:dyDescent="0.65">
      <c r="A81">
        <v>8.58</v>
      </c>
      <c r="Z81">
        <f t="shared" si="20"/>
        <v>78</v>
      </c>
      <c r="AA81">
        <v>7192.3</v>
      </c>
    </row>
    <row r="82" spans="1:27" x14ac:dyDescent="0.65">
      <c r="A82">
        <v>8.69</v>
      </c>
      <c r="Z82">
        <f t="shared" si="20"/>
        <v>78.999999999999986</v>
      </c>
      <c r="AA82">
        <v>7071.16</v>
      </c>
    </row>
    <row r="83" spans="1:27" x14ac:dyDescent="0.65">
      <c r="A83">
        <v>8.8000000000000007</v>
      </c>
      <c r="Z83">
        <f t="shared" si="20"/>
        <v>80</v>
      </c>
      <c r="AA83">
        <v>7021.23</v>
      </c>
    </row>
    <row r="84" spans="1:27" x14ac:dyDescent="0.65">
      <c r="A84">
        <v>8.91</v>
      </c>
      <c r="Z84">
        <f t="shared" si="20"/>
        <v>81</v>
      </c>
      <c r="AA84">
        <v>6558.16</v>
      </c>
    </row>
    <row r="85" spans="1:27" x14ac:dyDescent="0.65">
      <c r="A85">
        <v>9.02</v>
      </c>
      <c r="Z85">
        <f t="shared" si="20"/>
        <v>82</v>
      </c>
      <c r="AA85">
        <v>6759.33</v>
      </c>
    </row>
    <row r="86" spans="1:27" x14ac:dyDescent="0.65">
      <c r="A86">
        <v>9.1300000000000008</v>
      </c>
      <c r="Z86">
        <f t="shared" si="20"/>
        <v>83</v>
      </c>
      <c r="AA86">
        <v>6778.73</v>
      </c>
    </row>
    <row r="87" spans="1:27" x14ac:dyDescent="0.65">
      <c r="A87">
        <v>9.24</v>
      </c>
      <c r="Z87">
        <f t="shared" si="20"/>
        <v>84</v>
      </c>
      <c r="AA87">
        <v>6821.13</v>
      </c>
    </row>
    <row r="88" spans="1:27" x14ac:dyDescent="0.65">
      <c r="A88">
        <v>9.35</v>
      </c>
      <c r="Z88">
        <f t="shared" si="20"/>
        <v>85</v>
      </c>
      <c r="AA88">
        <v>6403.7</v>
      </c>
    </row>
    <row r="89" spans="1:27" x14ac:dyDescent="0.65">
      <c r="A89">
        <v>9.4600000000000009</v>
      </c>
      <c r="Z89">
        <f t="shared" si="20"/>
        <v>86.000000000000014</v>
      </c>
      <c r="AA89">
        <v>6084.31</v>
      </c>
    </row>
    <row r="90" spans="1:27" x14ac:dyDescent="0.65">
      <c r="A90">
        <v>9.57</v>
      </c>
      <c r="Z90">
        <f t="shared" si="20"/>
        <v>87</v>
      </c>
      <c r="AA90">
        <v>6375.81</v>
      </c>
    </row>
    <row r="91" spans="1:27" x14ac:dyDescent="0.65">
      <c r="A91">
        <v>9.68</v>
      </c>
      <c r="Z91">
        <f t="shared" si="20"/>
        <v>88</v>
      </c>
      <c r="AA91">
        <v>6372.02</v>
      </c>
    </row>
    <row r="92" spans="1:27" x14ac:dyDescent="0.65">
      <c r="A92">
        <v>9.7899999999999991</v>
      </c>
      <c r="Z92">
        <f t="shared" si="20"/>
        <v>88.999999999999986</v>
      </c>
      <c r="AA92">
        <v>6343.09</v>
      </c>
    </row>
    <row r="93" spans="1:27" x14ac:dyDescent="0.65">
      <c r="A93">
        <v>9.9</v>
      </c>
      <c r="Z93">
        <f t="shared" si="20"/>
        <v>90</v>
      </c>
      <c r="AA93">
        <v>6077.51</v>
      </c>
    </row>
    <row r="94" spans="1:27" x14ac:dyDescent="0.65">
      <c r="A94">
        <v>10.01</v>
      </c>
      <c r="Z94">
        <f t="shared" si="20"/>
        <v>91</v>
      </c>
      <c r="AA94">
        <v>5689.9</v>
      </c>
    </row>
    <row r="95" spans="1:27" x14ac:dyDescent="0.65">
      <c r="A95">
        <v>10.119999999999999</v>
      </c>
      <c r="Z95">
        <f t="shared" si="20"/>
        <v>92</v>
      </c>
      <c r="AA95">
        <v>5557.54</v>
      </c>
    </row>
    <row r="96" spans="1:27" x14ac:dyDescent="0.65">
      <c r="A96">
        <v>10.23</v>
      </c>
      <c r="Z96">
        <f t="shared" si="20"/>
        <v>93</v>
      </c>
      <c r="AA96">
        <v>5145.5200000000004</v>
      </c>
    </row>
    <row r="97" spans="1:44" x14ac:dyDescent="0.65">
      <c r="A97">
        <v>10.34</v>
      </c>
      <c r="Z97">
        <f t="shared" si="20"/>
        <v>94</v>
      </c>
      <c r="AA97">
        <v>5382.14</v>
      </c>
    </row>
    <row r="98" spans="1:44" x14ac:dyDescent="0.65">
      <c r="A98">
        <v>10.45</v>
      </c>
      <c r="Z98">
        <f t="shared" si="20"/>
        <v>95</v>
      </c>
      <c r="AA98">
        <v>5469.22</v>
      </c>
    </row>
    <row r="99" spans="1:44" x14ac:dyDescent="0.65">
      <c r="A99">
        <v>10.56</v>
      </c>
      <c r="Z99">
        <f t="shared" si="20"/>
        <v>96.000000000000014</v>
      </c>
      <c r="AA99">
        <v>5349.48</v>
      </c>
    </row>
    <row r="100" spans="1:44" x14ac:dyDescent="0.65">
      <c r="A100">
        <v>10.67</v>
      </c>
      <c r="Z100">
        <f t="shared" si="20"/>
        <v>97</v>
      </c>
      <c r="AA100">
        <v>5746.13</v>
      </c>
    </row>
    <row r="101" spans="1:44" x14ac:dyDescent="0.65">
      <c r="A101">
        <v>10.78</v>
      </c>
      <c r="Z101">
        <f t="shared" si="20"/>
        <v>98</v>
      </c>
      <c r="AA101">
        <v>5614.32</v>
      </c>
    </row>
    <row r="102" spans="1:44" x14ac:dyDescent="0.65">
      <c r="A102">
        <v>10.89</v>
      </c>
      <c r="Z102">
        <f t="shared" si="20"/>
        <v>99.000000000000014</v>
      </c>
      <c r="AA102">
        <v>5522.48</v>
      </c>
    </row>
    <row r="103" spans="1:44" x14ac:dyDescent="0.65">
      <c r="A103">
        <v>11</v>
      </c>
      <c r="Z103">
        <f t="shared" si="20"/>
        <v>100</v>
      </c>
      <c r="AA103">
        <v>5259.18</v>
      </c>
    </row>
    <row r="104" spans="1:44" s="1" customFormat="1" x14ac:dyDescent="0.65"/>
    <row r="108" spans="1:44" x14ac:dyDescent="0.65">
      <c r="B108">
        <v>0</v>
      </c>
      <c r="D108">
        <v>0</v>
      </c>
      <c r="F108">
        <v>0</v>
      </c>
      <c r="H108">
        <v>0</v>
      </c>
      <c r="J108">
        <v>0</v>
      </c>
      <c r="L108">
        <v>0</v>
      </c>
      <c r="N108">
        <v>0</v>
      </c>
      <c r="P108">
        <v>0</v>
      </c>
      <c r="R108">
        <v>0</v>
      </c>
      <c r="T108">
        <v>0</v>
      </c>
      <c r="V108">
        <v>0</v>
      </c>
      <c r="X108">
        <v>0</v>
      </c>
      <c r="Z108">
        <v>0</v>
      </c>
      <c r="AB108">
        <v>0</v>
      </c>
      <c r="AD108">
        <v>0</v>
      </c>
      <c r="AF108">
        <v>0</v>
      </c>
      <c r="AH108">
        <v>0</v>
      </c>
      <c r="AJ108">
        <v>0</v>
      </c>
      <c r="AL108">
        <v>0</v>
      </c>
      <c r="AP108" t="s">
        <v>7</v>
      </c>
      <c r="AQ108" t="s">
        <v>8</v>
      </c>
      <c r="AR108" t="s">
        <v>9</v>
      </c>
    </row>
    <row r="109" spans="1:44" x14ac:dyDescent="0.65">
      <c r="B109">
        <v>5</v>
      </c>
      <c r="C109">
        <f>AVERAGEIFS(C$3:C$103,B$3:B$103,"&gt;="&amp;B108,B$3:B$103,"&lt;="&amp;B109)</f>
        <v>11515.300000000001</v>
      </c>
      <c r="D109">
        <v>5</v>
      </c>
      <c r="E109">
        <f>AVERAGEIFS(E$3:E$103,D$3:D$103,"&gt;="&amp;D108,D$3:D$103,"&lt;="&amp;D109)</f>
        <v>10216.555</v>
      </c>
      <c r="F109">
        <v>5</v>
      </c>
      <c r="G109">
        <f>AVERAGEIFS(G$3:G$103,F$3:F$103,"&gt;="&amp;F108,F$3:F$103,"&lt;="&amp;F109)</f>
        <v>14607.35</v>
      </c>
      <c r="H109">
        <v>5</v>
      </c>
      <c r="I109">
        <f>AVERAGEIFS(I$3:I$103,H$3:H$103,"&gt;="&amp;H108,H$3:H$103,"&lt;="&amp;H109)</f>
        <v>22174.98</v>
      </c>
      <c r="J109">
        <v>5</v>
      </c>
      <c r="K109">
        <f>AVERAGEIFS(K$3:K$103,J$3:J$103,"&gt;="&amp;J108,J$3:J$103,"&lt;="&amp;J109)</f>
        <v>13494.35</v>
      </c>
      <c r="L109">
        <v>5</v>
      </c>
      <c r="M109">
        <f>AVERAGEIFS(M$3:M$103,L$3:L$103,"&gt;="&amp;L108,L$3:L$103,"&lt;="&amp;L109)</f>
        <v>31001.03</v>
      </c>
      <c r="N109">
        <v>5</v>
      </c>
      <c r="O109">
        <f>AVERAGEIFS(O$3:O$103,N$3:N$103,"&gt;="&amp;N108,N$3:N$103,"&lt;="&amp;N109)</f>
        <v>51463.433333333327</v>
      </c>
      <c r="P109">
        <v>5</v>
      </c>
      <c r="Q109">
        <f>AVERAGEIFS(Q$3:Q$103,P$3:P$103,"&gt;="&amp;P108,P$3:P$103,"&lt;="&amp;P109)</f>
        <v>64150.58666666667</v>
      </c>
      <c r="R109">
        <v>5</v>
      </c>
      <c r="S109">
        <f>AVERAGEIFS(S$3:S$103,R$3:R$103,"&gt;="&amp;R108,R$3:R$103,"&lt;="&amp;R109)</f>
        <v>28797.547500000001</v>
      </c>
      <c r="T109">
        <v>5</v>
      </c>
      <c r="U109">
        <f>AVERAGEIFS(U$3:U$103,T$3:T$103,"&gt;="&amp;T108,T$3:T$103,"&lt;="&amp;T109)</f>
        <v>21285.216666666667</v>
      </c>
      <c r="V109">
        <v>5</v>
      </c>
      <c r="W109">
        <f>AVERAGEIFS(W$3:W$103,V$3:V$103,"&gt;="&amp;V108,V$3:V$103,"&lt;="&amp;V109)</f>
        <v>43971.573333333334</v>
      </c>
      <c r="X109">
        <v>5</v>
      </c>
      <c r="Y109">
        <f>AVERAGEIFS(Y$3:Y$103,X$3:X$103,"&gt;="&amp;X108,X$3:X$103,"&lt;="&amp;X109)</f>
        <v>23776</v>
      </c>
      <c r="Z109">
        <v>5</v>
      </c>
      <c r="AA109">
        <f>AVERAGEIFS(AA$3:AA$103,Z$3:Z$103,"&gt;="&amp;Z108,Z$3:Z$103,"&lt;="&amp;Z109)</f>
        <v>10576.565000000001</v>
      </c>
      <c r="AB109">
        <v>5</v>
      </c>
      <c r="AC109">
        <f>AVERAGEIFS(AC$3:AC$103,AB$3:AB$103,"&gt;="&amp;AB108,AB$3:AB$103,"&lt;="&amp;AB109)</f>
        <v>10431.773333333333</v>
      </c>
      <c r="AD109">
        <v>5</v>
      </c>
      <c r="AE109">
        <f>AVERAGEIFS(AE$3:AE$103,AD$3:AD$103,"&gt;="&amp;AD108,AD$3:AD$103,"&lt;="&amp;AD109)</f>
        <v>7394.253333333334</v>
      </c>
      <c r="AF109">
        <v>5</v>
      </c>
      <c r="AG109">
        <f>AVERAGEIFS(AG$3:AG$103,AF$3:AF$103,"&gt;="&amp;AF108,AF$3:AF$103,"&lt;="&amp;AF109)</f>
        <v>5694.8466666666673</v>
      </c>
      <c r="AH109">
        <v>5</v>
      </c>
      <c r="AI109">
        <f>AVERAGEIFS(AI$3:AI$103,AH$3:AH$103,"&gt;="&amp;AH108,AH$3:AH$103,"&lt;="&amp;AH109)</f>
        <v>4817.97</v>
      </c>
      <c r="AJ109">
        <v>5</v>
      </c>
      <c r="AK109">
        <f>AVERAGEIFS(AK$3:AK$103,AJ$3:AJ$103,"&gt;="&amp;AJ108,AJ$3:AJ$103,"&lt;="&amp;AJ109)</f>
        <v>10409.709999999999</v>
      </c>
      <c r="AL109">
        <v>5</v>
      </c>
      <c r="AM109">
        <f>AVERAGEIFS(AM$3:AM$103,AL$3:AL$103,"&gt;="&amp;AL108,AL$3:AL$103,"&lt;="&amp;AL109)</f>
        <v>17388.36</v>
      </c>
      <c r="AO109" s="2" t="s">
        <v>3</v>
      </c>
      <c r="AP109" s="2">
        <f>AVERAGE(C109,E109,G109,I109,K109,M109,O109,Q109,S109,U109,W109,Y109,AA109,AC109,AE109,AG109,AI109,AK109,AM109)</f>
        <v>21219.336885964913</v>
      </c>
      <c r="AQ109" s="2">
        <f>_xlfn.STDEV.P(C109,E109,G109,I109,K109,M109,O109,Q109,S109,U109,W109,Y109,AA109,AC109,AE109,AG109,AI109,AK109,AM109)</f>
        <v>15922.447241868391</v>
      </c>
      <c r="AR109" s="2">
        <f>AQ109/(SQRT(19))</f>
        <v>3652.8599190085388</v>
      </c>
    </row>
    <row r="110" spans="1:44" x14ac:dyDescent="0.65">
      <c r="B110">
        <v>10</v>
      </c>
      <c r="C110">
        <f t="shared" ref="C110:E128" si="21">AVERAGEIFS(C$3:C$103,B$3:B$103,"&gt;="&amp;B109,B$3:B$103,"&lt;="&amp;B110)</f>
        <v>8213.7000000000007</v>
      </c>
      <c r="D110">
        <v>10</v>
      </c>
      <c r="E110">
        <f t="shared" si="21"/>
        <v>9387.2000000000007</v>
      </c>
      <c r="F110">
        <v>10</v>
      </c>
      <c r="G110">
        <f t="shared" ref="G110" si="22">AVERAGEIFS(G$3:G$103,F$3:F$103,"&gt;="&amp;F109,F$3:F$103,"&lt;="&amp;F110)</f>
        <v>12703.063333333334</v>
      </c>
      <c r="H110">
        <v>10</v>
      </c>
      <c r="I110">
        <f t="shared" ref="I110" si="23">AVERAGEIFS(I$3:I$103,H$3:H$103,"&gt;="&amp;H109,H$3:H$103,"&lt;="&amp;H110)</f>
        <v>19033.18</v>
      </c>
      <c r="J110">
        <v>10</v>
      </c>
      <c r="K110">
        <f t="shared" ref="K110" si="24">AVERAGEIFS(K$3:K$103,J$3:J$103,"&gt;="&amp;J109,J$3:J$103,"&lt;="&amp;J110)</f>
        <v>10628.796666666667</v>
      </c>
      <c r="L110">
        <v>10</v>
      </c>
      <c r="M110">
        <f t="shared" ref="M110" si="25">AVERAGEIFS(M$3:M$103,L$3:L$103,"&gt;="&amp;L109,L$3:L$103,"&lt;="&amp;L110)</f>
        <v>20591.175000000003</v>
      </c>
      <c r="N110">
        <v>10</v>
      </c>
      <c r="O110">
        <f t="shared" ref="O110" si="26">AVERAGEIFS(O$3:O$103,N$3:N$103,"&gt;="&amp;N109,N$3:N$103,"&lt;="&amp;N110)</f>
        <v>45186.409999999996</v>
      </c>
      <c r="P110">
        <v>10</v>
      </c>
      <c r="Q110">
        <f t="shared" ref="Q110" si="27">AVERAGEIFS(Q$3:Q$103,P$3:P$103,"&gt;="&amp;P109,P$3:P$103,"&lt;="&amp;P110)</f>
        <v>60330.305</v>
      </c>
      <c r="R110">
        <v>10</v>
      </c>
      <c r="S110">
        <f t="shared" ref="S110" si="28">AVERAGEIFS(S$3:S$103,R$3:R$103,"&gt;="&amp;R109,R$3:R$103,"&lt;="&amp;R110)</f>
        <v>24145.326666666664</v>
      </c>
      <c r="T110">
        <v>10</v>
      </c>
      <c r="U110">
        <f t="shared" ref="U110:U128" si="29">AVERAGEIFS(U$3:U$103,T$3:T$103,"&gt;="&amp;T109,T$3:T$103,"&lt;="&amp;T110)</f>
        <v>19108.86</v>
      </c>
      <c r="V110">
        <v>10</v>
      </c>
      <c r="W110">
        <f t="shared" ref="W110:W128" si="30">AVERAGEIFS(W$3:W$103,V$3:V$103,"&gt;="&amp;V109,V$3:V$103,"&lt;="&amp;V110)</f>
        <v>37706.585000000006</v>
      </c>
      <c r="X110">
        <v>10</v>
      </c>
      <c r="Y110">
        <f t="shared" ref="Y110:Y128" si="31">AVERAGEIFS(Y$3:Y$103,X$3:X$103,"&gt;="&amp;X109,X$3:X$103,"&lt;="&amp;X110)</f>
        <v>19343.044999999998</v>
      </c>
      <c r="Z110">
        <v>10</v>
      </c>
      <c r="AA110">
        <f t="shared" ref="AA110:AA128" si="32">AVERAGEIFS(AA$3:AA$103,Z$3:Z$103,"&gt;="&amp;Z109,Z$3:Z$103,"&lt;="&amp;Z110)</f>
        <v>8411.8366666666661</v>
      </c>
      <c r="AB110">
        <v>10</v>
      </c>
      <c r="AC110">
        <f t="shared" ref="AC110:AC128" si="33">AVERAGEIFS(AC$3:AC$103,AB$3:AB$103,"&gt;="&amp;AB109,AB$3:AB$103,"&lt;="&amp;AB110)</f>
        <v>10215.744999999999</v>
      </c>
      <c r="AD110">
        <v>10</v>
      </c>
      <c r="AE110">
        <f t="shared" ref="AE110" si="34">AVERAGEIFS(AE$3:AE$103,AD$3:AD$103,"&gt;="&amp;AD109,AD$3:AD$103,"&lt;="&amp;AD110)</f>
        <v>5990.3033333333333</v>
      </c>
      <c r="AF110">
        <v>10</v>
      </c>
      <c r="AG110">
        <f t="shared" ref="AG110" si="35">AVERAGEIFS(AG$3:AG$103,AF$3:AF$103,"&gt;="&amp;AF109,AF$3:AF$103,"&lt;="&amp;AF110)</f>
        <v>4876.17</v>
      </c>
      <c r="AH110">
        <v>10</v>
      </c>
      <c r="AI110">
        <f t="shared" ref="AI110:AI128" si="36">AVERAGEIFS(AI$3:AI$103,AH$3:AH$103,"&gt;="&amp;AH109,AH$3:AH$103,"&lt;="&amp;AH110)</f>
        <v>5018.2800000000007</v>
      </c>
      <c r="AJ110">
        <v>10</v>
      </c>
      <c r="AK110">
        <f t="shared" ref="AK110:AK128" si="37">AVERAGEIFS(AK$3:AK$103,AJ$3:AJ$103,"&gt;="&amp;AJ109,AJ$3:AJ$103,"&lt;="&amp;AJ110)</f>
        <v>9896.65</v>
      </c>
      <c r="AL110">
        <v>10</v>
      </c>
      <c r="AM110">
        <f t="shared" ref="AM110:AM128" si="38">AVERAGEIFS(AM$3:AM$103,AL$3:AL$103,"&gt;="&amp;AL109,AL$3:AL$103,"&lt;="&amp;AL110)</f>
        <v>13919.9</v>
      </c>
      <c r="AO110" s="2"/>
      <c r="AP110" s="2">
        <f t="shared" ref="AP110:AP128" si="39">AVERAGE(C110,E110,G110,I110,K110,M110,O110,Q110,S110,U110,W110,Y110,AA110,AC110,AE110,AG110,AI110,AK110,AM110)</f>
        <v>18142.449035087724</v>
      </c>
      <c r="AQ110" s="2">
        <f t="shared" ref="AQ110:AQ128" si="40">_xlfn.STDEV.P(C110,E110,G110,I110,K110,M110,O110,Q110,S110,U110,W110,Y110,AA110,AC110,AE110,AG110,AI110,AK110,AM110)</f>
        <v>14399.699445113722</v>
      </c>
      <c r="AR110" s="2">
        <f t="shared" ref="AR110:AR128" si="41">AQ110/(SQRT(19))</f>
        <v>3303.517615716285</v>
      </c>
    </row>
    <row r="111" spans="1:44" x14ac:dyDescent="0.65">
      <c r="B111">
        <v>15</v>
      </c>
      <c r="C111">
        <f t="shared" si="21"/>
        <v>6624.2950000000001</v>
      </c>
      <c r="D111">
        <v>15</v>
      </c>
      <c r="E111">
        <f t="shared" si="21"/>
        <v>8886.875</v>
      </c>
      <c r="F111">
        <v>15</v>
      </c>
      <c r="G111">
        <f t="shared" ref="G111" si="42">AVERAGEIFS(G$3:G$103,F$3:F$103,"&gt;="&amp;F110,F$3:F$103,"&lt;="&amp;F111)</f>
        <v>10957.136666666667</v>
      </c>
      <c r="H111">
        <v>15</v>
      </c>
      <c r="I111">
        <f t="shared" ref="I111" si="43">AVERAGEIFS(I$3:I$103,H$3:H$103,"&gt;="&amp;H110,H$3:H$103,"&lt;="&amp;H111)</f>
        <v>16392.989999999998</v>
      </c>
      <c r="J111">
        <v>15</v>
      </c>
      <c r="K111">
        <f t="shared" ref="K111" si="44">AVERAGEIFS(K$3:K$103,J$3:J$103,"&gt;="&amp;J110,J$3:J$103,"&lt;="&amp;J111)</f>
        <v>8333.9933333333338</v>
      </c>
      <c r="L111">
        <v>15</v>
      </c>
      <c r="M111">
        <f t="shared" ref="M111" si="45">AVERAGEIFS(M$3:M$103,L$3:L$103,"&gt;="&amp;L110,L$3:L$103,"&lt;="&amp;L111)</f>
        <v>19208.025000000001</v>
      </c>
      <c r="N111">
        <v>15</v>
      </c>
      <c r="O111">
        <f t="shared" ref="O111" si="46">AVERAGEIFS(O$3:O$103,N$3:N$103,"&gt;="&amp;N110,N$3:N$103,"&lt;="&amp;N111)</f>
        <v>30208.455000000002</v>
      </c>
      <c r="P111">
        <v>15</v>
      </c>
      <c r="Q111">
        <f t="shared" ref="Q111" si="47">AVERAGEIFS(Q$3:Q$103,P$3:P$103,"&gt;="&amp;P110,P$3:P$103,"&lt;="&amp;P111)</f>
        <v>47552.869999999995</v>
      </c>
      <c r="R111">
        <v>15</v>
      </c>
      <c r="S111">
        <f t="shared" ref="S111" si="48">AVERAGEIFS(S$3:S$103,R$3:R$103,"&gt;="&amp;R110,R$3:R$103,"&lt;="&amp;R111)</f>
        <v>17092.283333333336</v>
      </c>
      <c r="T111">
        <v>15</v>
      </c>
      <c r="U111">
        <f t="shared" si="29"/>
        <v>19438.57</v>
      </c>
      <c r="V111">
        <v>15</v>
      </c>
      <c r="W111">
        <f t="shared" si="30"/>
        <v>25742.384999999998</v>
      </c>
      <c r="X111">
        <v>15</v>
      </c>
      <c r="Y111">
        <f t="shared" si="31"/>
        <v>15372.560000000001</v>
      </c>
      <c r="Z111">
        <v>15</v>
      </c>
      <c r="AA111">
        <f t="shared" si="32"/>
        <v>7600.9933333333347</v>
      </c>
      <c r="AB111">
        <v>15</v>
      </c>
      <c r="AC111">
        <f t="shared" si="33"/>
        <v>8966.0450000000001</v>
      </c>
      <c r="AD111">
        <v>15</v>
      </c>
      <c r="AE111">
        <f t="shared" ref="AE111" si="49">AVERAGEIFS(AE$3:AE$103,AD$3:AD$103,"&gt;="&amp;AD110,AD$3:AD$103,"&lt;="&amp;AD111)</f>
        <v>7235.3649999999998</v>
      </c>
      <c r="AF111">
        <v>15</v>
      </c>
      <c r="AG111">
        <f t="shared" ref="AG111" si="50">AVERAGEIFS(AG$3:AG$103,AF$3:AF$103,"&gt;="&amp;AF110,AF$3:AF$103,"&lt;="&amp;AF111)</f>
        <v>5285.3950000000004</v>
      </c>
      <c r="AH111">
        <v>15</v>
      </c>
      <c r="AI111">
        <f t="shared" si="36"/>
        <v>4551.53</v>
      </c>
      <c r="AJ111">
        <v>15</v>
      </c>
      <c r="AK111">
        <f t="shared" si="37"/>
        <v>8915.01</v>
      </c>
      <c r="AL111">
        <v>15</v>
      </c>
      <c r="AM111">
        <f t="shared" si="38"/>
        <v>13023.626666666665</v>
      </c>
      <c r="AP111" s="2">
        <f t="shared" si="39"/>
        <v>14809.915964912279</v>
      </c>
      <c r="AQ111" s="2">
        <f t="shared" si="40"/>
        <v>10295.087860707061</v>
      </c>
      <c r="AR111" s="2">
        <f t="shared" si="41"/>
        <v>2361.8551368260219</v>
      </c>
    </row>
    <row r="112" spans="1:44" x14ac:dyDescent="0.65">
      <c r="B112">
        <v>20</v>
      </c>
      <c r="C112">
        <f t="shared" si="21"/>
        <v>6229.7950000000001</v>
      </c>
      <c r="D112">
        <v>20</v>
      </c>
      <c r="E112">
        <f t="shared" si="21"/>
        <v>8677.5750000000007</v>
      </c>
      <c r="F112">
        <v>20</v>
      </c>
      <c r="G112">
        <f t="shared" ref="G112" si="51">AVERAGEIFS(G$3:G$103,F$3:F$103,"&gt;="&amp;F111,F$3:F$103,"&lt;="&amp;F112)</f>
        <v>11343.863333333333</v>
      </c>
      <c r="H112">
        <v>20</v>
      </c>
      <c r="I112">
        <f t="shared" ref="I112" si="52">AVERAGEIFS(I$3:I$103,H$3:H$103,"&gt;="&amp;H111,H$3:H$103,"&lt;="&amp;H112)</f>
        <v>15857.424999999999</v>
      </c>
      <c r="J112">
        <v>20</v>
      </c>
      <c r="K112">
        <f t="shared" ref="K112" si="53">AVERAGEIFS(K$3:K$103,J$3:J$103,"&gt;="&amp;J111,J$3:J$103,"&lt;="&amp;J112)</f>
        <v>8682.2866666666669</v>
      </c>
      <c r="L112">
        <v>20</v>
      </c>
      <c r="M112">
        <f t="shared" ref="M112" si="54">AVERAGEIFS(M$3:M$103,L$3:L$103,"&gt;="&amp;L111,L$3:L$103,"&lt;="&amp;L112)</f>
        <v>21505.64</v>
      </c>
      <c r="N112">
        <v>20</v>
      </c>
      <c r="O112">
        <f t="shared" ref="O112" si="55">AVERAGEIFS(O$3:O$103,N$3:N$103,"&gt;="&amp;N111,N$3:N$103,"&lt;="&amp;N112)</f>
        <v>32048.256666666668</v>
      </c>
      <c r="P112">
        <v>20</v>
      </c>
      <c r="Q112">
        <f t="shared" ref="Q112" si="56">AVERAGEIFS(Q$3:Q$103,P$3:P$103,"&gt;="&amp;P111,P$3:P$103,"&lt;="&amp;P112)</f>
        <v>49737.214999999997</v>
      </c>
      <c r="R112">
        <v>20</v>
      </c>
      <c r="S112">
        <f t="shared" ref="S112" si="57">AVERAGEIFS(S$3:S$103,R$3:R$103,"&gt;="&amp;R111,R$3:R$103,"&lt;="&amp;R112)</f>
        <v>12622.449999999999</v>
      </c>
      <c r="T112">
        <v>20</v>
      </c>
      <c r="U112">
        <f t="shared" si="29"/>
        <v>21720.563333333332</v>
      </c>
      <c r="V112">
        <v>20</v>
      </c>
      <c r="W112">
        <f t="shared" si="30"/>
        <v>19253.875</v>
      </c>
      <c r="X112">
        <v>20</v>
      </c>
      <c r="Y112">
        <f t="shared" si="31"/>
        <v>16089.924999999999</v>
      </c>
      <c r="Z112">
        <v>20</v>
      </c>
      <c r="AA112">
        <f t="shared" si="32"/>
        <v>8104.920000000001</v>
      </c>
      <c r="AB112">
        <v>20</v>
      </c>
      <c r="AC112">
        <f t="shared" si="33"/>
        <v>9232.52</v>
      </c>
      <c r="AD112">
        <v>20</v>
      </c>
      <c r="AE112">
        <f t="shared" ref="AE112" si="58">AVERAGEIFS(AE$3:AE$103,AD$3:AD$103,"&gt;="&amp;AD111,AD$3:AD$103,"&lt;="&amp;AD112)</f>
        <v>7678.8166666666666</v>
      </c>
      <c r="AF112">
        <v>20</v>
      </c>
      <c r="AG112">
        <f t="shared" ref="AG112" si="59">AVERAGEIFS(AG$3:AG$103,AF$3:AF$103,"&gt;="&amp;AF111,AF$3:AF$103,"&lt;="&amp;AF112)</f>
        <v>5727.5299999999988</v>
      </c>
      <c r="AH112">
        <v>20</v>
      </c>
      <c r="AI112">
        <f t="shared" si="36"/>
        <v>4721.8050000000003</v>
      </c>
      <c r="AJ112">
        <v>20</v>
      </c>
      <c r="AK112">
        <f t="shared" si="37"/>
        <v>8253.26</v>
      </c>
      <c r="AL112">
        <v>20</v>
      </c>
      <c r="AM112">
        <f t="shared" si="38"/>
        <v>13573.013333333334</v>
      </c>
      <c r="AP112" s="2">
        <f t="shared" si="39"/>
        <v>14792.67026315789</v>
      </c>
      <c r="AQ112" s="2">
        <f t="shared" si="40"/>
        <v>10646.007213813733</v>
      </c>
      <c r="AR112" s="2">
        <f t="shared" si="41"/>
        <v>2442.361557748372</v>
      </c>
    </row>
    <row r="113" spans="2:44" x14ac:dyDescent="0.65">
      <c r="B113">
        <v>25</v>
      </c>
      <c r="C113">
        <f t="shared" si="21"/>
        <v>6724.2900000000009</v>
      </c>
      <c r="D113">
        <v>25</v>
      </c>
      <c r="E113">
        <f t="shared" si="21"/>
        <v>8416.76</v>
      </c>
      <c r="F113">
        <v>25</v>
      </c>
      <c r="G113">
        <f t="shared" ref="G113" si="60">AVERAGEIFS(G$3:G$103,F$3:F$103,"&gt;="&amp;F112,F$3:F$103,"&lt;="&amp;F113)</f>
        <v>12642.580000000002</v>
      </c>
      <c r="H113">
        <v>25</v>
      </c>
      <c r="I113">
        <f t="shared" ref="I113" si="61">AVERAGEIFS(I$3:I$103,H$3:H$103,"&gt;="&amp;H112,H$3:H$103,"&lt;="&amp;H113)</f>
        <v>16660.760000000002</v>
      </c>
      <c r="J113">
        <v>25</v>
      </c>
      <c r="K113">
        <f t="shared" ref="K113" si="62">AVERAGEIFS(K$3:K$103,J$3:J$103,"&gt;="&amp;J112,J$3:J$103,"&lt;="&amp;J113)</f>
        <v>9229.8900000000012</v>
      </c>
      <c r="L113">
        <v>25</v>
      </c>
      <c r="M113">
        <f t="shared" ref="M113" si="63">AVERAGEIFS(M$3:M$103,L$3:L$103,"&gt;="&amp;L112,L$3:L$103,"&lt;="&amp;L113)</f>
        <v>22528.497500000001</v>
      </c>
      <c r="N113">
        <v>25</v>
      </c>
      <c r="O113">
        <f t="shared" ref="O113" si="64">AVERAGEIFS(O$3:O$103,N$3:N$103,"&gt;="&amp;N112,N$3:N$103,"&lt;="&amp;N113)</f>
        <v>30950.55</v>
      </c>
      <c r="P113">
        <v>25</v>
      </c>
      <c r="Q113">
        <f t="shared" ref="Q113" si="65">AVERAGEIFS(Q$3:Q$103,P$3:P$103,"&gt;="&amp;P112,P$3:P$103,"&lt;="&amp;P113)</f>
        <v>48603.09</v>
      </c>
      <c r="R113">
        <v>25</v>
      </c>
      <c r="S113">
        <f t="shared" ref="S113" si="66">AVERAGEIFS(S$3:S$103,R$3:R$103,"&gt;="&amp;R112,R$3:R$103,"&lt;="&amp;R113)</f>
        <v>11998.073333333334</v>
      </c>
      <c r="T113">
        <v>25</v>
      </c>
      <c r="U113">
        <f t="shared" si="29"/>
        <v>30617.05</v>
      </c>
      <c r="V113">
        <v>25</v>
      </c>
      <c r="W113">
        <f t="shared" si="30"/>
        <v>17707.39</v>
      </c>
      <c r="X113">
        <v>25</v>
      </c>
      <c r="Y113">
        <f t="shared" si="31"/>
        <v>18969.260000000002</v>
      </c>
      <c r="Z113">
        <v>25</v>
      </c>
      <c r="AA113">
        <f t="shared" si="32"/>
        <v>8317.7416666666668</v>
      </c>
      <c r="AB113">
        <v>25</v>
      </c>
      <c r="AC113">
        <f t="shared" si="33"/>
        <v>9798.2200000000012</v>
      </c>
      <c r="AD113">
        <v>25</v>
      </c>
      <c r="AE113">
        <f t="shared" ref="AE113" si="67">AVERAGEIFS(AE$3:AE$103,AD$3:AD$103,"&gt;="&amp;AD112,AD$3:AD$103,"&lt;="&amp;AD113)</f>
        <v>7482.2400000000007</v>
      </c>
      <c r="AF113">
        <v>25</v>
      </c>
      <c r="AG113">
        <f t="shared" ref="AG113" si="68">AVERAGEIFS(AG$3:AG$103,AF$3:AF$103,"&gt;="&amp;AF112,AF$3:AF$103,"&lt;="&amp;AF113)</f>
        <v>6139.456666666666</v>
      </c>
      <c r="AH113">
        <v>25</v>
      </c>
      <c r="AI113">
        <f t="shared" si="36"/>
        <v>5540.166666666667</v>
      </c>
      <c r="AJ113">
        <v>25</v>
      </c>
      <c r="AK113">
        <f t="shared" si="37"/>
        <v>8162.5349999999999</v>
      </c>
      <c r="AL113">
        <v>25</v>
      </c>
      <c r="AM113">
        <f t="shared" si="38"/>
        <v>12817.886666666667</v>
      </c>
      <c r="AP113" s="2">
        <f t="shared" si="39"/>
        <v>15437.180921052632</v>
      </c>
      <c r="AQ113" s="2">
        <f t="shared" si="40"/>
        <v>10794.241975493705</v>
      </c>
      <c r="AR113" s="2">
        <f t="shared" si="41"/>
        <v>2476.3689443843105</v>
      </c>
    </row>
    <row r="114" spans="2:44" x14ac:dyDescent="0.65">
      <c r="B114">
        <v>30</v>
      </c>
      <c r="C114">
        <f t="shared" si="21"/>
        <v>6948.8666666666659</v>
      </c>
      <c r="D114">
        <v>30</v>
      </c>
      <c r="E114">
        <f t="shared" si="21"/>
        <v>9042.84</v>
      </c>
      <c r="F114">
        <v>30</v>
      </c>
      <c r="G114">
        <f t="shared" ref="G114" si="69">AVERAGEIFS(G$3:G$103,F$3:F$103,"&gt;="&amp;F113,F$3:F$103,"&lt;="&amp;F114)</f>
        <v>13101.196666666669</v>
      </c>
      <c r="H114">
        <v>30</v>
      </c>
      <c r="I114">
        <f t="shared" ref="I114" si="70">AVERAGEIFS(I$3:I$103,H$3:H$103,"&gt;="&amp;H113,H$3:H$103,"&lt;="&amp;H114)</f>
        <v>18464.224999999999</v>
      </c>
      <c r="J114">
        <v>30</v>
      </c>
      <c r="K114">
        <f t="shared" ref="K114" si="71">AVERAGEIFS(K$3:K$103,J$3:J$103,"&gt;="&amp;J113,J$3:J$103,"&lt;="&amp;J114)</f>
        <v>9894.64</v>
      </c>
      <c r="L114">
        <v>30</v>
      </c>
      <c r="M114">
        <f t="shared" ref="M114" si="72">AVERAGEIFS(M$3:M$103,L$3:L$103,"&gt;="&amp;L113,L$3:L$103,"&lt;="&amp;L114)</f>
        <v>21933.554999999997</v>
      </c>
      <c r="N114">
        <v>30</v>
      </c>
      <c r="O114">
        <f t="shared" ref="O114" si="73">AVERAGEIFS(O$3:O$103,N$3:N$103,"&gt;="&amp;N113,N$3:N$103,"&lt;="&amp;N114)</f>
        <v>31260.073333333334</v>
      </c>
      <c r="P114">
        <v>30</v>
      </c>
      <c r="Q114">
        <f t="shared" ref="Q114" si="74">AVERAGEIFS(Q$3:Q$103,P$3:P$103,"&gt;="&amp;P113,P$3:P$103,"&lt;="&amp;P114)</f>
        <v>40498.603333333333</v>
      </c>
      <c r="R114">
        <v>30</v>
      </c>
      <c r="S114">
        <f t="shared" ref="S114" si="75">AVERAGEIFS(S$3:S$103,R$3:R$103,"&gt;="&amp;R113,R$3:R$103,"&lt;="&amp;R114)</f>
        <v>13966.390000000001</v>
      </c>
      <c r="T114">
        <v>30</v>
      </c>
      <c r="U114">
        <f t="shared" si="29"/>
        <v>27926.985000000001</v>
      </c>
      <c r="V114">
        <v>30</v>
      </c>
      <c r="W114">
        <f t="shared" si="30"/>
        <v>18766.82</v>
      </c>
      <c r="X114">
        <v>30</v>
      </c>
      <c r="Y114">
        <f t="shared" si="31"/>
        <v>18409.18</v>
      </c>
      <c r="Z114">
        <v>30</v>
      </c>
      <c r="AA114">
        <f t="shared" si="32"/>
        <v>10317.348333333333</v>
      </c>
      <c r="AB114">
        <v>30</v>
      </c>
      <c r="AC114">
        <f t="shared" si="33"/>
        <v>10956.14</v>
      </c>
      <c r="AD114">
        <v>30</v>
      </c>
      <c r="AE114">
        <f t="shared" ref="AE114" si="76">AVERAGEIFS(AE$3:AE$103,AD$3:AD$103,"&gt;="&amp;AD113,AD$3:AD$103,"&lt;="&amp;AD114)</f>
        <v>7806.65</v>
      </c>
      <c r="AF114">
        <v>30</v>
      </c>
      <c r="AG114">
        <f t="shared" ref="AG114" si="77">AVERAGEIFS(AG$3:AG$103,AF$3:AF$103,"&gt;="&amp;AF113,AF$3:AF$103,"&lt;="&amp;AF114)</f>
        <v>4957.2700000000004</v>
      </c>
      <c r="AH114">
        <v>30</v>
      </c>
      <c r="AI114">
        <f t="shared" si="36"/>
        <v>6353.1866666666656</v>
      </c>
      <c r="AJ114">
        <v>30</v>
      </c>
      <c r="AK114">
        <f t="shared" si="37"/>
        <v>7623.4</v>
      </c>
      <c r="AL114">
        <v>30</v>
      </c>
      <c r="AM114">
        <f t="shared" si="38"/>
        <v>10629.546666666667</v>
      </c>
      <c r="AP114" s="2">
        <f t="shared" si="39"/>
        <v>15202.99561403509</v>
      </c>
      <c r="AQ114" s="2">
        <f t="shared" si="40"/>
        <v>9282.0978248070787</v>
      </c>
      <c r="AR114" s="2">
        <f t="shared" si="41"/>
        <v>2129.4592843364608</v>
      </c>
    </row>
    <row r="115" spans="2:44" x14ac:dyDescent="0.65">
      <c r="B115">
        <v>35</v>
      </c>
      <c r="C115">
        <f t="shared" si="21"/>
        <v>6492.9750000000004</v>
      </c>
      <c r="D115">
        <v>35</v>
      </c>
      <c r="E115">
        <f t="shared" si="21"/>
        <v>9931.69</v>
      </c>
      <c r="F115">
        <v>35</v>
      </c>
      <c r="G115">
        <f t="shared" ref="G115" si="78">AVERAGEIFS(G$3:G$103,F$3:F$103,"&gt;="&amp;F114,F$3:F$103,"&lt;="&amp;F115)</f>
        <v>12630.383333333333</v>
      </c>
      <c r="H115">
        <v>35</v>
      </c>
      <c r="I115">
        <f t="shared" ref="I115" si="79">AVERAGEIFS(I$3:I$103,H$3:H$103,"&gt;="&amp;H114,H$3:H$103,"&lt;="&amp;H115)</f>
        <v>18584.550000000003</v>
      </c>
      <c r="J115">
        <v>35</v>
      </c>
      <c r="K115">
        <f t="shared" ref="K115" si="80">AVERAGEIFS(K$3:K$103,J$3:J$103,"&gt;="&amp;J114,J$3:J$103,"&lt;="&amp;J115)</f>
        <v>9151.9750000000004</v>
      </c>
      <c r="L115">
        <v>35</v>
      </c>
      <c r="M115">
        <f t="shared" ref="M115" si="81">AVERAGEIFS(M$3:M$103,L$3:L$103,"&gt;="&amp;L114,L$3:L$103,"&lt;="&amp;L115)</f>
        <v>21533.232499999998</v>
      </c>
      <c r="N115">
        <v>35</v>
      </c>
      <c r="O115">
        <f t="shared" ref="O115" si="82">AVERAGEIFS(O$3:O$103,N$3:N$103,"&gt;="&amp;N114,N$3:N$103,"&lt;="&amp;N115)</f>
        <v>32244.556666666667</v>
      </c>
      <c r="P115">
        <v>35</v>
      </c>
      <c r="Q115">
        <f t="shared" ref="Q115" si="83">AVERAGEIFS(Q$3:Q$103,P$3:P$103,"&gt;="&amp;P114,P$3:P$103,"&lt;="&amp;P115)</f>
        <v>32816.15</v>
      </c>
      <c r="R115">
        <v>35</v>
      </c>
      <c r="S115">
        <f t="shared" ref="S115" si="84">AVERAGEIFS(S$3:S$103,R$3:R$103,"&gt;="&amp;R114,R$3:R$103,"&lt;="&amp;R115)</f>
        <v>16144.77</v>
      </c>
      <c r="T115">
        <v>35</v>
      </c>
      <c r="U115">
        <f t="shared" si="29"/>
        <v>23247.303333333333</v>
      </c>
      <c r="V115">
        <v>35</v>
      </c>
      <c r="W115">
        <f t="shared" si="30"/>
        <v>23076.216666666671</v>
      </c>
      <c r="X115">
        <v>35</v>
      </c>
      <c r="Y115">
        <f t="shared" si="31"/>
        <v>16688.190000000002</v>
      </c>
      <c r="Z115">
        <v>35</v>
      </c>
      <c r="AA115">
        <f t="shared" si="32"/>
        <v>10057.98</v>
      </c>
      <c r="AB115">
        <v>35</v>
      </c>
      <c r="AC115">
        <f t="shared" si="33"/>
        <v>11634.74</v>
      </c>
      <c r="AD115">
        <v>35</v>
      </c>
      <c r="AE115">
        <f t="shared" ref="AE115" si="85">AVERAGEIFS(AE$3:AE$103,AD$3:AD$103,"&gt;="&amp;AD114,AD$3:AD$103,"&lt;="&amp;AD115)</f>
        <v>6995.1500000000005</v>
      </c>
      <c r="AF115">
        <v>35</v>
      </c>
      <c r="AG115">
        <f t="shared" ref="AG115" si="86">AVERAGEIFS(AG$3:AG$103,AF$3:AF$103,"&gt;="&amp;AF114,AF$3:AF$103,"&lt;="&amp;AF115)</f>
        <v>4403.21</v>
      </c>
      <c r="AH115">
        <v>35</v>
      </c>
      <c r="AI115">
        <f t="shared" si="36"/>
        <v>5968.9750000000004</v>
      </c>
      <c r="AJ115">
        <v>35</v>
      </c>
      <c r="AK115">
        <f t="shared" si="37"/>
        <v>6719.2000000000007</v>
      </c>
      <c r="AL115">
        <v>35</v>
      </c>
      <c r="AM115">
        <f t="shared" si="38"/>
        <v>9304.3566666666666</v>
      </c>
      <c r="AP115" s="2">
        <f t="shared" si="39"/>
        <v>14611.873903508773</v>
      </c>
      <c r="AQ115" s="2">
        <f t="shared" si="40"/>
        <v>8389.9215542194979</v>
      </c>
      <c r="AR115" s="2">
        <f t="shared" si="41"/>
        <v>1924.78001047771</v>
      </c>
    </row>
    <row r="116" spans="2:44" x14ac:dyDescent="0.65">
      <c r="B116">
        <v>40</v>
      </c>
      <c r="C116">
        <f t="shared" si="21"/>
        <v>5672.75</v>
      </c>
      <c r="D116">
        <v>40</v>
      </c>
      <c r="E116">
        <f t="shared" si="21"/>
        <v>9583.57</v>
      </c>
      <c r="F116">
        <v>40</v>
      </c>
      <c r="G116">
        <f t="shared" ref="G116" si="87">AVERAGEIFS(G$3:G$103,F$3:F$103,"&gt;="&amp;F115,F$3:F$103,"&lt;="&amp;F116)</f>
        <v>11481.426666666666</v>
      </c>
      <c r="H116">
        <v>40</v>
      </c>
      <c r="I116">
        <f t="shared" ref="I116" si="88">AVERAGEIFS(I$3:I$103,H$3:H$103,"&gt;="&amp;H115,H$3:H$103,"&lt;="&amp;H116)</f>
        <v>16483.674999999999</v>
      </c>
      <c r="J116">
        <v>40</v>
      </c>
      <c r="K116">
        <f t="shared" ref="K116" si="89">AVERAGEIFS(K$3:K$103,J$3:J$103,"&gt;="&amp;J115,J$3:J$103,"&lt;="&amp;J116)</f>
        <v>9097.753333333334</v>
      </c>
      <c r="L116">
        <v>40</v>
      </c>
      <c r="M116">
        <f t="shared" ref="M116" si="90">AVERAGEIFS(M$3:M$103,L$3:L$103,"&gt;="&amp;L115,L$3:L$103,"&lt;="&amp;L116)</f>
        <v>20867.6325</v>
      </c>
      <c r="N116">
        <v>40</v>
      </c>
      <c r="O116">
        <f t="shared" ref="O116" si="91">AVERAGEIFS(O$3:O$103,N$3:N$103,"&gt;="&amp;N115,N$3:N$103,"&lt;="&amp;N116)</f>
        <v>33039.615000000005</v>
      </c>
      <c r="P116">
        <v>40</v>
      </c>
      <c r="Q116">
        <f t="shared" ref="Q116" si="92">AVERAGEIFS(Q$3:Q$103,P$3:P$103,"&gt;="&amp;P115,P$3:P$103,"&lt;="&amp;P116)</f>
        <v>30345.03</v>
      </c>
      <c r="R116">
        <v>40</v>
      </c>
      <c r="S116">
        <f t="shared" ref="S116" si="93">AVERAGEIFS(S$3:S$103,R$3:R$103,"&gt;="&amp;R115,R$3:R$103,"&lt;="&amp;R116)</f>
        <v>18045.906666666666</v>
      </c>
      <c r="T116">
        <v>40</v>
      </c>
      <c r="U116">
        <f t="shared" si="29"/>
        <v>22431.285</v>
      </c>
      <c r="V116">
        <v>40</v>
      </c>
      <c r="W116">
        <f t="shared" si="30"/>
        <v>23324.364999999998</v>
      </c>
      <c r="X116">
        <v>40</v>
      </c>
      <c r="Y116">
        <f t="shared" si="31"/>
        <v>15983.424999999999</v>
      </c>
      <c r="Z116">
        <v>40</v>
      </c>
      <c r="AA116">
        <f t="shared" si="32"/>
        <v>11786.443333333331</v>
      </c>
      <c r="AB116">
        <v>40</v>
      </c>
      <c r="AC116">
        <f t="shared" si="33"/>
        <v>10643.59</v>
      </c>
      <c r="AD116">
        <v>40</v>
      </c>
      <c r="AE116">
        <f t="shared" ref="AE116" si="94">AVERAGEIFS(AE$3:AE$103,AD$3:AD$103,"&gt;="&amp;AD115,AD$3:AD$103,"&lt;="&amp;AD116)</f>
        <v>5099.1066666666666</v>
      </c>
      <c r="AF116">
        <v>40</v>
      </c>
      <c r="AG116">
        <f t="shared" ref="AG116" si="95">AVERAGEIFS(AG$3:AG$103,AF$3:AF$103,"&gt;="&amp;AF115,AF$3:AF$103,"&lt;="&amp;AF116)</f>
        <v>4653.83</v>
      </c>
      <c r="AH116">
        <v>40</v>
      </c>
      <c r="AI116">
        <f t="shared" si="36"/>
        <v>5030.0650000000005</v>
      </c>
      <c r="AJ116">
        <v>40</v>
      </c>
      <c r="AK116">
        <f t="shared" si="37"/>
        <v>5794.84</v>
      </c>
      <c r="AL116">
        <v>40</v>
      </c>
      <c r="AM116">
        <f t="shared" si="38"/>
        <v>8695.0666666666657</v>
      </c>
      <c r="AP116" s="2">
        <f t="shared" si="39"/>
        <v>14108.388201754384</v>
      </c>
      <c r="AQ116" s="2">
        <f t="shared" si="40"/>
        <v>8394.8682171607852</v>
      </c>
      <c r="AR116" s="2">
        <f t="shared" si="41"/>
        <v>1925.9148527865959</v>
      </c>
    </row>
    <row r="117" spans="2:44" x14ac:dyDescent="0.65">
      <c r="B117">
        <v>45</v>
      </c>
      <c r="C117">
        <f t="shared" si="21"/>
        <v>5260.82</v>
      </c>
      <c r="D117">
        <v>45</v>
      </c>
      <c r="E117">
        <f t="shared" si="21"/>
        <v>8637.6500000000015</v>
      </c>
      <c r="F117">
        <v>45</v>
      </c>
      <c r="G117">
        <f t="shared" ref="G117" si="96">AVERAGEIFS(G$3:G$103,F$3:F$103,"&gt;="&amp;F116,F$3:F$103,"&lt;="&amp;F117)</f>
        <v>10242.16</v>
      </c>
      <c r="H117">
        <v>45</v>
      </c>
      <c r="I117">
        <f t="shared" ref="I117" si="97">AVERAGEIFS(I$3:I$103,H$3:H$103,"&gt;="&amp;H116,H$3:H$103,"&lt;="&amp;H117)</f>
        <v>16401.035</v>
      </c>
      <c r="J117">
        <v>45</v>
      </c>
      <c r="K117">
        <f t="shared" ref="K117" si="98">AVERAGEIFS(K$3:K$103,J$3:J$103,"&gt;="&amp;J116,J$3:J$103,"&lt;="&amp;J117)</f>
        <v>9091.56</v>
      </c>
      <c r="L117">
        <v>45</v>
      </c>
      <c r="M117">
        <f t="shared" ref="M117" si="99">AVERAGEIFS(M$3:M$103,L$3:L$103,"&gt;="&amp;L116,L$3:L$103,"&lt;="&amp;L117)</f>
        <v>16519.02</v>
      </c>
      <c r="N117">
        <v>45</v>
      </c>
      <c r="O117">
        <f t="shared" ref="O117" si="100">AVERAGEIFS(O$3:O$103,N$3:N$103,"&gt;="&amp;N116,N$3:N$103,"&lt;="&amp;N117)</f>
        <v>27211.273333333334</v>
      </c>
      <c r="P117">
        <v>45</v>
      </c>
      <c r="Q117">
        <f t="shared" ref="Q117" si="101">AVERAGEIFS(Q$3:Q$103,P$3:P$103,"&gt;="&amp;P116,P$3:P$103,"&lt;="&amp;P117)</f>
        <v>25744.9</v>
      </c>
      <c r="R117">
        <v>45</v>
      </c>
      <c r="S117">
        <f t="shared" ref="S117" si="102">AVERAGEIFS(S$3:S$103,R$3:R$103,"&gt;="&amp;R116,R$3:R$103,"&lt;="&amp;R117)</f>
        <v>12208.016666666668</v>
      </c>
      <c r="T117">
        <v>45</v>
      </c>
      <c r="U117">
        <f t="shared" si="29"/>
        <v>21661.384999999998</v>
      </c>
      <c r="V117">
        <v>45</v>
      </c>
      <c r="W117">
        <f t="shared" si="30"/>
        <v>19433.275000000001</v>
      </c>
      <c r="X117">
        <v>45</v>
      </c>
      <c r="Y117">
        <f t="shared" si="31"/>
        <v>13308.115</v>
      </c>
      <c r="Z117">
        <v>45</v>
      </c>
      <c r="AA117">
        <f t="shared" si="32"/>
        <v>11814.721666666666</v>
      </c>
      <c r="AB117">
        <v>45</v>
      </c>
      <c r="AC117">
        <f t="shared" si="33"/>
        <v>10108.42</v>
      </c>
      <c r="AD117">
        <v>45</v>
      </c>
      <c r="AE117">
        <f t="shared" ref="AE117" si="103">AVERAGEIFS(AE$3:AE$103,AD$3:AD$103,"&gt;="&amp;AD116,AD$3:AD$103,"&lt;="&amp;AD117)</f>
        <v>4605.5149999999994</v>
      </c>
      <c r="AF117">
        <v>45</v>
      </c>
      <c r="AG117">
        <f t="shared" ref="AG117" si="104">AVERAGEIFS(AG$3:AG$103,AF$3:AF$103,"&gt;="&amp;AF116,AF$3:AF$103,"&lt;="&amp;AF117)</f>
        <v>4576.456666666666</v>
      </c>
      <c r="AH117">
        <v>45</v>
      </c>
      <c r="AI117">
        <f t="shared" si="36"/>
        <v>5127.09</v>
      </c>
      <c r="AJ117">
        <v>45</v>
      </c>
      <c r="AK117">
        <f t="shared" si="37"/>
        <v>5700.9949999999999</v>
      </c>
      <c r="AL117">
        <v>45</v>
      </c>
      <c r="AM117">
        <f t="shared" si="38"/>
        <v>8456.36</v>
      </c>
      <c r="AP117" s="2">
        <f t="shared" si="39"/>
        <v>12426.777280701755</v>
      </c>
      <c r="AQ117" s="2">
        <f t="shared" si="40"/>
        <v>6836.9276529072868</v>
      </c>
      <c r="AR117" s="2">
        <f t="shared" si="41"/>
        <v>1568.4987749116624</v>
      </c>
    </row>
    <row r="118" spans="2:44" x14ac:dyDescent="0.65">
      <c r="B118">
        <v>50</v>
      </c>
      <c r="C118">
        <f t="shared" si="21"/>
        <v>5372.4066666666668</v>
      </c>
      <c r="D118">
        <v>50</v>
      </c>
      <c r="E118">
        <f t="shared" si="21"/>
        <v>7837.5550000000003</v>
      </c>
      <c r="F118">
        <v>50</v>
      </c>
      <c r="G118">
        <f t="shared" ref="G118" si="105">AVERAGEIFS(G$3:G$103,F$3:F$103,"&gt;="&amp;F117,F$3:F$103,"&lt;="&amp;F118)</f>
        <v>10158.556666666665</v>
      </c>
      <c r="H118">
        <v>50</v>
      </c>
      <c r="I118">
        <f t="shared" ref="I118" si="106">AVERAGEIFS(I$3:I$103,H$3:H$103,"&gt;="&amp;H117,H$3:H$103,"&lt;="&amp;H118)</f>
        <v>18955.504999999997</v>
      </c>
      <c r="J118">
        <v>50</v>
      </c>
      <c r="K118">
        <f t="shared" ref="K118" si="107">AVERAGEIFS(K$3:K$103,J$3:J$103,"&gt;="&amp;J117,J$3:J$103,"&lt;="&amp;J118)</f>
        <v>7677.7233333333343</v>
      </c>
      <c r="L118">
        <v>50</v>
      </c>
      <c r="M118">
        <f t="shared" ref="M118" si="108">AVERAGEIFS(M$3:M$103,L$3:L$103,"&gt;="&amp;L117,L$3:L$103,"&lt;="&amp;L118)</f>
        <v>15882.047500000001</v>
      </c>
      <c r="N118">
        <v>50</v>
      </c>
      <c r="O118">
        <f t="shared" ref="O118" si="109">AVERAGEIFS(O$3:O$103,N$3:N$103,"&gt;="&amp;N117,N$3:N$103,"&lt;="&amp;N118)</f>
        <v>23605.550000000003</v>
      </c>
      <c r="P118">
        <v>50</v>
      </c>
      <c r="Q118">
        <f t="shared" ref="Q118" si="110">AVERAGEIFS(Q$3:Q$103,P$3:P$103,"&gt;="&amp;P117,P$3:P$103,"&lt;="&amp;P118)</f>
        <v>21872.823333333334</v>
      </c>
      <c r="R118">
        <v>50</v>
      </c>
      <c r="S118">
        <f t="shared" ref="S118" si="111">AVERAGEIFS(S$3:S$103,R$3:R$103,"&gt;="&amp;R117,R$3:R$103,"&lt;="&amp;R118)</f>
        <v>9475.19</v>
      </c>
      <c r="T118">
        <v>50</v>
      </c>
      <c r="U118">
        <f t="shared" si="29"/>
        <v>19617.39</v>
      </c>
      <c r="V118">
        <v>50</v>
      </c>
      <c r="W118">
        <f t="shared" si="30"/>
        <v>15955.645</v>
      </c>
      <c r="X118">
        <v>50</v>
      </c>
      <c r="Y118">
        <f t="shared" si="31"/>
        <v>13275.385</v>
      </c>
      <c r="Z118">
        <v>50</v>
      </c>
      <c r="AA118">
        <f t="shared" si="32"/>
        <v>8978.5450000000001</v>
      </c>
      <c r="AB118">
        <v>50</v>
      </c>
      <c r="AC118">
        <f t="shared" si="33"/>
        <v>10622.25</v>
      </c>
      <c r="AD118">
        <v>50</v>
      </c>
      <c r="AE118">
        <f t="shared" ref="AE118" si="112">AVERAGEIFS(AE$3:AE$103,AD$3:AD$103,"&gt;="&amp;AD117,AD$3:AD$103,"&lt;="&amp;AD118)</f>
        <v>4703.2366666666667</v>
      </c>
      <c r="AF118">
        <v>50</v>
      </c>
      <c r="AG118">
        <f t="shared" ref="AG118" si="113">AVERAGEIFS(AG$3:AG$103,AF$3:AF$103,"&gt;="&amp;AF117,AF$3:AF$103,"&lt;="&amp;AF118)</f>
        <v>4558.8649999999998</v>
      </c>
      <c r="AH118">
        <v>50</v>
      </c>
      <c r="AI118">
        <f t="shared" si="36"/>
        <v>5464.4333333333334</v>
      </c>
      <c r="AJ118">
        <v>50</v>
      </c>
      <c r="AK118">
        <f t="shared" si="37"/>
        <v>5854.165</v>
      </c>
      <c r="AL118">
        <v>50</v>
      </c>
      <c r="AM118">
        <f t="shared" si="38"/>
        <v>8331.57</v>
      </c>
      <c r="AP118" s="2">
        <f t="shared" si="39"/>
        <v>11484.149605263157</v>
      </c>
      <c r="AQ118" s="2">
        <f t="shared" si="40"/>
        <v>5934.4433202252003</v>
      </c>
      <c r="AR118" s="2">
        <f t="shared" si="41"/>
        <v>1361.4546694227174</v>
      </c>
    </row>
    <row r="119" spans="2:44" x14ac:dyDescent="0.65">
      <c r="B119">
        <v>55</v>
      </c>
      <c r="C119">
        <f t="shared" si="21"/>
        <v>5490.9333333333334</v>
      </c>
      <c r="D119">
        <v>55</v>
      </c>
      <c r="E119">
        <f t="shared" si="21"/>
        <v>7923.8099999999995</v>
      </c>
      <c r="F119">
        <v>55</v>
      </c>
      <c r="G119">
        <f t="shared" ref="G119" si="114">AVERAGEIFS(G$3:G$103,F$3:F$103,"&gt;="&amp;F118,F$3:F$103,"&lt;="&amp;F119)</f>
        <v>10178.340000000002</v>
      </c>
      <c r="H119">
        <v>55</v>
      </c>
      <c r="I119">
        <f t="shared" ref="I119" si="115">AVERAGEIFS(I$3:I$103,H$3:H$103,"&gt;="&amp;H118,H$3:H$103,"&lt;="&amp;H119)</f>
        <v>21242.09</v>
      </c>
      <c r="J119">
        <v>55</v>
      </c>
      <c r="K119">
        <f t="shared" ref="K119" si="116">AVERAGEIFS(K$3:K$103,J$3:J$103,"&gt;="&amp;J118,J$3:J$103,"&lt;="&amp;J119)</f>
        <v>6952.4066666666668</v>
      </c>
      <c r="L119">
        <v>55</v>
      </c>
      <c r="M119">
        <f t="shared" ref="M119" si="117">AVERAGEIFS(M$3:M$103,L$3:L$103,"&gt;="&amp;L118,L$3:L$103,"&lt;="&amp;L119)</f>
        <v>16948.4725</v>
      </c>
      <c r="N119">
        <v>55</v>
      </c>
      <c r="O119">
        <f t="shared" ref="O119" si="118">AVERAGEIFS(O$3:O$103,N$3:N$103,"&gt;="&amp;N118,N$3:N$103,"&lt;="&amp;N119)</f>
        <v>26340.956666666665</v>
      </c>
      <c r="P119">
        <v>55</v>
      </c>
      <c r="Q119">
        <f t="shared" ref="Q119" si="119">AVERAGEIFS(Q$3:Q$103,P$3:P$103,"&gt;="&amp;P118,P$3:P$103,"&lt;="&amp;P119)</f>
        <v>24010.63</v>
      </c>
      <c r="R119">
        <v>55</v>
      </c>
      <c r="S119">
        <f t="shared" ref="S119" si="120">AVERAGEIFS(S$3:S$103,R$3:R$103,"&gt;="&amp;R118,R$3:R$103,"&lt;="&amp;R119)</f>
        <v>8942.3724999999995</v>
      </c>
      <c r="T119">
        <v>55</v>
      </c>
      <c r="U119">
        <f t="shared" si="29"/>
        <v>19615.736666666668</v>
      </c>
      <c r="V119">
        <v>55</v>
      </c>
      <c r="W119">
        <f t="shared" si="30"/>
        <v>16287.244999999999</v>
      </c>
      <c r="X119">
        <v>55</v>
      </c>
      <c r="Y119">
        <f t="shared" si="31"/>
        <v>13433.45</v>
      </c>
      <c r="Z119">
        <v>55</v>
      </c>
      <c r="AA119">
        <f t="shared" si="32"/>
        <v>7753.2966666666662</v>
      </c>
      <c r="AB119">
        <v>55</v>
      </c>
      <c r="AC119">
        <f t="shared" si="33"/>
        <v>11630.04</v>
      </c>
      <c r="AD119">
        <v>55</v>
      </c>
      <c r="AE119">
        <f t="shared" ref="AE119" si="121">AVERAGEIFS(AE$3:AE$103,AD$3:AD$103,"&gt;="&amp;AD118,AD$3:AD$103,"&lt;="&amp;AD119)</f>
        <v>5485.003333333334</v>
      </c>
      <c r="AF119">
        <v>55</v>
      </c>
      <c r="AG119">
        <f t="shared" ref="AG119" si="122">AVERAGEIFS(AG$3:AG$103,AF$3:AF$103,"&gt;="&amp;AF118,AF$3:AF$103,"&lt;="&amp;AF119)</f>
        <v>4711.3500000000004</v>
      </c>
      <c r="AH119">
        <v>55</v>
      </c>
      <c r="AI119">
        <f t="shared" si="36"/>
        <v>4871.3900000000003</v>
      </c>
      <c r="AJ119">
        <v>55</v>
      </c>
      <c r="AK119">
        <f t="shared" si="37"/>
        <v>6041.33</v>
      </c>
      <c r="AL119">
        <v>55</v>
      </c>
      <c r="AM119">
        <f t="shared" si="38"/>
        <v>8547.2233333333334</v>
      </c>
      <c r="AP119" s="2">
        <f t="shared" si="39"/>
        <v>11916.109298245616</v>
      </c>
      <c r="AQ119" s="2">
        <f t="shared" si="40"/>
        <v>6677.6820581235006</v>
      </c>
      <c r="AR119" s="2">
        <f t="shared" si="41"/>
        <v>1531.9653299186859</v>
      </c>
    </row>
    <row r="120" spans="2:44" x14ac:dyDescent="0.65">
      <c r="B120">
        <v>60</v>
      </c>
      <c r="C120">
        <f t="shared" si="21"/>
        <v>6161.91</v>
      </c>
      <c r="D120">
        <v>60</v>
      </c>
      <c r="E120">
        <f t="shared" si="21"/>
        <v>7986.7000000000007</v>
      </c>
      <c r="F120">
        <v>60</v>
      </c>
      <c r="G120">
        <f t="shared" ref="G120" si="123">AVERAGEIFS(G$3:G$103,F$3:F$103,"&gt;="&amp;F119,F$3:F$103,"&lt;="&amp;F120)</f>
        <v>10401.729999999998</v>
      </c>
      <c r="H120">
        <v>60</v>
      </c>
      <c r="I120">
        <f t="shared" ref="I120" si="124">AVERAGEIFS(I$3:I$103,H$3:H$103,"&gt;="&amp;H119,H$3:H$103,"&lt;="&amp;H120)</f>
        <v>21734.505000000001</v>
      </c>
      <c r="J120">
        <v>60</v>
      </c>
      <c r="K120">
        <f t="shared" ref="K120" si="125">AVERAGEIFS(K$3:K$103,J$3:J$103,"&gt;="&amp;J119,J$3:J$103,"&lt;="&amp;J120)</f>
        <v>6981.5933333333332</v>
      </c>
      <c r="L120">
        <v>60</v>
      </c>
      <c r="M120">
        <f t="shared" ref="M120" si="126">AVERAGEIFS(M$3:M$103,L$3:L$103,"&gt;="&amp;L119,L$3:L$103,"&lt;="&amp;L120)</f>
        <v>15003.655000000001</v>
      </c>
      <c r="N120">
        <v>60</v>
      </c>
      <c r="O120">
        <f t="shared" ref="O120" si="127">AVERAGEIFS(O$3:O$103,N$3:N$103,"&gt;="&amp;N119,N$3:N$103,"&lt;="&amp;N120)</f>
        <v>36494.763333333336</v>
      </c>
      <c r="P120">
        <v>60</v>
      </c>
      <c r="Q120">
        <f t="shared" ref="Q120" si="128">AVERAGEIFS(Q$3:Q$103,P$3:P$103,"&gt;="&amp;P119,P$3:P$103,"&lt;="&amp;P120)</f>
        <v>32513.16</v>
      </c>
      <c r="R120">
        <v>60</v>
      </c>
      <c r="S120">
        <f t="shared" ref="S120" si="129">AVERAGEIFS(S$3:S$103,R$3:R$103,"&gt;="&amp;R119,R$3:R$103,"&lt;="&amp;R120)</f>
        <v>9233.6366666666672</v>
      </c>
      <c r="T120">
        <v>60</v>
      </c>
      <c r="U120">
        <f t="shared" si="29"/>
        <v>21847.88</v>
      </c>
      <c r="V120">
        <v>60</v>
      </c>
      <c r="W120">
        <f t="shared" si="30"/>
        <v>22044.125</v>
      </c>
      <c r="X120">
        <v>60</v>
      </c>
      <c r="Y120">
        <f t="shared" si="31"/>
        <v>13724.005000000001</v>
      </c>
      <c r="Z120">
        <v>60</v>
      </c>
      <c r="AA120">
        <f t="shared" si="32"/>
        <v>7498.7050000000017</v>
      </c>
      <c r="AB120">
        <v>60</v>
      </c>
      <c r="AC120">
        <f t="shared" si="33"/>
        <v>11535.365</v>
      </c>
      <c r="AD120">
        <v>60</v>
      </c>
      <c r="AE120">
        <f t="shared" ref="AE120" si="130">AVERAGEIFS(AE$3:AE$103,AD$3:AD$103,"&gt;="&amp;AD119,AD$3:AD$103,"&lt;="&amp;AD120)</f>
        <v>5176.5950000000003</v>
      </c>
      <c r="AF120">
        <v>60</v>
      </c>
      <c r="AG120">
        <f t="shared" ref="AG120" si="131">AVERAGEIFS(AG$3:AG$103,AF$3:AF$103,"&gt;="&amp;AF119,AF$3:AF$103,"&lt;="&amp;AF120)</f>
        <v>5492.0633333333326</v>
      </c>
      <c r="AH120">
        <v>60</v>
      </c>
      <c r="AI120">
        <f t="shared" si="36"/>
        <v>4868.8150000000005</v>
      </c>
      <c r="AJ120">
        <v>60</v>
      </c>
      <c r="AK120">
        <f t="shared" si="37"/>
        <v>6355.4050000000007</v>
      </c>
      <c r="AL120">
        <v>60</v>
      </c>
      <c r="AM120">
        <f t="shared" si="38"/>
        <v>9122.3499999999985</v>
      </c>
      <c r="AP120" s="2">
        <f t="shared" si="39"/>
        <v>13377.734824561403</v>
      </c>
      <c r="AQ120" s="2">
        <f t="shared" si="40"/>
        <v>9105.5374528613684</v>
      </c>
      <c r="AR120" s="2">
        <f t="shared" si="41"/>
        <v>2088.9535570340763</v>
      </c>
    </row>
    <row r="121" spans="2:44" x14ac:dyDescent="0.65">
      <c r="B121">
        <v>65</v>
      </c>
      <c r="C121">
        <f t="shared" si="21"/>
        <v>6644.9950000000008</v>
      </c>
      <c r="D121">
        <v>65</v>
      </c>
      <c r="E121">
        <f t="shared" si="21"/>
        <v>8920.25</v>
      </c>
      <c r="F121">
        <v>65</v>
      </c>
      <c r="G121">
        <f t="shared" ref="G121" si="132">AVERAGEIFS(G$3:G$103,F$3:F$103,"&gt;="&amp;F120,F$3:F$103,"&lt;="&amp;F121)</f>
        <v>10351.376666666665</v>
      </c>
      <c r="H121">
        <v>65</v>
      </c>
      <c r="I121">
        <f t="shared" ref="I121" si="133">AVERAGEIFS(I$3:I$103,H$3:H$103,"&gt;="&amp;H120,H$3:H$103,"&lt;="&amp;H121)</f>
        <v>18486.934999999998</v>
      </c>
      <c r="J121">
        <v>65</v>
      </c>
      <c r="K121">
        <f t="shared" ref="K121" si="134">AVERAGEIFS(K$3:K$103,J$3:J$103,"&gt;="&amp;J120,J$3:J$103,"&lt;="&amp;J121)</f>
        <v>7200.1866666666674</v>
      </c>
      <c r="L121">
        <v>65</v>
      </c>
      <c r="M121">
        <f t="shared" ref="M121" si="135">AVERAGEIFS(M$3:M$103,L$3:L$103,"&gt;="&amp;L120,L$3:L$103,"&lt;="&amp;L121)</f>
        <v>16894.404999999999</v>
      </c>
      <c r="N121">
        <v>65</v>
      </c>
      <c r="O121">
        <f t="shared" ref="O121" si="136">AVERAGEIFS(O$3:O$103,N$3:N$103,"&gt;="&amp;N120,N$3:N$103,"&lt;="&amp;N121)</f>
        <v>33365.380000000005</v>
      </c>
      <c r="P121">
        <v>65</v>
      </c>
      <c r="Q121">
        <f t="shared" ref="Q121" si="137">AVERAGEIFS(Q$3:Q$103,P$3:P$103,"&gt;="&amp;P120,P$3:P$103,"&lt;="&amp;P121)</f>
        <v>36399.834999999999</v>
      </c>
      <c r="R121">
        <v>65</v>
      </c>
      <c r="S121">
        <f t="shared" ref="S121" si="138">AVERAGEIFS(S$3:S$103,R$3:R$103,"&gt;="&amp;R120,R$3:R$103,"&lt;="&amp;R121)</f>
        <v>9289.4566666666669</v>
      </c>
      <c r="T121">
        <v>65</v>
      </c>
      <c r="U121">
        <f t="shared" si="29"/>
        <v>25766.735000000001</v>
      </c>
      <c r="V121">
        <v>65</v>
      </c>
      <c r="W121">
        <f t="shared" si="30"/>
        <v>27437.505000000001</v>
      </c>
      <c r="X121">
        <v>65</v>
      </c>
      <c r="Y121">
        <f t="shared" si="31"/>
        <v>13663.334999999999</v>
      </c>
      <c r="Z121">
        <v>65</v>
      </c>
      <c r="AA121">
        <f t="shared" si="32"/>
        <v>7071.246666666666</v>
      </c>
      <c r="AB121">
        <v>65</v>
      </c>
      <c r="AC121">
        <f t="shared" si="33"/>
        <v>10012.950000000001</v>
      </c>
      <c r="AD121">
        <v>65</v>
      </c>
      <c r="AE121">
        <f t="shared" ref="AE121" si="139">AVERAGEIFS(AE$3:AE$103,AD$3:AD$103,"&gt;="&amp;AD120,AD$3:AD$103,"&lt;="&amp;AD121)</f>
        <v>5911.6166666666659</v>
      </c>
      <c r="AF121">
        <v>65</v>
      </c>
      <c r="AG121">
        <f t="shared" ref="AG121" si="140">AVERAGEIFS(AG$3:AG$103,AF$3:AF$103,"&gt;="&amp;AF120,AF$3:AF$103,"&lt;="&amp;AF121)</f>
        <v>5614.69</v>
      </c>
      <c r="AH121">
        <v>65</v>
      </c>
      <c r="AI121">
        <f t="shared" si="36"/>
        <v>5787.2749999999996</v>
      </c>
      <c r="AJ121">
        <v>65</v>
      </c>
      <c r="AK121">
        <f t="shared" si="37"/>
        <v>7403.57</v>
      </c>
      <c r="AL121">
        <v>65</v>
      </c>
      <c r="AM121">
        <f t="shared" si="38"/>
        <v>9901.5733333333337</v>
      </c>
      <c r="AP121" s="2">
        <f t="shared" si="39"/>
        <v>14006.490350877191</v>
      </c>
      <c r="AQ121" s="2">
        <f t="shared" si="40"/>
        <v>9496.4074770289735</v>
      </c>
      <c r="AR121" s="2">
        <f t="shared" si="41"/>
        <v>2178.6252904764915</v>
      </c>
    </row>
    <row r="122" spans="2:44" x14ac:dyDescent="0.65">
      <c r="B122">
        <v>70</v>
      </c>
      <c r="C122">
        <f t="shared" si="21"/>
        <v>5912.1550000000007</v>
      </c>
      <c r="D122">
        <v>70</v>
      </c>
      <c r="E122">
        <f t="shared" si="21"/>
        <v>8705.01</v>
      </c>
      <c r="F122">
        <v>70</v>
      </c>
      <c r="G122">
        <f t="shared" ref="G122" si="141">AVERAGEIFS(G$3:G$103,F$3:F$103,"&gt;="&amp;F121,F$3:F$103,"&lt;="&amp;F122)</f>
        <v>10883.32</v>
      </c>
      <c r="H122">
        <v>70</v>
      </c>
      <c r="I122">
        <f t="shared" ref="I122" si="142">AVERAGEIFS(I$3:I$103,H$3:H$103,"&gt;="&amp;H121,H$3:H$103,"&lt;="&amp;H122)</f>
        <v>17222.03</v>
      </c>
      <c r="J122">
        <v>70</v>
      </c>
      <c r="K122">
        <f t="shared" ref="K122" si="143">AVERAGEIFS(K$3:K$103,J$3:J$103,"&gt;="&amp;J121,J$3:J$103,"&lt;="&amp;J122)</f>
        <v>7636.5</v>
      </c>
      <c r="L122">
        <v>70</v>
      </c>
      <c r="M122">
        <f t="shared" ref="M122" si="144">AVERAGEIFS(M$3:M$103,L$3:L$103,"&gt;="&amp;L121,L$3:L$103,"&lt;="&amp;L122)</f>
        <v>19891.592499999999</v>
      </c>
      <c r="N122">
        <v>70</v>
      </c>
      <c r="O122">
        <f t="shared" ref="O122" si="145">AVERAGEIFS(O$3:O$103,N$3:N$103,"&gt;="&amp;N121,N$3:N$103,"&lt;="&amp;N122)</f>
        <v>26437.476666666666</v>
      </c>
      <c r="P122">
        <v>70</v>
      </c>
      <c r="Q122">
        <f t="shared" ref="Q122" si="146">AVERAGEIFS(Q$3:Q$103,P$3:P$103,"&gt;="&amp;P121,P$3:P$103,"&lt;="&amp;P122)</f>
        <v>33391.385000000002</v>
      </c>
      <c r="R122">
        <v>70</v>
      </c>
      <c r="S122">
        <f t="shared" ref="S122" si="147">AVERAGEIFS(S$3:S$103,R$3:R$103,"&gt;="&amp;R121,R$3:R$103,"&lt;="&amp;R122)</f>
        <v>8433.4274999999998</v>
      </c>
      <c r="T122">
        <v>70</v>
      </c>
      <c r="U122">
        <f t="shared" si="29"/>
        <v>27398.36</v>
      </c>
      <c r="V122">
        <v>70</v>
      </c>
      <c r="W122">
        <f t="shared" si="30"/>
        <v>23738.483333333334</v>
      </c>
      <c r="X122">
        <v>70</v>
      </c>
      <c r="Y122">
        <f t="shared" si="31"/>
        <v>12782.009999999998</v>
      </c>
      <c r="Z122">
        <v>70</v>
      </c>
      <c r="AA122">
        <f t="shared" si="32"/>
        <v>6727.7633333333333</v>
      </c>
      <c r="AB122">
        <v>70</v>
      </c>
      <c r="AC122">
        <f t="shared" si="33"/>
        <v>9042.5233333333326</v>
      </c>
      <c r="AD122">
        <v>70</v>
      </c>
      <c r="AE122">
        <f t="shared" ref="AE122" si="148">AVERAGEIFS(AE$3:AE$103,AD$3:AD$103,"&gt;="&amp;AD121,AD$3:AD$103,"&lt;="&amp;AD122)</f>
        <v>5646.8533333333335</v>
      </c>
      <c r="AF122">
        <v>70</v>
      </c>
      <c r="AG122">
        <f t="shared" ref="AG122" si="149">AVERAGEIFS(AG$3:AG$103,AF$3:AF$103,"&gt;="&amp;AF121,AF$3:AF$103,"&lt;="&amp;AF122)</f>
        <v>5460.52</v>
      </c>
      <c r="AH122">
        <v>70</v>
      </c>
      <c r="AI122">
        <f t="shared" si="36"/>
        <v>5677.35</v>
      </c>
      <c r="AJ122">
        <v>70</v>
      </c>
      <c r="AK122">
        <f t="shared" si="37"/>
        <v>7292.1650000000009</v>
      </c>
      <c r="AL122">
        <v>70</v>
      </c>
      <c r="AM122">
        <f t="shared" si="38"/>
        <v>10361.89</v>
      </c>
      <c r="AP122" s="2">
        <f t="shared" si="39"/>
        <v>13296.885</v>
      </c>
      <c r="AQ122" s="2">
        <f t="shared" si="40"/>
        <v>8474.5918411231833</v>
      </c>
      <c r="AR122" s="2">
        <f t="shared" si="41"/>
        <v>1944.20470648475</v>
      </c>
    </row>
    <row r="123" spans="2:44" x14ac:dyDescent="0.65">
      <c r="B123">
        <v>75</v>
      </c>
      <c r="C123">
        <f t="shared" si="21"/>
        <v>5651.77</v>
      </c>
      <c r="D123">
        <v>75</v>
      </c>
      <c r="E123">
        <f t="shared" si="21"/>
        <v>8215.76</v>
      </c>
      <c r="F123">
        <v>75</v>
      </c>
      <c r="G123">
        <f t="shared" ref="G123" si="150">AVERAGEIFS(G$3:G$103,F$3:F$103,"&gt;="&amp;F122,F$3:F$103,"&lt;="&amp;F123)</f>
        <v>11328.463333333333</v>
      </c>
      <c r="H123">
        <v>75</v>
      </c>
      <c r="I123">
        <f t="shared" ref="I123" si="151">AVERAGEIFS(I$3:I$103,H$3:H$103,"&gt;="&amp;H122,H$3:H$103,"&lt;="&amp;H123)</f>
        <v>19707.059999999998</v>
      </c>
      <c r="J123">
        <v>75</v>
      </c>
      <c r="K123">
        <f t="shared" ref="K123" si="152">AVERAGEIFS(K$3:K$103,J$3:J$103,"&gt;="&amp;J122,J$3:J$103,"&lt;="&amp;J123)</f>
        <v>8266.2266666666674</v>
      </c>
      <c r="L123">
        <v>75</v>
      </c>
      <c r="M123">
        <f t="shared" ref="M123" si="153">AVERAGEIFS(M$3:M$103,L$3:L$103,"&gt;="&amp;L122,L$3:L$103,"&lt;="&amp;L123)</f>
        <v>15868.595000000001</v>
      </c>
      <c r="N123">
        <v>75</v>
      </c>
      <c r="O123">
        <f t="shared" ref="O123" si="154">AVERAGEIFS(O$3:O$103,N$3:N$103,"&gt;="&amp;N122,N$3:N$103,"&lt;="&amp;N123)</f>
        <v>24212</v>
      </c>
      <c r="P123">
        <v>75</v>
      </c>
      <c r="Q123">
        <f t="shared" ref="Q123" si="155">AVERAGEIFS(Q$3:Q$103,P$3:P$103,"&gt;="&amp;P122,P$3:P$103,"&lt;="&amp;P123)</f>
        <v>31516.3</v>
      </c>
      <c r="R123">
        <v>75</v>
      </c>
      <c r="S123">
        <f t="shared" ref="S123" si="156">AVERAGEIFS(S$3:S$103,R$3:R$103,"&gt;="&amp;R122,R$3:R$103,"&lt;="&amp;R123)</f>
        <v>8261.3933333333352</v>
      </c>
      <c r="T123">
        <v>75</v>
      </c>
      <c r="U123">
        <f t="shared" si="29"/>
        <v>21842.224999999999</v>
      </c>
      <c r="V123">
        <v>75</v>
      </c>
      <c r="W123">
        <f t="shared" si="30"/>
        <v>16410.560000000001</v>
      </c>
      <c r="X123">
        <v>75</v>
      </c>
      <c r="Y123">
        <f t="shared" si="31"/>
        <v>11415.895</v>
      </c>
      <c r="Z123">
        <v>75</v>
      </c>
      <c r="AA123">
        <f t="shared" si="32"/>
        <v>6674.2333333333327</v>
      </c>
      <c r="AB123">
        <v>75</v>
      </c>
      <c r="AC123">
        <f t="shared" si="33"/>
        <v>9122.4700000000012</v>
      </c>
      <c r="AD123">
        <v>75</v>
      </c>
      <c r="AE123">
        <f t="shared" ref="AE123" si="157">AVERAGEIFS(AE$3:AE$103,AD$3:AD$103,"&gt;="&amp;AD122,AD$3:AD$103,"&lt;="&amp;AD123)</f>
        <v>5716.6450000000004</v>
      </c>
      <c r="AF123">
        <v>75</v>
      </c>
      <c r="AG123">
        <f t="shared" ref="AG123" si="158">AVERAGEIFS(AG$3:AG$103,AF$3:AF$103,"&gt;="&amp;AF122,AF$3:AF$103,"&lt;="&amp;AF123)</f>
        <v>5332.7999999999993</v>
      </c>
      <c r="AH123">
        <v>75</v>
      </c>
      <c r="AI123">
        <f t="shared" si="36"/>
        <v>4648.0266666666676</v>
      </c>
      <c r="AJ123">
        <v>75</v>
      </c>
      <c r="AK123">
        <f t="shared" si="37"/>
        <v>6207.415</v>
      </c>
      <c r="AL123">
        <v>75</v>
      </c>
      <c r="AM123">
        <f t="shared" si="38"/>
        <v>9745.36</v>
      </c>
      <c r="AP123" s="2">
        <f t="shared" si="39"/>
        <v>12112.7999122807</v>
      </c>
      <c r="AQ123" s="2">
        <f t="shared" si="40"/>
        <v>7316.3850012628664</v>
      </c>
      <c r="AR123" s="2">
        <f t="shared" si="41"/>
        <v>1678.4938343442914</v>
      </c>
    </row>
    <row r="124" spans="2:44" x14ac:dyDescent="0.65">
      <c r="B124">
        <v>80</v>
      </c>
      <c r="C124">
        <f t="shared" si="21"/>
        <v>5560.1833333333334</v>
      </c>
      <c r="D124">
        <v>80</v>
      </c>
      <c r="E124">
        <f t="shared" si="21"/>
        <v>7924.32</v>
      </c>
      <c r="F124">
        <v>80</v>
      </c>
      <c r="G124">
        <f t="shared" ref="G124" si="159">AVERAGEIFS(G$3:G$103,F$3:F$103,"&gt;="&amp;F123,F$3:F$103,"&lt;="&amp;F124)</f>
        <v>10301.313333333334</v>
      </c>
      <c r="H124">
        <v>80</v>
      </c>
      <c r="I124">
        <f t="shared" ref="I124" si="160">AVERAGEIFS(I$3:I$103,H$3:H$103,"&gt;="&amp;H123,H$3:H$103,"&lt;="&amp;H124)</f>
        <v>21605.22</v>
      </c>
      <c r="J124">
        <v>80</v>
      </c>
      <c r="K124">
        <f t="shared" ref="K124" si="161">AVERAGEIFS(K$3:K$103,J$3:J$103,"&gt;="&amp;J123,J$3:J$103,"&lt;="&amp;J124)</f>
        <v>7954.7699999999995</v>
      </c>
      <c r="L124">
        <v>80</v>
      </c>
      <c r="M124">
        <f t="shared" ref="M124" si="162">AVERAGEIFS(M$3:M$103,L$3:L$103,"&gt;="&amp;L123,L$3:L$103,"&lt;="&amp;L124)</f>
        <v>15001.362499999999</v>
      </c>
      <c r="N124">
        <v>80</v>
      </c>
      <c r="O124">
        <f t="shared" ref="O124" si="163">AVERAGEIFS(O$3:O$103,N$3:N$103,"&gt;="&amp;N123,N$3:N$103,"&lt;="&amp;N124)</f>
        <v>24427.646666666667</v>
      </c>
      <c r="P124">
        <v>80</v>
      </c>
      <c r="Q124">
        <f t="shared" ref="Q124" si="164">AVERAGEIFS(Q$3:Q$103,P$3:P$103,"&gt;="&amp;P123,P$3:P$103,"&lt;="&amp;P124)</f>
        <v>29453.043333333335</v>
      </c>
      <c r="R124">
        <v>80</v>
      </c>
      <c r="S124">
        <f t="shared" ref="S124" si="165">AVERAGEIFS(S$3:S$103,R$3:R$103,"&gt;="&amp;R123,R$3:R$103,"&lt;="&amp;R124)</f>
        <v>8292.0966666666664</v>
      </c>
      <c r="T124">
        <v>80</v>
      </c>
      <c r="U124">
        <f t="shared" si="29"/>
        <v>20021.575000000001</v>
      </c>
      <c r="V124">
        <v>80</v>
      </c>
      <c r="W124">
        <f t="shared" si="30"/>
        <v>13701.75</v>
      </c>
      <c r="X124">
        <v>80</v>
      </c>
      <c r="Y124">
        <f t="shared" si="31"/>
        <v>11176.7</v>
      </c>
      <c r="Z124">
        <v>80</v>
      </c>
      <c r="AA124">
        <f t="shared" si="32"/>
        <v>7023.4949999999999</v>
      </c>
      <c r="AB124">
        <v>80</v>
      </c>
      <c r="AC124">
        <f t="shared" si="33"/>
        <v>9885.6450000000004</v>
      </c>
      <c r="AD124">
        <v>80</v>
      </c>
      <c r="AE124">
        <f t="shared" ref="AE124" si="166">AVERAGEIFS(AE$3:AE$103,AD$3:AD$103,"&gt;="&amp;AD123,AD$3:AD$103,"&lt;="&amp;AD124)</f>
        <v>6304.75</v>
      </c>
      <c r="AF124">
        <v>80</v>
      </c>
      <c r="AG124">
        <f t="shared" ref="AG124" si="167">AVERAGEIFS(AG$3:AG$103,AF$3:AF$103,"&gt;="&amp;AF123,AF$3:AF$103,"&lt;="&amp;AF124)</f>
        <v>4766.1066666666666</v>
      </c>
      <c r="AH124">
        <v>80</v>
      </c>
      <c r="AI124">
        <f t="shared" si="36"/>
        <v>4766.8433333333332</v>
      </c>
      <c r="AJ124">
        <v>80</v>
      </c>
      <c r="AK124">
        <f t="shared" si="37"/>
        <v>5675.99</v>
      </c>
      <c r="AL124">
        <v>80</v>
      </c>
      <c r="AM124">
        <f t="shared" si="38"/>
        <v>9090.19</v>
      </c>
      <c r="AP124" s="2">
        <f t="shared" si="39"/>
        <v>11733.315833333332</v>
      </c>
      <c r="AQ124" s="2">
        <f t="shared" si="40"/>
        <v>7006.5830559296301</v>
      </c>
      <c r="AR124" s="2">
        <f t="shared" si="41"/>
        <v>1607.4203937011393</v>
      </c>
    </row>
    <row r="125" spans="2:44" x14ac:dyDescent="0.65">
      <c r="B125">
        <v>85</v>
      </c>
      <c r="C125">
        <f t="shared" si="21"/>
        <v>5686.41</v>
      </c>
      <c r="D125">
        <v>85</v>
      </c>
      <c r="E125">
        <f t="shared" si="21"/>
        <v>7609.82</v>
      </c>
      <c r="F125">
        <v>85</v>
      </c>
      <c r="G125">
        <f t="shared" ref="G125" si="168">AVERAGEIFS(G$3:G$103,F$3:F$103,"&gt;="&amp;F124,F$3:F$103,"&lt;="&amp;F125)</f>
        <v>9534.3966666666656</v>
      </c>
      <c r="H125">
        <v>85</v>
      </c>
      <c r="I125">
        <f t="shared" ref="I125" si="169">AVERAGEIFS(I$3:I$103,H$3:H$103,"&gt;="&amp;H124,H$3:H$103,"&lt;="&amp;H125)</f>
        <v>19605.760000000002</v>
      </c>
      <c r="J125">
        <v>85</v>
      </c>
      <c r="K125">
        <f t="shared" ref="K125" si="170">AVERAGEIFS(K$3:K$103,J$3:J$103,"&gt;="&amp;J124,J$3:J$103,"&lt;="&amp;J125)</f>
        <v>7197.9333333333334</v>
      </c>
      <c r="L125">
        <v>85</v>
      </c>
      <c r="M125">
        <f t="shared" ref="M125" si="171">AVERAGEIFS(M$3:M$103,L$3:L$103,"&gt;="&amp;L124,L$3:L$103,"&lt;="&amp;L125)</f>
        <v>12349.795</v>
      </c>
      <c r="N125">
        <v>85</v>
      </c>
      <c r="O125">
        <f t="shared" ref="O125" si="172">AVERAGEIFS(O$3:O$103,N$3:N$103,"&gt;="&amp;N124,N$3:N$103,"&lt;="&amp;N125)</f>
        <v>20615.386666666665</v>
      </c>
      <c r="P125">
        <v>85</v>
      </c>
      <c r="Q125">
        <f t="shared" ref="Q125" si="173">AVERAGEIFS(Q$3:Q$103,P$3:P$103,"&gt;="&amp;P124,P$3:P$103,"&lt;="&amp;P125)</f>
        <v>25203.044999999998</v>
      </c>
      <c r="R125">
        <v>85</v>
      </c>
      <c r="S125">
        <f t="shared" ref="S125" si="174">AVERAGEIFS(S$3:S$103,R$3:R$103,"&gt;="&amp;R124,R$3:R$103,"&lt;="&amp;R125)</f>
        <v>7887.5824999999995</v>
      </c>
      <c r="T125">
        <v>85</v>
      </c>
      <c r="U125">
        <f t="shared" si="29"/>
        <v>18092.87</v>
      </c>
      <c r="V125">
        <v>85</v>
      </c>
      <c r="W125">
        <f t="shared" si="30"/>
        <v>12712.7</v>
      </c>
      <c r="X125">
        <v>85</v>
      </c>
      <c r="Y125">
        <f t="shared" si="31"/>
        <v>11059.369999999999</v>
      </c>
      <c r="Z125">
        <v>85</v>
      </c>
      <c r="AA125">
        <f t="shared" si="32"/>
        <v>6723.7133333333331</v>
      </c>
      <c r="AB125">
        <v>85</v>
      </c>
      <c r="AC125">
        <f t="shared" si="33"/>
        <v>10419.029999999999</v>
      </c>
      <c r="AD125">
        <v>85</v>
      </c>
      <c r="AE125">
        <f t="shared" ref="AE125" si="175">AVERAGEIFS(AE$3:AE$103,AD$3:AD$103,"&gt;="&amp;AD124,AD$3:AD$103,"&lt;="&amp;AD125)</f>
        <v>5364.8533333333335</v>
      </c>
      <c r="AF125">
        <v>85</v>
      </c>
      <c r="AG125">
        <f t="shared" ref="AG125" si="176">AVERAGEIFS(AG$3:AG$103,AF$3:AF$103,"&gt;="&amp;AF124,AF$3:AF$103,"&lt;="&amp;AF125)</f>
        <v>4870.18</v>
      </c>
      <c r="AH125">
        <v>85</v>
      </c>
      <c r="AI125">
        <f t="shared" si="36"/>
        <v>5051.6900000000005</v>
      </c>
      <c r="AJ125">
        <v>85</v>
      </c>
      <c r="AK125">
        <f t="shared" si="37"/>
        <v>5546.4650000000001</v>
      </c>
      <c r="AL125">
        <v>85</v>
      </c>
      <c r="AM125">
        <f t="shared" si="38"/>
        <v>8273.7333333333318</v>
      </c>
      <c r="AP125" s="2">
        <f t="shared" si="39"/>
        <v>10726.564956140352</v>
      </c>
      <c r="AQ125" s="2">
        <f t="shared" si="40"/>
        <v>5841.8472185871788</v>
      </c>
      <c r="AR125" s="2">
        <f t="shared" si="41"/>
        <v>1340.2116668118776</v>
      </c>
    </row>
    <row r="126" spans="2:44" x14ac:dyDescent="0.65">
      <c r="B126">
        <v>90</v>
      </c>
      <c r="C126">
        <f t="shared" si="21"/>
        <v>5777.42</v>
      </c>
      <c r="D126">
        <v>90</v>
      </c>
      <c r="E126">
        <f t="shared" si="21"/>
        <v>7671.3249999999998</v>
      </c>
      <c r="F126">
        <v>90</v>
      </c>
      <c r="G126">
        <f t="shared" ref="G126" si="177">AVERAGEIFS(G$3:G$103,F$3:F$103,"&gt;="&amp;F125,F$3:F$103,"&lt;="&amp;F126)</f>
        <v>9823.0666666666675</v>
      </c>
      <c r="H126">
        <v>90</v>
      </c>
      <c r="I126">
        <f t="shared" ref="I126" si="178">AVERAGEIFS(I$3:I$103,H$3:H$103,"&gt;="&amp;H125,H$3:H$103,"&lt;="&amp;H126)</f>
        <v>16901.48</v>
      </c>
      <c r="J126">
        <v>90</v>
      </c>
      <c r="K126">
        <f t="shared" ref="K126" si="179">AVERAGEIFS(K$3:K$103,J$3:J$103,"&gt;="&amp;J125,J$3:J$103,"&lt;="&amp;J126)</f>
        <v>7483.0066666666671</v>
      </c>
      <c r="L126">
        <v>90</v>
      </c>
      <c r="M126">
        <f t="shared" ref="M126" si="180">AVERAGEIFS(M$3:M$103,L$3:L$103,"&gt;="&amp;L125,L$3:L$103,"&lt;="&amp;L126)</f>
        <v>10855.745000000001</v>
      </c>
      <c r="N126">
        <v>90</v>
      </c>
      <c r="O126">
        <f t="shared" ref="O126" si="181">AVERAGEIFS(O$3:O$103,N$3:N$103,"&gt;="&amp;N125,N$3:N$103,"&lt;="&amp;N126)</f>
        <v>22019.7</v>
      </c>
      <c r="P126">
        <v>90</v>
      </c>
      <c r="Q126">
        <f t="shared" ref="Q126" si="182">AVERAGEIFS(Q$3:Q$103,P$3:P$103,"&gt;="&amp;P125,P$3:P$103,"&lt;="&amp;P126)</f>
        <v>25484.400000000001</v>
      </c>
      <c r="R126">
        <v>90</v>
      </c>
      <c r="S126">
        <f t="shared" ref="S126" si="183">AVERAGEIFS(S$3:S$103,R$3:R$103,"&gt;="&amp;R125,R$3:R$103,"&lt;="&amp;R126)</f>
        <v>7020.5066666666671</v>
      </c>
      <c r="T126">
        <v>90</v>
      </c>
      <c r="U126">
        <f t="shared" si="29"/>
        <v>16736.735000000001</v>
      </c>
      <c r="V126">
        <v>90</v>
      </c>
      <c r="W126">
        <f t="shared" si="30"/>
        <v>11521.075000000001</v>
      </c>
      <c r="X126">
        <v>90</v>
      </c>
      <c r="Y126">
        <f t="shared" si="31"/>
        <v>11769.630000000001</v>
      </c>
      <c r="Z126">
        <v>90</v>
      </c>
      <c r="AA126">
        <f t="shared" si="32"/>
        <v>6276.0733333333337</v>
      </c>
      <c r="AB126">
        <v>90</v>
      </c>
      <c r="AC126">
        <f t="shared" si="33"/>
        <v>10558.66</v>
      </c>
      <c r="AD126">
        <v>90</v>
      </c>
      <c r="AE126">
        <f t="shared" ref="AE126" si="184">AVERAGEIFS(AE$3:AE$103,AD$3:AD$103,"&gt;="&amp;AD125,AD$3:AD$103,"&lt;="&amp;AD126)</f>
        <v>5569.03</v>
      </c>
      <c r="AF126">
        <v>90</v>
      </c>
      <c r="AG126">
        <f t="shared" ref="AG126" si="185">AVERAGEIFS(AG$3:AG$103,AF$3:AF$103,"&gt;="&amp;AF125,AF$3:AF$103,"&lt;="&amp;AF126)</f>
        <v>5186.0949999999993</v>
      </c>
      <c r="AH126">
        <v>90</v>
      </c>
      <c r="AI126">
        <f t="shared" si="36"/>
        <v>4492.0450000000001</v>
      </c>
      <c r="AJ126">
        <v>90</v>
      </c>
      <c r="AK126">
        <f t="shared" si="37"/>
        <v>5803.6849999999995</v>
      </c>
      <c r="AL126">
        <v>90</v>
      </c>
      <c r="AM126">
        <f t="shared" si="38"/>
        <v>7761.82</v>
      </c>
      <c r="AP126" s="2">
        <f t="shared" si="39"/>
        <v>10458.499912280704</v>
      </c>
      <c r="AQ126" s="2">
        <f t="shared" si="40"/>
        <v>5748.5789055542627</v>
      </c>
      <c r="AR126" s="2">
        <f t="shared" si="41"/>
        <v>1318.8144483305618</v>
      </c>
    </row>
    <row r="127" spans="2:44" x14ac:dyDescent="0.65">
      <c r="B127">
        <v>95</v>
      </c>
      <c r="C127">
        <f t="shared" si="21"/>
        <v>5636.35</v>
      </c>
      <c r="D127">
        <v>95</v>
      </c>
      <c r="E127">
        <f t="shared" si="21"/>
        <v>8334.93</v>
      </c>
      <c r="F127">
        <v>95</v>
      </c>
      <c r="G127">
        <f t="shared" ref="G127" si="186">AVERAGEIFS(G$3:G$103,F$3:F$103,"&gt;="&amp;F126,F$3:F$103,"&lt;="&amp;F127)</f>
        <v>9696.1533333333336</v>
      </c>
      <c r="H127">
        <v>95</v>
      </c>
      <c r="I127">
        <f t="shared" ref="I127" si="187">AVERAGEIFS(I$3:I$103,H$3:H$103,"&gt;="&amp;H126,H$3:H$103,"&lt;="&amp;H127)</f>
        <v>18750.434999999998</v>
      </c>
      <c r="J127">
        <v>95</v>
      </c>
      <c r="K127">
        <f t="shared" ref="K127" si="188">AVERAGEIFS(K$3:K$103,J$3:J$103,"&gt;="&amp;J126,J$3:J$103,"&lt;="&amp;J127)</f>
        <v>7188.9533333333338</v>
      </c>
      <c r="L127">
        <v>95</v>
      </c>
      <c r="M127">
        <f t="shared" ref="M127" si="189">AVERAGEIFS(M$3:M$103,L$3:L$103,"&gt;="&amp;L126,L$3:L$103,"&lt;="&amp;L127)</f>
        <v>13081.7425</v>
      </c>
      <c r="N127">
        <v>95</v>
      </c>
      <c r="O127">
        <f t="shared" ref="O127" si="190">AVERAGEIFS(O$3:O$103,N$3:N$103,"&gt;="&amp;N126,N$3:N$103,"&lt;="&amp;N127)</f>
        <v>21676.27</v>
      </c>
      <c r="P127">
        <v>95</v>
      </c>
      <c r="Q127">
        <f t="shared" ref="Q127" si="191">AVERAGEIFS(Q$3:Q$103,P$3:P$103,"&gt;="&amp;P126,P$3:P$103,"&lt;="&amp;P127)</f>
        <v>29874.400000000001</v>
      </c>
      <c r="R127">
        <v>95</v>
      </c>
      <c r="S127">
        <f t="shared" ref="S127" si="192">AVERAGEIFS(S$3:S$103,R$3:R$103,"&gt;="&amp;R126,R$3:R$103,"&lt;="&amp;R127)</f>
        <v>6504.3399999999992</v>
      </c>
      <c r="T127">
        <v>95</v>
      </c>
      <c r="U127">
        <f t="shared" si="29"/>
        <v>15598.69</v>
      </c>
      <c r="V127">
        <v>95</v>
      </c>
      <c r="W127">
        <f t="shared" si="30"/>
        <v>10602.744999999999</v>
      </c>
      <c r="X127">
        <v>95</v>
      </c>
      <c r="Y127">
        <f t="shared" si="31"/>
        <v>12884.035</v>
      </c>
      <c r="Z127">
        <v>95</v>
      </c>
      <c r="AA127">
        <f t="shared" si="32"/>
        <v>5553.6383333333333</v>
      </c>
      <c r="AB127">
        <v>95</v>
      </c>
      <c r="AC127">
        <f t="shared" si="33"/>
        <v>11064.465</v>
      </c>
      <c r="AD127">
        <v>95</v>
      </c>
      <c r="AE127">
        <f t="shared" ref="AE127" si="193">AVERAGEIFS(AE$3:AE$103,AD$3:AD$103,"&gt;="&amp;AD126,AD$3:AD$103,"&lt;="&amp;AD127)</f>
        <v>5139.2299999999996</v>
      </c>
      <c r="AF127">
        <v>95</v>
      </c>
      <c r="AG127">
        <f t="shared" ref="AG127" si="194">AVERAGEIFS(AG$3:AG$103,AF$3:AF$103,"&gt;="&amp;AF126,AF$3:AF$103,"&lt;="&amp;AF127)</f>
        <v>4958.59</v>
      </c>
      <c r="AH127">
        <v>95</v>
      </c>
      <c r="AI127">
        <f t="shared" si="36"/>
        <v>4422.84</v>
      </c>
      <c r="AJ127">
        <v>95</v>
      </c>
      <c r="AK127">
        <f t="shared" si="37"/>
        <v>6519.32</v>
      </c>
      <c r="AL127">
        <v>95</v>
      </c>
      <c r="AM127">
        <f t="shared" si="38"/>
        <v>7651.3266666666668</v>
      </c>
      <c r="AP127" s="2">
        <f t="shared" si="39"/>
        <v>10796.760745614034</v>
      </c>
      <c r="AQ127" s="2">
        <f t="shared" si="40"/>
        <v>6513.4231620322507</v>
      </c>
      <c r="AR127" s="2">
        <f t="shared" si="41"/>
        <v>1494.2817547271436</v>
      </c>
    </row>
    <row r="128" spans="2:44" x14ac:dyDescent="0.65">
      <c r="B128">
        <v>100</v>
      </c>
      <c r="C128">
        <f t="shared" si="21"/>
        <v>6022.9900000000007</v>
      </c>
      <c r="D128">
        <v>100</v>
      </c>
      <c r="E128">
        <f t="shared" si="21"/>
        <v>7707.7250000000004</v>
      </c>
      <c r="F128">
        <v>100</v>
      </c>
      <c r="G128">
        <f t="shared" ref="G128" si="195">AVERAGEIFS(G$3:G$103,F$3:F$103,"&gt;="&amp;F127,F$3:F$103,"&lt;="&amp;F128)</f>
        <v>9006.24</v>
      </c>
      <c r="H128">
        <v>100</v>
      </c>
      <c r="I128">
        <f t="shared" ref="I128" si="196">AVERAGEIFS(I$3:I$103,H$3:H$103,"&gt;="&amp;H127,H$3:H$103,"&lt;="&amp;H128)</f>
        <v>20616.055</v>
      </c>
      <c r="J128">
        <v>100</v>
      </c>
      <c r="K128">
        <f t="shared" ref="K128" si="197">AVERAGEIFS(K$3:K$103,J$3:J$103,"&gt;="&amp;J127,J$3:J$103,"&lt;="&amp;J128)</f>
        <v>6166.836666666667</v>
      </c>
      <c r="L128">
        <v>100</v>
      </c>
      <c r="M128">
        <f t="shared" ref="M128" si="198">AVERAGEIFS(M$3:M$103,L$3:L$103,"&gt;="&amp;L127,L$3:L$103,"&lt;="&amp;L128)</f>
        <v>14802.807499999999</v>
      </c>
      <c r="N128">
        <v>100</v>
      </c>
      <c r="O128">
        <f t="shared" ref="O128" si="199">AVERAGEIFS(O$3:O$103,N$3:N$103,"&gt;="&amp;N127,N$3:N$103,"&lt;="&amp;N128)</f>
        <v>22377.286666666667</v>
      </c>
      <c r="P128">
        <v>100</v>
      </c>
      <c r="Q128">
        <f t="shared" ref="Q128" si="200">AVERAGEIFS(Q$3:Q$103,P$3:P$103,"&gt;="&amp;P127,P$3:P$103,"&lt;="&amp;P128)</f>
        <v>30450.36</v>
      </c>
      <c r="R128">
        <v>100</v>
      </c>
      <c r="S128">
        <f t="shared" ref="S128" si="201">AVERAGEIFS(S$3:S$103,R$3:R$103,"&gt;="&amp;R127,R$3:R$103,"&lt;="&amp;R128)</f>
        <v>6781.8824999999997</v>
      </c>
      <c r="T128">
        <v>100</v>
      </c>
      <c r="U128">
        <f t="shared" si="29"/>
        <v>14685.006666666666</v>
      </c>
      <c r="V128">
        <v>100</v>
      </c>
      <c r="W128">
        <f t="shared" si="30"/>
        <v>9994.2333333333318</v>
      </c>
      <c r="X128">
        <v>100</v>
      </c>
      <c r="Y128">
        <f t="shared" si="31"/>
        <v>11937.834999999999</v>
      </c>
      <c r="Z128">
        <v>100</v>
      </c>
      <c r="AA128">
        <f t="shared" si="32"/>
        <v>5493.4683333333332</v>
      </c>
      <c r="AB128">
        <v>100</v>
      </c>
      <c r="AC128">
        <f t="shared" si="33"/>
        <v>11969.753333333334</v>
      </c>
      <c r="AD128">
        <v>100</v>
      </c>
      <c r="AE128">
        <f t="shared" ref="AE128" si="202">AVERAGEIFS(AE$3:AE$103,AD$3:AD$103,"&gt;="&amp;AD127,AD$3:AD$103,"&lt;="&amp;AD128)</f>
        <v>4640.6166666666668</v>
      </c>
      <c r="AF128">
        <v>100</v>
      </c>
      <c r="AG128">
        <f t="shared" ref="AG128" si="203">AVERAGEIFS(AG$3:AG$103,AF$3:AF$103,"&gt;="&amp;AF127,AF$3:AF$103,"&lt;="&amp;AF128)</f>
        <v>5613.413333333333</v>
      </c>
      <c r="AH128">
        <v>100</v>
      </c>
      <c r="AI128">
        <f t="shared" si="36"/>
        <v>4709.2233333333334</v>
      </c>
      <c r="AJ128">
        <v>100</v>
      </c>
      <c r="AK128">
        <f t="shared" si="37"/>
        <v>7045.78</v>
      </c>
      <c r="AL128">
        <v>100</v>
      </c>
      <c r="AM128">
        <f t="shared" si="38"/>
        <v>7487.6150000000007</v>
      </c>
      <c r="AP128" s="2">
        <f t="shared" si="39"/>
        <v>10921.533070175437</v>
      </c>
      <c r="AQ128" s="2">
        <f t="shared" si="40"/>
        <v>6801.8771830311034</v>
      </c>
      <c r="AR128" s="2">
        <f t="shared" si="41"/>
        <v>1560.4576456425098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4"/>
  <sheetViews>
    <sheetView topLeftCell="A16" workbookViewId="0">
      <selection activeCell="AM29" sqref="B29:AM33"/>
    </sheetView>
  </sheetViews>
  <sheetFormatPr defaultRowHeight="14.25" x14ac:dyDescent="0.65"/>
  <sheetData>
    <row r="1" spans="2:44" ht="14.15" customHeight="1" x14ac:dyDescent="0.65"/>
    <row r="2" spans="2:44" x14ac:dyDescent="0.65">
      <c r="B2">
        <v>0</v>
      </c>
      <c r="D2">
        <v>0</v>
      </c>
      <c r="F2">
        <v>0</v>
      </c>
      <c r="H2">
        <v>0</v>
      </c>
      <c r="J2">
        <v>0</v>
      </c>
      <c r="L2">
        <v>0</v>
      </c>
      <c r="N2">
        <v>0</v>
      </c>
      <c r="P2">
        <v>0</v>
      </c>
      <c r="R2">
        <v>0</v>
      </c>
      <c r="T2">
        <v>0</v>
      </c>
      <c r="V2">
        <v>0</v>
      </c>
      <c r="X2">
        <v>0</v>
      </c>
      <c r="Z2">
        <v>0</v>
      </c>
      <c r="AB2">
        <v>0</v>
      </c>
      <c r="AD2">
        <v>0</v>
      </c>
      <c r="AF2">
        <v>0</v>
      </c>
      <c r="AH2">
        <v>0</v>
      </c>
      <c r="AJ2">
        <v>0</v>
      </c>
      <c r="AL2">
        <v>0</v>
      </c>
      <c r="AP2" t="s">
        <v>7</v>
      </c>
      <c r="AQ2" t="s">
        <v>8</v>
      </c>
      <c r="AR2" t="s">
        <v>9</v>
      </c>
    </row>
    <row r="3" spans="2:44" x14ac:dyDescent="0.65">
      <c r="B3">
        <v>5</v>
      </c>
      <c r="C3">
        <v>11515.300000000001</v>
      </c>
      <c r="D3">
        <v>5</v>
      </c>
      <c r="E3">
        <v>10216.555</v>
      </c>
      <c r="F3">
        <v>5</v>
      </c>
      <c r="G3">
        <v>14607.35</v>
      </c>
      <c r="H3">
        <v>5</v>
      </c>
      <c r="I3">
        <v>22174.98</v>
      </c>
      <c r="J3">
        <v>5</v>
      </c>
      <c r="K3">
        <v>13494.35</v>
      </c>
      <c r="L3">
        <v>5</v>
      </c>
      <c r="M3">
        <v>31001.03</v>
      </c>
      <c r="N3">
        <v>5</v>
      </c>
      <c r="O3">
        <v>51463.433333333327</v>
      </c>
      <c r="P3">
        <v>5</v>
      </c>
      <c r="Q3">
        <v>64150.58666666667</v>
      </c>
      <c r="R3">
        <v>5</v>
      </c>
      <c r="S3">
        <v>28797.547500000001</v>
      </c>
      <c r="T3">
        <v>5</v>
      </c>
      <c r="U3">
        <v>21285.216666666667</v>
      </c>
      <c r="V3">
        <v>5</v>
      </c>
      <c r="W3">
        <v>43971.573333333334</v>
      </c>
      <c r="X3">
        <v>5</v>
      </c>
      <c r="Y3">
        <v>23776</v>
      </c>
      <c r="Z3">
        <v>5</v>
      </c>
      <c r="AA3">
        <v>10576.565000000001</v>
      </c>
      <c r="AB3">
        <v>5</v>
      </c>
      <c r="AC3">
        <v>10431.773333333333</v>
      </c>
      <c r="AD3">
        <v>5</v>
      </c>
      <c r="AE3">
        <v>7394.253333333334</v>
      </c>
      <c r="AF3">
        <v>5</v>
      </c>
      <c r="AG3">
        <v>5694.8466666666673</v>
      </c>
      <c r="AH3">
        <v>5</v>
      </c>
      <c r="AI3">
        <v>4817.97</v>
      </c>
      <c r="AJ3">
        <v>5</v>
      </c>
      <c r="AK3">
        <v>10409.709999999999</v>
      </c>
      <c r="AL3">
        <v>5</v>
      </c>
      <c r="AM3">
        <v>17388.36</v>
      </c>
      <c r="AO3" s="2" t="s">
        <v>3</v>
      </c>
      <c r="AP3" s="2">
        <f>AVERAGE(C3,E3,G3,I3,K3,M3,O3,Q3,S3,U3,W3,Y3,AA3,AC3,AE3,AG3,AI3,AK3,AM3)</f>
        <v>21219.336885964913</v>
      </c>
      <c r="AQ3" s="2">
        <f>_xlfn.STDEV.P(C3,E3,G3,I3,K3,M3,O3,Q3,S3,U3,W3,Y3,AA3,AC3,AE3,AG3,AI3,AK3,AM3)</f>
        <v>15922.447241868391</v>
      </c>
      <c r="AR3" s="2">
        <f>AQ3/(SQRT(19))</f>
        <v>3652.8599190085388</v>
      </c>
    </row>
    <row r="4" spans="2:44" x14ac:dyDescent="0.65">
      <c r="B4">
        <v>10</v>
      </c>
      <c r="C4">
        <v>8213.7000000000007</v>
      </c>
      <c r="D4">
        <v>10</v>
      </c>
      <c r="E4">
        <v>9387.2000000000007</v>
      </c>
      <c r="F4">
        <v>10</v>
      </c>
      <c r="G4">
        <v>12703.063333333334</v>
      </c>
      <c r="H4">
        <v>10</v>
      </c>
      <c r="I4">
        <v>19033.18</v>
      </c>
      <c r="J4">
        <v>10</v>
      </c>
      <c r="K4">
        <v>10628.796666666667</v>
      </c>
      <c r="L4">
        <v>10</v>
      </c>
      <c r="M4">
        <v>20591.175000000003</v>
      </c>
      <c r="N4">
        <v>10</v>
      </c>
      <c r="O4">
        <v>45186.409999999996</v>
      </c>
      <c r="P4">
        <v>10</v>
      </c>
      <c r="Q4">
        <v>60330.305</v>
      </c>
      <c r="R4">
        <v>10</v>
      </c>
      <c r="S4">
        <v>24145.326666666664</v>
      </c>
      <c r="T4">
        <v>10</v>
      </c>
      <c r="U4">
        <v>19108.86</v>
      </c>
      <c r="V4">
        <v>10</v>
      </c>
      <c r="W4">
        <v>37706.585000000006</v>
      </c>
      <c r="X4">
        <v>10</v>
      </c>
      <c r="Y4">
        <v>19343.044999999998</v>
      </c>
      <c r="Z4">
        <v>10</v>
      </c>
      <c r="AA4">
        <v>8411.8366666666661</v>
      </c>
      <c r="AB4">
        <v>10</v>
      </c>
      <c r="AC4">
        <v>10215.744999999999</v>
      </c>
      <c r="AD4">
        <v>10</v>
      </c>
      <c r="AE4">
        <v>5990.3033333333333</v>
      </c>
      <c r="AF4">
        <v>10</v>
      </c>
      <c r="AG4">
        <v>4876.17</v>
      </c>
      <c r="AH4">
        <v>10</v>
      </c>
      <c r="AI4">
        <v>5018.2800000000007</v>
      </c>
      <c r="AJ4">
        <v>10</v>
      </c>
      <c r="AK4">
        <v>9896.65</v>
      </c>
      <c r="AL4">
        <v>10</v>
      </c>
      <c r="AM4">
        <v>13919.9</v>
      </c>
      <c r="AO4" s="2"/>
      <c r="AP4" s="2">
        <f t="shared" ref="AP4:AP22" si="0">AVERAGE(C4,E4,G4,I4,K4,M4,O4,Q4,S4,U4,W4,Y4,AA4,AC4,AE4,AG4,AI4,AK4,AM4)</f>
        <v>18142.449035087724</v>
      </c>
      <c r="AQ4" s="2">
        <f t="shared" ref="AQ4:AQ22" si="1">_xlfn.STDEV.P(C4,E4,G4,I4,K4,M4,O4,Q4,S4,U4,W4,Y4,AA4,AC4,AE4,AG4,AI4,AK4,AM4)</f>
        <v>14399.699445113722</v>
      </c>
      <c r="AR4" s="2">
        <f t="shared" ref="AR4:AR22" si="2">AQ4/(SQRT(19))</f>
        <v>3303.517615716285</v>
      </c>
    </row>
    <row r="5" spans="2:44" x14ac:dyDescent="0.65">
      <c r="B5">
        <v>15</v>
      </c>
      <c r="C5">
        <v>6624.2950000000001</v>
      </c>
      <c r="D5">
        <v>15</v>
      </c>
      <c r="E5">
        <v>8886.875</v>
      </c>
      <c r="F5">
        <v>15</v>
      </c>
      <c r="G5">
        <v>10957.136666666667</v>
      </c>
      <c r="H5">
        <v>15</v>
      </c>
      <c r="I5">
        <v>16392.989999999998</v>
      </c>
      <c r="J5">
        <v>15</v>
      </c>
      <c r="K5">
        <v>8333.9933333333338</v>
      </c>
      <c r="L5">
        <v>15</v>
      </c>
      <c r="M5">
        <v>19208.025000000001</v>
      </c>
      <c r="N5">
        <v>15</v>
      </c>
      <c r="O5">
        <v>30208.455000000002</v>
      </c>
      <c r="P5">
        <v>15</v>
      </c>
      <c r="Q5">
        <v>47552.869999999995</v>
      </c>
      <c r="R5">
        <v>15</v>
      </c>
      <c r="S5">
        <v>17092.283333333336</v>
      </c>
      <c r="T5">
        <v>15</v>
      </c>
      <c r="U5">
        <v>19438.57</v>
      </c>
      <c r="V5">
        <v>15</v>
      </c>
      <c r="W5">
        <v>25742.384999999998</v>
      </c>
      <c r="X5">
        <v>15</v>
      </c>
      <c r="Y5">
        <v>15372.560000000001</v>
      </c>
      <c r="Z5">
        <v>15</v>
      </c>
      <c r="AA5">
        <v>7600.9933333333347</v>
      </c>
      <c r="AB5">
        <v>15</v>
      </c>
      <c r="AC5">
        <v>8966.0450000000001</v>
      </c>
      <c r="AD5">
        <v>15</v>
      </c>
      <c r="AE5">
        <v>7235.3649999999998</v>
      </c>
      <c r="AF5">
        <v>15</v>
      </c>
      <c r="AG5">
        <v>5285.3950000000004</v>
      </c>
      <c r="AH5">
        <v>15</v>
      </c>
      <c r="AI5">
        <v>4551.53</v>
      </c>
      <c r="AJ5">
        <v>15</v>
      </c>
      <c r="AK5">
        <v>8915.01</v>
      </c>
      <c r="AL5">
        <v>15</v>
      </c>
      <c r="AM5">
        <v>13023.626666666665</v>
      </c>
      <c r="AP5" s="2">
        <f t="shared" si="0"/>
        <v>14809.915964912279</v>
      </c>
      <c r="AQ5" s="2">
        <f t="shared" si="1"/>
        <v>10295.087860707061</v>
      </c>
      <c r="AR5" s="2">
        <f t="shared" si="2"/>
        <v>2361.8551368260219</v>
      </c>
    </row>
    <row r="6" spans="2:44" x14ac:dyDescent="0.65">
      <c r="B6">
        <v>20</v>
      </c>
      <c r="C6">
        <v>6229.7950000000001</v>
      </c>
      <c r="D6">
        <v>20</v>
      </c>
      <c r="E6">
        <v>8677.5750000000007</v>
      </c>
      <c r="F6">
        <v>20</v>
      </c>
      <c r="G6">
        <v>11343.863333333333</v>
      </c>
      <c r="H6">
        <v>20</v>
      </c>
      <c r="I6">
        <v>15857.424999999999</v>
      </c>
      <c r="J6">
        <v>20</v>
      </c>
      <c r="K6">
        <v>8682.2866666666669</v>
      </c>
      <c r="L6">
        <v>20</v>
      </c>
      <c r="M6">
        <v>21505.64</v>
      </c>
      <c r="N6">
        <v>20</v>
      </c>
      <c r="O6">
        <v>32048.256666666668</v>
      </c>
      <c r="P6">
        <v>20</v>
      </c>
      <c r="Q6">
        <v>49737.214999999997</v>
      </c>
      <c r="R6">
        <v>20</v>
      </c>
      <c r="S6">
        <v>12622.449999999999</v>
      </c>
      <c r="T6">
        <v>20</v>
      </c>
      <c r="U6">
        <v>21720.563333333332</v>
      </c>
      <c r="V6">
        <v>20</v>
      </c>
      <c r="W6">
        <v>19253.875</v>
      </c>
      <c r="X6">
        <v>20</v>
      </c>
      <c r="Y6">
        <v>16089.924999999999</v>
      </c>
      <c r="Z6">
        <v>20</v>
      </c>
      <c r="AA6">
        <v>8104.920000000001</v>
      </c>
      <c r="AB6">
        <v>20</v>
      </c>
      <c r="AC6">
        <v>9232.52</v>
      </c>
      <c r="AD6">
        <v>20</v>
      </c>
      <c r="AE6">
        <v>7678.8166666666666</v>
      </c>
      <c r="AF6">
        <v>20</v>
      </c>
      <c r="AG6">
        <v>5727.5299999999988</v>
      </c>
      <c r="AH6">
        <v>20</v>
      </c>
      <c r="AI6">
        <v>4721.8050000000003</v>
      </c>
      <c r="AJ6">
        <v>20</v>
      </c>
      <c r="AK6">
        <v>8253.26</v>
      </c>
      <c r="AL6">
        <v>20</v>
      </c>
      <c r="AM6">
        <v>13573.013333333334</v>
      </c>
      <c r="AP6" s="2">
        <f t="shared" si="0"/>
        <v>14792.67026315789</v>
      </c>
      <c r="AQ6" s="2">
        <f t="shared" si="1"/>
        <v>10646.007213813733</v>
      </c>
      <c r="AR6" s="2">
        <f t="shared" si="2"/>
        <v>2442.361557748372</v>
      </c>
    </row>
    <row r="7" spans="2:44" x14ac:dyDescent="0.65">
      <c r="B7">
        <v>25</v>
      </c>
      <c r="C7">
        <v>6724.2900000000009</v>
      </c>
      <c r="D7">
        <v>25</v>
      </c>
      <c r="E7">
        <v>8416.76</v>
      </c>
      <c r="F7">
        <v>25</v>
      </c>
      <c r="G7">
        <v>12642.580000000002</v>
      </c>
      <c r="H7">
        <v>25</v>
      </c>
      <c r="I7">
        <v>16660.760000000002</v>
      </c>
      <c r="J7">
        <v>25</v>
      </c>
      <c r="K7">
        <v>9229.8900000000012</v>
      </c>
      <c r="L7">
        <v>25</v>
      </c>
      <c r="M7">
        <v>22528.497500000001</v>
      </c>
      <c r="N7">
        <v>25</v>
      </c>
      <c r="O7">
        <v>30950.55</v>
      </c>
      <c r="P7">
        <v>25</v>
      </c>
      <c r="Q7">
        <v>48603.09</v>
      </c>
      <c r="R7">
        <v>25</v>
      </c>
      <c r="S7">
        <v>11998.073333333334</v>
      </c>
      <c r="T7">
        <v>25</v>
      </c>
      <c r="U7">
        <v>30617.05</v>
      </c>
      <c r="V7">
        <v>25</v>
      </c>
      <c r="W7">
        <v>17707.39</v>
      </c>
      <c r="X7">
        <v>25</v>
      </c>
      <c r="Y7">
        <v>18969.260000000002</v>
      </c>
      <c r="Z7">
        <v>25</v>
      </c>
      <c r="AA7">
        <v>8317.7416666666668</v>
      </c>
      <c r="AB7">
        <v>25</v>
      </c>
      <c r="AC7">
        <v>9798.2200000000012</v>
      </c>
      <c r="AD7">
        <v>25</v>
      </c>
      <c r="AE7">
        <v>7482.2400000000007</v>
      </c>
      <c r="AF7">
        <v>25</v>
      </c>
      <c r="AG7">
        <v>6139.456666666666</v>
      </c>
      <c r="AH7">
        <v>25</v>
      </c>
      <c r="AI7">
        <v>5540.166666666667</v>
      </c>
      <c r="AJ7">
        <v>25</v>
      </c>
      <c r="AK7">
        <v>8162.5349999999999</v>
      </c>
      <c r="AL7">
        <v>25</v>
      </c>
      <c r="AM7">
        <v>12817.886666666667</v>
      </c>
      <c r="AP7" s="2">
        <f t="shared" si="0"/>
        <v>15437.180921052632</v>
      </c>
      <c r="AQ7" s="2">
        <f t="shared" si="1"/>
        <v>10794.241975493705</v>
      </c>
      <c r="AR7" s="2">
        <f t="shared" si="2"/>
        <v>2476.3689443843105</v>
      </c>
    </row>
    <row r="8" spans="2:44" x14ac:dyDescent="0.65">
      <c r="B8">
        <v>30</v>
      </c>
      <c r="C8">
        <v>6948.8666666666659</v>
      </c>
      <c r="D8">
        <v>30</v>
      </c>
      <c r="E8">
        <v>9042.84</v>
      </c>
      <c r="F8">
        <v>30</v>
      </c>
      <c r="G8">
        <v>13101.196666666669</v>
      </c>
      <c r="H8">
        <v>30</v>
      </c>
      <c r="I8">
        <v>18464.224999999999</v>
      </c>
      <c r="J8">
        <v>30</v>
      </c>
      <c r="K8">
        <v>9894.64</v>
      </c>
      <c r="L8">
        <v>30</v>
      </c>
      <c r="M8">
        <v>21933.554999999997</v>
      </c>
      <c r="N8">
        <v>30</v>
      </c>
      <c r="O8">
        <v>31260.073333333334</v>
      </c>
      <c r="P8">
        <v>30</v>
      </c>
      <c r="Q8">
        <v>40498.603333333333</v>
      </c>
      <c r="R8">
        <v>30</v>
      </c>
      <c r="S8">
        <v>13966.390000000001</v>
      </c>
      <c r="T8">
        <v>30</v>
      </c>
      <c r="U8">
        <v>27926.985000000001</v>
      </c>
      <c r="V8">
        <v>30</v>
      </c>
      <c r="W8">
        <v>18766.82</v>
      </c>
      <c r="X8">
        <v>30</v>
      </c>
      <c r="Y8">
        <v>18409.18</v>
      </c>
      <c r="Z8">
        <v>30</v>
      </c>
      <c r="AA8">
        <v>10317.348333333333</v>
      </c>
      <c r="AB8">
        <v>30</v>
      </c>
      <c r="AC8">
        <v>10956.14</v>
      </c>
      <c r="AD8">
        <v>30</v>
      </c>
      <c r="AE8">
        <v>7806.65</v>
      </c>
      <c r="AF8">
        <v>30</v>
      </c>
      <c r="AG8">
        <v>4957.2700000000004</v>
      </c>
      <c r="AH8">
        <v>30</v>
      </c>
      <c r="AI8">
        <v>6353.1866666666656</v>
      </c>
      <c r="AJ8">
        <v>30</v>
      </c>
      <c r="AK8">
        <v>7623.4</v>
      </c>
      <c r="AL8">
        <v>30</v>
      </c>
      <c r="AM8">
        <v>10629.546666666667</v>
      </c>
      <c r="AP8" s="2">
        <f t="shared" si="0"/>
        <v>15202.99561403509</v>
      </c>
      <c r="AQ8" s="2">
        <f t="shared" si="1"/>
        <v>9282.0978248070787</v>
      </c>
      <c r="AR8" s="2">
        <f t="shared" si="2"/>
        <v>2129.4592843364608</v>
      </c>
    </row>
    <row r="9" spans="2:44" x14ac:dyDescent="0.65">
      <c r="B9">
        <v>35</v>
      </c>
      <c r="C9">
        <v>6492.9750000000004</v>
      </c>
      <c r="D9">
        <v>35</v>
      </c>
      <c r="E9">
        <v>9931.69</v>
      </c>
      <c r="F9">
        <v>35</v>
      </c>
      <c r="G9">
        <v>12630.383333333333</v>
      </c>
      <c r="H9">
        <v>35</v>
      </c>
      <c r="I9">
        <v>18584.550000000003</v>
      </c>
      <c r="J9">
        <v>35</v>
      </c>
      <c r="K9">
        <v>9151.9750000000004</v>
      </c>
      <c r="L9">
        <v>35</v>
      </c>
      <c r="M9">
        <v>21533.232499999998</v>
      </c>
      <c r="N9">
        <v>35</v>
      </c>
      <c r="O9">
        <v>32244.556666666667</v>
      </c>
      <c r="P9">
        <v>35</v>
      </c>
      <c r="Q9">
        <v>32816.15</v>
      </c>
      <c r="R9">
        <v>35</v>
      </c>
      <c r="S9">
        <v>16144.77</v>
      </c>
      <c r="T9">
        <v>35</v>
      </c>
      <c r="U9">
        <v>23247.303333333333</v>
      </c>
      <c r="V9">
        <v>35</v>
      </c>
      <c r="W9">
        <v>23076.216666666671</v>
      </c>
      <c r="X9">
        <v>35</v>
      </c>
      <c r="Y9">
        <v>16688.190000000002</v>
      </c>
      <c r="Z9">
        <v>35</v>
      </c>
      <c r="AA9">
        <v>10057.98</v>
      </c>
      <c r="AB9">
        <v>35</v>
      </c>
      <c r="AC9">
        <v>11634.74</v>
      </c>
      <c r="AD9">
        <v>35</v>
      </c>
      <c r="AE9">
        <v>6995.1500000000005</v>
      </c>
      <c r="AF9">
        <v>35</v>
      </c>
      <c r="AG9">
        <v>4403.21</v>
      </c>
      <c r="AH9">
        <v>35</v>
      </c>
      <c r="AI9">
        <v>5968.9750000000004</v>
      </c>
      <c r="AJ9">
        <v>35</v>
      </c>
      <c r="AK9">
        <v>6719.2000000000007</v>
      </c>
      <c r="AL9">
        <v>35</v>
      </c>
      <c r="AM9">
        <v>9304.3566666666666</v>
      </c>
      <c r="AP9" s="2">
        <f t="shared" si="0"/>
        <v>14611.873903508773</v>
      </c>
      <c r="AQ9" s="2">
        <f t="shared" si="1"/>
        <v>8389.9215542194979</v>
      </c>
      <c r="AR9" s="2">
        <f t="shared" si="2"/>
        <v>1924.78001047771</v>
      </c>
    </row>
    <row r="10" spans="2:44" x14ac:dyDescent="0.65">
      <c r="B10">
        <v>40</v>
      </c>
      <c r="C10">
        <v>5672.75</v>
      </c>
      <c r="D10">
        <v>40</v>
      </c>
      <c r="E10">
        <v>9583.57</v>
      </c>
      <c r="F10">
        <v>40</v>
      </c>
      <c r="G10">
        <v>11481.426666666666</v>
      </c>
      <c r="H10">
        <v>40</v>
      </c>
      <c r="I10">
        <v>16483.674999999999</v>
      </c>
      <c r="J10">
        <v>40</v>
      </c>
      <c r="K10">
        <v>9097.753333333334</v>
      </c>
      <c r="L10">
        <v>40</v>
      </c>
      <c r="M10">
        <v>20867.6325</v>
      </c>
      <c r="N10">
        <v>40</v>
      </c>
      <c r="O10">
        <v>33039.615000000005</v>
      </c>
      <c r="P10">
        <v>40</v>
      </c>
      <c r="Q10">
        <v>30345.03</v>
      </c>
      <c r="R10">
        <v>40</v>
      </c>
      <c r="S10">
        <v>18045.906666666666</v>
      </c>
      <c r="T10">
        <v>40</v>
      </c>
      <c r="U10">
        <v>22431.285</v>
      </c>
      <c r="V10">
        <v>40</v>
      </c>
      <c r="W10">
        <v>23324.364999999998</v>
      </c>
      <c r="X10">
        <v>40</v>
      </c>
      <c r="Y10">
        <v>15983.424999999999</v>
      </c>
      <c r="Z10">
        <v>40</v>
      </c>
      <c r="AA10">
        <v>11786.443333333331</v>
      </c>
      <c r="AB10">
        <v>40</v>
      </c>
      <c r="AC10">
        <v>10643.59</v>
      </c>
      <c r="AD10">
        <v>40</v>
      </c>
      <c r="AE10">
        <v>5099.1066666666666</v>
      </c>
      <c r="AF10">
        <v>40</v>
      </c>
      <c r="AG10">
        <v>4653.83</v>
      </c>
      <c r="AH10">
        <v>40</v>
      </c>
      <c r="AI10">
        <v>5030.0650000000005</v>
      </c>
      <c r="AJ10">
        <v>40</v>
      </c>
      <c r="AK10">
        <v>5794.84</v>
      </c>
      <c r="AL10">
        <v>40</v>
      </c>
      <c r="AM10">
        <v>8695.0666666666657</v>
      </c>
      <c r="AP10" s="2">
        <f t="shared" si="0"/>
        <v>14108.388201754384</v>
      </c>
      <c r="AQ10" s="2">
        <f t="shared" si="1"/>
        <v>8394.8682171607852</v>
      </c>
      <c r="AR10" s="2">
        <f t="shared" si="2"/>
        <v>1925.9148527865959</v>
      </c>
    </row>
    <row r="11" spans="2:44" x14ac:dyDescent="0.65">
      <c r="B11">
        <v>45</v>
      </c>
      <c r="C11">
        <v>5260.82</v>
      </c>
      <c r="D11">
        <v>45</v>
      </c>
      <c r="E11">
        <v>8637.6500000000015</v>
      </c>
      <c r="F11">
        <v>45</v>
      </c>
      <c r="G11">
        <v>10242.16</v>
      </c>
      <c r="H11">
        <v>45</v>
      </c>
      <c r="I11">
        <v>16401.035</v>
      </c>
      <c r="J11">
        <v>45</v>
      </c>
      <c r="K11">
        <v>9091.56</v>
      </c>
      <c r="L11">
        <v>45</v>
      </c>
      <c r="M11">
        <v>16519.02</v>
      </c>
      <c r="N11">
        <v>45</v>
      </c>
      <c r="O11">
        <v>27211.273333333334</v>
      </c>
      <c r="P11">
        <v>45</v>
      </c>
      <c r="Q11">
        <v>25744.9</v>
      </c>
      <c r="R11">
        <v>45</v>
      </c>
      <c r="S11">
        <v>12208.016666666668</v>
      </c>
      <c r="T11">
        <v>45</v>
      </c>
      <c r="U11">
        <v>21661.384999999998</v>
      </c>
      <c r="V11">
        <v>45</v>
      </c>
      <c r="W11">
        <v>19433.275000000001</v>
      </c>
      <c r="X11">
        <v>45</v>
      </c>
      <c r="Y11">
        <v>13308.115</v>
      </c>
      <c r="Z11">
        <v>45</v>
      </c>
      <c r="AA11">
        <v>11814.721666666666</v>
      </c>
      <c r="AB11">
        <v>45</v>
      </c>
      <c r="AC11">
        <v>10108.42</v>
      </c>
      <c r="AD11">
        <v>45</v>
      </c>
      <c r="AE11">
        <v>4605.5149999999994</v>
      </c>
      <c r="AF11">
        <v>45</v>
      </c>
      <c r="AG11">
        <v>4576.456666666666</v>
      </c>
      <c r="AH11">
        <v>45</v>
      </c>
      <c r="AI11">
        <v>5127.09</v>
      </c>
      <c r="AJ11">
        <v>45</v>
      </c>
      <c r="AK11">
        <v>5700.9949999999999</v>
      </c>
      <c r="AL11">
        <v>45</v>
      </c>
      <c r="AM11">
        <v>8456.36</v>
      </c>
      <c r="AP11" s="2">
        <f t="shared" si="0"/>
        <v>12426.777280701755</v>
      </c>
      <c r="AQ11" s="2">
        <f t="shared" si="1"/>
        <v>6836.9276529072868</v>
      </c>
      <c r="AR11" s="2">
        <f t="shared" si="2"/>
        <v>1568.4987749116624</v>
      </c>
    </row>
    <row r="12" spans="2:44" x14ac:dyDescent="0.65">
      <c r="B12">
        <v>50</v>
      </c>
      <c r="C12">
        <v>5372.4066666666668</v>
      </c>
      <c r="D12">
        <v>50</v>
      </c>
      <c r="E12">
        <v>7837.5550000000003</v>
      </c>
      <c r="F12">
        <v>50</v>
      </c>
      <c r="G12">
        <v>10158.556666666665</v>
      </c>
      <c r="H12">
        <v>50</v>
      </c>
      <c r="I12">
        <v>18955.504999999997</v>
      </c>
      <c r="J12">
        <v>50</v>
      </c>
      <c r="K12">
        <v>7677.7233333333343</v>
      </c>
      <c r="L12">
        <v>50</v>
      </c>
      <c r="M12">
        <v>15882.047500000001</v>
      </c>
      <c r="N12">
        <v>50</v>
      </c>
      <c r="O12">
        <v>23605.550000000003</v>
      </c>
      <c r="P12">
        <v>50</v>
      </c>
      <c r="Q12">
        <v>21872.823333333334</v>
      </c>
      <c r="R12">
        <v>50</v>
      </c>
      <c r="S12">
        <v>9475.19</v>
      </c>
      <c r="T12">
        <v>50</v>
      </c>
      <c r="U12">
        <v>19617.39</v>
      </c>
      <c r="V12">
        <v>50</v>
      </c>
      <c r="W12">
        <v>15955.645</v>
      </c>
      <c r="X12">
        <v>50</v>
      </c>
      <c r="Y12">
        <v>13275.385</v>
      </c>
      <c r="Z12">
        <v>50</v>
      </c>
      <c r="AA12">
        <v>8978.5450000000001</v>
      </c>
      <c r="AB12">
        <v>50</v>
      </c>
      <c r="AC12">
        <v>10622.25</v>
      </c>
      <c r="AD12">
        <v>50</v>
      </c>
      <c r="AE12">
        <v>4703.2366666666667</v>
      </c>
      <c r="AF12">
        <v>50</v>
      </c>
      <c r="AG12">
        <v>4558.8649999999998</v>
      </c>
      <c r="AH12">
        <v>50</v>
      </c>
      <c r="AI12">
        <v>5464.4333333333334</v>
      </c>
      <c r="AJ12">
        <v>50</v>
      </c>
      <c r="AK12">
        <v>5854.165</v>
      </c>
      <c r="AL12">
        <v>50</v>
      </c>
      <c r="AM12">
        <v>8331.57</v>
      </c>
      <c r="AP12" s="2">
        <f t="shared" si="0"/>
        <v>11484.149605263157</v>
      </c>
      <c r="AQ12" s="2">
        <f t="shared" si="1"/>
        <v>5934.4433202252003</v>
      </c>
      <c r="AR12" s="2">
        <f t="shared" si="2"/>
        <v>1361.4546694227174</v>
      </c>
    </row>
    <row r="13" spans="2:44" x14ac:dyDescent="0.65">
      <c r="B13">
        <v>55</v>
      </c>
      <c r="C13">
        <v>5490.9333333333334</v>
      </c>
      <c r="D13">
        <v>55</v>
      </c>
      <c r="E13">
        <v>7923.8099999999995</v>
      </c>
      <c r="F13">
        <v>55</v>
      </c>
      <c r="G13">
        <v>10178.340000000002</v>
      </c>
      <c r="H13">
        <v>55</v>
      </c>
      <c r="I13">
        <v>21242.09</v>
      </c>
      <c r="J13">
        <v>55</v>
      </c>
      <c r="K13">
        <v>6952.4066666666668</v>
      </c>
      <c r="L13">
        <v>55</v>
      </c>
      <c r="M13">
        <v>16948.4725</v>
      </c>
      <c r="N13">
        <v>55</v>
      </c>
      <c r="O13">
        <v>26340.956666666665</v>
      </c>
      <c r="P13">
        <v>55</v>
      </c>
      <c r="Q13">
        <v>24010.63</v>
      </c>
      <c r="R13">
        <v>55</v>
      </c>
      <c r="S13">
        <v>8942.3724999999995</v>
      </c>
      <c r="T13">
        <v>55</v>
      </c>
      <c r="U13">
        <v>19615.736666666668</v>
      </c>
      <c r="V13">
        <v>55</v>
      </c>
      <c r="W13">
        <v>16287.244999999999</v>
      </c>
      <c r="X13">
        <v>55</v>
      </c>
      <c r="Y13">
        <v>13433.45</v>
      </c>
      <c r="Z13">
        <v>55</v>
      </c>
      <c r="AA13">
        <v>7753.2966666666662</v>
      </c>
      <c r="AB13">
        <v>55</v>
      </c>
      <c r="AC13">
        <v>11630.04</v>
      </c>
      <c r="AD13">
        <v>55</v>
      </c>
      <c r="AE13">
        <v>5485.003333333334</v>
      </c>
      <c r="AF13">
        <v>55</v>
      </c>
      <c r="AG13">
        <v>4711.3500000000004</v>
      </c>
      <c r="AH13">
        <v>55</v>
      </c>
      <c r="AI13">
        <v>4871.3900000000003</v>
      </c>
      <c r="AJ13">
        <v>55</v>
      </c>
      <c r="AK13">
        <v>6041.33</v>
      </c>
      <c r="AL13">
        <v>55</v>
      </c>
      <c r="AM13">
        <v>8547.2233333333334</v>
      </c>
      <c r="AP13" s="2">
        <f t="shared" si="0"/>
        <v>11916.109298245616</v>
      </c>
      <c r="AQ13" s="2">
        <f t="shared" si="1"/>
        <v>6677.6820581235006</v>
      </c>
      <c r="AR13" s="2">
        <f t="shared" si="2"/>
        <v>1531.9653299186859</v>
      </c>
    </row>
    <row r="14" spans="2:44" x14ac:dyDescent="0.65">
      <c r="B14">
        <v>60</v>
      </c>
      <c r="C14">
        <v>6161.91</v>
      </c>
      <c r="D14">
        <v>60</v>
      </c>
      <c r="E14">
        <v>7986.7000000000007</v>
      </c>
      <c r="F14">
        <v>60</v>
      </c>
      <c r="G14">
        <v>10401.729999999998</v>
      </c>
      <c r="H14">
        <v>60</v>
      </c>
      <c r="I14">
        <v>21734.505000000001</v>
      </c>
      <c r="J14">
        <v>60</v>
      </c>
      <c r="K14">
        <v>6981.5933333333332</v>
      </c>
      <c r="L14">
        <v>60</v>
      </c>
      <c r="M14">
        <v>15003.655000000001</v>
      </c>
      <c r="N14">
        <v>60</v>
      </c>
      <c r="O14">
        <v>36494.763333333336</v>
      </c>
      <c r="P14">
        <v>60</v>
      </c>
      <c r="Q14">
        <v>32513.16</v>
      </c>
      <c r="R14">
        <v>60</v>
      </c>
      <c r="S14">
        <v>9233.6366666666672</v>
      </c>
      <c r="T14">
        <v>60</v>
      </c>
      <c r="U14">
        <v>21847.88</v>
      </c>
      <c r="V14">
        <v>60</v>
      </c>
      <c r="W14">
        <v>22044.125</v>
      </c>
      <c r="X14">
        <v>60</v>
      </c>
      <c r="Y14">
        <v>13724.005000000001</v>
      </c>
      <c r="Z14">
        <v>60</v>
      </c>
      <c r="AA14">
        <v>7498.7050000000017</v>
      </c>
      <c r="AB14">
        <v>60</v>
      </c>
      <c r="AC14">
        <v>11535.365</v>
      </c>
      <c r="AD14">
        <v>60</v>
      </c>
      <c r="AE14">
        <v>5176.5950000000003</v>
      </c>
      <c r="AF14">
        <v>60</v>
      </c>
      <c r="AG14">
        <v>5492.0633333333326</v>
      </c>
      <c r="AH14">
        <v>60</v>
      </c>
      <c r="AI14">
        <v>4868.8150000000005</v>
      </c>
      <c r="AJ14">
        <v>60</v>
      </c>
      <c r="AK14">
        <v>6355.4050000000007</v>
      </c>
      <c r="AL14">
        <v>60</v>
      </c>
      <c r="AM14">
        <v>9122.3499999999985</v>
      </c>
      <c r="AP14" s="2">
        <f t="shared" si="0"/>
        <v>13377.734824561403</v>
      </c>
      <c r="AQ14" s="2">
        <f t="shared" si="1"/>
        <v>9105.5374528613684</v>
      </c>
      <c r="AR14" s="2">
        <f t="shared" si="2"/>
        <v>2088.9535570340763</v>
      </c>
    </row>
    <row r="15" spans="2:44" x14ac:dyDescent="0.65">
      <c r="B15">
        <v>65</v>
      </c>
      <c r="C15">
        <v>6644.9950000000008</v>
      </c>
      <c r="D15">
        <v>65</v>
      </c>
      <c r="E15">
        <v>8920.25</v>
      </c>
      <c r="F15">
        <v>65</v>
      </c>
      <c r="G15">
        <v>10351.376666666665</v>
      </c>
      <c r="H15">
        <v>65</v>
      </c>
      <c r="I15">
        <v>18486.934999999998</v>
      </c>
      <c r="J15">
        <v>65</v>
      </c>
      <c r="K15">
        <v>7200.1866666666674</v>
      </c>
      <c r="L15">
        <v>65</v>
      </c>
      <c r="M15">
        <v>16894.404999999999</v>
      </c>
      <c r="N15">
        <v>65</v>
      </c>
      <c r="O15">
        <v>33365.380000000005</v>
      </c>
      <c r="P15">
        <v>65</v>
      </c>
      <c r="Q15">
        <v>36399.834999999999</v>
      </c>
      <c r="R15">
        <v>65</v>
      </c>
      <c r="S15">
        <v>9289.4566666666669</v>
      </c>
      <c r="T15">
        <v>65</v>
      </c>
      <c r="U15">
        <v>25766.735000000001</v>
      </c>
      <c r="V15">
        <v>65</v>
      </c>
      <c r="W15">
        <v>27437.505000000001</v>
      </c>
      <c r="X15">
        <v>65</v>
      </c>
      <c r="Y15">
        <v>13663.334999999999</v>
      </c>
      <c r="Z15">
        <v>65</v>
      </c>
      <c r="AA15">
        <v>7071.246666666666</v>
      </c>
      <c r="AB15">
        <v>65</v>
      </c>
      <c r="AC15">
        <v>10012.950000000001</v>
      </c>
      <c r="AD15">
        <v>65</v>
      </c>
      <c r="AE15">
        <v>5911.6166666666659</v>
      </c>
      <c r="AF15">
        <v>65</v>
      </c>
      <c r="AG15">
        <v>5614.69</v>
      </c>
      <c r="AH15">
        <v>65</v>
      </c>
      <c r="AI15">
        <v>5787.2749999999996</v>
      </c>
      <c r="AJ15">
        <v>65</v>
      </c>
      <c r="AK15">
        <v>7403.57</v>
      </c>
      <c r="AL15">
        <v>65</v>
      </c>
      <c r="AM15">
        <v>9901.5733333333337</v>
      </c>
      <c r="AP15" s="2">
        <f t="shared" si="0"/>
        <v>14006.490350877191</v>
      </c>
      <c r="AQ15" s="2">
        <f t="shared" si="1"/>
        <v>9496.4074770289735</v>
      </c>
      <c r="AR15" s="2">
        <f t="shared" si="2"/>
        <v>2178.6252904764915</v>
      </c>
    </row>
    <row r="16" spans="2:44" x14ac:dyDescent="0.65">
      <c r="B16">
        <v>70</v>
      </c>
      <c r="C16">
        <v>5912.1550000000007</v>
      </c>
      <c r="D16">
        <v>70</v>
      </c>
      <c r="E16">
        <v>8705.01</v>
      </c>
      <c r="F16">
        <v>70</v>
      </c>
      <c r="G16">
        <v>10883.32</v>
      </c>
      <c r="H16">
        <v>70</v>
      </c>
      <c r="I16">
        <v>17222.03</v>
      </c>
      <c r="J16">
        <v>70</v>
      </c>
      <c r="K16">
        <v>7636.5</v>
      </c>
      <c r="L16">
        <v>70</v>
      </c>
      <c r="M16">
        <v>19891.592499999999</v>
      </c>
      <c r="N16">
        <v>70</v>
      </c>
      <c r="O16">
        <v>26437.476666666666</v>
      </c>
      <c r="P16">
        <v>70</v>
      </c>
      <c r="Q16">
        <v>33391.385000000002</v>
      </c>
      <c r="R16">
        <v>70</v>
      </c>
      <c r="S16">
        <v>8433.4274999999998</v>
      </c>
      <c r="T16">
        <v>70</v>
      </c>
      <c r="U16">
        <v>27398.36</v>
      </c>
      <c r="V16">
        <v>70</v>
      </c>
      <c r="W16">
        <v>23738.483333333334</v>
      </c>
      <c r="X16">
        <v>70</v>
      </c>
      <c r="Y16">
        <v>12782.009999999998</v>
      </c>
      <c r="Z16">
        <v>70</v>
      </c>
      <c r="AA16">
        <v>6727.7633333333333</v>
      </c>
      <c r="AB16">
        <v>70</v>
      </c>
      <c r="AC16">
        <v>9042.5233333333326</v>
      </c>
      <c r="AD16">
        <v>70</v>
      </c>
      <c r="AE16">
        <v>5646.8533333333335</v>
      </c>
      <c r="AF16">
        <v>70</v>
      </c>
      <c r="AG16">
        <v>5460.52</v>
      </c>
      <c r="AH16">
        <v>70</v>
      </c>
      <c r="AI16">
        <v>5677.35</v>
      </c>
      <c r="AJ16">
        <v>70</v>
      </c>
      <c r="AK16">
        <v>7292.1650000000009</v>
      </c>
      <c r="AL16">
        <v>70</v>
      </c>
      <c r="AM16">
        <v>10361.89</v>
      </c>
      <c r="AP16" s="2">
        <f t="shared" si="0"/>
        <v>13296.885</v>
      </c>
      <c r="AQ16" s="2">
        <f t="shared" si="1"/>
        <v>8474.5918411231833</v>
      </c>
      <c r="AR16" s="2">
        <f t="shared" si="2"/>
        <v>1944.20470648475</v>
      </c>
    </row>
    <row r="17" spans="2:44" x14ac:dyDescent="0.65">
      <c r="B17">
        <v>75</v>
      </c>
      <c r="C17">
        <v>5651.77</v>
      </c>
      <c r="D17">
        <v>75</v>
      </c>
      <c r="E17">
        <v>8215.76</v>
      </c>
      <c r="F17">
        <v>75</v>
      </c>
      <c r="G17">
        <v>11328.463333333333</v>
      </c>
      <c r="H17">
        <v>75</v>
      </c>
      <c r="I17">
        <v>19707.059999999998</v>
      </c>
      <c r="J17">
        <v>75</v>
      </c>
      <c r="K17">
        <v>8266.2266666666674</v>
      </c>
      <c r="L17">
        <v>75</v>
      </c>
      <c r="M17">
        <v>15868.595000000001</v>
      </c>
      <c r="N17">
        <v>75</v>
      </c>
      <c r="O17">
        <v>24212</v>
      </c>
      <c r="P17">
        <v>75</v>
      </c>
      <c r="Q17">
        <v>31516.3</v>
      </c>
      <c r="R17">
        <v>75</v>
      </c>
      <c r="S17">
        <v>8261.3933333333352</v>
      </c>
      <c r="T17">
        <v>75</v>
      </c>
      <c r="U17">
        <v>21842.224999999999</v>
      </c>
      <c r="V17">
        <v>75</v>
      </c>
      <c r="W17">
        <v>16410.560000000001</v>
      </c>
      <c r="X17">
        <v>75</v>
      </c>
      <c r="Y17">
        <v>11415.895</v>
      </c>
      <c r="Z17">
        <v>75</v>
      </c>
      <c r="AA17">
        <v>6674.2333333333327</v>
      </c>
      <c r="AB17">
        <v>75</v>
      </c>
      <c r="AC17">
        <v>9122.4700000000012</v>
      </c>
      <c r="AD17">
        <v>75</v>
      </c>
      <c r="AE17">
        <v>5716.6450000000004</v>
      </c>
      <c r="AF17">
        <v>75</v>
      </c>
      <c r="AG17">
        <v>5332.7999999999993</v>
      </c>
      <c r="AH17">
        <v>75</v>
      </c>
      <c r="AI17">
        <v>4648.0266666666676</v>
      </c>
      <c r="AJ17">
        <v>75</v>
      </c>
      <c r="AK17">
        <v>6207.415</v>
      </c>
      <c r="AL17">
        <v>75</v>
      </c>
      <c r="AM17">
        <v>9745.36</v>
      </c>
      <c r="AP17" s="2">
        <f t="shared" si="0"/>
        <v>12112.7999122807</v>
      </c>
      <c r="AQ17" s="2">
        <f t="shared" si="1"/>
        <v>7316.3850012628664</v>
      </c>
      <c r="AR17" s="2">
        <f t="shared" si="2"/>
        <v>1678.4938343442914</v>
      </c>
    </row>
    <row r="18" spans="2:44" x14ac:dyDescent="0.65">
      <c r="B18">
        <v>80</v>
      </c>
      <c r="C18">
        <v>5560.1833333333334</v>
      </c>
      <c r="D18">
        <v>80</v>
      </c>
      <c r="E18">
        <v>7924.32</v>
      </c>
      <c r="F18">
        <v>80</v>
      </c>
      <c r="G18">
        <v>10301.313333333334</v>
      </c>
      <c r="H18">
        <v>80</v>
      </c>
      <c r="I18">
        <v>21605.22</v>
      </c>
      <c r="J18">
        <v>80</v>
      </c>
      <c r="K18">
        <v>7954.7699999999995</v>
      </c>
      <c r="L18">
        <v>80</v>
      </c>
      <c r="M18">
        <v>15001.362499999999</v>
      </c>
      <c r="N18">
        <v>80</v>
      </c>
      <c r="O18">
        <v>24427.646666666667</v>
      </c>
      <c r="P18">
        <v>80</v>
      </c>
      <c r="Q18">
        <v>29453.043333333335</v>
      </c>
      <c r="R18">
        <v>80</v>
      </c>
      <c r="S18">
        <v>8292.0966666666664</v>
      </c>
      <c r="T18">
        <v>80</v>
      </c>
      <c r="U18">
        <v>20021.575000000001</v>
      </c>
      <c r="V18">
        <v>80</v>
      </c>
      <c r="W18">
        <v>13701.75</v>
      </c>
      <c r="X18">
        <v>80</v>
      </c>
      <c r="Y18">
        <v>11176.7</v>
      </c>
      <c r="Z18">
        <v>80</v>
      </c>
      <c r="AA18">
        <v>7023.4949999999999</v>
      </c>
      <c r="AB18">
        <v>80</v>
      </c>
      <c r="AC18">
        <v>9885.6450000000004</v>
      </c>
      <c r="AD18">
        <v>80</v>
      </c>
      <c r="AE18">
        <v>6304.75</v>
      </c>
      <c r="AF18">
        <v>80</v>
      </c>
      <c r="AG18">
        <v>4766.1066666666666</v>
      </c>
      <c r="AH18">
        <v>80</v>
      </c>
      <c r="AI18">
        <v>4766.8433333333332</v>
      </c>
      <c r="AJ18">
        <v>80</v>
      </c>
      <c r="AK18">
        <v>5675.99</v>
      </c>
      <c r="AL18">
        <v>80</v>
      </c>
      <c r="AM18">
        <v>9090.19</v>
      </c>
      <c r="AP18" s="2">
        <f t="shared" si="0"/>
        <v>11733.315833333332</v>
      </c>
      <c r="AQ18" s="2">
        <f t="shared" si="1"/>
        <v>7006.5830559296301</v>
      </c>
      <c r="AR18" s="2">
        <f t="shared" si="2"/>
        <v>1607.4203937011393</v>
      </c>
    </row>
    <row r="19" spans="2:44" x14ac:dyDescent="0.65">
      <c r="B19">
        <v>85</v>
      </c>
      <c r="C19">
        <v>5686.41</v>
      </c>
      <c r="D19">
        <v>85</v>
      </c>
      <c r="E19">
        <v>7609.82</v>
      </c>
      <c r="F19">
        <v>85</v>
      </c>
      <c r="G19">
        <v>9534.3966666666656</v>
      </c>
      <c r="H19">
        <v>85</v>
      </c>
      <c r="I19">
        <v>19605.760000000002</v>
      </c>
      <c r="J19">
        <v>85</v>
      </c>
      <c r="K19">
        <v>7197.9333333333334</v>
      </c>
      <c r="L19">
        <v>85</v>
      </c>
      <c r="M19">
        <v>12349.795</v>
      </c>
      <c r="N19">
        <v>85</v>
      </c>
      <c r="O19">
        <v>20615.386666666665</v>
      </c>
      <c r="P19">
        <v>85</v>
      </c>
      <c r="Q19">
        <v>25203.044999999998</v>
      </c>
      <c r="R19">
        <v>85</v>
      </c>
      <c r="S19">
        <v>7887.5824999999995</v>
      </c>
      <c r="T19">
        <v>85</v>
      </c>
      <c r="U19">
        <v>18092.87</v>
      </c>
      <c r="V19">
        <v>85</v>
      </c>
      <c r="W19">
        <v>12712.7</v>
      </c>
      <c r="X19">
        <v>85</v>
      </c>
      <c r="Y19">
        <v>11059.369999999999</v>
      </c>
      <c r="Z19">
        <v>85</v>
      </c>
      <c r="AA19">
        <v>6723.7133333333331</v>
      </c>
      <c r="AB19">
        <v>85</v>
      </c>
      <c r="AC19">
        <v>10419.029999999999</v>
      </c>
      <c r="AD19">
        <v>85</v>
      </c>
      <c r="AE19">
        <v>5364.8533333333335</v>
      </c>
      <c r="AF19">
        <v>85</v>
      </c>
      <c r="AG19">
        <v>4870.18</v>
      </c>
      <c r="AH19">
        <v>85</v>
      </c>
      <c r="AI19">
        <v>5051.6900000000005</v>
      </c>
      <c r="AJ19">
        <v>85</v>
      </c>
      <c r="AK19">
        <v>5546.4650000000001</v>
      </c>
      <c r="AL19">
        <v>85</v>
      </c>
      <c r="AM19">
        <v>8273.7333333333318</v>
      </c>
      <c r="AP19" s="2">
        <f t="shared" si="0"/>
        <v>10726.564956140352</v>
      </c>
      <c r="AQ19" s="2">
        <f t="shared" si="1"/>
        <v>5841.8472185871788</v>
      </c>
      <c r="AR19" s="2">
        <f t="shared" si="2"/>
        <v>1340.2116668118776</v>
      </c>
    </row>
    <row r="20" spans="2:44" x14ac:dyDescent="0.65">
      <c r="B20">
        <v>90</v>
      </c>
      <c r="C20">
        <v>5777.42</v>
      </c>
      <c r="D20">
        <v>90</v>
      </c>
      <c r="E20">
        <v>7671.3249999999998</v>
      </c>
      <c r="F20">
        <v>90</v>
      </c>
      <c r="G20">
        <v>9823.0666666666675</v>
      </c>
      <c r="H20">
        <v>90</v>
      </c>
      <c r="I20">
        <v>16901.48</v>
      </c>
      <c r="J20">
        <v>90</v>
      </c>
      <c r="K20">
        <v>7483.0066666666671</v>
      </c>
      <c r="L20">
        <v>90</v>
      </c>
      <c r="M20">
        <v>10855.745000000001</v>
      </c>
      <c r="N20">
        <v>90</v>
      </c>
      <c r="O20">
        <v>22019.7</v>
      </c>
      <c r="P20">
        <v>90</v>
      </c>
      <c r="Q20">
        <v>25484.400000000001</v>
      </c>
      <c r="R20">
        <v>90</v>
      </c>
      <c r="S20">
        <v>7020.5066666666671</v>
      </c>
      <c r="T20">
        <v>90</v>
      </c>
      <c r="U20">
        <v>16736.735000000001</v>
      </c>
      <c r="V20">
        <v>90</v>
      </c>
      <c r="W20">
        <v>11521.075000000001</v>
      </c>
      <c r="X20">
        <v>90</v>
      </c>
      <c r="Y20">
        <v>11769.630000000001</v>
      </c>
      <c r="Z20">
        <v>90</v>
      </c>
      <c r="AA20">
        <v>6276.0733333333337</v>
      </c>
      <c r="AB20">
        <v>90</v>
      </c>
      <c r="AC20">
        <v>10558.66</v>
      </c>
      <c r="AD20">
        <v>90</v>
      </c>
      <c r="AE20">
        <v>5569.03</v>
      </c>
      <c r="AF20">
        <v>90</v>
      </c>
      <c r="AG20">
        <v>5186.0949999999993</v>
      </c>
      <c r="AH20">
        <v>90</v>
      </c>
      <c r="AI20">
        <v>4492.0450000000001</v>
      </c>
      <c r="AJ20">
        <v>90</v>
      </c>
      <c r="AK20">
        <v>5803.6849999999995</v>
      </c>
      <c r="AL20">
        <v>90</v>
      </c>
      <c r="AM20">
        <v>7761.82</v>
      </c>
      <c r="AP20" s="2">
        <f t="shared" si="0"/>
        <v>10458.499912280704</v>
      </c>
      <c r="AQ20" s="2">
        <f t="shared" si="1"/>
        <v>5748.5789055542627</v>
      </c>
      <c r="AR20" s="2">
        <f t="shared" si="2"/>
        <v>1318.8144483305618</v>
      </c>
    </row>
    <row r="21" spans="2:44" x14ac:dyDescent="0.65">
      <c r="B21">
        <v>95</v>
      </c>
      <c r="C21">
        <v>5636.35</v>
      </c>
      <c r="D21">
        <v>95</v>
      </c>
      <c r="E21">
        <v>8334.93</v>
      </c>
      <c r="F21">
        <v>95</v>
      </c>
      <c r="G21">
        <v>9696.1533333333336</v>
      </c>
      <c r="H21">
        <v>95</v>
      </c>
      <c r="I21">
        <v>18750.434999999998</v>
      </c>
      <c r="J21">
        <v>95</v>
      </c>
      <c r="K21">
        <v>7188.9533333333338</v>
      </c>
      <c r="L21">
        <v>95</v>
      </c>
      <c r="M21">
        <v>13081.7425</v>
      </c>
      <c r="N21">
        <v>95</v>
      </c>
      <c r="O21">
        <v>21676.27</v>
      </c>
      <c r="P21">
        <v>95</v>
      </c>
      <c r="Q21">
        <v>29874.400000000001</v>
      </c>
      <c r="R21">
        <v>95</v>
      </c>
      <c r="S21">
        <v>6504.3399999999992</v>
      </c>
      <c r="T21">
        <v>95</v>
      </c>
      <c r="U21">
        <v>15598.69</v>
      </c>
      <c r="V21">
        <v>95</v>
      </c>
      <c r="W21">
        <v>10602.744999999999</v>
      </c>
      <c r="X21">
        <v>95</v>
      </c>
      <c r="Y21">
        <v>12884.035</v>
      </c>
      <c r="Z21">
        <v>95</v>
      </c>
      <c r="AA21">
        <v>5553.6383333333333</v>
      </c>
      <c r="AB21">
        <v>95</v>
      </c>
      <c r="AC21">
        <v>11064.465</v>
      </c>
      <c r="AD21">
        <v>95</v>
      </c>
      <c r="AE21">
        <v>5139.2299999999996</v>
      </c>
      <c r="AF21">
        <v>95</v>
      </c>
      <c r="AG21">
        <v>4958.59</v>
      </c>
      <c r="AH21">
        <v>95</v>
      </c>
      <c r="AI21">
        <v>4422.84</v>
      </c>
      <c r="AJ21">
        <v>95</v>
      </c>
      <c r="AK21">
        <v>6519.32</v>
      </c>
      <c r="AL21">
        <v>95</v>
      </c>
      <c r="AM21">
        <v>7651.3266666666668</v>
      </c>
      <c r="AP21" s="2">
        <f t="shared" si="0"/>
        <v>10796.760745614034</v>
      </c>
      <c r="AQ21" s="2">
        <f t="shared" si="1"/>
        <v>6513.4231620322507</v>
      </c>
      <c r="AR21" s="2">
        <f t="shared" si="2"/>
        <v>1494.2817547271436</v>
      </c>
    </row>
    <row r="22" spans="2:44" x14ac:dyDescent="0.65">
      <c r="B22">
        <v>100</v>
      </c>
      <c r="C22">
        <v>6022.9900000000007</v>
      </c>
      <c r="D22">
        <v>100</v>
      </c>
      <c r="E22">
        <v>7707.7250000000004</v>
      </c>
      <c r="F22">
        <v>100</v>
      </c>
      <c r="G22">
        <v>9006.24</v>
      </c>
      <c r="H22">
        <v>100</v>
      </c>
      <c r="I22">
        <v>20616.055</v>
      </c>
      <c r="J22">
        <v>100</v>
      </c>
      <c r="K22">
        <v>6166.836666666667</v>
      </c>
      <c r="L22">
        <v>100</v>
      </c>
      <c r="M22">
        <v>14802.807499999999</v>
      </c>
      <c r="N22">
        <v>100</v>
      </c>
      <c r="O22">
        <v>22377.286666666667</v>
      </c>
      <c r="P22">
        <v>100</v>
      </c>
      <c r="Q22">
        <v>30450.36</v>
      </c>
      <c r="R22">
        <v>100</v>
      </c>
      <c r="S22">
        <v>6781.8824999999997</v>
      </c>
      <c r="T22">
        <v>100</v>
      </c>
      <c r="U22">
        <v>14685.006666666666</v>
      </c>
      <c r="V22">
        <v>100</v>
      </c>
      <c r="W22">
        <v>9994.2333333333318</v>
      </c>
      <c r="X22">
        <v>100</v>
      </c>
      <c r="Y22">
        <v>11937.834999999999</v>
      </c>
      <c r="Z22">
        <v>100</v>
      </c>
      <c r="AA22">
        <v>5493.4683333333332</v>
      </c>
      <c r="AB22">
        <v>100</v>
      </c>
      <c r="AC22">
        <v>11969.753333333334</v>
      </c>
      <c r="AD22">
        <v>100</v>
      </c>
      <c r="AE22">
        <v>4640.6166666666668</v>
      </c>
      <c r="AF22">
        <v>100</v>
      </c>
      <c r="AG22">
        <v>5613.413333333333</v>
      </c>
      <c r="AH22">
        <v>100</v>
      </c>
      <c r="AI22">
        <v>4709.2233333333334</v>
      </c>
      <c r="AJ22">
        <v>100</v>
      </c>
      <c r="AK22">
        <v>7045.78</v>
      </c>
      <c r="AL22">
        <v>100</v>
      </c>
      <c r="AM22">
        <v>7487.6150000000007</v>
      </c>
      <c r="AP22" s="2">
        <f t="shared" si="0"/>
        <v>10921.533070175437</v>
      </c>
      <c r="AQ22" s="2">
        <f t="shared" si="1"/>
        <v>6801.8771830311034</v>
      </c>
      <c r="AR22" s="2">
        <f t="shared" si="2"/>
        <v>1560.4576456425098</v>
      </c>
    </row>
    <row r="24" spans="2:44" x14ac:dyDescent="0.65">
      <c r="B24">
        <v>0</v>
      </c>
      <c r="D24">
        <v>0</v>
      </c>
      <c r="F24">
        <v>0</v>
      </c>
      <c r="H24">
        <v>0</v>
      </c>
      <c r="J24">
        <v>0</v>
      </c>
      <c r="L24">
        <v>0</v>
      </c>
      <c r="N24">
        <v>0</v>
      </c>
      <c r="P24">
        <v>0</v>
      </c>
      <c r="R24">
        <v>0</v>
      </c>
      <c r="T24">
        <v>0</v>
      </c>
      <c r="V24">
        <v>0</v>
      </c>
      <c r="X24">
        <v>0</v>
      </c>
      <c r="Z24">
        <v>0</v>
      </c>
      <c r="AB24">
        <v>0</v>
      </c>
      <c r="AD24">
        <v>0</v>
      </c>
      <c r="AF24">
        <v>0</v>
      </c>
      <c r="AH24">
        <v>0</v>
      </c>
      <c r="AJ24">
        <v>0</v>
      </c>
      <c r="AL24">
        <v>0</v>
      </c>
      <c r="AP24" t="s">
        <v>7</v>
      </c>
      <c r="AQ24" t="s">
        <v>8</v>
      </c>
      <c r="AR24" t="s">
        <v>9</v>
      </c>
    </row>
    <row r="25" spans="2:44" x14ac:dyDescent="0.65">
      <c r="B25">
        <v>5</v>
      </c>
      <c r="C25">
        <v>1</v>
      </c>
      <c r="D25">
        <v>5</v>
      </c>
      <c r="E25">
        <v>1</v>
      </c>
      <c r="F25">
        <v>5</v>
      </c>
      <c r="G25">
        <v>1</v>
      </c>
      <c r="H25">
        <v>5</v>
      </c>
      <c r="I25">
        <v>1</v>
      </c>
      <c r="J25">
        <v>5</v>
      </c>
      <c r="K25">
        <v>1</v>
      </c>
      <c r="L25">
        <v>5</v>
      </c>
      <c r="M25">
        <v>1</v>
      </c>
      <c r="N25">
        <v>5</v>
      </c>
      <c r="O25">
        <v>1</v>
      </c>
      <c r="P25">
        <v>5</v>
      </c>
      <c r="Q25">
        <v>1</v>
      </c>
      <c r="R25">
        <v>5</v>
      </c>
      <c r="S25">
        <v>1</v>
      </c>
      <c r="T25">
        <v>5</v>
      </c>
      <c r="U25">
        <v>1</v>
      </c>
      <c r="V25">
        <v>5</v>
      </c>
      <c r="W25">
        <v>1</v>
      </c>
      <c r="X25">
        <v>5</v>
      </c>
      <c r="Y25">
        <v>1</v>
      </c>
      <c r="Z25">
        <v>5</v>
      </c>
      <c r="AA25">
        <v>1</v>
      </c>
      <c r="AB25">
        <v>5</v>
      </c>
      <c r="AC25">
        <v>1</v>
      </c>
      <c r="AD25">
        <v>5</v>
      </c>
      <c r="AE25">
        <v>1</v>
      </c>
      <c r="AF25">
        <v>5</v>
      </c>
      <c r="AG25">
        <v>1</v>
      </c>
      <c r="AH25">
        <v>5</v>
      </c>
      <c r="AI25">
        <v>1</v>
      </c>
      <c r="AJ25">
        <v>5</v>
      </c>
      <c r="AK25">
        <v>1</v>
      </c>
      <c r="AL25">
        <v>5</v>
      </c>
      <c r="AM25">
        <v>1</v>
      </c>
      <c r="AO25" s="2" t="s">
        <v>3</v>
      </c>
      <c r="AP25" s="2">
        <f>AVERAGE(C25,E25,G25,I25,K25,M25,O25,Q25,S25,U25,W25,Y25,AA25,AC25,AE25,AG25,AI25,AK25,AM25)</f>
        <v>1</v>
      </c>
      <c r="AQ25" s="2">
        <f>_xlfn.STDEV.P(C25,E25,G25,I25,K25,M25,O25,Q25,S25,U25,W25,Y25,AA25,AC25,AE25,AG25,AI25,AK25,AM25)</f>
        <v>0</v>
      </c>
      <c r="AR25" s="2">
        <f>AQ25/(SQRT(19))</f>
        <v>0</v>
      </c>
    </row>
    <row r="26" spans="2:44" x14ac:dyDescent="0.65">
      <c r="B26">
        <v>10</v>
      </c>
      <c r="C26">
        <f>C4/C$3</f>
        <v>0.71328580236728523</v>
      </c>
      <c r="D26">
        <v>10</v>
      </c>
      <c r="E26">
        <f>E4/E$3</f>
        <v>0.91882244063679008</v>
      </c>
      <c r="F26">
        <v>10</v>
      </c>
      <c r="G26">
        <f>G4/G$3</f>
        <v>0.86963503533038733</v>
      </c>
      <c r="H26">
        <v>10</v>
      </c>
      <c r="I26">
        <f>I4/I$3</f>
        <v>0.85831779780635653</v>
      </c>
      <c r="J26">
        <v>10</v>
      </c>
      <c r="K26">
        <f>K4/K$3</f>
        <v>0.78764791684421009</v>
      </c>
      <c r="L26">
        <v>10</v>
      </c>
      <c r="M26">
        <f>M4/M$3</f>
        <v>0.66420938272050978</v>
      </c>
      <c r="N26">
        <v>10</v>
      </c>
      <c r="O26">
        <f>O4/O$3</f>
        <v>0.87802944874127453</v>
      </c>
      <c r="P26">
        <v>10</v>
      </c>
      <c r="Q26">
        <f>Q4/Q$3</f>
        <v>0.94044821933558831</v>
      </c>
      <c r="R26">
        <v>10</v>
      </c>
      <c r="S26">
        <f>S4/S$3</f>
        <v>0.83845079747387041</v>
      </c>
      <c r="T26">
        <v>10</v>
      </c>
      <c r="U26">
        <f>U4/U$3</f>
        <v>0.89775266558245037</v>
      </c>
      <c r="V26">
        <v>10</v>
      </c>
      <c r="W26">
        <f>W4/W$3</f>
        <v>0.8575218519965021</v>
      </c>
      <c r="X26">
        <v>10</v>
      </c>
      <c r="Y26">
        <f>Y4/Y$3</f>
        <v>0.81355337314939424</v>
      </c>
      <c r="Z26">
        <v>10</v>
      </c>
      <c r="AA26">
        <f>AA4/AA$3</f>
        <v>0.79532784667485767</v>
      </c>
      <c r="AB26">
        <v>10</v>
      </c>
      <c r="AC26">
        <f>AC4/AC$3</f>
        <v>0.97929131256686297</v>
      </c>
      <c r="AD26">
        <v>10</v>
      </c>
      <c r="AE26">
        <f>AE4/AE$3</f>
        <v>0.81012957810479846</v>
      </c>
      <c r="AF26">
        <v>10</v>
      </c>
      <c r="AG26">
        <f>AG4/AG$3</f>
        <v>0.85624254442905678</v>
      </c>
      <c r="AH26">
        <v>10</v>
      </c>
      <c r="AI26">
        <f>AI4/AI$3</f>
        <v>1.0415756013424742</v>
      </c>
      <c r="AJ26">
        <v>10</v>
      </c>
      <c r="AK26">
        <f>AK4/AK$3</f>
        <v>0.95071332438655831</v>
      </c>
      <c r="AL26">
        <v>10</v>
      </c>
      <c r="AM26">
        <f>AM4/AM$3</f>
        <v>0.8005297796917018</v>
      </c>
      <c r="AO26" s="2"/>
      <c r="AP26" s="2">
        <f t="shared" ref="AP26:AP44" si="3">AVERAGE(C26,E26,G26,I26,K26,M26,O26,Q26,S26,U26,W26,Y26,AA26,AC26,AE26,AG26,AI26,AK26,AM26)</f>
        <v>0.85639393258846974</v>
      </c>
      <c r="AQ26" s="2">
        <f t="shared" ref="AQ26:AQ44" si="4">_xlfn.STDEV.P(C26,E26,G26,I26,K26,M26,O26,Q26,S26,U26,W26,Y26,AA26,AC26,AE26,AG26,AI26,AK26,AM26)</f>
        <v>8.7329368294346552E-2</v>
      </c>
      <c r="AR26" s="2">
        <f t="shared" ref="AR26:AR44" si="5">AQ26/(SQRT(19))</f>
        <v>2.0034731115700082E-2</v>
      </c>
    </row>
    <row r="27" spans="2:44" x14ac:dyDescent="0.65">
      <c r="B27">
        <v>15</v>
      </c>
      <c r="C27">
        <f t="shared" ref="C27:E44" si="6">C5/C$3</f>
        <v>0.57526030585395083</v>
      </c>
      <c r="D27">
        <v>15</v>
      </c>
      <c r="E27">
        <f t="shared" si="6"/>
        <v>0.86985045350414103</v>
      </c>
      <c r="F27">
        <v>15</v>
      </c>
      <c r="G27">
        <f t="shared" ref="G27" si="7">G5/G$3</f>
        <v>0.75011118831729695</v>
      </c>
      <c r="H27">
        <v>15</v>
      </c>
      <c r="I27">
        <f t="shared" ref="I27" si="8">I5/I$3</f>
        <v>0.73925613461658135</v>
      </c>
      <c r="J27">
        <v>15</v>
      </c>
      <c r="K27">
        <f t="shared" ref="K27" si="9">K5/K$3</f>
        <v>0.6175913129075008</v>
      </c>
      <c r="L27">
        <v>15</v>
      </c>
      <c r="M27">
        <f t="shared" ref="M27:M44" si="10">M5/M$3</f>
        <v>0.61959312319622939</v>
      </c>
      <c r="N27">
        <v>15</v>
      </c>
      <c r="O27">
        <f t="shared" ref="O27" si="11">O5/O$3</f>
        <v>0.58698872273711511</v>
      </c>
      <c r="P27">
        <v>15</v>
      </c>
      <c r="Q27">
        <f t="shared" ref="Q27" si="12">Q5/Q$3</f>
        <v>0.74126944851010967</v>
      </c>
      <c r="R27">
        <v>15</v>
      </c>
      <c r="S27">
        <f t="shared" ref="S27:S44" si="13">S5/S$3</f>
        <v>0.59353260319592616</v>
      </c>
      <c r="T27">
        <v>15</v>
      </c>
      <c r="U27">
        <f t="shared" ref="U27" si="14">U5/U$3</f>
        <v>0.91324275925466258</v>
      </c>
      <c r="V27">
        <v>15</v>
      </c>
      <c r="W27">
        <f t="shared" ref="W27" si="15">W5/W$3</f>
        <v>0.58543242937558437</v>
      </c>
      <c r="X27">
        <v>15</v>
      </c>
      <c r="Y27">
        <f t="shared" ref="Y27:Y44" si="16">Y5/Y$3</f>
        <v>0.64655787348586813</v>
      </c>
      <c r="Z27">
        <v>15</v>
      </c>
      <c r="AA27">
        <f t="shared" ref="AA27" si="17">AA5/AA$3</f>
        <v>0.71866369972985877</v>
      </c>
      <c r="AB27">
        <v>15</v>
      </c>
      <c r="AC27">
        <f t="shared" ref="AC27" si="18">AC5/AC$3</f>
        <v>0.85949384764239511</v>
      </c>
      <c r="AD27">
        <v>15</v>
      </c>
      <c r="AE27">
        <f t="shared" ref="AE27:AE44" si="19">AE5/AE$3</f>
        <v>0.9785119164612518</v>
      </c>
      <c r="AF27">
        <v>15</v>
      </c>
      <c r="AG27">
        <f t="shared" ref="AG27" si="20">AG5/AG$3</f>
        <v>0.92810137118119651</v>
      </c>
      <c r="AH27">
        <v>15</v>
      </c>
      <c r="AI27">
        <f t="shared" ref="AI27" si="21">AI5/AI$3</f>
        <v>0.94469870090515284</v>
      </c>
      <c r="AJ27">
        <v>15</v>
      </c>
      <c r="AK27">
        <f t="shared" ref="AK27:AM44" si="22">AK5/AK$3</f>
        <v>0.8564129067956745</v>
      </c>
      <c r="AL27">
        <v>15</v>
      </c>
      <c r="AM27">
        <f t="shared" si="22"/>
        <v>0.74898533655081123</v>
      </c>
      <c r="AP27" s="2">
        <f t="shared" si="3"/>
        <v>0.75123969127480561</v>
      </c>
      <c r="AQ27" s="2">
        <f t="shared" si="4"/>
        <v>0.13401202474983645</v>
      </c>
      <c r="AR27" s="2">
        <f t="shared" si="5"/>
        <v>3.0744467005463613E-2</v>
      </c>
    </row>
    <row r="28" spans="2:44" x14ac:dyDescent="0.65">
      <c r="B28">
        <v>20</v>
      </c>
      <c r="C28">
        <f t="shared" si="6"/>
        <v>0.54100153708544285</v>
      </c>
      <c r="D28">
        <v>20</v>
      </c>
      <c r="E28">
        <f t="shared" si="6"/>
        <v>0.84936409582290706</v>
      </c>
      <c r="F28">
        <v>20</v>
      </c>
      <c r="G28">
        <f t="shared" ref="G28" si="23">G6/G$3</f>
        <v>0.77658598810416213</v>
      </c>
      <c r="H28">
        <v>20</v>
      </c>
      <c r="I28">
        <f t="shared" ref="I28" si="24">I6/I$3</f>
        <v>0.71510436537034083</v>
      </c>
      <c r="J28">
        <v>20</v>
      </c>
      <c r="K28">
        <f t="shared" ref="K28" si="25">K6/K$3</f>
        <v>0.64340162117231781</v>
      </c>
      <c r="L28">
        <v>20</v>
      </c>
      <c r="M28">
        <f t="shared" si="10"/>
        <v>0.69370727359703854</v>
      </c>
      <c r="N28">
        <v>20</v>
      </c>
      <c r="O28">
        <f t="shared" ref="O28" si="26">O6/O$3</f>
        <v>0.62273841037940869</v>
      </c>
      <c r="P28">
        <v>20</v>
      </c>
      <c r="Q28">
        <f t="shared" ref="Q28" si="27">Q6/Q$3</f>
        <v>0.77531972167986396</v>
      </c>
      <c r="R28">
        <v>20</v>
      </c>
      <c r="S28">
        <f t="shared" si="13"/>
        <v>0.43831683930723608</v>
      </c>
      <c r="T28">
        <v>20</v>
      </c>
      <c r="U28">
        <f t="shared" ref="U28" si="28">U6/U$3</f>
        <v>1.0204530061161383</v>
      </c>
      <c r="V28">
        <v>20</v>
      </c>
      <c r="W28">
        <f t="shared" ref="W28" si="29">W6/W$3</f>
        <v>0.43787095935919812</v>
      </c>
      <c r="X28">
        <v>20</v>
      </c>
      <c r="Y28">
        <f t="shared" si="16"/>
        <v>0.67672968539703904</v>
      </c>
      <c r="Z28">
        <v>20</v>
      </c>
      <c r="AA28">
        <f t="shared" ref="AA28" si="30">AA6/AA$3</f>
        <v>0.76630928850718549</v>
      </c>
      <c r="AB28">
        <v>20</v>
      </c>
      <c r="AC28">
        <f t="shared" ref="AC28" si="31">AC6/AC$3</f>
        <v>0.88503840190801697</v>
      </c>
      <c r="AD28">
        <v>20</v>
      </c>
      <c r="AE28">
        <f t="shared" si="19"/>
        <v>1.0384843905807932</v>
      </c>
      <c r="AF28">
        <v>20</v>
      </c>
      <c r="AG28">
        <f t="shared" ref="AG28" si="32">AG6/AG$3</f>
        <v>1.0057391068182109</v>
      </c>
      <c r="AH28">
        <v>20</v>
      </c>
      <c r="AI28">
        <f t="shared" ref="AI28" si="33">AI6/AI$3</f>
        <v>0.98004034894364223</v>
      </c>
      <c r="AJ28">
        <v>20</v>
      </c>
      <c r="AK28">
        <f t="shared" si="22"/>
        <v>0.792842451903079</v>
      </c>
      <c r="AL28">
        <v>20</v>
      </c>
      <c r="AM28">
        <f t="shared" si="22"/>
        <v>0.7805804189315918</v>
      </c>
      <c r="AP28" s="2">
        <f t="shared" si="3"/>
        <v>0.75998041636755875</v>
      </c>
      <c r="AQ28" s="2">
        <f t="shared" si="4"/>
        <v>0.1748465216925178</v>
      </c>
      <c r="AR28" s="2">
        <f t="shared" si="5"/>
        <v>4.0112543088804062E-2</v>
      </c>
    </row>
    <row r="29" spans="2:44" x14ac:dyDescent="0.65">
      <c r="B29">
        <v>25</v>
      </c>
      <c r="C29">
        <f t="shared" si="6"/>
        <v>0.58394397019617383</v>
      </c>
      <c r="D29">
        <v>25</v>
      </c>
      <c r="E29">
        <f t="shared" si="6"/>
        <v>0.82383543180651408</v>
      </c>
      <c r="F29">
        <v>25</v>
      </c>
      <c r="G29">
        <f t="shared" ref="G29" si="34">G7/G$3</f>
        <v>0.86549442575141977</v>
      </c>
      <c r="H29">
        <v>25</v>
      </c>
      <c r="I29">
        <f t="shared" ref="I29" si="35">I7/I$3</f>
        <v>0.7513314555413354</v>
      </c>
      <c r="J29">
        <v>25</v>
      </c>
      <c r="K29">
        <f t="shared" ref="K29" si="36">K7/K$3</f>
        <v>0.68398181461130036</v>
      </c>
      <c r="L29">
        <v>25</v>
      </c>
      <c r="M29">
        <f t="shared" si="10"/>
        <v>0.72670158056038792</v>
      </c>
      <c r="N29">
        <v>25</v>
      </c>
      <c r="O29">
        <f t="shared" ref="O29" si="37">O7/O$3</f>
        <v>0.60140857294791195</v>
      </c>
      <c r="P29">
        <v>25</v>
      </c>
      <c r="Q29">
        <f t="shared" ref="Q29" si="38">Q7/Q$3</f>
        <v>0.75764061601722932</v>
      </c>
      <c r="R29">
        <v>25</v>
      </c>
      <c r="S29">
        <f t="shared" si="13"/>
        <v>0.41663524761382315</v>
      </c>
      <c r="T29">
        <v>25</v>
      </c>
      <c r="U29">
        <f t="shared" ref="U29" si="39">U7/U$3</f>
        <v>1.4384185267865881</v>
      </c>
      <c r="V29">
        <v>25</v>
      </c>
      <c r="W29">
        <f t="shared" ref="W29" si="40">W7/W$3</f>
        <v>0.40270085097402319</v>
      </c>
      <c r="X29">
        <v>25</v>
      </c>
      <c r="Y29">
        <f t="shared" si="16"/>
        <v>0.79783226783310912</v>
      </c>
      <c r="Z29">
        <v>25</v>
      </c>
      <c r="AA29">
        <f t="shared" ref="AA29" si="41">AA7/AA$3</f>
        <v>0.78643129094055264</v>
      </c>
      <c r="AB29">
        <v>25</v>
      </c>
      <c r="AC29">
        <f t="shared" ref="AC29" si="42">AC7/AC$3</f>
        <v>0.93926695748757338</v>
      </c>
      <c r="AD29">
        <v>25</v>
      </c>
      <c r="AE29">
        <f t="shared" si="19"/>
        <v>1.0118993308316908</v>
      </c>
      <c r="AF29">
        <v>25</v>
      </c>
      <c r="AG29">
        <f t="shared" ref="AG29" si="43">AG7/AG$3</f>
        <v>1.0780723390855123</v>
      </c>
      <c r="AH29">
        <v>25</v>
      </c>
      <c r="AI29">
        <f t="shared" ref="AI29" si="44">AI7/AI$3</f>
        <v>1.1498964640017821</v>
      </c>
      <c r="AJ29">
        <v>25</v>
      </c>
      <c r="AK29">
        <f t="shared" si="22"/>
        <v>0.78412703139664797</v>
      </c>
      <c r="AL29">
        <v>25</v>
      </c>
      <c r="AM29">
        <f t="shared" si="22"/>
        <v>0.73715328338421027</v>
      </c>
      <c r="AP29" s="2">
        <f t="shared" si="3"/>
        <v>0.80719849777725183</v>
      </c>
      <c r="AQ29" s="2">
        <f t="shared" si="4"/>
        <v>0.23993638293691033</v>
      </c>
      <c r="AR29" s="2">
        <f t="shared" si="5"/>
        <v>5.5045181373719415E-2</v>
      </c>
    </row>
    <row r="30" spans="2:44" x14ac:dyDescent="0.65">
      <c r="B30">
        <v>30</v>
      </c>
      <c r="C30">
        <f t="shared" si="6"/>
        <v>0.6034464292434123</v>
      </c>
      <c r="D30">
        <v>30</v>
      </c>
      <c r="E30">
        <f t="shared" si="6"/>
        <v>0.88511636260950977</v>
      </c>
      <c r="F30">
        <v>30</v>
      </c>
      <c r="G30">
        <f t="shared" ref="G30" si="45">G8/G$3</f>
        <v>0.89689072053908947</v>
      </c>
      <c r="H30">
        <v>30</v>
      </c>
      <c r="I30">
        <f t="shared" ref="I30" si="46">I8/I$3</f>
        <v>0.83266027748390303</v>
      </c>
      <c r="J30">
        <v>30</v>
      </c>
      <c r="K30">
        <f t="shared" ref="K30" si="47">K8/K$3</f>
        <v>0.73324317214241508</v>
      </c>
      <c r="L30">
        <v>30</v>
      </c>
      <c r="M30">
        <f t="shared" si="10"/>
        <v>0.70751052465030995</v>
      </c>
      <c r="N30">
        <v>30</v>
      </c>
      <c r="O30">
        <f t="shared" ref="O30" si="48">O8/O$3</f>
        <v>0.60742300520175174</v>
      </c>
      <c r="P30">
        <v>30</v>
      </c>
      <c r="Q30">
        <f t="shared" ref="Q30" si="49">Q8/Q$3</f>
        <v>0.63130526839557088</v>
      </c>
      <c r="R30">
        <v>30</v>
      </c>
      <c r="S30">
        <f t="shared" si="13"/>
        <v>0.48498539675991509</v>
      </c>
      <c r="T30">
        <v>30</v>
      </c>
      <c r="U30">
        <f t="shared" ref="U30" si="50">U8/U$3</f>
        <v>1.3120366796047023</v>
      </c>
      <c r="V30">
        <v>30</v>
      </c>
      <c r="W30">
        <f t="shared" ref="W30" si="51">W8/W$3</f>
        <v>0.42679437139388232</v>
      </c>
      <c r="X30">
        <v>30</v>
      </c>
      <c r="Y30">
        <f t="shared" si="16"/>
        <v>0.77427574024226109</v>
      </c>
      <c r="Z30">
        <v>30</v>
      </c>
      <c r="AA30">
        <f t="shared" ref="AA30" si="52">AA8/AA$3</f>
        <v>0.97549141269715955</v>
      </c>
      <c r="AB30">
        <v>30</v>
      </c>
      <c r="AC30">
        <f t="shared" ref="AC30" si="53">AC8/AC$3</f>
        <v>1.0502663017984797</v>
      </c>
      <c r="AD30">
        <v>30</v>
      </c>
      <c r="AE30">
        <f t="shared" si="19"/>
        <v>1.055772590967039</v>
      </c>
      <c r="AF30">
        <v>30</v>
      </c>
      <c r="AG30">
        <f t="shared" ref="AG30" si="54">AG8/AG$3</f>
        <v>0.8704834897515531</v>
      </c>
      <c r="AH30">
        <v>30</v>
      </c>
      <c r="AI30">
        <f t="shared" ref="AI30" si="55">AI8/AI$3</f>
        <v>1.3186438825203697</v>
      </c>
      <c r="AJ30">
        <v>30</v>
      </c>
      <c r="AK30">
        <f t="shared" si="22"/>
        <v>0.73233548292891926</v>
      </c>
      <c r="AL30">
        <v>30</v>
      </c>
      <c r="AM30">
        <f t="shared" si="22"/>
        <v>0.61130242683419633</v>
      </c>
      <c r="AP30" s="2">
        <f t="shared" si="3"/>
        <v>0.81631492293497043</v>
      </c>
      <c r="AQ30" s="2">
        <f t="shared" si="4"/>
        <v>0.24107047608267504</v>
      </c>
      <c r="AR30" s="2">
        <f t="shared" si="5"/>
        <v>5.5305360185032598E-2</v>
      </c>
    </row>
    <row r="31" spans="2:44" x14ac:dyDescent="0.65">
      <c r="B31">
        <v>35</v>
      </c>
      <c r="C31">
        <f t="shared" si="6"/>
        <v>0.56385634764183301</v>
      </c>
      <c r="D31">
        <v>35</v>
      </c>
      <c r="E31">
        <f t="shared" si="6"/>
        <v>0.97211731351712982</v>
      </c>
      <c r="F31">
        <v>35</v>
      </c>
      <c r="G31">
        <f t="shared" ref="G31" si="56">G9/G$3</f>
        <v>0.86465945796693666</v>
      </c>
      <c r="H31">
        <v>35</v>
      </c>
      <c r="I31">
        <f t="shared" ref="I31" si="57">I9/I$3</f>
        <v>0.83808643795845605</v>
      </c>
      <c r="J31">
        <v>35</v>
      </c>
      <c r="K31">
        <f t="shared" ref="K31" si="58">K9/K$3</f>
        <v>0.67820791664659652</v>
      </c>
      <c r="L31">
        <v>35</v>
      </c>
      <c r="M31">
        <f t="shared" si="10"/>
        <v>0.69459732466953517</v>
      </c>
      <c r="N31">
        <v>35</v>
      </c>
      <c r="O31">
        <f t="shared" ref="O31" si="59">O9/O$3</f>
        <v>0.62655276918303815</v>
      </c>
      <c r="P31">
        <v>35</v>
      </c>
      <c r="Q31">
        <f t="shared" ref="Q31" si="60">Q9/Q$3</f>
        <v>0.51154871225911369</v>
      </c>
      <c r="R31">
        <v>35</v>
      </c>
      <c r="S31">
        <f t="shared" si="13"/>
        <v>0.5606300328178988</v>
      </c>
      <c r="T31">
        <v>35</v>
      </c>
      <c r="U31">
        <f t="shared" ref="U31" si="61">U9/U$3</f>
        <v>1.0921807232406215</v>
      </c>
      <c r="V31">
        <v>35</v>
      </c>
      <c r="W31">
        <f t="shared" ref="W31" si="62">W9/W$3</f>
        <v>0.52479852134773142</v>
      </c>
      <c r="X31">
        <v>35</v>
      </c>
      <c r="Y31">
        <f t="shared" si="16"/>
        <v>0.70189224427994623</v>
      </c>
      <c r="Z31">
        <v>35</v>
      </c>
      <c r="AA31">
        <f t="shared" ref="AA31" si="63">AA9/AA$3</f>
        <v>0.95096848551490953</v>
      </c>
      <c r="AB31">
        <v>35</v>
      </c>
      <c r="AC31">
        <f t="shared" ref="AC31" si="64">AC9/AC$3</f>
        <v>1.1153175618590896</v>
      </c>
      <c r="AD31">
        <v>35</v>
      </c>
      <c r="AE31">
        <f t="shared" si="19"/>
        <v>0.94602520155291769</v>
      </c>
      <c r="AF31">
        <v>35</v>
      </c>
      <c r="AG31">
        <f t="shared" ref="AG31" si="65">AG9/AG$3</f>
        <v>0.77319202038802326</v>
      </c>
      <c r="AH31">
        <v>35</v>
      </c>
      <c r="AI31">
        <f t="shared" ref="AI31" si="66">AI9/AI$3</f>
        <v>1.2388983327002867</v>
      </c>
      <c r="AJ31">
        <v>35</v>
      </c>
      <c r="AK31">
        <f t="shared" si="22"/>
        <v>0.64547427353884035</v>
      </c>
      <c r="AL31">
        <v>35</v>
      </c>
      <c r="AM31">
        <f t="shared" si="22"/>
        <v>0.53509109925643739</v>
      </c>
      <c r="AP31" s="2">
        <f t="shared" si="3"/>
        <v>0.78074183033364941</v>
      </c>
      <c r="AQ31" s="2">
        <f t="shared" si="4"/>
        <v>0.21547718943087987</v>
      </c>
      <c r="AR31" s="2">
        <f t="shared" si="5"/>
        <v>4.9433857545651355E-2</v>
      </c>
    </row>
    <row r="32" spans="2:44" x14ac:dyDescent="0.65">
      <c r="B32">
        <v>40</v>
      </c>
      <c r="C32">
        <f t="shared" si="6"/>
        <v>0.49262720033346935</v>
      </c>
      <c r="D32">
        <v>40</v>
      </c>
      <c r="E32">
        <f t="shared" si="6"/>
        <v>0.93804320536619235</v>
      </c>
      <c r="F32">
        <v>40</v>
      </c>
      <c r="G32">
        <f t="shared" ref="G32" si="67">G10/G$3</f>
        <v>0.78600339326891366</v>
      </c>
      <c r="H32">
        <v>40</v>
      </c>
      <c r="I32">
        <f t="shared" ref="I32" si="68">I10/I$3</f>
        <v>0.7433456535248284</v>
      </c>
      <c r="J32">
        <v>40</v>
      </c>
      <c r="K32">
        <f t="shared" ref="K32" si="69">K10/K$3</f>
        <v>0.67418981524366373</v>
      </c>
      <c r="L32">
        <v>40</v>
      </c>
      <c r="M32">
        <f t="shared" si="10"/>
        <v>0.673127070294116</v>
      </c>
      <c r="N32">
        <v>40</v>
      </c>
      <c r="O32">
        <f t="shared" ref="O32" si="70">O10/O$3</f>
        <v>0.6420017643595487</v>
      </c>
      <c r="P32">
        <v>40</v>
      </c>
      <c r="Q32">
        <f t="shared" ref="Q32" si="71">Q10/Q$3</f>
        <v>0.47302809805428642</v>
      </c>
      <c r="R32">
        <v>40</v>
      </c>
      <c r="S32">
        <f t="shared" si="13"/>
        <v>0.62664734441940462</v>
      </c>
      <c r="T32">
        <v>40</v>
      </c>
      <c r="U32">
        <f t="shared" ref="U32" si="72">U10/U$3</f>
        <v>1.0538433952203132</v>
      </c>
      <c r="V32">
        <v>40</v>
      </c>
      <c r="W32">
        <f t="shared" ref="W32" si="73">W10/W$3</f>
        <v>0.5304419021622454</v>
      </c>
      <c r="X32">
        <v>40</v>
      </c>
      <c r="Y32">
        <f t="shared" si="16"/>
        <v>0.67225037853297442</v>
      </c>
      <c r="Z32">
        <v>40</v>
      </c>
      <c r="AA32">
        <f t="shared" ref="AA32" si="74">AA10/AA$3</f>
        <v>1.1143923696713753</v>
      </c>
      <c r="AB32">
        <v>40</v>
      </c>
      <c r="AC32">
        <f t="shared" ref="AC32" si="75">AC10/AC$3</f>
        <v>1.020304952945041</v>
      </c>
      <c r="AD32">
        <v>40</v>
      </c>
      <c r="AE32">
        <f t="shared" si="19"/>
        <v>0.68960399878103529</v>
      </c>
      <c r="AF32">
        <v>40</v>
      </c>
      <c r="AG32">
        <f t="shared" ref="AG32" si="76">AG10/AG$3</f>
        <v>0.81720022897894817</v>
      </c>
      <c r="AH32">
        <v>40</v>
      </c>
      <c r="AI32">
        <f t="shared" ref="AI32" si="77">AI10/AI$3</f>
        <v>1.0440216522726378</v>
      </c>
      <c r="AJ32">
        <v>40</v>
      </c>
      <c r="AK32">
        <f t="shared" si="22"/>
        <v>0.55667641077417152</v>
      </c>
      <c r="AL32">
        <v>40</v>
      </c>
      <c r="AM32">
        <f t="shared" si="22"/>
        <v>0.50005099196627312</v>
      </c>
      <c r="AP32" s="2">
        <f t="shared" si="3"/>
        <v>0.73935788558786508</v>
      </c>
      <c r="AQ32" s="2">
        <f t="shared" si="4"/>
        <v>0.20038360432464392</v>
      </c>
      <c r="AR32" s="2">
        <f t="shared" si="5"/>
        <v>4.5971151641766454E-2</v>
      </c>
    </row>
    <row r="33" spans="2:44" x14ac:dyDescent="0.65">
      <c r="B33">
        <v>45</v>
      </c>
      <c r="C33">
        <f t="shared" si="6"/>
        <v>0.45685479318819305</v>
      </c>
      <c r="D33">
        <v>45</v>
      </c>
      <c r="E33">
        <f t="shared" si="6"/>
        <v>0.84545622276785093</v>
      </c>
      <c r="F33">
        <v>45</v>
      </c>
      <c r="G33">
        <f t="shared" ref="G33" si="78">G11/G$3</f>
        <v>0.70116482455750018</v>
      </c>
      <c r="H33">
        <v>45</v>
      </c>
      <c r="I33">
        <f t="shared" ref="I33" si="79">I11/I$3</f>
        <v>0.73961893088516883</v>
      </c>
      <c r="J33">
        <v>45</v>
      </c>
      <c r="K33">
        <f t="shared" ref="K33" si="80">K11/K$3</f>
        <v>0.67373085772934593</v>
      </c>
      <c r="L33">
        <v>45</v>
      </c>
      <c r="M33">
        <f t="shared" si="10"/>
        <v>0.53285390840239832</v>
      </c>
      <c r="N33">
        <v>45</v>
      </c>
      <c r="O33">
        <f t="shared" ref="O33" si="81">O11/O$3</f>
        <v>0.5287496688587302</v>
      </c>
      <c r="P33">
        <v>45</v>
      </c>
      <c r="Q33">
        <f t="shared" ref="Q33" si="82">Q11/Q$3</f>
        <v>0.4013197904763251</v>
      </c>
      <c r="R33">
        <v>45</v>
      </c>
      <c r="S33">
        <f t="shared" si="13"/>
        <v>0.42392556750420041</v>
      </c>
      <c r="T33">
        <v>45</v>
      </c>
      <c r="U33">
        <f t="shared" ref="U33" si="83">U11/U$3</f>
        <v>1.0176727509625223</v>
      </c>
      <c r="V33">
        <v>45</v>
      </c>
      <c r="W33">
        <f t="shared" ref="W33" si="84">W11/W$3</f>
        <v>0.44195086795469074</v>
      </c>
      <c r="X33">
        <v>45</v>
      </c>
      <c r="Y33">
        <f t="shared" si="16"/>
        <v>0.55972892833109011</v>
      </c>
      <c r="Z33">
        <v>45</v>
      </c>
      <c r="AA33">
        <f t="shared" ref="AA33" si="85">AA11/AA$3</f>
        <v>1.1170660480663301</v>
      </c>
      <c r="AB33">
        <v>45</v>
      </c>
      <c r="AC33">
        <f t="shared" ref="AC33" si="86">AC11/AC$3</f>
        <v>0.96900303304136215</v>
      </c>
      <c r="AD33">
        <v>45</v>
      </c>
      <c r="AE33">
        <f t="shared" si="19"/>
        <v>0.62285058306540741</v>
      </c>
      <c r="AF33">
        <v>45</v>
      </c>
      <c r="AG33">
        <f t="shared" ref="AG33" si="87">AG11/AG$3</f>
        <v>0.80361367645836512</v>
      </c>
      <c r="AH33">
        <v>45</v>
      </c>
      <c r="AI33">
        <f t="shared" ref="AI33" si="88">AI11/AI$3</f>
        <v>1.0641598017422276</v>
      </c>
      <c r="AJ33">
        <v>45</v>
      </c>
      <c r="AK33">
        <f t="shared" si="22"/>
        <v>0.54766127010262533</v>
      </c>
      <c r="AL33">
        <v>45</v>
      </c>
      <c r="AM33">
        <f t="shared" si="22"/>
        <v>0.48632303448973913</v>
      </c>
      <c r="AP33" s="2">
        <f t="shared" si="3"/>
        <v>0.6807212925570566</v>
      </c>
      <c r="AQ33" s="2">
        <f t="shared" si="4"/>
        <v>0.22358574060690489</v>
      </c>
      <c r="AR33" s="2">
        <f t="shared" si="5"/>
        <v>5.129408676432614E-2</v>
      </c>
    </row>
    <row r="34" spans="2:44" x14ac:dyDescent="0.65">
      <c r="B34">
        <v>50</v>
      </c>
      <c r="C34">
        <f t="shared" si="6"/>
        <v>0.4665450892870065</v>
      </c>
      <c r="D34">
        <v>50</v>
      </c>
      <c r="E34">
        <f t="shared" si="6"/>
        <v>0.76714264250522801</v>
      </c>
      <c r="F34">
        <v>50</v>
      </c>
      <c r="G34">
        <f t="shared" ref="G34" si="89">G12/G$3</f>
        <v>0.69544145013754477</v>
      </c>
      <c r="H34">
        <v>50</v>
      </c>
      <c r="I34">
        <f t="shared" ref="I34" si="90">I12/I$3</f>
        <v>0.85481497615781377</v>
      </c>
      <c r="J34">
        <v>50</v>
      </c>
      <c r="K34">
        <f t="shared" ref="K34" si="91">K12/K$3</f>
        <v>0.56895836652623755</v>
      </c>
      <c r="L34">
        <v>50</v>
      </c>
      <c r="M34">
        <f t="shared" si="10"/>
        <v>0.51230709108697359</v>
      </c>
      <c r="N34">
        <v>50</v>
      </c>
      <c r="O34">
        <f t="shared" ref="O34" si="92">O12/O$3</f>
        <v>0.45868587599091404</v>
      </c>
      <c r="P34">
        <v>50</v>
      </c>
      <c r="Q34">
        <f t="shared" ref="Q34" si="93">Q12/Q$3</f>
        <v>0.3409606126750932</v>
      </c>
      <c r="R34">
        <v>50</v>
      </c>
      <c r="S34">
        <f t="shared" si="13"/>
        <v>0.32902767154043239</v>
      </c>
      <c r="T34">
        <v>50</v>
      </c>
      <c r="U34">
        <f t="shared" ref="U34" si="94">U12/U$3</f>
        <v>0.92164389525437451</v>
      </c>
      <c r="V34">
        <v>50</v>
      </c>
      <c r="W34">
        <f t="shared" ref="W34" si="95">W12/W$3</f>
        <v>0.3628627267677178</v>
      </c>
      <c r="X34">
        <v>50</v>
      </c>
      <c r="Y34">
        <f t="shared" si="16"/>
        <v>0.55835233008075369</v>
      </c>
      <c r="Z34">
        <v>50</v>
      </c>
      <c r="AA34">
        <f t="shared" ref="AA34" si="96">AA12/AA$3</f>
        <v>0.84890935762225261</v>
      </c>
      <c r="AB34">
        <v>50</v>
      </c>
      <c r="AC34">
        <f t="shared" ref="AC34" si="97">AC12/AC$3</f>
        <v>1.0182592796622627</v>
      </c>
      <c r="AD34">
        <v>50</v>
      </c>
      <c r="AE34">
        <f t="shared" si="19"/>
        <v>0.63606647684958939</v>
      </c>
      <c r="AF34">
        <v>50</v>
      </c>
      <c r="AG34">
        <f t="shared" ref="AG34" si="98">AG12/AG$3</f>
        <v>0.80052462635809907</v>
      </c>
      <c r="AH34">
        <v>50</v>
      </c>
      <c r="AI34">
        <f t="shared" ref="AI34" si="99">AI12/AI$3</f>
        <v>1.1341775339683171</v>
      </c>
      <c r="AJ34">
        <v>50</v>
      </c>
      <c r="AK34">
        <f t="shared" si="22"/>
        <v>0.56237541679835468</v>
      </c>
      <c r="AL34">
        <v>50</v>
      </c>
      <c r="AM34">
        <f t="shared" si="22"/>
        <v>0.47914639448458618</v>
      </c>
      <c r="AP34" s="2">
        <f t="shared" si="3"/>
        <v>0.64822114809229214</v>
      </c>
      <c r="AQ34" s="2">
        <f t="shared" si="4"/>
        <v>0.22779895270116998</v>
      </c>
      <c r="AR34" s="2">
        <f t="shared" si="5"/>
        <v>5.2260663908884293E-2</v>
      </c>
    </row>
    <row r="35" spans="2:44" x14ac:dyDescent="0.65">
      <c r="B35">
        <v>55</v>
      </c>
      <c r="C35">
        <f t="shared" si="6"/>
        <v>0.47683806182499222</v>
      </c>
      <c r="D35">
        <v>55</v>
      </c>
      <c r="E35">
        <f t="shared" si="6"/>
        <v>0.77558531227013405</v>
      </c>
      <c r="F35">
        <v>55</v>
      </c>
      <c r="G35">
        <f t="shared" ref="G35" si="100">G13/G$3</f>
        <v>0.69679579115992984</v>
      </c>
      <c r="H35">
        <v>55</v>
      </c>
      <c r="I35">
        <f t="shared" ref="I35" si="101">I13/I$3</f>
        <v>0.95793051448073463</v>
      </c>
      <c r="J35">
        <v>55</v>
      </c>
      <c r="K35">
        <f t="shared" ref="K35" si="102">K13/K$3</f>
        <v>0.51520871080612751</v>
      </c>
      <c r="L35">
        <v>55</v>
      </c>
      <c r="M35">
        <f t="shared" si="10"/>
        <v>0.54670675458202522</v>
      </c>
      <c r="N35">
        <v>55</v>
      </c>
      <c r="O35">
        <f t="shared" ref="O35" si="103">O13/O$3</f>
        <v>0.51183830849476941</v>
      </c>
      <c r="P35">
        <v>55</v>
      </c>
      <c r="Q35">
        <f t="shared" ref="Q35" si="104">Q13/Q$3</f>
        <v>0.37428543132055536</v>
      </c>
      <c r="R35">
        <v>55</v>
      </c>
      <c r="S35">
        <f t="shared" si="13"/>
        <v>0.31052548832500404</v>
      </c>
      <c r="T35">
        <v>55</v>
      </c>
      <c r="U35">
        <f t="shared" ref="U35" si="105">U13/U$3</f>
        <v>0.9215662200604019</v>
      </c>
      <c r="V35">
        <v>55</v>
      </c>
      <c r="W35">
        <f t="shared" ref="W35" si="106">W13/W$3</f>
        <v>0.37040396249940866</v>
      </c>
      <c r="X35">
        <v>55</v>
      </c>
      <c r="Y35">
        <f t="shared" si="16"/>
        <v>0.5650004205921938</v>
      </c>
      <c r="Z35">
        <v>55</v>
      </c>
      <c r="AA35">
        <f t="shared" ref="AA35" si="107">AA13/AA$3</f>
        <v>0.73306377511665322</v>
      </c>
      <c r="AB35">
        <v>55</v>
      </c>
      <c r="AC35">
        <f t="shared" ref="AC35" si="108">AC13/AC$3</f>
        <v>1.1148670152597897</v>
      </c>
      <c r="AD35">
        <v>55</v>
      </c>
      <c r="AE35">
        <f t="shared" si="19"/>
        <v>0.74179272552198194</v>
      </c>
      <c r="AF35">
        <v>55</v>
      </c>
      <c r="AG35">
        <f t="shared" ref="AG35" si="109">AG13/AG$3</f>
        <v>0.82730058871939194</v>
      </c>
      <c r="AH35">
        <v>55</v>
      </c>
      <c r="AI35">
        <f t="shared" ref="AI35" si="110">AI13/AI$3</f>
        <v>1.0110876572498375</v>
      </c>
      <c r="AJ35">
        <v>55</v>
      </c>
      <c r="AK35">
        <f t="shared" si="22"/>
        <v>0.58035526445981689</v>
      </c>
      <c r="AL35">
        <v>55</v>
      </c>
      <c r="AM35">
        <f t="shared" si="22"/>
        <v>0.49154856083801651</v>
      </c>
      <c r="AP35" s="2">
        <f t="shared" si="3"/>
        <v>0.65908950334640859</v>
      </c>
      <c r="AQ35" s="2">
        <f t="shared" si="4"/>
        <v>0.22510082933554915</v>
      </c>
      <c r="AR35" s="2">
        <f t="shared" si="5"/>
        <v>5.1641671956887084E-2</v>
      </c>
    </row>
    <row r="36" spans="2:44" x14ac:dyDescent="0.65">
      <c r="B36">
        <v>60</v>
      </c>
      <c r="C36">
        <f t="shared" si="6"/>
        <v>0.53510633678670982</v>
      </c>
      <c r="D36">
        <v>60</v>
      </c>
      <c r="E36">
        <f t="shared" si="6"/>
        <v>0.78174100760970799</v>
      </c>
      <c r="F36">
        <v>60</v>
      </c>
      <c r="G36">
        <f t="shared" ref="G36" si="111">G14/G$3</f>
        <v>0.71208877722516384</v>
      </c>
      <c r="H36">
        <v>60</v>
      </c>
      <c r="I36">
        <f t="shared" ref="I36" si="112">I14/I$3</f>
        <v>0.98013639696631072</v>
      </c>
      <c r="J36">
        <v>60</v>
      </c>
      <c r="K36">
        <f t="shared" ref="K36" si="113">K14/K$3</f>
        <v>0.51737159132031796</v>
      </c>
      <c r="L36">
        <v>60</v>
      </c>
      <c r="M36">
        <f t="shared" si="10"/>
        <v>0.48397279058147424</v>
      </c>
      <c r="N36">
        <v>60</v>
      </c>
      <c r="O36">
        <f t="shared" ref="O36" si="114">O14/O$3</f>
        <v>0.7091396933615649</v>
      </c>
      <c r="P36">
        <v>60</v>
      </c>
      <c r="Q36">
        <f t="shared" ref="Q36" si="115">Q14/Q$3</f>
        <v>0.50682560658317699</v>
      </c>
      <c r="R36">
        <v>60</v>
      </c>
      <c r="S36">
        <f t="shared" si="13"/>
        <v>0.32063968873275295</v>
      </c>
      <c r="T36">
        <v>60</v>
      </c>
      <c r="U36">
        <f t="shared" ref="U36" si="116">U14/U$3</f>
        <v>1.026434465861674</v>
      </c>
      <c r="V36">
        <v>60</v>
      </c>
      <c r="W36">
        <f t="shared" ref="W36" si="117">W14/W$3</f>
        <v>0.5013267283590489</v>
      </c>
      <c r="X36">
        <v>60</v>
      </c>
      <c r="Y36">
        <f t="shared" si="16"/>
        <v>0.5772209370794078</v>
      </c>
      <c r="Z36">
        <v>60</v>
      </c>
      <c r="AA36">
        <f t="shared" ref="AA36" si="118">AA14/AA$3</f>
        <v>0.70899247534525633</v>
      </c>
      <c r="AB36">
        <v>60</v>
      </c>
      <c r="AC36">
        <f t="shared" ref="AC36" si="119">AC14/AC$3</f>
        <v>1.1057913771132553</v>
      </c>
      <c r="AD36">
        <v>60</v>
      </c>
      <c r="AE36">
        <f t="shared" si="19"/>
        <v>0.70008353333850248</v>
      </c>
      <c r="AF36">
        <v>60</v>
      </c>
      <c r="AG36">
        <f t="shared" ref="AG36" si="120">AG14/AG$3</f>
        <v>0.9643917834486615</v>
      </c>
      <c r="AH36">
        <v>60</v>
      </c>
      <c r="AI36">
        <f t="shared" ref="AI36" si="121">AI14/AI$3</f>
        <v>1.0105531997916135</v>
      </c>
      <c r="AJ36">
        <v>60</v>
      </c>
      <c r="AK36">
        <f t="shared" si="22"/>
        <v>0.61052661409395659</v>
      </c>
      <c r="AL36">
        <v>60</v>
      </c>
      <c r="AM36">
        <f t="shared" si="22"/>
        <v>0.52462394383369093</v>
      </c>
      <c r="AP36" s="2">
        <f t="shared" si="3"/>
        <v>0.69878773407538142</v>
      </c>
      <c r="AQ36" s="2">
        <f t="shared" si="4"/>
        <v>0.2182179548491506</v>
      </c>
      <c r="AR36" s="2">
        <f t="shared" si="5"/>
        <v>5.0062632255450996E-2</v>
      </c>
    </row>
    <row r="37" spans="2:44" x14ac:dyDescent="0.65">
      <c r="B37">
        <v>65</v>
      </c>
      <c r="C37">
        <f t="shared" si="6"/>
        <v>0.57705791425321096</v>
      </c>
      <c r="D37">
        <v>65</v>
      </c>
      <c r="E37">
        <f t="shared" si="6"/>
        <v>0.87311721025335842</v>
      </c>
      <c r="F37">
        <v>65</v>
      </c>
      <c r="G37">
        <f t="shared" ref="G37" si="122">G15/G$3</f>
        <v>0.7086416541444317</v>
      </c>
      <c r="H37">
        <v>65</v>
      </c>
      <c r="I37">
        <f t="shared" ref="I37" si="123">I15/I$3</f>
        <v>0.83368440467590044</v>
      </c>
      <c r="J37">
        <v>65</v>
      </c>
      <c r="K37">
        <f t="shared" ref="K37" si="124">K15/K$3</f>
        <v>0.53357046961629628</v>
      </c>
      <c r="L37">
        <v>65</v>
      </c>
      <c r="M37">
        <f t="shared" si="10"/>
        <v>0.54496269962643173</v>
      </c>
      <c r="N37">
        <v>65</v>
      </c>
      <c r="O37">
        <f t="shared" ref="O37" si="125">O15/O$3</f>
        <v>0.64833179286522546</v>
      </c>
      <c r="P37">
        <v>65</v>
      </c>
      <c r="Q37">
        <f t="shared" ref="Q37" si="126">Q15/Q$3</f>
        <v>0.56741234790474238</v>
      </c>
      <c r="R37">
        <v>65</v>
      </c>
      <c r="S37">
        <f t="shared" si="13"/>
        <v>0.32257804824062419</v>
      </c>
      <c r="T37">
        <v>65</v>
      </c>
      <c r="U37">
        <f t="shared" ref="U37" si="127">U15/U$3</f>
        <v>1.2105460519155313</v>
      </c>
      <c r="V37">
        <v>65</v>
      </c>
      <c r="W37">
        <f t="shared" ref="W37" si="128">W15/W$3</f>
        <v>0.62398278979025235</v>
      </c>
      <c r="X37">
        <v>65</v>
      </c>
      <c r="Y37">
        <f t="shared" si="16"/>
        <v>0.57466920423956924</v>
      </c>
      <c r="Z37">
        <v>65</v>
      </c>
      <c r="AA37">
        <f t="shared" ref="AA37" si="129">AA15/AA$3</f>
        <v>0.668576864668885</v>
      </c>
      <c r="AB37">
        <v>65</v>
      </c>
      <c r="AC37">
        <f t="shared" ref="AC37" si="130">AC15/AC$3</f>
        <v>0.95985118541686121</v>
      </c>
      <c r="AD37">
        <v>65</v>
      </c>
      <c r="AE37">
        <f t="shared" si="19"/>
        <v>0.79948798075622673</v>
      </c>
      <c r="AF37">
        <v>65</v>
      </c>
      <c r="AG37">
        <f t="shared" ref="AG37" si="131">AG15/AG$3</f>
        <v>0.9859247015137661</v>
      </c>
      <c r="AH37">
        <v>65</v>
      </c>
      <c r="AI37">
        <f t="shared" ref="AI37" si="132">AI15/AI$3</f>
        <v>1.2011853539976378</v>
      </c>
      <c r="AJ37">
        <v>65</v>
      </c>
      <c r="AK37">
        <f t="shared" si="22"/>
        <v>0.71121769962851999</v>
      </c>
      <c r="AL37">
        <v>65</v>
      </c>
      <c r="AM37">
        <f t="shared" si="22"/>
        <v>0.56943687232915197</v>
      </c>
      <c r="AP37" s="2">
        <f t="shared" si="3"/>
        <v>0.73232817083350654</v>
      </c>
      <c r="AQ37" s="2">
        <f t="shared" si="4"/>
        <v>0.22574660459453902</v>
      </c>
      <c r="AR37" s="2">
        <f t="shared" si="5"/>
        <v>5.1789822961843694E-2</v>
      </c>
    </row>
    <row r="38" spans="2:44" x14ac:dyDescent="0.65">
      <c r="B38">
        <v>70</v>
      </c>
      <c r="C38">
        <f t="shared" si="6"/>
        <v>0.51341736646027458</v>
      </c>
      <c r="D38">
        <v>70</v>
      </c>
      <c r="E38">
        <f t="shared" si="6"/>
        <v>0.85204944328102772</v>
      </c>
      <c r="F38">
        <v>70</v>
      </c>
      <c r="G38">
        <f t="shared" ref="G38" si="133">G16/G$3</f>
        <v>0.74505779624641011</v>
      </c>
      <c r="H38">
        <v>70</v>
      </c>
      <c r="I38">
        <f t="shared" ref="I38" si="134">I16/I$3</f>
        <v>0.77664241410815249</v>
      </c>
      <c r="J38">
        <v>70</v>
      </c>
      <c r="K38">
        <f t="shared" ref="K38" si="135">K16/K$3</f>
        <v>0.5659035077643606</v>
      </c>
      <c r="L38">
        <v>70</v>
      </c>
      <c r="M38">
        <f t="shared" si="10"/>
        <v>0.64164295508891156</v>
      </c>
      <c r="N38">
        <v>70</v>
      </c>
      <c r="O38">
        <f t="shared" ref="O38" si="136">O16/O$3</f>
        <v>0.51371381492231061</v>
      </c>
      <c r="P38">
        <v>70</v>
      </c>
      <c r="Q38">
        <f t="shared" ref="Q38" si="137">Q16/Q$3</f>
        <v>0.52051566065179145</v>
      </c>
      <c r="R38">
        <v>70</v>
      </c>
      <c r="S38">
        <f t="shared" si="13"/>
        <v>0.29285228195213497</v>
      </c>
      <c r="T38">
        <v>70</v>
      </c>
      <c r="U38">
        <f t="shared" ref="U38" si="138">U16/U$3</f>
        <v>1.2872013674592617</v>
      </c>
      <c r="V38">
        <v>70</v>
      </c>
      <c r="W38">
        <f t="shared" ref="W38" si="139">W16/W$3</f>
        <v>0.53985976697672555</v>
      </c>
      <c r="X38">
        <v>70</v>
      </c>
      <c r="Y38">
        <f t="shared" si="16"/>
        <v>0.53760136271870784</v>
      </c>
      <c r="Z38">
        <v>70</v>
      </c>
      <c r="AA38">
        <f t="shared" ref="AA38" si="140">AA16/AA$3</f>
        <v>0.6361009773336932</v>
      </c>
      <c r="AB38">
        <v>70</v>
      </c>
      <c r="AC38">
        <f t="shared" ref="AC38" si="141">AC16/AC$3</f>
        <v>0.86682513551547002</v>
      </c>
      <c r="AD38">
        <v>70</v>
      </c>
      <c r="AE38">
        <f t="shared" si="19"/>
        <v>0.76368134533304233</v>
      </c>
      <c r="AF38">
        <v>70</v>
      </c>
      <c r="AG38">
        <f t="shared" ref="AG38" si="142">AG16/AG$3</f>
        <v>0.95885285761278904</v>
      </c>
      <c r="AH38">
        <v>70</v>
      </c>
      <c r="AI38">
        <f t="shared" ref="AI38" si="143">AI16/AI$3</f>
        <v>1.1783697283295662</v>
      </c>
      <c r="AJ38">
        <v>70</v>
      </c>
      <c r="AK38">
        <f t="shared" si="22"/>
        <v>0.7005156723866468</v>
      </c>
      <c r="AL38">
        <v>70</v>
      </c>
      <c r="AM38">
        <f t="shared" si="22"/>
        <v>0.59590956248892935</v>
      </c>
      <c r="AP38" s="2">
        <f t="shared" si="3"/>
        <v>0.70982700087527395</v>
      </c>
      <c r="AQ38" s="2">
        <f t="shared" si="4"/>
        <v>0.23592433703316218</v>
      </c>
      <c r="AR38" s="2">
        <f t="shared" si="5"/>
        <v>5.4124754918388647E-2</v>
      </c>
    </row>
    <row r="39" spans="2:44" x14ac:dyDescent="0.65">
      <c r="B39">
        <v>75</v>
      </c>
      <c r="C39">
        <f t="shared" si="6"/>
        <v>0.49080527645827726</v>
      </c>
      <c r="D39">
        <v>75</v>
      </c>
      <c r="E39">
        <f t="shared" si="6"/>
        <v>0.80416148104718277</v>
      </c>
      <c r="F39">
        <v>75</v>
      </c>
      <c r="G39">
        <f t="shared" ref="G39" si="144">G17/G$3</f>
        <v>0.77553172432599571</v>
      </c>
      <c r="H39">
        <v>75</v>
      </c>
      <c r="I39">
        <f t="shared" ref="I39" si="145">I17/I$3</f>
        <v>0.88870700221601096</v>
      </c>
      <c r="J39">
        <v>75</v>
      </c>
      <c r="K39">
        <f t="shared" ref="K39" si="146">K17/K$3</f>
        <v>0.61256945808183927</v>
      </c>
      <c r="L39">
        <v>75</v>
      </c>
      <c r="M39">
        <f t="shared" si="10"/>
        <v>0.51187315389198362</v>
      </c>
      <c r="N39">
        <v>75</v>
      </c>
      <c r="O39">
        <f t="shared" ref="O39" si="147">O17/O$3</f>
        <v>0.47046997123523959</v>
      </c>
      <c r="P39">
        <v>75</v>
      </c>
      <c r="Q39">
        <f t="shared" ref="Q39" si="148">Q17/Q$3</f>
        <v>0.49128623193677207</v>
      </c>
      <c r="R39">
        <v>75</v>
      </c>
      <c r="S39">
        <f t="shared" si="13"/>
        <v>0.28687836467092676</v>
      </c>
      <c r="T39">
        <v>75</v>
      </c>
      <c r="U39">
        <f t="shared" ref="U39" si="149">U17/U$3</f>
        <v>1.0261687885097088</v>
      </c>
      <c r="V39">
        <v>75</v>
      </c>
      <c r="W39">
        <f t="shared" ref="W39" si="150">W17/W$3</f>
        <v>0.37320838796458805</v>
      </c>
      <c r="X39">
        <v>75</v>
      </c>
      <c r="Y39">
        <f t="shared" si="16"/>
        <v>0.48014363223418577</v>
      </c>
      <c r="Z39">
        <v>75</v>
      </c>
      <c r="AA39">
        <f t="shared" ref="AA39" si="151">AA17/AA$3</f>
        <v>0.63103978780760406</v>
      </c>
      <c r="AB39">
        <v>75</v>
      </c>
      <c r="AC39">
        <f t="shared" ref="AC39" si="152">AC17/AC$3</f>
        <v>0.87448890121590084</v>
      </c>
      <c r="AD39">
        <v>75</v>
      </c>
      <c r="AE39">
        <f t="shared" si="19"/>
        <v>0.77311998146308214</v>
      </c>
      <c r="AF39">
        <v>75</v>
      </c>
      <c r="AG39">
        <f t="shared" ref="AG39" si="153">AG17/AG$3</f>
        <v>0.93642556369676888</v>
      </c>
      <c r="AH39">
        <v>75</v>
      </c>
      <c r="AI39">
        <f t="shared" ref="AI39" si="154">AI17/AI$3</f>
        <v>0.96472719146583874</v>
      </c>
      <c r="AJ39">
        <v>75</v>
      </c>
      <c r="AK39">
        <f t="shared" si="22"/>
        <v>0.59631007972364269</v>
      </c>
      <c r="AL39">
        <v>75</v>
      </c>
      <c r="AM39">
        <f t="shared" si="22"/>
        <v>0.56045308470724098</v>
      </c>
      <c r="AP39" s="2">
        <f t="shared" si="3"/>
        <v>0.66044042435014694</v>
      </c>
      <c r="AQ39" s="2">
        <f t="shared" si="4"/>
        <v>0.20956226292055499</v>
      </c>
      <c r="AR39" s="2">
        <f t="shared" si="5"/>
        <v>4.8076880339494733E-2</v>
      </c>
    </row>
    <row r="40" spans="2:44" x14ac:dyDescent="0.65">
      <c r="B40">
        <v>80</v>
      </c>
      <c r="C40">
        <f t="shared" si="6"/>
        <v>0.48285180006889383</v>
      </c>
      <c r="D40">
        <v>80</v>
      </c>
      <c r="E40">
        <f t="shared" si="6"/>
        <v>0.77563523124967271</v>
      </c>
      <c r="F40">
        <v>80</v>
      </c>
      <c r="G40">
        <f t="shared" ref="G40" si="155">G18/G$3</f>
        <v>0.70521438408289894</v>
      </c>
      <c r="H40">
        <v>80</v>
      </c>
      <c r="I40">
        <f t="shared" ref="I40" si="156">I18/I$3</f>
        <v>0.97430617750275317</v>
      </c>
      <c r="J40">
        <v>80</v>
      </c>
      <c r="K40">
        <f t="shared" ref="K40" si="157">K18/K$3</f>
        <v>0.58948893425767079</v>
      </c>
      <c r="L40">
        <v>80</v>
      </c>
      <c r="M40">
        <f t="shared" si="10"/>
        <v>0.48389884142559136</v>
      </c>
      <c r="N40">
        <v>80</v>
      </c>
      <c r="O40">
        <f t="shared" ref="O40" si="158">O18/O$3</f>
        <v>0.47466026039200654</v>
      </c>
      <c r="P40">
        <v>80</v>
      </c>
      <c r="Q40">
        <f t="shared" ref="Q40" si="159">Q18/Q$3</f>
        <v>0.45912352269472623</v>
      </c>
      <c r="R40">
        <v>80</v>
      </c>
      <c r="S40">
        <f t="shared" si="13"/>
        <v>0.28794454342567422</v>
      </c>
      <c r="T40">
        <v>80</v>
      </c>
      <c r="U40">
        <f t="shared" ref="U40" si="160">U18/U$3</f>
        <v>0.94063289622766355</v>
      </c>
      <c r="V40">
        <v>80</v>
      </c>
      <c r="W40">
        <f t="shared" ref="W40" si="161">W18/W$3</f>
        <v>0.3116047246281537</v>
      </c>
      <c r="X40">
        <v>80</v>
      </c>
      <c r="Y40">
        <f t="shared" si="16"/>
        <v>0.47008327725437421</v>
      </c>
      <c r="Z40">
        <v>80</v>
      </c>
      <c r="AA40">
        <f t="shared" ref="AA40" si="162">AA18/AA$3</f>
        <v>0.66406200879018851</v>
      </c>
      <c r="AB40">
        <v>80</v>
      </c>
      <c r="AC40">
        <f t="shared" ref="AC40" si="163">AC18/AC$3</f>
        <v>0.94764760353944311</v>
      </c>
      <c r="AD40">
        <v>80</v>
      </c>
      <c r="AE40">
        <f t="shared" si="19"/>
        <v>0.85265539545124225</v>
      </c>
      <c r="AF40">
        <v>80</v>
      </c>
      <c r="AG40">
        <f t="shared" ref="AG40" si="164">AG18/AG$3</f>
        <v>0.83691571444124324</v>
      </c>
      <c r="AH40">
        <v>80</v>
      </c>
      <c r="AI40">
        <f t="shared" ref="AI40" si="165">AI18/AI$3</f>
        <v>0.98938833851878139</v>
      </c>
      <c r="AJ40">
        <v>80</v>
      </c>
      <c r="AK40">
        <f t="shared" si="22"/>
        <v>0.5452591858947079</v>
      </c>
      <c r="AL40">
        <v>80</v>
      </c>
      <c r="AM40">
        <f t="shared" si="22"/>
        <v>0.5227744307111194</v>
      </c>
      <c r="AP40" s="2">
        <f t="shared" si="3"/>
        <v>0.64811301423983181</v>
      </c>
      <c r="AQ40" s="2">
        <f t="shared" si="4"/>
        <v>0.22003351686656572</v>
      </c>
      <c r="AR40" s="2">
        <f t="shared" si="5"/>
        <v>5.0479150748063799E-2</v>
      </c>
    </row>
    <row r="41" spans="2:44" x14ac:dyDescent="0.65">
      <c r="B41">
        <v>85</v>
      </c>
      <c r="C41">
        <f t="shared" si="6"/>
        <v>0.49381344819501005</v>
      </c>
      <c r="D41">
        <v>85</v>
      </c>
      <c r="E41">
        <f t="shared" si="6"/>
        <v>0.74485186053420149</v>
      </c>
      <c r="F41">
        <v>85</v>
      </c>
      <c r="G41">
        <f t="shared" ref="G41" si="166">G19/G$3</f>
        <v>0.65271227612583149</v>
      </c>
      <c r="H41">
        <v>85</v>
      </c>
      <c r="I41">
        <f t="shared" ref="I41" si="167">I19/I$3</f>
        <v>0.88413879065505374</v>
      </c>
      <c r="J41">
        <v>85</v>
      </c>
      <c r="K41">
        <f t="shared" ref="K41" si="168">K19/K$3</f>
        <v>0.53340348615037647</v>
      </c>
      <c r="L41">
        <v>85</v>
      </c>
      <c r="M41">
        <f t="shared" si="10"/>
        <v>0.39836724779789578</v>
      </c>
      <c r="N41">
        <v>85</v>
      </c>
      <c r="O41">
        <f t="shared" ref="O41" si="169">O19/O$3</f>
        <v>0.40058319726044966</v>
      </c>
      <c r="P41">
        <v>85</v>
      </c>
      <c r="Q41">
        <f t="shared" ref="Q41" si="170">Q19/Q$3</f>
        <v>0.3928731802712534</v>
      </c>
      <c r="R41">
        <v>85</v>
      </c>
      <c r="S41">
        <f t="shared" si="13"/>
        <v>0.27389771646352867</v>
      </c>
      <c r="T41">
        <v>85</v>
      </c>
      <c r="U41">
        <f t="shared" ref="U41" si="171">U19/U$3</f>
        <v>0.85002047587018525</v>
      </c>
      <c r="V41">
        <v>85</v>
      </c>
      <c r="W41">
        <f t="shared" ref="W41" si="172">W19/W$3</f>
        <v>0.28911178373421859</v>
      </c>
      <c r="X41">
        <v>85</v>
      </c>
      <c r="Y41">
        <f t="shared" si="16"/>
        <v>0.46514846904441448</v>
      </c>
      <c r="Z41">
        <v>85</v>
      </c>
      <c r="AA41">
        <f t="shared" ref="AA41" si="173">AA19/AA$3</f>
        <v>0.63571805527913205</v>
      </c>
      <c r="AB41">
        <v>85</v>
      </c>
      <c r="AC41">
        <f t="shared" ref="AC41" si="174">AC19/AC$3</f>
        <v>0.99877841159636649</v>
      </c>
      <c r="AD41">
        <v>85</v>
      </c>
      <c r="AE41">
        <f t="shared" si="19"/>
        <v>0.72554362036103703</v>
      </c>
      <c r="AF41">
        <v>85</v>
      </c>
      <c r="AG41">
        <f t="shared" ref="AG41" si="175">AG19/AG$3</f>
        <v>0.85519071628501553</v>
      </c>
      <c r="AH41">
        <v>85</v>
      </c>
      <c r="AI41">
        <f t="shared" ref="AI41" si="176">AI19/AI$3</f>
        <v>1.0485100571402479</v>
      </c>
      <c r="AJ41">
        <v>85</v>
      </c>
      <c r="AK41">
        <f t="shared" si="22"/>
        <v>0.5328164761554357</v>
      </c>
      <c r="AL41">
        <v>85</v>
      </c>
      <c r="AM41">
        <f t="shared" si="22"/>
        <v>0.47582022303042559</v>
      </c>
      <c r="AP41" s="2">
        <f t="shared" si="3"/>
        <v>0.6132262890500042</v>
      </c>
      <c r="AQ41" s="2">
        <f t="shared" si="4"/>
        <v>0.22782439436807764</v>
      </c>
      <c r="AR41" s="2">
        <f t="shared" si="5"/>
        <v>5.2266500627568803E-2</v>
      </c>
    </row>
    <row r="42" spans="2:44" x14ac:dyDescent="0.65">
      <c r="B42">
        <v>90</v>
      </c>
      <c r="C42">
        <f t="shared" si="6"/>
        <v>0.50171684628277158</v>
      </c>
      <c r="D42">
        <v>90</v>
      </c>
      <c r="E42">
        <f t="shared" si="6"/>
        <v>0.75087199158620488</v>
      </c>
      <c r="F42">
        <v>90</v>
      </c>
      <c r="G42">
        <f t="shared" ref="G42" si="177">G20/G$3</f>
        <v>0.67247424527150146</v>
      </c>
      <c r="H42">
        <v>90</v>
      </c>
      <c r="I42">
        <f t="shared" ref="I42" si="178">I20/I$3</f>
        <v>0.7621869332012926</v>
      </c>
      <c r="J42">
        <v>90</v>
      </c>
      <c r="K42">
        <f t="shared" ref="K42" si="179">K20/K$3</f>
        <v>0.55452887072490831</v>
      </c>
      <c r="L42">
        <v>90</v>
      </c>
      <c r="M42">
        <f t="shared" si="10"/>
        <v>0.35017368777747065</v>
      </c>
      <c r="N42">
        <v>90</v>
      </c>
      <c r="O42">
        <f t="shared" ref="O42" si="180">O20/O$3</f>
        <v>0.42787079240081799</v>
      </c>
      <c r="P42">
        <v>90</v>
      </c>
      <c r="Q42">
        <f t="shared" ref="Q42" si="181">Q20/Q$3</f>
        <v>0.39725903260120876</v>
      </c>
      <c r="R42">
        <v>90</v>
      </c>
      <c r="S42">
        <f t="shared" si="13"/>
        <v>0.24378835269450175</v>
      </c>
      <c r="T42">
        <v>90</v>
      </c>
      <c r="U42">
        <f t="shared" ref="U42" si="182">U20/U$3</f>
        <v>0.78630794612536248</v>
      </c>
      <c r="V42">
        <v>90</v>
      </c>
      <c r="W42">
        <f t="shared" ref="W42" si="183">W20/W$3</f>
        <v>0.26201188919629287</v>
      </c>
      <c r="X42">
        <v>90</v>
      </c>
      <c r="Y42">
        <f t="shared" si="16"/>
        <v>0.49502145020188432</v>
      </c>
      <c r="Z42">
        <v>90</v>
      </c>
      <c r="AA42">
        <f t="shared" ref="AA42" si="184">AA20/AA$3</f>
        <v>0.59339429515474384</v>
      </c>
      <c r="AB42">
        <v>90</v>
      </c>
      <c r="AC42">
        <f t="shared" ref="AC42" si="185">AC20/AC$3</f>
        <v>1.0121634800347146</v>
      </c>
      <c r="AD42">
        <v>90</v>
      </c>
      <c r="AE42">
        <f t="shared" si="19"/>
        <v>0.75315650532215095</v>
      </c>
      <c r="AF42">
        <v>90</v>
      </c>
      <c r="AG42">
        <f t="shared" ref="AG42" si="186">AG20/AG$3</f>
        <v>0.91066455403540258</v>
      </c>
      <c r="AH42">
        <v>90</v>
      </c>
      <c r="AI42">
        <f t="shared" ref="AI42" si="187">AI20/AI$3</f>
        <v>0.93235221472943997</v>
      </c>
      <c r="AJ42">
        <v>90</v>
      </c>
      <c r="AK42">
        <f t="shared" si="22"/>
        <v>0.55752609822944155</v>
      </c>
      <c r="AL42">
        <v>90</v>
      </c>
      <c r="AM42">
        <f t="shared" si="22"/>
        <v>0.44638022217161361</v>
      </c>
      <c r="AP42" s="2">
        <f t="shared" si="3"/>
        <v>0.60051838988114337</v>
      </c>
      <c r="AQ42" s="2">
        <f t="shared" si="4"/>
        <v>0.21906425182132017</v>
      </c>
      <c r="AR42" s="2">
        <f t="shared" si="5"/>
        <v>5.025678609639371E-2</v>
      </c>
    </row>
    <row r="43" spans="2:44" x14ac:dyDescent="0.65">
      <c r="B43">
        <v>95</v>
      </c>
      <c r="C43">
        <f t="shared" si="6"/>
        <v>0.48946618846230666</v>
      </c>
      <c r="D43">
        <v>95</v>
      </c>
      <c r="E43">
        <f t="shared" si="6"/>
        <v>0.81582588259936939</v>
      </c>
      <c r="F43">
        <v>95</v>
      </c>
      <c r="G43">
        <f t="shared" ref="G43" si="188">G21/G$3</f>
        <v>0.66378592512217027</v>
      </c>
      <c r="H43">
        <v>95</v>
      </c>
      <c r="I43">
        <f t="shared" ref="I43" si="189">I21/I$3</f>
        <v>0.84556716623870676</v>
      </c>
      <c r="J43">
        <v>95</v>
      </c>
      <c r="K43">
        <f t="shared" ref="K43" si="190">K21/K$3</f>
        <v>0.53273802245631197</v>
      </c>
      <c r="L43">
        <v>95</v>
      </c>
      <c r="M43">
        <f t="shared" si="10"/>
        <v>0.42197767299989714</v>
      </c>
      <c r="N43">
        <v>95</v>
      </c>
      <c r="O43">
        <f t="shared" ref="O43" si="191">O21/O$3</f>
        <v>0.42119751046535958</v>
      </c>
      <c r="P43">
        <v>95</v>
      </c>
      <c r="Q43">
        <f t="shared" ref="Q43" si="192">Q21/Q$3</f>
        <v>0.46569176608205609</v>
      </c>
      <c r="R43">
        <v>95</v>
      </c>
      <c r="S43">
        <f t="shared" si="13"/>
        <v>0.22586437265187248</v>
      </c>
      <c r="T43">
        <v>95</v>
      </c>
      <c r="U43">
        <f t="shared" ref="U43" si="193">U21/U$3</f>
        <v>0.73284149484031558</v>
      </c>
      <c r="V43">
        <v>95</v>
      </c>
      <c r="W43">
        <f t="shared" ref="W43" si="194">W21/W$3</f>
        <v>0.24112726009652294</v>
      </c>
      <c r="X43">
        <v>95</v>
      </c>
      <c r="Y43">
        <f t="shared" si="16"/>
        <v>0.54189245457604307</v>
      </c>
      <c r="Z43">
        <v>95</v>
      </c>
      <c r="AA43">
        <f t="shared" ref="AA43" si="195">AA21/AA$3</f>
        <v>0.52508903725674005</v>
      </c>
      <c r="AB43">
        <v>95</v>
      </c>
      <c r="AC43">
        <f t="shared" ref="AC43" si="196">AC21/AC$3</f>
        <v>1.0606504423025551</v>
      </c>
      <c r="AD43">
        <v>95</v>
      </c>
      <c r="AE43">
        <f t="shared" si="19"/>
        <v>0.69503028477971174</v>
      </c>
      <c r="AF43">
        <v>95</v>
      </c>
      <c r="AG43">
        <f t="shared" ref="AG43" si="197">AG21/AG$3</f>
        <v>0.87071527825741868</v>
      </c>
      <c r="AH43">
        <v>95</v>
      </c>
      <c r="AI43">
        <f t="shared" ref="AI43" si="198">AI21/AI$3</f>
        <v>0.91798828137161503</v>
      </c>
      <c r="AJ43">
        <v>95</v>
      </c>
      <c r="AK43">
        <f t="shared" si="22"/>
        <v>0.62627297014037853</v>
      </c>
      <c r="AL43">
        <v>95</v>
      </c>
      <c r="AM43">
        <f t="shared" si="22"/>
        <v>0.44002577969783618</v>
      </c>
      <c r="AP43" s="2">
        <f t="shared" si="3"/>
        <v>0.6070393573893258</v>
      </c>
      <c r="AQ43" s="2">
        <f t="shared" si="4"/>
        <v>0.22073693507317738</v>
      </c>
      <c r="AR43" s="2">
        <f t="shared" si="5"/>
        <v>5.064052595215153E-2</v>
      </c>
    </row>
    <row r="44" spans="2:44" x14ac:dyDescent="0.65">
      <c r="B44">
        <v>100</v>
      </c>
      <c r="C44">
        <f t="shared" si="6"/>
        <v>0.52304238708500861</v>
      </c>
      <c r="D44">
        <v>100</v>
      </c>
      <c r="E44">
        <f t="shared" si="6"/>
        <v>0.7544348364003326</v>
      </c>
      <c r="F44">
        <v>100</v>
      </c>
      <c r="G44">
        <f t="shared" ref="G44" si="199">G22/G$3</f>
        <v>0.61655536425155821</v>
      </c>
      <c r="H44">
        <v>100</v>
      </c>
      <c r="I44">
        <f t="shared" ref="I44" si="200">I22/I$3</f>
        <v>0.92969892193814829</v>
      </c>
      <c r="J44">
        <v>100</v>
      </c>
      <c r="K44">
        <f t="shared" ref="K44" si="201">K22/K$3</f>
        <v>0.45699397649139578</v>
      </c>
      <c r="L44">
        <v>100</v>
      </c>
      <c r="M44">
        <f t="shared" si="10"/>
        <v>0.47749405422981106</v>
      </c>
      <c r="N44">
        <v>100</v>
      </c>
      <c r="O44">
        <f t="shared" ref="O44" si="202">O22/O$3</f>
        <v>0.43481915638482477</v>
      </c>
      <c r="P44">
        <v>100</v>
      </c>
      <c r="Q44">
        <f t="shared" ref="Q44" si="203">Q22/Q$3</f>
        <v>0.47467001600816744</v>
      </c>
      <c r="R44">
        <v>100</v>
      </c>
      <c r="S44">
        <f t="shared" si="13"/>
        <v>0.23550208572448747</v>
      </c>
      <c r="T44">
        <v>100</v>
      </c>
      <c r="U44">
        <f t="shared" ref="U44" si="204">U22/U$3</f>
        <v>0.68991577096153589</v>
      </c>
      <c r="V44">
        <v>100</v>
      </c>
      <c r="W44">
        <f t="shared" ref="W44" si="205">W22/W$3</f>
        <v>0.22728850881842447</v>
      </c>
      <c r="X44">
        <v>100</v>
      </c>
      <c r="Y44">
        <f t="shared" si="16"/>
        <v>0.50209602119784658</v>
      </c>
      <c r="Z44">
        <v>100</v>
      </c>
      <c r="AA44">
        <f t="shared" ref="AA44" si="206">AA22/AA$3</f>
        <v>0.51940004465848155</v>
      </c>
      <c r="AB44">
        <v>100</v>
      </c>
      <c r="AC44">
        <f t="shared" ref="AC44" si="207">AC22/AC$3</f>
        <v>1.1474322678279054</v>
      </c>
      <c r="AD44">
        <v>100</v>
      </c>
      <c r="AE44">
        <f t="shared" si="19"/>
        <v>0.6275977380632527</v>
      </c>
      <c r="AF44">
        <v>100</v>
      </c>
      <c r="AG44">
        <f t="shared" ref="AG44" si="208">AG22/AG$3</f>
        <v>0.98570052222652749</v>
      </c>
      <c r="AH44">
        <v>100</v>
      </c>
      <c r="AI44">
        <f t="shared" ref="AI44" si="209">AI22/AI$3</f>
        <v>0.97742894483222875</v>
      </c>
      <c r="AJ44">
        <v>100</v>
      </c>
      <c r="AK44">
        <f t="shared" si="22"/>
        <v>0.67684690543732728</v>
      </c>
      <c r="AL44">
        <v>100</v>
      </c>
      <c r="AM44">
        <f t="shared" si="22"/>
        <v>0.430610764902498</v>
      </c>
      <c r="AP44" s="2">
        <f t="shared" si="3"/>
        <v>0.61513306775998766</v>
      </c>
      <c r="AQ44" s="2">
        <f t="shared" si="4"/>
        <v>0.24441616467385549</v>
      </c>
      <c r="AR44" s="2">
        <f t="shared" si="5"/>
        <v>5.6072913788480623E-2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J8" sqref="J8"/>
    </sheetView>
  </sheetViews>
  <sheetFormatPr defaultRowHeight="14.25" x14ac:dyDescent="0.65"/>
  <cols>
    <col min="1" max="1" width="20.58984375" customWidth="1"/>
  </cols>
  <sheetData>
    <row r="1" spans="1:9" x14ac:dyDescent="0.65">
      <c r="A1" t="s">
        <v>10</v>
      </c>
      <c r="C1" t="s">
        <v>7</v>
      </c>
      <c r="D1" t="s">
        <v>8</v>
      </c>
      <c r="E1" t="s">
        <v>9</v>
      </c>
      <c r="G1" t="s">
        <v>7</v>
      </c>
      <c r="H1" t="s">
        <v>8</v>
      </c>
      <c r="I1" t="s">
        <v>9</v>
      </c>
    </row>
    <row r="2" spans="1:9" x14ac:dyDescent="0.65">
      <c r="A2" t="s">
        <v>11</v>
      </c>
      <c r="B2" s="2" t="s">
        <v>3</v>
      </c>
      <c r="C2" s="2">
        <v>1</v>
      </c>
      <c r="D2" s="2">
        <v>0</v>
      </c>
      <c r="E2" s="2">
        <v>0</v>
      </c>
      <c r="F2" s="2" t="s">
        <v>2</v>
      </c>
      <c r="G2" s="2">
        <v>360.96085463659148</v>
      </c>
      <c r="H2" s="2">
        <v>142.44705821638271</v>
      </c>
      <c r="I2" s="2">
        <v>32.67959639841407</v>
      </c>
    </row>
    <row r="3" spans="1:9" x14ac:dyDescent="0.65">
      <c r="A3" s="3" t="s">
        <v>12</v>
      </c>
      <c r="B3" s="2"/>
      <c r="C3" s="2">
        <v>0.85639393258846974</v>
      </c>
      <c r="D3" s="2">
        <v>8.7329368294346552E-2</v>
      </c>
      <c r="E3" s="2">
        <v>2.0034731115700082E-2</v>
      </c>
      <c r="F3" s="2"/>
      <c r="G3" s="2">
        <v>477.66627894736848</v>
      </c>
      <c r="H3" s="2">
        <v>279.51649352918071</v>
      </c>
      <c r="I3" s="2">
        <v>64.125481491923111</v>
      </c>
    </row>
    <row r="4" spans="1:9" x14ac:dyDescent="0.65">
      <c r="A4" s="3" t="s">
        <v>13</v>
      </c>
      <c r="C4" s="2">
        <v>0.75123969127480561</v>
      </c>
      <c r="D4" s="2">
        <v>0.13401202474983645</v>
      </c>
      <c r="E4" s="2">
        <v>3.0744467005463613E-2</v>
      </c>
      <c r="G4" s="2">
        <v>772.18185463659142</v>
      </c>
      <c r="H4" s="2">
        <v>699.82791980039008</v>
      </c>
      <c r="I4" s="2">
        <v>160.5515358041151</v>
      </c>
    </row>
    <row r="5" spans="1:9" x14ac:dyDescent="0.65">
      <c r="A5" t="s">
        <v>14</v>
      </c>
      <c r="C5" s="2">
        <v>0.75998041636755875</v>
      </c>
      <c r="D5" s="2">
        <v>0.1748465216925178</v>
      </c>
      <c r="E5" s="2">
        <v>4.0112543088804062E-2</v>
      </c>
      <c r="G5" s="2">
        <v>1152.1944473684214</v>
      </c>
      <c r="H5" s="2">
        <v>944.4433927848778</v>
      </c>
      <c r="I5" s="2">
        <v>216.67017405494593</v>
      </c>
    </row>
    <row r="6" spans="1:9" x14ac:dyDescent="0.65">
      <c r="A6" t="s">
        <v>15</v>
      </c>
      <c r="C6" s="2">
        <v>0.80719849777725183</v>
      </c>
      <c r="D6" s="2">
        <v>0.23993638293691033</v>
      </c>
      <c r="E6" s="2">
        <v>5.5045181373719415E-2</v>
      </c>
      <c r="G6" s="2">
        <v>1676.2036649122804</v>
      </c>
      <c r="H6" s="2">
        <v>1091.5054788582743</v>
      </c>
      <c r="I6" s="2">
        <v>250.40853045600991</v>
      </c>
    </row>
    <row r="7" spans="1:9" x14ac:dyDescent="0.65">
      <c r="A7" t="s">
        <v>16</v>
      </c>
      <c r="C7" s="2">
        <v>0.81631492293497043</v>
      </c>
      <c r="D7" s="2">
        <v>0.24107047608267504</v>
      </c>
      <c r="E7" s="2">
        <v>5.5305360185032598E-2</v>
      </c>
      <c r="G7" s="2">
        <v>2058.0589343358397</v>
      </c>
      <c r="H7" s="2">
        <v>1176.8269714786063</v>
      </c>
      <c r="I7" s="2">
        <v>269.98262330043508</v>
      </c>
    </row>
    <row r="8" spans="1:9" x14ac:dyDescent="0.65">
      <c r="A8" t="s">
        <v>17</v>
      </c>
      <c r="C8" s="2">
        <v>0.78074183033364941</v>
      </c>
      <c r="D8" s="2">
        <v>0.21547718943087987</v>
      </c>
      <c r="E8" s="2">
        <v>4.9433857545651355E-2</v>
      </c>
      <c r="G8" s="2">
        <v>2146.5606666666667</v>
      </c>
      <c r="H8" s="2">
        <v>1176.4072560085683</v>
      </c>
      <c r="I8" s="2">
        <v>269.88633396785951</v>
      </c>
    </row>
    <row r="9" spans="1:9" x14ac:dyDescent="0.65">
      <c r="A9" t="s">
        <v>18</v>
      </c>
      <c r="C9" s="2">
        <v>0.73935788558786508</v>
      </c>
      <c r="D9" s="2">
        <v>0.20038360432464392</v>
      </c>
      <c r="E9" s="2">
        <v>4.5971151641766454E-2</v>
      </c>
      <c r="G9" s="2">
        <v>1847.311385964912</v>
      </c>
      <c r="H9" s="2">
        <v>1046.3533925190243</v>
      </c>
      <c r="I9" s="2">
        <v>240.04993143270391</v>
      </c>
    </row>
    <row r="10" spans="1:9" x14ac:dyDescent="0.65">
      <c r="A10" t="s">
        <v>19</v>
      </c>
      <c r="C10" s="2">
        <v>0.6807212925570566</v>
      </c>
      <c r="D10" s="2">
        <v>0.22358574060690489</v>
      </c>
      <c r="E10" s="2">
        <v>5.129408676432614E-2</v>
      </c>
      <c r="G10" s="2">
        <v>1344.9618308270674</v>
      </c>
      <c r="H10" s="2">
        <v>747.70833835935548</v>
      </c>
      <c r="I10" s="2">
        <v>171.53605716584983</v>
      </c>
    </row>
    <row r="11" spans="1:9" x14ac:dyDescent="0.65">
      <c r="A11" t="s">
        <v>20</v>
      </c>
      <c r="C11" s="2">
        <v>0.64822114809229214</v>
      </c>
      <c r="D11" s="2">
        <v>0.22779895270116998</v>
      </c>
      <c r="E11" s="2">
        <v>5.2260663908884293E-2</v>
      </c>
      <c r="G11" s="2">
        <v>922.11437719298272</v>
      </c>
      <c r="H11" s="2">
        <v>534.7459442383747</v>
      </c>
      <c r="I11" s="2">
        <v>122.67913323175323</v>
      </c>
    </row>
    <row r="12" spans="1:9" x14ac:dyDescent="0.65">
      <c r="A12" t="s">
        <v>21</v>
      </c>
      <c r="C12" s="2">
        <v>0.65908950334640859</v>
      </c>
      <c r="D12" s="2">
        <v>0.22510082933554915</v>
      </c>
      <c r="E12" s="2">
        <v>5.1641671956887084E-2</v>
      </c>
      <c r="G12" s="2">
        <v>650.7757684210527</v>
      </c>
      <c r="H12" s="2">
        <v>330.0065016098975</v>
      </c>
      <c r="I12" s="2">
        <v>75.708683748891346</v>
      </c>
    </row>
    <row r="13" spans="1:9" x14ac:dyDescent="0.65">
      <c r="A13" t="s">
        <v>22</v>
      </c>
      <c r="C13" s="2">
        <v>0.69878773407538142</v>
      </c>
      <c r="D13" s="2">
        <v>0.2182179548491506</v>
      </c>
      <c r="E13" s="2">
        <v>5.0062632255450996E-2</v>
      </c>
      <c r="G13" s="2">
        <v>459.91885914786968</v>
      </c>
      <c r="H13" s="2">
        <v>175.58710109560013</v>
      </c>
      <c r="I13" s="2">
        <v>40.282443656051619</v>
      </c>
    </row>
    <row r="14" spans="1:9" x14ac:dyDescent="0.65">
      <c r="A14" t="s">
        <v>23</v>
      </c>
      <c r="C14" s="2">
        <v>0.73232817083350654</v>
      </c>
      <c r="D14" s="2">
        <v>0.22574660459453902</v>
      </c>
      <c r="E14" s="2">
        <v>5.1789822961843694E-2</v>
      </c>
      <c r="G14" s="2">
        <v>369.71827017543859</v>
      </c>
      <c r="H14" s="2">
        <v>114.60791411681866</v>
      </c>
      <c r="I14" s="2">
        <v>26.292858724484265</v>
      </c>
    </row>
    <row r="15" spans="1:9" x14ac:dyDescent="0.65">
      <c r="A15" t="s">
        <v>24</v>
      </c>
      <c r="C15" s="2">
        <v>0.70982700087527395</v>
      </c>
      <c r="D15" s="2">
        <v>0.23592433703316218</v>
      </c>
      <c r="E15" s="2">
        <v>5.4124754918388647E-2</v>
      </c>
      <c r="G15" s="2">
        <v>303.94096491228066</v>
      </c>
      <c r="H15" s="2">
        <v>87.243716173799967</v>
      </c>
      <c r="I15" s="2">
        <v>20.015081171607317</v>
      </c>
    </row>
    <row r="16" spans="1:9" x14ac:dyDescent="0.65">
      <c r="A16" t="s">
        <v>25</v>
      </c>
      <c r="C16" s="2">
        <v>0.66044042435014694</v>
      </c>
      <c r="D16" s="2">
        <v>0.20956226292055499</v>
      </c>
      <c r="E16" s="2">
        <v>4.8076880339494733E-2</v>
      </c>
      <c r="G16" s="2">
        <v>270.65288947368424</v>
      </c>
      <c r="H16" s="2">
        <v>76.401901237909271</v>
      </c>
      <c r="I16" s="2">
        <v>17.527798241601136</v>
      </c>
    </row>
    <row r="17" spans="1:9" x14ac:dyDescent="0.65">
      <c r="A17" t="s">
        <v>26</v>
      </c>
      <c r="C17" s="2">
        <v>0.64811301423983181</v>
      </c>
      <c r="D17" s="2">
        <v>0.22003351686656572</v>
      </c>
      <c r="E17" s="2">
        <v>5.0479150748063799E-2</v>
      </c>
      <c r="G17" s="2">
        <v>258.74581052631578</v>
      </c>
      <c r="H17" s="2">
        <v>71.095903647260101</v>
      </c>
      <c r="I17" s="2">
        <v>16.310518910426925</v>
      </c>
    </row>
    <row r="18" spans="1:9" x14ac:dyDescent="0.65">
      <c r="A18" t="s">
        <v>27</v>
      </c>
      <c r="C18" s="2">
        <v>0.6132262890500042</v>
      </c>
      <c r="D18" s="2">
        <v>0.22782439436807764</v>
      </c>
      <c r="E18" s="2">
        <v>5.2266500627568803E-2</v>
      </c>
      <c r="G18" s="2">
        <v>248.91521052631569</v>
      </c>
      <c r="H18" s="2">
        <v>69.747432279339051</v>
      </c>
      <c r="I18" s="2">
        <v>16.001158361951877</v>
      </c>
    </row>
    <row r="19" spans="1:9" x14ac:dyDescent="0.65">
      <c r="A19" t="s">
        <v>28</v>
      </c>
      <c r="C19" s="2">
        <v>0.60051838988114337</v>
      </c>
      <c r="D19" s="2">
        <v>0.21906425182132017</v>
      </c>
      <c r="E19" s="2">
        <v>5.025678609639371E-2</v>
      </c>
      <c r="G19" s="2">
        <v>240.41684586466167</v>
      </c>
      <c r="H19" s="2">
        <v>72.178848591669237</v>
      </c>
      <c r="I19" s="2">
        <v>16.558963519589959</v>
      </c>
    </row>
    <row r="20" spans="1:9" x14ac:dyDescent="0.65">
      <c r="A20" t="s">
        <v>29</v>
      </c>
      <c r="C20" s="2">
        <v>0.6070393573893258</v>
      </c>
      <c r="D20" s="2">
        <v>0.22073693507317738</v>
      </c>
      <c r="E20" s="2">
        <v>5.064052595215153E-2</v>
      </c>
      <c r="G20" s="2">
        <v>227.74177192982455</v>
      </c>
      <c r="H20" s="2">
        <v>57.081815972026973</v>
      </c>
      <c r="I20" s="2">
        <v>13.09546670188692</v>
      </c>
    </row>
    <row r="21" spans="1:9" x14ac:dyDescent="0.65">
      <c r="A21" t="s">
        <v>30</v>
      </c>
      <c r="C21" s="2">
        <v>0.61513306775998766</v>
      </c>
      <c r="D21" s="2">
        <v>0.24441616467385549</v>
      </c>
      <c r="E21" s="2">
        <v>5.6072913788480623E-2</v>
      </c>
      <c r="G21" s="2">
        <v>218.0058984962406</v>
      </c>
      <c r="H21" s="2">
        <v>48.583924600773138</v>
      </c>
      <c r="I21" s="2">
        <v>11.145916716598407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FISH Binned</vt:lpstr>
      <vt:lpstr>IF Binned</vt:lpstr>
      <vt:lpstr>IF Normalised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2018-11-15T11:04:07Z</dcterms:created>
  <dcterms:modified xsi:type="dcterms:W3CDTF">2020-04-27T10:25:57Z</dcterms:modified>
</cp:coreProperties>
</file>