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H3K9me3" sheetId="4" r:id="rId1"/>
    <sheet name="No Antibody" sheetId="3" r:id="rId2"/>
    <sheet name="All data" sheetId="5" r:id="rId3"/>
    <sheet name="All data %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F30" i="4" l="1"/>
  <c r="F23" i="4"/>
  <c r="D31" i="4"/>
  <c r="C31" i="4"/>
  <c r="B31" i="4"/>
  <c r="F31" i="4" s="1"/>
  <c r="D30" i="4"/>
  <c r="C30" i="4"/>
  <c r="B30" i="4"/>
  <c r="G30" i="4" s="1"/>
  <c r="H30" i="4" s="1"/>
  <c r="D29" i="4"/>
  <c r="F29" i="4" s="1"/>
  <c r="C29" i="4"/>
  <c r="B29" i="4"/>
  <c r="D28" i="4"/>
  <c r="F28" i="4" s="1"/>
  <c r="C28" i="4"/>
  <c r="B28" i="4"/>
  <c r="D27" i="4"/>
  <c r="C27" i="4"/>
  <c r="B27" i="4"/>
  <c r="F27" i="4" s="1"/>
  <c r="D26" i="4"/>
  <c r="C26" i="4"/>
  <c r="B26" i="4"/>
  <c r="G26" i="4" s="1"/>
  <c r="H26" i="4" s="1"/>
  <c r="D25" i="4"/>
  <c r="C25" i="4"/>
  <c r="B25" i="4"/>
  <c r="F25" i="4" s="1"/>
  <c r="D24" i="4"/>
  <c r="C24" i="4"/>
  <c r="F24" i="4" s="1"/>
  <c r="B24" i="4"/>
  <c r="D23" i="4"/>
  <c r="C23" i="4"/>
  <c r="B23" i="4"/>
  <c r="D22" i="4"/>
  <c r="C22" i="4"/>
  <c r="B22" i="4"/>
  <c r="F22" i="4" s="1"/>
  <c r="D21" i="4"/>
  <c r="C21" i="4"/>
  <c r="B21" i="4"/>
  <c r="F21" i="4" s="1"/>
  <c r="D20" i="4"/>
  <c r="C20" i="4"/>
  <c r="B20" i="4"/>
  <c r="D19" i="4"/>
  <c r="C19" i="4"/>
  <c r="B19" i="4"/>
  <c r="G19" i="4" s="1"/>
  <c r="H19" i="4" s="1"/>
  <c r="G15" i="4"/>
  <c r="H15" i="4" s="1"/>
  <c r="F15" i="4"/>
  <c r="G14" i="4"/>
  <c r="H14" i="4" s="1"/>
  <c r="F14" i="4"/>
  <c r="G13" i="4"/>
  <c r="H13" i="4" s="1"/>
  <c r="F13" i="4"/>
  <c r="G12" i="4"/>
  <c r="H12" i="4" s="1"/>
  <c r="F12" i="4"/>
  <c r="G11" i="4"/>
  <c r="H11" i="4" s="1"/>
  <c r="F11" i="4"/>
  <c r="G10" i="4"/>
  <c r="H10" i="4" s="1"/>
  <c r="F10" i="4"/>
  <c r="G9" i="4"/>
  <c r="H9" i="4" s="1"/>
  <c r="F9" i="4"/>
  <c r="G8" i="4"/>
  <c r="H8" i="4" s="1"/>
  <c r="F8" i="4"/>
  <c r="G7" i="4"/>
  <c r="H7" i="4" s="1"/>
  <c r="F7" i="4"/>
  <c r="G6" i="4"/>
  <c r="H6" i="4" s="1"/>
  <c r="F6" i="4"/>
  <c r="G5" i="4"/>
  <c r="H5" i="4" s="1"/>
  <c r="F5" i="4"/>
  <c r="H4" i="4"/>
  <c r="G4" i="4"/>
  <c r="F4" i="4"/>
  <c r="G3" i="4"/>
  <c r="H3" i="4" s="1"/>
  <c r="F3" i="4"/>
  <c r="G20" i="4" l="1"/>
  <c r="H20" i="4" s="1"/>
  <c r="G22" i="4"/>
  <c r="H22" i="4" s="1"/>
  <c r="G23" i="4"/>
  <c r="H23" i="4" s="1"/>
  <c r="F20" i="4"/>
  <c r="G29" i="4"/>
  <c r="H29" i="4" s="1"/>
  <c r="F26" i="4"/>
  <c r="G21" i="4"/>
  <c r="H21" i="4" s="1"/>
  <c r="F19" i="4"/>
  <c r="G28" i="4"/>
  <c r="H28" i="4" s="1"/>
  <c r="G24" i="4"/>
  <c r="H24" i="4" s="1"/>
  <c r="G25" i="4"/>
  <c r="H25" i="4" s="1"/>
  <c r="G27" i="4"/>
  <c r="H27" i="4" s="1"/>
  <c r="G31" i="4"/>
  <c r="H31" i="4" s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B19" i="3"/>
  <c r="F19" i="3" s="1"/>
  <c r="B20" i="3"/>
  <c r="B21" i="3"/>
  <c r="B22" i="3"/>
  <c r="B23" i="3"/>
  <c r="B24" i="3"/>
  <c r="F24" i="3" s="1"/>
  <c r="B25" i="3"/>
  <c r="F25" i="3" s="1"/>
  <c r="B26" i="3"/>
  <c r="B27" i="3"/>
  <c r="F27" i="3" s="1"/>
  <c r="B28" i="3"/>
  <c r="B29" i="3"/>
  <c r="B30" i="3"/>
  <c r="F26" i="3" l="1"/>
  <c r="F31" i="3"/>
  <c r="F22" i="3"/>
  <c r="F23" i="3"/>
  <c r="F29" i="3"/>
  <c r="F21" i="3"/>
  <c r="F30" i="3"/>
  <c r="F28" i="3"/>
  <c r="F20" i="3"/>
  <c r="G31" i="3"/>
  <c r="H31" i="3" s="1"/>
  <c r="G30" i="3"/>
  <c r="H30" i="3" s="1"/>
  <c r="G29" i="3"/>
  <c r="H29" i="3" s="1"/>
  <c r="G26" i="3"/>
  <c r="H26" i="3" s="1"/>
  <c r="G25" i="3"/>
  <c r="H25" i="3" s="1"/>
  <c r="G15" i="3"/>
  <c r="H15" i="3" s="1"/>
  <c r="F15" i="3"/>
  <c r="G14" i="3"/>
  <c r="H14" i="3" s="1"/>
  <c r="F14" i="3"/>
  <c r="G13" i="3"/>
  <c r="H13" i="3" s="1"/>
  <c r="F13" i="3"/>
  <c r="G12" i="3"/>
  <c r="H12" i="3" s="1"/>
  <c r="F12" i="3"/>
  <c r="G11" i="3"/>
  <c r="H11" i="3" s="1"/>
  <c r="F11" i="3"/>
  <c r="G10" i="3"/>
  <c r="H10" i="3" s="1"/>
  <c r="F10" i="3"/>
  <c r="G9" i="3"/>
  <c r="H9" i="3" s="1"/>
  <c r="F9" i="3"/>
  <c r="G8" i="3"/>
  <c r="H8" i="3" s="1"/>
  <c r="F8" i="3"/>
  <c r="G7" i="3"/>
  <c r="H7" i="3" s="1"/>
  <c r="F7" i="3"/>
  <c r="G6" i="3"/>
  <c r="H6" i="3" s="1"/>
  <c r="F6" i="3"/>
  <c r="G5" i="3"/>
  <c r="H5" i="3" s="1"/>
  <c r="F5" i="3"/>
  <c r="G4" i="3"/>
  <c r="H4" i="3" s="1"/>
  <c r="F4" i="3"/>
  <c r="G3" i="3"/>
  <c r="H3" i="3" s="1"/>
  <c r="F3" i="3"/>
  <c r="G23" i="3" l="1"/>
  <c r="H23" i="3" s="1"/>
  <c r="G27" i="3"/>
  <c r="H27" i="3" s="1"/>
  <c r="G24" i="3"/>
  <c r="H24" i="3" s="1"/>
  <c r="G19" i="3"/>
  <c r="H19" i="3" s="1"/>
  <c r="G21" i="3"/>
  <c r="H21" i="3" s="1"/>
  <c r="G28" i="3"/>
  <c r="H28" i="3" s="1"/>
  <c r="G22" i="3"/>
  <c r="H22" i="3" s="1"/>
  <c r="G20" i="3"/>
  <c r="H20" i="3" s="1"/>
</calcChain>
</file>

<file path=xl/sharedStrings.xml><?xml version="1.0" encoding="utf-8"?>
<sst xmlns="http://schemas.openxmlformats.org/spreadsheetml/2006/main" count="131" uniqueCount="25">
  <si>
    <t>Mac1</t>
  </si>
  <si>
    <t>ChrI_inter</t>
  </si>
  <si>
    <t>Hut1</t>
  </si>
  <si>
    <t>Pol5</t>
  </si>
  <si>
    <t>Pcn1</t>
  </si>
  <si>
    <t>Ura4</t>
  </si>
  <si>
    <t>Mpg1</t>
  </si>
  <si>
    <t>LTR2</t>
  </si>
  <si>
    <t>LTR3</t>
  </si>
  <si>
    <t>NeoP</t>
  </si>
  <si>
    <t>mAct</t>
  </si>
  <si>
    <t>Hoxc8</t>
  </si>
  <si>
    <t>mSat</t>
  </si>
  <si>
    <t>% IP</t>
  </si>
  <si>
    <t>% Sat</t>
  </si>
  <si>
    <t>Mean</t>
  </si>
  <si>
    <t>STDEV</t>
  </si>
  <si>
    <t>SEM</t>
  </si>
  <si>
    <t>ChIP52</t>
  </si>
  <si>
    <t>ChIP 51</t>
  </si>
  <si>
    <t>NPF_C_I1</t>
  </si>
  <si>
    <t>NPF_C_I3</t>
  </si>
  <si>
    <t>NPF_C_I2</t>
  </si>
  <si>
    <t>H3K9me3</t>
  </si>
  <si>
    <t>No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</si>
</sst>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3" workbookViewId="0">
      <selection activeCell="B33" sqref="B33"/>
    </sheetView>
  </sheetViews>
  <sheetFormatPr defaultRowHeight="14.25" x14ac:dyDescent="0.65"/>
  <cols>
    <col min="2" max="2" width="9.1796875" customWidth="1"/>
  </cols>
  <sheetData>
    <row r="1" spans="1:8" x14ac:dyDescent="0.65">
      <c r="A1" t="s">
        <v>13</v>
      </c>
      <c r="B1" s="4" t="s">
        <v>20</v>
      </c>
      <c r="C1" s="4" t="s">
        <v>21</v>
      </c>
      <c r="D1" s="4" t="s">
        <v>22</v>
      </c>
      <c r="F1" t="s">
        <v>15</v>
      </c>
      <c r="G1" t="s">
        <v>16</v>
      </c>
      <c r="H1" t="s">
        <v>17</v>
      </c>
    </row>
    <row r="2" spans="1:8" x14ac:dyDescent="0.65">
      <c r="B2" t="s">
        <v>19</v>
      </c>
      <c r="C2" t="s">
        <v>19</v>
      </c>
      <c r="D2" t="s">
        <v>18</v>
      </c>
    </row>
    <row r="3" spans="1:8" x14ac:dyDescent="0.65">
      <c r="A3" s="1" t="s">
        <v>0</v>
      </c>
      <c r="B3">
        <v>2.3129685309932437</v>
      </c>
      <c r="C3">
        <v>2.418544636251108</v>
      </c>
      <c r="D3">
        <v>0.24524800613277775</v>
      </c>
      <c r="F3">
        <f t="shared" ref="F3:F15" si="0">SUM(B3:D3)/3</f>
        <v>1.6589203911257098</v>
      </c>
      <c r="G3">
        <f t="shared" ref="G3:G15" si="1">_xlfn.STDEV.P(B3:D3)</f>
        <v>1.0005461134030951</v>
      </c>
      <c r="H3">
        <f t="shared" ref="H3:H15" si="2">G3/(SQRT(3))</f>
        <v>0.57766556790991075</v>
      </c>
    </row>
    <row r="4" spans="1:8" x14ac:dyDescent="0.65">
      <c r="A4" s="1" t="s">
        <v>1</v>
      </c>
      <c r="B4">
        <v>1.1892917971734267</v>
      </c>
      <c r="C4">
        <v>1.3220265094342334</v>
      </c>
      <c r="D4">
        <v>0.16527169022439941</v>
      </c>
      <c r="F4">
        <f t="shared" si="0"/>
        <v>0.89219666561068667</v>
      </c>
      <c r="G4">
        <f t="shared" si="1"/>
        <v>0.51686204854551865</v>
      </c>
      <c r="H4">
        <f t="shared" si="2"/>
        <v>0.29841044286165663</v>
      </c>
    </row>
    <row r="5" spans="1:8" s="2" customFormat="1" x14ac:dyDescent="0.65">
      <c r="A5" s="3" t="s">
        <v>2</v>
      </c>
      <c r="B5" s="2">
        <v>1.633474604293939</v>
      </c>
      <c r="C5" s="2">
        <v>2.0951268908157172</v>
      </c>
      <c r="D5" s="2">
        <v>0.19464661539448463</v>
      </c>
      <c r="F5" s="2">
        <f t="shared" si="0"/>
        <v>1.3077493701680469</v>
      </c>
      <c r="G5" s="2">
        <f t="shared" si="1"/>
        <v>0.80933265325042814</v>
      </c>
      <c r="H5" s="2">
        <f t="shared" si="2"/>
        <v>0.46726842521808876</v>
      </c>
    </row>
    <row r="6" spans="1:8" x14ac:dyDescent="0.65">
      <c r="A6" s="1" t="s">
        <v>3</v>
      </c>
      <c r="B6">
        <v>1.4867243897630282</v>
      </c>
      <c r="C6">
        <v>1.5427760799767329</v>
      </c>
      <c r="D6">
        <v>0.21211217081190098</v>
      </c>
      <c r="F6">
        <f t="shared" si="0"/>
        <v>1.080537546850554</v>
      </c>
      <c r="G6">
        <f t="shared" si="1"/>
        <v>0.61449568661619303</v>
      </c>
      <c r="H6">
        <f t="shared" si="2"/>
        <v>0.35477925008372296</v>
      </c>
    </row>
    <row r="7" spans="1:8" x14ac:dyDescent="0.65">
      <c r="A7" s="1" t="s">
        <v>4</v>
      </c>
      <c r="B7">
        <v>1.0399700422234477</v>
      </c>
      <c r="C7">
        <v>1.4955988796783897</v>
      </c>
      <c r="D7">
        <v>0.10994694656286286</v>
      </c>
      <c r="F7">
        <f t="shared" si="0"/>
        <v>0.88183862282156655</v>
      </c>
      <c r="G7">
        <f t="shared" si="1"/>
        <v>0.57663505459879894</v>
      </c>
      <c r="H7">
        <f t="shared" si="2"/>
        <v>0.33292040399679113</v>
      </c>
    </row>
    <row r="8" spans="1:8" x14ac:dyDescent="0.65">
      <c r="A8" s="1" t="s">
        <v>5</v>
      </c>
      <c r="B8">
        <v>0.62887472678993972</v>
      </c>
      <c r="C8">
        <v>0.62751107907438253</v>
      </c>
      <c r="D8">
        <v>9.1369854113876506E-2</v>
      </c>
      <c r="F8">
        <f t="shared" si="0"/>
        <v>0.44925188665939958</v>
      </c>
      <c r="G8">
        <f t="shared" si="1"/>
        <v>0.25306142442492652</v>
      </c>
      <c r="H8">
        <f t="shared" si="2"/>
        <v>0.14610508151324147</v>
      </c>
    </row>
    <row r="9" spans="1:8" s="2" customFormat="1" x14ac:dyDescent="0.65">
      <c r="A9" s="3" t="s">
        <v>6</v>
      </c>
      <c r="B9">
        <v>2.0860043838447324</v>
      </c>
      <c r="C9">
        <v>3.0375044902868611</v>
      </c>
      <c r="D9">
        <v>0.38465332690771215</v>
      </c>
      <c r="F9" s="2">
        <f t="shared" si="0"/>
        <v>1.8360540670131016</v>
      </c>
      <c r="G9">
        <f t="shared" si="1"/>
        <v>1.0973486818763676</v>
      </c>
      <c r="H9">
        <f t="shared" si="2"/>
        <v>0.63355455687620188</v>
      </c>
    </row>
    <row r="10" spans="1:8" x14ac:dyDescent="0.65">
      <c r="A10" s="1" t="s">
        <v>7</v>
      </c>
      <c r="B10">
        <v>1.6233996613663932</v>
      </c>
      <c r="C10">
        <v>1.5258269793358028</v>
      </c>
      <c r="D10">
        <v>0.21172327228988358</v>
      </c>
      <c r="F10">
        <f t="shared" si="0"/>
        <v>1.1203166376640266</v>
      </c>
      <c r="G10">
        <f t="shared" si="1"/>
        <v>0.64370621392635041</v>
      </c>
      <c r="H10">
        <f t="shared" si="2"/>
        <v>0.37164395588941324</v>
      </c>
    </row>
    <row r="11" spans="1:8" s="2" customFormat="1" x14ac:dyDescent="0.65">
      <c r="A11" s="3" t="s">
        <v>8</v>
      </c>
      <c r="B11">
        <v>1.8327951429323306</v>
      </c>
      <c r="C11">
        <v>2.0862430019420737</v>
      </c>
      <c r="D11">
        <v>0.23422974671977345</v>
      </c>
      <c r="F11" s="2">
        <f t="shared" si="0"/>
        <v>1.3844226305313925</v>
      </c>
      <c r="G11">
        <f t="shared" si="1"/>
        <v>0.81986450375954278</v>
      </c>
      <c r="H11">
        <f t="shared" si="2"/>
        <v>0.47334899194459101</v>
      </c>
    </row>
    <row r="12" spans="1:8" x14ac:dyDescent="0.65">
      <c r="A12" s="1" t="s">
        <v>9</v>
      </c>
      <c r="B12">
        <v>0.26697767536504297</v>
      </c>
      <c r="C12">
        <v>0.31995754290286427</v>
      </c>
      <c r="D12">
        <v>2.976717451622508E-2</v>
      </c>
      <c r="F12">
        <f t="shared" si="0"/>
        <v>0.20556746426137748</v>
      </c>
      <c r="G12">
        <f t="shared" si="1"/>
        <v>0.12617718493436358</v>
      </c>
      <c r="H12">
        <f t="shared" si="2"/>
        <v>7.284843168744401E-2</v>
      </c>
    </row>
    <row r="13" spans="1:8" x14ac:dyDescent="0.65">
      <c r="A13" s="1" t="s">
        <v>10</v>
      </c>
      <c r="B13">
        <v>0.50607183591698535</v>
      </c>
      <c r="C13">
        <v>0.53122865911669903</v>
      </c>
      <c r="D13">
        <v>6.4449087339484276E-2</v>
      </c>
      <c r="F13">
        <f t="shared" si="0"/>
        <v>0.3672498607910562</v>
      </c>
      <c r="G13">
        <f t="shared" si="1"/>
        <v>0.2143586523259994</v>
      </c>
      <c r="H13">
        <f t="shared" si="2"/>
        <v>0.12376002562354116</v>
      </c>
    </row>
    <row r="14" spans="1:8" x14ac:dyDescent="0.65">
      <c r="A14" s="1" t="s">
        <v>11</v>
      </c>
      <c r="B14">
        <v>0.98510373664218986</v>
      </c>
      <c r="C14">
        <v>1.0072950362823239</v>
      </c>
      <c r="D14">
        <v>0.11780867490025519</v>
      </c>
      <c r="F14">
        <f t="shared" si="0"/>
        <v>0.70340248260825644</v>
      </c>
      <c r="G14">
        <f t="shared" si="1"/>
        <v>0.41417644723345937</v>
      </c>
      <c r="H14">
        <f t="shared" si="2"/>
        <v>0.2391248833022406</v>
      </c>
    </row>
    <row r="15" spans="1:8" x14ac:dyDescent="0.65">
      <c r="A15" s="1" t="s">
        <v>12</v>
      </c>
      <c r="B15">
        <v>1.7048719950862286</v>
      </c>
      <c r="C15">
        <v>2.567559914147286</v>
      </c>
      <c r="D15">
        <v>0.26762303430998147</v>
      </c>
      <c r="F15">
        <f t="shared" si="0"/>
        <v>1.5133516478478317</v>
      </c>
      <c r="G15">
        <f t="shared" si="1"/>
        <v>0.94866131833711753</v>
      </c>
      <c r="H15">
        <f t="shared" si="2"/>
        <v>0.54770986751172013</v>
      </c>
    </row>
    <row r="17" spans="1:8" x14ac:dyDescent="0.65">
      <c r="A17" t="s">
        <v>14</v>
      </c>
      <c r="B17" s="5"/>
      <c r="C17" s="5"/>
      <c r="D17" s="5"/>
      <c r="F17" t="s">
        <v>15</v>
      </c>
      <c r="G17" t="s">
        <v>16</v>
      </c>
      <c r="H17" t="s">
        <v>17</v>
      </c>
    </row>
    <row r="18" spans="1:8" x14ac:dyDescent="0.65">
      <c r="B18" t="s">
        <v>19</v>
      </c>
      <c r="C18" t="s">
        <v>19</v>
      </c>
      <c r="D18" t="s">
        <v>18</v>
      </c>
    </row>
    <row r="19" spans="1:8" x14ac:dyDescent="0.65">
      <c r="A19" s="1" t="s">
        <v>0</v>
      </c>
      <c r="B19">
        <f>(B3/B$15)</f>
        <v>1.3566816380699942</v>
      </c>
      <c r="C19">
        <f>(C3/C$15)</f>
        <v>0.94196229771500095</v>
      </c>
      <c r="D19">
        <f>(D3/D$15)</f>
        <v>0.91639348894278194</v>
      </c>
      <c r="F19">
        <f>SUM(B19:D19)/3</f>
        <v>1.0716791415759257</v>
      </c>
      <c r="G19">
        <f t="shared" ref="G19:G31" si="3">_xlfn.STDEV.P(B19:D19)</f>
        <v>0.20179735421357067</v>
      </c>
      <c r="H19">
        <f>G19/(SQRT(3))</f>
        <v>0.11650775677695929</v>
      </c>
    </row>
    <row r="20" spans="1:8" x14ac:dyDescent="0.65">
      <c r="A20" s="1" t="s">
        <v>1</v>
      </c>
      <c r="B20">
        <f>(B4/B$15)</f>
        <v>0.69758421781881341</v>
      </c>
      <c r="C20">
        <f>(C4/C$15)</f>
        <v>0.51489607005852189</v>
      </c>
      <c r="D20">
        <f>(D4/D$15)</f>
        <v>0.61755405565340504</v>
      </c>
      <c r="F20">
        <f t="shared" ref="F20:F31" si="4">SUM(B20:D20)/3</f>
        <v>0.61001144784358008</v>
      </c>
      <c r="G20">
        <f t="shared" si="3"/>
        <v>7.4772579788989671E-2</v>
      </c>
      <c r="H20">
        <f t="shared" ref="H20:H31" si="5">G20/(SQRT(3))</f>
        <v>4.3169969069175959E-2</v>
      </c>
    </row>
    <row r="21" spans="1:8" s="2" customFormat="1" x14ac:dyDescent="0.65">
      <c r="A21" s="3" t="s">
        <v>2</v>
      </c>
      <c r="B21" s="2">
        <f>(B5/B$15)</f>
        <v>0.95812155340807359</v>
      </c>
      <c r="C21" s="2">
        <f>(C5/C$15)</f>
        <v>0.81599922138974945</v>
      </c>
      <c r="D21" s="2">
        <f>(D5/D$15)</f>
        <v>0.72731637579831798</v>
      </c>
      <c r="F21">
        <f t="shared" si="4"/>
        <v>0.83381238353204701</v>
      </c>
      <c r="G21">
        <f t="shared" si="3"/>
        <v>9.5063975167597264E-2</v>
      </c>
      <c r="H21">
        <f t="shared" si="5"/>
        <v>5.4885211653248181E-2</v>
      </c>
    </row>
    <row r="22" spans="1:8" x14ac:dyDescent="0.65">
      <c r="A22" s="1" t="s">
        <v>3</v>
      </c>
      <c r="B22">
        <f>(B6/B$15)</f>
        <v>0.87204458402041674</v>
      </c>
      <c r="C22">
        <f>(C6/C$15)</f>
        <v>0.60087247486456619</v>
      </c>
      <c r="D22">
        <f>(D6/D$15)</f>
        <v>0.792578155160652</v>
      </c>
      <c r="F22">
        <f t="shared" si="4"/>
        <v>0.75516507134854505</v>
      </c>
      <c r="G22">
        <f t="shared" si="3"/>
        <v>0.11382261733726104</v>
      </c>
      <c r="H22">
        <f t="shared" si="5"/>
        <v>6.5715518759535435E-2</v>
      </c>
    </row>
    <row r="23" spans="1:8" x14ac:dyDescent="0.65">
      <c r="A23" s="1" t="s">
        <v>4</v>
      </c>
      <c r="B23">
        <f>(B7/B$15)</f>
        <v>0.60999890034022664</v>
      </c>
      <c r="C23">
        <f>(C7/C$15)</f>
        <v>0.58249814208331496</v>
      </c>
      <c r="D23">
        <f>(D7/D$15)</f>
        <v>0.4108276660353305</v>
      </c>
      <c r="F23">
        <f t="shared" si="4"/>
        <v>0.53444156948629062</v>
      </c>
      <c r="G23">
        <f t="shared" si="3"/>
        <v>8.8126313781086887E-2</v>
      </c>
      <c r="H23">
        <f t="shared" si="5"/>
        <v>5.0879750984199945E-2</v>
      </c>
    </row>
    <row r="24" spans="1:8" x14ac:dyDescent="0.65">
      <c r="A24" s="1" t="s">
        <v>5</v>
      </c>
      <c r="B24">
        <f>(B8/B$15)</f>
        <v>0.36886917528264795</v>
      </c>
      <c r="C24">
        <f>(C8/C$15)</f>
        <v>0.24439978035830398</v>
      </c>
      <c r="D24">
        <f>(D8/D$15)</f>
        <v>0.34141251835611786</v>
      </c>
      <c r="F24">
        <f t="shared" si="4"/>
        <v>0.31822715799902329</v>
      </c>
      <c r="G24">
        <f t="shared" si="3"/>
        <v>5.339368420437194E-2</v>
      </c>
      <c r="H24">
        <f t="shared" si="5"/>
        <v>3.0826857948420012E-2</v>
      </c>
    </row>
    <row r="25" spans="1:8" s="2" customFormat="1" x14ac:dyDescent="0.65">
      <c r="A25" s="3" t="s">
        <v>6</v>
      </c>
      <c r="B25" s="2">
        <f>(B9/B$15)</f>
        <v>1.2235548415699251</v>
      </c>
      <c r="C25" s="2">
        <f>(C9/C$15)</f>
        <v>1.1830315910254614</v>
      </c>
      <c r="D25" s="2">
        <f>(D9/D$15)</f>
        <v>1.437295290741593</v>
      </c>
      <c r="F25">
        <f t="shared" si="4"/>
        <v>1.2812939077789931</v>
      </c>
      <c r="G25">
        <f t="shared" si="3"/>
        <v>0.11154328628640138</v>
      </c>
      <c r="H25">
        <f t="shared" si="5"/>
        <v>6.4399546363749338E-2</v>
      </c>
    </row>
    <row r="26" spans="1:8" x14ac:dyDescent="0.65">
      <c r="A26" s="1" t="s">
        <v>7</v>
      </c>
      <c r="B26">
        <f>(B10/B$15)</f>
        <v>0.95221205230970163</v>
      </c>
      <c r="C26">
        <f>(C10/C$15)</f>
        <v>0.59427122651684883</v>
      </c>
      <c r="D26">
        <f>(D10/D$15)</f>
        <v>0.79112499727751195</v>
      </c>
      <c r="F26">
        <f t="shared" si="4"/>
        <v>0.77920275870135425</v>
      </c>
      <c r="G26">
        <f t="shared" si="3"/>
        <v>0.14637170382697431</v>
      </c>
      <c r="H26">
        <f t="shared" si="5"/>
        <v>8.4507742606247799E-2</v>
      </c>
    </row>
    <row r="27" spans="1:8" s="2" customFormat="1" x14ac:dyDescent="0.65">
      <c r="A27" s="3" t="s">
        <v>8</v>
      </c>
      <c r="B27" s="2">
        <f>(B11/B$15)</f>
        <v>1.0750338724636226</v>
      </c>
      <c r="C27" s="2">
        <f>(C11/C$15)</f>
        <v>0.81253917014627375</v>
      </c>
      <c r="D27" s="2">
        <f>(D11/D$15)</f>
        <v>0.87522267028954859</v>
      </c>
      <c r="F27">
        <f t="shared" si="4"/>
        <v>0.92093190429981497</v>
      </c>
      <c r="G27">
        <f t="shared" si="3"/>
        <v>0.11193113281990884</v>
      </c>
      <c r="H27">
        <f t="shared" si="5"/>
        <v>6.4623469664274125E-2</v>
      </c>
    </row>
    <row r="28" spans="1:8" x14ac:dyDescent="0.65">
      <c r="A28" s="1" t="s">
        <v>9</v>
      </c>
      <c r="B28">
        <f>(B12/B$15)</f>
        <v>0.15659690354145317</v>
      </c>
      <c r="C28">
        <f>(C12/C$15)</f>
        <v>0.12461541447967557</v>
      </c>
      <c r="D28">
        <f>(D12/D$15)</f>
        <v>0.1112279987145892</v>
      </c>
      <c r="F28">
        <f t="shared" si="4"/>
        <v>0.13081343891190597</v>
      </c>
      <c r="G28">
        <f t="shared" si="3"/>
        <v>1.9033234292401231E-2</v>
      </c>
      <c r="H28">
        <f t="shared" si="5"/>
        <v>1.0988842942267069E-2</v>
      </c>
    </row>
    <row r="29" spans="1:8" x14ac:dyDescent="0.65">
      <c r="A29" s="1" t="s">
        <v>10</v>
      </c>
      <c r="B29">
        <f>(B13/B$15)</f>
        <v>0.29683861156472885</v>
      </c>
      <c r="C29">
        <f>(C13/C$15)</f>
        <v>0.20690019975371274</v>
      </c>
      <c r="D29">
        <f>(D13/D$15)</f>
        <v>0.24082040436337931</v>
      </c>
      <c r="F29">
        <f t="shared" si="4"/>
        <v>0.24818640522727362</v>
      </c>
      <c r="G29">
        <f t="shared" si="3"/>
        <v>3.7084794335119596E-2</v>
      </c>
      <c r="H29">
        <f t="shared" si="5"/>
        <v>2.1410915992223209E-2</v>
      </c>
    </row>
    <row r="30" spans="1:8" x14ac:dyDescent="0.65">
      <c r="A30" s="1" t="s">
        <v>11</v>
      </c>
      <c r="B30">
        <f>(B14/B$15)</f>
        <v>0.57781683286572227</v>
      </c>
      <c r="C30">
        <f>(C14/C$15)</f>
        <v>0.39231607828589166</v>
      </c>
      <c r="D30">
        <f>(D14/D$15)</f>
        <v>0.44020379338424276</v>
      </c>
      <c r="F30">
        <f t="shared" si="4"/>
        <v>0.47011223484528558</v>
      </c>
      <c r="G30">
        <f t="shared" si="3"/>
        <v>7.8627894288617675E-2</v>
      </c>
      <c r="H30">
        <f t="shared" si="5"/>
        <v>4.5395835933346854E-2</v>
      </c>
    </row>
    <row r="31" spans="1:8" x14ac:dyDescent="0.65">
      <c r="A31" s="1" t="s">
        <v>12</v>
      </c>
      <c r="B31">
        <f>(B15/B$15)</f>
        <v>1</v>
      </c>
      <c r="C31">
        <f>(C15/C$15)</f>
        <v>1</v>
      </c>
      <c r="D31">
        <f>(D15/D$15)</f>
        <v>1</v>
      </c>
      <c r="F31">
        <f t="shared" si="4"/>
        <v>1</v>
      </c>
      <c r="G31">
        <f t="shared" si="3"/>
        <v>0</v>
      </c>
      <c r="H31">
        <f t="shared" si="5"/>
        <v>0</v>
      </c>
    </row>
  </sheetData>
  <mergeCells count="1"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32" sqref="B32"/>
    </sheetView>
  </sheetViews>
  <sheetFormatPr defaultRowHeight="14.25" x14ac:dyDescent="0.65"/>
  <cols>
    <col min="2" max="2" width="9.1796875" customWidth="1"/>
  </cols>
  <sheetData>
    <row r="1" spans="1:8" x14ac:dyDescent="0.65">
      <c r="A1" t="s">
        <v>13</v>
      </c>
      <c r="B1" s="4" t="s">
        <v>20</v>
      </c>
      <c r="C1" s="4" t="s">
        <v>21</v>
      </c>
      <c r="D1" s="4" t="s">
        <v>22</v>
      </c>
      <c r="F1" t="s">
        <v>15</v>
      </c>
      <c r="G1" t="s">
        <v>16</v>
      </c>
      <c r="H1" t="s">
        <v>17</v>
      </c>
    </row>
    <row r="2" spans="1:8" x14ac:dyDescent="0.65">
      <c r="B2" t="s">
        <v>19</v>
      </c>
      <c r="C2" t="s">
        <v>19</v>
      </c>
      <c r="D2" t="s">
        <v>18</v>
      </c>
    </row>
    <row r="3" spans="1:8" x14ac:dyDescent="0.65">
      <c r="A3" s="1" t="s">
        <v>0</v>
      </c>
      <c r="B3">
        <v>1.9139467633592155E-2</v>
      </c>
      <c r="C3">
        <v>1.6687224759955453E-2</v>
      </c>
      <c r="D3">
        <v>2.6053218035674425E-3</v>
      </c>
      <c r="F3">
        <f t="shared" ref="F3:F15" si="0">SUM(B3:D3)/3</f>
        <v>1.2810671399038348E-2</v>
      </c>
      <c r="G3">
        <f t="shared" ref="G3:G15" si="1">_xlfn.STDEV.P(B3:D3)</f>
        <v>7.2853846410540404E-3</v>
      </c>
      <c r="H3">
        <f t="shared" ref="H3:H15" si="2">G3/(SQRT(3))</f>
        <v>4.2062187836625154E-3</v>
      </c>
    </row>
    <row r="4" spans="1:8" x14ac:dyDescent="0.65">
      <c r="A4" s="1" t="s">
        <v>1</v>
      </c>
      <c r="B4">
        <v>1.9659631328279949E-2</v>
      </c>
      <c r="C4">
        <v>2.2906645872036262E-2</v>
      </c>
      <c r="D4">
        <v>1.7277724220260894E-2</v>
      </c>
      <c r="F4">
        <f t="shared" si="0"/>
        <v>1.9948000473525702E-2</v>
      </c>
      <c r="G4">
        <f t="shared" si="1"/>
        <v>2.3070265586397441E-3</v>
      </c>
      <c r="H4">
        <f t="shared" si="2"/>
        <v>1.3319624046582723E-3</v>
      </c>
    </row>
    <row r="5" spans="1:8" s="2" customFormat="1" x14ac:dyDescent="0.65">
      <c r="A5" s="3" t="s">
        <v>2</v>
      </c>
      <c r="B5">
        <v>2.0069205640955181E-2</v>
      </c>
      <c r="C5">
        <v>2.7622175055086001E-2</v>
      </c>
      <c r="D5">
        <v>4.8515933560938258E-3</v>
      </c>
      <c r="F5" s="2">
        <f t="shared" si="0"/>
        <v>1.7514324684045002E-2</v>
      </c>
      <c r="G5" s="2">
        <f t="shared" si="1"/>
        <v>9.4699669219980558E-3</v>
      </c>
      <c r="H5" s="2">
        <f t="shared" si="2"/>
        <v>5.46748795163243E-3</v>
      </c>
    </row>
    <row r="6" spans="1:8" x14ac:dyDescent="0.65">
      <c r="A6" s="1" t="s">
        <v>3</v>
      </c>
      <c r="B6">
        <v>2.882137228416427E-2</v>
      </c>
      <c r="C6">
        <v>4.3693446934459583E-2</v>
      </c>
      <c r="D6">
        <v>2.7192827813401601E-3</v>
      </c>
      <c r="F6">
        <f t="shared" si="0"/>
        <v>2.5078033999988005E-2</v>
      </c>
      <c r="G6">
        <f t="shared" si="1"/>
        <v>1.6935760353839622E-2</v>
      </c>
      <c r="H6">
        <f t="shared" si="2"/>
        <v>9.7778657992202977E-3</v>
      </c>
    </row>
    <row r="7" spans="1:8" x14ac:dyDescent="0.65">
      <c r="A7" s="1" t="s">
        <v>4</v>
      </c>
      <c r="B7">
        <v>1.6100260022988498E-2</v>
      </c>
      <c r="C7">
        <v>3.0937236738987732E-2</v>
      </c>
      <c r="D7">
        <v>4.4313795505559602E-3</v>
      </c>
      <c r="F7">
        <f t="shared" si="0"/>
        <v>1.7156292104177396E-2</v>
      </c>
      <c r="G7">
        <f t="shared" si="1"/>
        <v>1.0846705156890121E-2</v>
      </c>
      <c r="H7">
        <f t="shared" si="2"/>
        <v>6.2623481421510132E-3</v>
      </c>
    </row>
    <row r="8" spans="1:8" x14ac:dyDescent="0.65">
      <c r="A8" s="1" t="s">
        <v>5</v>
      </c>
      <c r="B8">
        <v>7.3110838000403841E-3</v>
      </c>
      <c r="C8">
        <v>7.7729015515934806E-3</v>
      </c>
      <c r="D8">
        <v>9.2478918444988676E-4</v>
      </c>
      <c r="F8">
        <f t="shared" si="0"/>
        <v>5.3362581786945843E-3</v>
      </c>
      <c r="G8">
        <f t="shared" si="1"/>
        <v>3.1250720444281092E-3</v>
      </c>
      <c r="H8">
        <f t="shared" si="2"/>
        <v>1.8042611860875431E-3</v>
      </c>
    </row>
    <row r="9" spans="1:8" s="2" customFormat="1" x14ac:dyDescent="0.65">
      <c r="A9" s="3" t="s">
        <v>6</v>
      </c>
      <c r="B9">
        <v>2.5834797021750282E-2</v>
      </c>
      <c r="C9">
        <v>3.8036293762751347E-2</v>
      </c>
      <c r="D9">
        <v>4.0825204350622025E-3</v>
      </c>
      <c r="F9" s="2">
        <f t="shared" si="0"/>
        <v>2.2651203739854606E-2</v>
      </c>
      <c r="G9">
        <f t="shared" si="1"/>
        <v>1.4043174627683544E-2</v>
      </c>
      <c r="H9">
        <f t="shared" si="2"/>
        <v>8.1078306515700166E-3</v>
      </c>
    </row>
    <row r="10" spans="1:8" x14ac:dyDescent="0.65">
      <c r="A10" s="1" t="s">
        <v>7</v>
      </c>
      <c r="B10">
        <v>1.3606322015873962E-2</v>
      </c>
      <c r="C10">
        <v>2.0816797653555166E-2</v>
      </c>
      <c r="D10">
        <v>1.065712487506407E-2</v>
      </c>
      <c r="F10">
        <f t="shared" si="0"/>
        <v>1.5026748181497731E-2</v>
      </c>
      <c r="G10">
        <f t="shared" si="1"/>
        <v>4.2675477431810722E-3</v>
      </c>
      <c r="H10">
        <f t="shared" si="2"/>
        <v>2.4638698383051723E-3</v>
      </c>
    </row>
    <row r="11" spans="1:8" s="2" customFormat="1" x14ac:dyDescent="0.65">
      <c r="A11" s="3" t="s">
        <v>8</v>
      </c>
      <c r="B11">
        <v>8.8090781571698654E-3</v>
      </c>
      <c r="C11">
        <v>2.3753486631720413E-2</v>
      </c>
      <c r="D11">
        <v>4.8786893432846857E-3</v>
      </c>
      <c r="F11" s="2">
        <f t="shared" si="0"/>
        <v>1.248041804405832E-2</v>
      </c>
      <c r="G11">
        <f t="shared" si="1"/>
        <v>8.1311559487229467E-3</v>
      </c>
      <c r="H11">
        <f t="shared" si="2"/>
        <v>4.69452507581802E-3</v>
      </c>
    </row>
    <row r="12" spans="1:8" x14ac:dyDescent="0.65">
      <c r="A12" s="1" t="s">
        <v>9</v>
      </c>
      <c r="B12">
        <v>8.6951723357715414E-4</v>
      </c>
      <c r="C12">
        <v>1.6740492370592619E-3</v>
      </c>
      <c r="D12">
        <v>2.8531759043315475E-3</v>
      </c>
      <c r="F12">
        <f t="shared" si="0"/>
        <v>1.7989141249893212E-3</v>
      </c>
      <c r="G12">
        <f t="shared" si="1"/>
        <v>8.1462419175679264E-4</v>
      </c>
      <c r="H12">
        <f t="shared" si="2"/>
        <v>4.7032349639916556E-4</v>
      </c>
    </row>
    <row r="13" spans="1:8" x14ac:dyDescent="0.65">
      <c r="A13" s="1" t="s">
        <v>10</v>
      </c>
      <c r="B13">
        <v>3.008507373930202E-3</v>
      </c>
      <c r="C13">
        <v>2.3567307517711064E-2</v>
      </c>
      <c r="D13">
        <v>2.4660991180862422E-2</v>
      </c>
      <c r="F13">
        <f t="shared" si="0"/>
        <v>1.707893535750123E-2</v>
      </c>
      <c r="G13">
        <f t="shared" si="1"/>
        <v>9.9593086680888638E-3</v>
      </c>
      <c r="H13">
        <f t="shared" si="2"/>
        <v>5.7500095404636794E-3</v>
      </c>
    </row>
    <row r="14" spans="1:8" x14ac:dyDescent="0.65">
      <c r="A14" s="1" t="s">
        <v>11</v>
      </c>
      <c r="B14">
        <v>3.9528349881128881E-3</v>
      </c>
      <c r="C14">
        <v>2.353769540997498E-3</v>
      </c>
      <c r="D14">
        <v>1.8316516615386642E-3</v>
      </c>
      <c r="F14">
        <f t="shared" si="0"/>
        <v>2.7127520635496834E-3</v>
      </c>
      <c r="G14">
        <f t="shared" si="1"/>
        <v>9.0240641799489664E-4</v>
      </c>
      <c r="H14">
        <f t="shared" si="2"/>
        <v>5.2100458834779956E-4</v>
      </c>
    </row>
    <row r="15" spans="1:8" x14ac:dyDescent="0.65">
      <c r="A15" s="1" t="s">
        <v>12</v>
      </c>
      <c r="B15">
        <v>1.4095061301177634E-3</v>
      </c>
      <c r="C15">
        <v>2.0549956004464426E-3</v>
      </c>
      <c r="D15">
        <v>4.8089159700592853E-4</v>
      </c>
      <c r="F15">
        <f t="shared" si="0"/>
        <v>1.3151311091900448E-3</v>
      </c>
      <c r="G15">
        <f t="shared" si="1"/>
        <v>6.4608092209526098E-4</v>
      </c>
      <c r="H15">
        <f t="shared" si="2"/>
        <v>3.7301499428998061E-4</v>
      </c>
    </row>
    <row r="17" spans="1:8" x14ac:dyDescent="0.65">
      <c r="A17" t="s">
        <v>14</v>
      </c>
      <c r="B17" s="5"/>
      <c r="C17" s="5"/>
      <c r="D17" s="5"/>
      <c r="F17" t="s">
        <v>15</v>
      </c>
      <c r="G17" t="s">
        <v>16</v>
      </c>
      <c r="H17" t="s">
        <v>17</v>
      </c>
    </row>
    <row r="18" spans="1:8" x14ac:dyDescent="0.65">
      <c r="B18" t="s">
        <v>19</v>
      </c>
      <c r="C18" t="s">
        <v>19</v>
      </c>
      <c r="D18" t="s">
        <v>18</v>
      </c>
    </row>
    <row r="19" spans="1:8" x14ac:dyDescent="0.65">
      <c r="A19" s="1" t="s">
        <v>0</v>
      </c>
      <c r="B19" s="2">
        <f>(B3/B$34)</f>
        <v>1.1226337043928112E-2</v>
      </c>
      <c r="C19" s="2">
        <f>(C3/C$34)</f>
        <v>6.4992542795237786E-3</v>
      </c>
      <c r="D19" s="2">
        <f>(D3/D$34)</f>
        <v>9.7350432121241087E-3</v>
      </c>
      <c r="F19">
        <f>SUM(B19:D19)/3</f>
        <v>9.1535448451919993E-3</v>
      </c>
      <c r="G19">
        <f t="shared" ref="G19:G31" si="3">_xlfn.STDEV.P(B19:D19)</f>
        <v>1.9731418479911104E-3</v>
      </c>
      <c r="H19">
        <f>G19/(SQRT(3))</f>
        <v>1.1391939770869833E-3</v>
      </c>
    </row>
    <row r="20" spans="1:8" x14ac:dyDescent="0.65">
      <c r="A20" s="1" t="s">
        <v>1</v>
      </c>
      <c r="B20" s="2">
        <f>(B4/B$34)</f>
        <v>1.1531441295852601E-2</v>
      </c>
      <c r="C20" s="2">
        <f>(C4/C$34)</f>
        <v>8.9215623541325628E-3</v>
      </c>
      <c r="D20" s="2">
        <f>(D4/D$34)</f>
        <v>6.4559929472470273E-2</v>
      </c>
      <c r="F20">
        <f t="shared" ref="F20:F31" si="4">SUM(B20:D20)/3</f>
        <v>2.8337644374151812E-2</v>
      </c>
      <c r="G20">
        <f t="shared" si="3"/>
        <v>2.5635175317396817E-2</v>
      </c>
      <c r="H20">
        <f t="shared" ref="H20:H31" si="5">G20/(SQRT(3))</f>
        <v>1.4800475370222303E-2</v>
      </c>
    </row>
    <row r="21" spans="1:8" s="2" customFormat="1" x14ac:dyDescent="0.65">
      <c r="A21" s="3" t="s">
        <v>2</v>
      </c>
      <c r="B21" s="2">
        <f>(B5/B$34)</f>
        <v>1.1771678870201705E-2</v>
      </c>
      <c r="C21" s="2">
        <f>(C5/C$34)</f>
        <v>1.0758142352545498E-2</v>
      </c>
      <c r="D21" s="2">
        <f>(D5/D$34)</f>
        <v>1.8128459564785964E-2</v>
      </c>
      <c r="F21">
        <f t="shared" si="4"/>
        <v>1.3552760262511057E-2</v>
      </c>
      <c r="G21">
        <f t="shared" si="3"/>
        <v>3.2618585854064836E-3</v>
      </c>
      <c r="H21">
        <f t="shared" si="5"/>
        <v>1.8832349323429252E-3</v>
      </c>
    </row>
    <row r="22" spans="1:8" x14ac:dyDescent="0.65">
      <c r="A22" s="1" t="s">
        <v>3</v>
      </c>
      <c r="B22" s="2">
        <f>(B6/B$34)</f>
        <v>1.6905299850799971E-2</v>
      </c>
      <c r="C22" s="2">
        <f>(C6/C$34)</f>
        <v>1.7017498479279164E-2</v>
      </c>
      <c r="D22" s="2">
        <f>(D6/D$34)</f>
        <v>1.0160869703728412E-2</v>
      </c>
      <c r="F22">
        <f t="shared" si="4"/>
        <v>1.4694556011269183E-2</v>
      </c>
      <c r="G22">
        <f t="shared" si="3"/>
        <v>3.2061275483512455E-3</v>
      </c>
      <c r="H22">
        <f t="shared" si="5"/>
        <v>1.8510586030968665E-3</v>
      </c>
    </row>
    <row r="23" spans="1:8" x14ac:dyDescent="0.65">
      <c r="A23" s="1" t="s">
        <v>4</v>
      </c>
      <c r="B23" s="2">
        <f>(B7/B$34)</f>
        <v>9.4436767507429104E-3</v>
      </c>
      <c r="C23" s="2">
        <f>(C7/C$34)</f>
        <v>1.204927548857699E-2</v>
      </c>
      <c r="D23" s="2">
        <f>(D7/D$34)</f>
        <v>1.6558289020156602E-2</v>
      </c>
      <c r="F23">
        <f t="shared" si="4"/>
        <v>1.2683747086492168E-2</v>
      </c>
      <c r="G23">
        <f t="shared" si="3"/>
        <v>2.9389729036341634E-3</v>
      </c>
      <c r="H23">
        <f t="shared" si="5"/>
        <v>1.6968167970542003E-3</v>
      </c>
    </row>
    <row r="24" spans="1:8" x14ac:dyDescent="0.65">
      <c r="A24" s="1" t="s">
        <v>5</v>
      </c>
      <c r="B24" s="2">
        <f>(B8/B$34)</f>
        <v>4.288347642000305E-3</v>
      </c>
      <c r="C24" s="2">
        <f>(C8/C$34)</f>
        <v>3.0273496282461412E-3</v>
      </c>
      <c r="D24" s="2">
        <f>(D8/D$34)</f>
        <v>3.4555664718259088E-3</v>
      </c>
      <c r="F24">
        <f t="shared" si="4"/>
        <v>3.5904212473574517E-3</v>
      </c>
      <c r="G24">
        <f t="shared" si="3"/>
        <v>5.2355729106165873E-4</v>
      </c>
      <c r="H24">
        <f t="shared" si="5"/>
        <v>3.0227594293063994E-4</v>
      </c>
    </row>
    <row r="25" spans="1:8" s="2" customFormat="1" x14ac:dyDescent="0.65">
      <c r="A25" s="3" t="s">
        <v>6</v>
      </c>
      <c r="B25" s="2">
        <f>(B9/B$34)</f>
        <v>1.5153511287774785E-2</v>
      </c>
      <c r="C25" s="2">
        <f>(C9/C$34)</f>
        <v>1.4814179623685083E-2</v>
      </c>
      <c r="D25" s="2">
        <f>(D9/D$34)</f>
        <v>1.5254742349021853E-2</v>
      </c>
      <c r="F25">
        <f t="shared" si="4"/>
        <v>1.5074144420160572E-2</v>
      </c>
      <c r="G25">
        <f t="shared" si="3"/>
        <v>1.8841125850155443E-4</v>
      </c>
      <c r="H25">
        <f t="shared" si="5"/>
        <v>1.0877929081422862E-4</v>
      </c>
    </row>
    <row r="26" spans="1:8" x14ac:dyDescent="0.65">
      <c r="A26" s="1" t="s">
        <v>7</v>
      </c>
      <c r="B26" s="2">
        <f>(B10/B$34)</f>
        <v>7.9808466882499204E-3</v>
      </c>
      <c r="C26" s="2">
        <f>(C10/C$34)</f>
        <v>8.1076190428329871E-3</v>
      </c>
      <c r="D26" s="2">
        <f>(D10/D$34)</f>
        <v>3.9821403649134973E-2</v>
      </c>
      <c r="F26">
        <f t="shared" si="4"/>
        <v>1.8636623126739294E-2</v>
      </c>
      <c r="G26">
        <f t="shared" si="3"/>
        <v>1.4979991369468546E-2</v>
      </c>
      <c r="H26">
        <f t="shared" si="5"/>
        <v>8.648702049620937E-3</v>
      </c>
    </row>
    <row r="27" spans="1:8" s="2" customFormat="1" x14ac:dyDescent="0.65">
      <c r="A27" s="3" t="s">
        <v>8</v>
      </c>
      <c r="B27" s="2">
        <f>(B11/B$34)</f>
        <v>5.1670026738425733E-3</v>
      </c>
      <c r="C27" s="2">
        <f>(C11/C$34)</f>
        <v>9.2513855278852173E-3</v>
      </c>
      <c r="D27" s="2">
        <f>(D11/D$34)</f>
        <v>1.8229706407236288E-2</v>
      </c>
      <c r="F27">
        <f t="shared" si="4"/>
        <v>1.0882698202988025E-2</v>
      </c>
      <c r="G27">
        <f t="shared" si="3"/>
        <v>5.4561551169034694E-3</v>
      </c>
      <c r="H27">
        <f t="shared" si="5"/>
        <v>3.1501126254845722E-3</v>
      </c>
    </row>
    <row r="28" spans="1:8" x14ac:dyDescent="0.65">
      <c r="A28" s="1" t="s">
        <v>9</v>
      </c>
      <c r="B28" s="2">
        <f>(B12/B$34)</f>
        <v>5.1001907244841327E-4</v>
      </c>
      <c r="C28" s="2">
        <f>(C12/C$34)</f>
        <v>6.5200006739286995E-4</v>
      </c>
      <c r="D28" s="2">
        <f>(D12/D$34)</f>
        <v>1.0661174632026557E-2</v>
      </c>
      <c r="F28">
        <f t="shared" si="4"/>
        <v>3.9410645906226135E-3</v>
      </c>
      <c r="G28">
        <f t="shared" si="3"/>
        <v>4.7521888905475229E-3</v>
      </c>
      <c r="H28">
        <f t="shared" si="5"/>
        <v>2.7436775351975615E-3</v>
      </c>
    </row>
    <row r="29" spans="1:8" x14ac:dyDescent="0.65">
      <c r="A29" s="1" t="s">
        <v>10</v>
      </c>
      <c r="B29" s="2">
        <f>(B13/B$34)</f>
        <v>1.7646529373473805E-3</v>
      </c>
      <c r="C29" s="2">
        <f>(C13/C$34)</f>
        <v>9.1788734462845117E-3</v>
      </c>
      <c r="D29" s="2">
        <f>(D13/D$34)</f>
        <v>9.2148238452069028E-2</v>
      </c>
      <c r="F29">
        <f t="shared" si="4"/>
        <v>3.4363921611900307E-2</v>
      </c>
      <c r="G29">
        <f t="shared" si="3"/>
        <v>4.097164158254292E-2</v>
      </c>
      <c r="H29">
        <f t="shared" si="5"/>
        <v>2.365498829682202E-2</v>
      </c>
    </row>
    <row r="30" spans="1:8" x14ac:dyDescent="0.65">
      <c r="A30" s="1" t="s">
        <v>11</v>
      </c>
      <c r="B30" s="2">
        <f>(B14/B$34)</f>
        <v>2.3185523602391993E-3</v>
      </c>
      <c r="C30" s="2">
        <f>(C14/C$34)</f>
        <v>9.1673402752091566E-4</v>
      </c>
      <c r="D30" s="2">
        <f>(D14/D$34)</f>
        <v>6.8441480243330074E-3</v>
      </c>
      <c r="F30">
        <f t="shared" si="4"/>
        <v>3.3598114706977072E-3</v>
      </c>
      <c r="G30">
        <f t="shared" si="3"/>
        <v>2.5293905160117935E-3</v>
      </c>
      <c r="H30">
        <f t="shared" si="5"/>
        <v>1.4603442953050954E-3</v>
      </c>
    </row>
    <row r="31" spans="1:8" x14ac:dyDescent="0.65">
      <c r="A31" s="1" t="s">
        <v>12</v>
      </c>
      <c r="B31" s="2">
        <f>(B15/B$34)</f>
        <v>8.2675188177190617E-4</v>
      </c>
      <c r="C31" s="2">
        <f>(C15/C$34)</f>
        <v>8.0036909328712921E-4</v>
      </c>
      <c r="D31" s="2">
        <f>(D15/D$34)</f>
        <v>1.7968991280807433E-3</v>
      </c>
      <c r="F31">
        <f t="shared" si="4"/>
        <v>1.1413400343799262E-3</v>
      </c>
      <c r="G31">
        <f t="shared" si="3"/>
        <v>4.6367539427379269E-4</v>
      </c>
      <c r="H31">
        <f t="shared" si="5"/>
        <v>2.6770311370058009E-4</v>
      </c>
    </row>
    <row r="34" spans="1:4" x14ac:dyDescent="0.65">
      <c r="A34" s="1" t="s">
        <v>12</v>
      </c>
      <c r="B34">
        <v>1.7048719950862286</v>
      </c>
      <c r="C34">
        <v>2.567559914147286</v>
      </c>
      <c r="D34">
        <v>0.26762303430998147</v>
      </c>
    </row>
  </sheetData>
  <mergeCells count="1"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L9" sqref="L9"/>
    </sheetView>
  </sheetViews>
  <sheetFormatPr defaultRowHeight="14.25" x14ac:dyDescent="0.65"/>
  <sheetData>
    <row r="1" spans="1:9" x14ac:dyDescent="0.65">
      <c r="C1" s="5" t="s">
        <v>23</v>
      </c>
      <c r="D1" s="5"/>
      <c r="E1" s="5"/>
      <c r="G1" s="5" t="s">
        <v>24</v>
      </c>
      <c r="H1" s="5"/>
      <c r="I1" s="5"/>
    </row>
    <row r="2" spans="1:9" x14ac:dyDescent="0.65">
      <c r="A2" t="s">
        <v>14</v>
      </c>
      <c r="C2" t="s">
        <v>15</v>
      </c>
      <c r="D2" t="s">
        <v>16</v>
      </c>
      <c r="E2" t="s">
        <v>17</v>
      </c>
      <c r="G2" t="s">
        <v>15</v>
      </c>
      <c r="H2" t="s">
        <v>16</v>
      </c>
      <c r="I2" t="s">
        <v>17</v>
      </c>
    </row>
    <row r="4" spans="1:9" x14ac:dyDescent="0.65">
      <c r="A4" s="1" t="s">
        <v>0</v>
      </c>
      <c r="B4" s="1"/>
      <c r="C4">
        <v>1.0716791415759257</v>
      </c>
      <c r="D4">
        <v>0.20179735421357067</v>
      </c>
      <c r="E4">
        <v>0.11650775677695929</v>
      </c>
      <c r="G4">
        <v>9.1535448451919993E-3</v>
      </c>
      <c r="H4">
        <v>1.9731418479911104E-3</v>
      </c>
      <c r="I4">
        <v>1.1391939770869833E-3</v>
      </c>
    </row>
    <row r="5" spans="1:9" x14ac:dyDescent="0.65">
      <c r="A5" s="1" t="s">
        <v>1</v>
      </c>
      <c r="B5" s="1"/>
      <c r="C5">
        <v>0.61001144784358008</v>
      </c>
      <c r="D5">
        <v>7.4772579788989671E-2</v>
      </c>
      <c r="E5">
        <v>4.3169969069175959E-2</v>
      </c>
      <c r="G5">
        <v>2.8337644374151812E-2</v>
      </c>
      <c r="H5">
        <v>2.5635175317396817E-2</v>
      </c>
      <c r="I5">
        <v>1.4800475370222303E-2</v>
      </c>
    </row>
    <row r="6" spans="1:9" s="2" customFormat="1" x14ac:dyDescent="0.65">
      <c r="A6" s="3" t="s">
        <v>2</v>
      </c>
      <c r="B6" s="3"/>
      <c r="C6" s="2">
        <v>0.83381238353204701</v>
      </c>
      <c r="D6" s="2">
        <v>9.5063975167597264E-2</v>
      </c>
      <c r="E6" s="2">
        <v>5.4885211653248181E-2</v>
      </c>
      <c r="G6" s="2">
        <v>1.3552760262511057E-2</v>
      </c>
      <c r="H6" s="2">
        <v>3.2618585854064836E-3</v>
      </c>
      <c r="I6" s="2">
        <v>1.8832349323429252E-3</v>
      </c>
    </row>
    <row r="7" spans="1:9" x14ac:dyDescent="0.65">
      <c r="A7" s="1" t="s">
        <v>3</v>
      </c>
      <c r="B7" s="1"/>
      <c r="C7">
        <v>0.75516507134854505</v>
      </c>
      <c r="D7">
        <v>0.11382261733726104</v>
      </c>
      <c r="E7">
        <v>6.5715518759535435E-2</v>
      </c>
      <c r="G7">
        <v>1.4694556011269183E-2</v>
      </c>
      <c r="H7">
        <v>3.2061275483512455E-3</v>
      </c>
      <c r="I7">
        <v>1.8510586030968665E-3</v>
      </c>
    </row>
    <row r="8" spans="1:9" x14ac:dyDescent="0.65">
      <c r="A8" s="1" t="s">
        <v>4</v>
      </c>
      <c r="B8" s="1"/>
      <c r="C8">
        <v>0.53444156948629062</v>
      </c>
      <c r="D8">
        <v>8.8126313781086887E-2</v>
      </c>
      <c r="E8">
        <v>5.0879750984199945E-2</v>
      </c>
      <c r="G8">
        <v>1.2683747086492168E-2</v>
      </c>
      <c r="H8">
        <v>2.9389729036341634E-3</v>
      </c>
      <c r="I8">
        <v>1.6968167970542003E-3</v>
      </c>
    </row>
    <row r="9" spans="1:9" x14ac:dyDescent="0.65">
      <c r="A9" s="1" t="s">
        <v>5</v>
      </c>
      <c r="B9" s="1"/>
      <c r="C9">
        <v>0.31822715799902329</v>
      </c>
      <c r="D9">
        <v>5.339368420437194E-2</v>
      </c>
      <c r="E9">
        <v>3.0826857948420012E-2</v>
      </c>
      <c r="G9">
        <v>3.5904212473574517E-3</v>
      </c>
      <c r="H9">
        <v>5.2355729106165873E-4</v>
      </c>
      <c r="I9">
        <v>3.0227594293063994E-4</v>
      </c>
    </row>
    <row r="10" spans="1:9" s="2" customFormat="1" x14ac:dyDescent="0.65">
      <c r="A10" s="3" t="s">
        <v>6</v>
      </c>
      <c r="B10" s="3"/>
      <c r="C10" s="2">
        <v>1.2812939077789931</v>
      </c>
      <c r="D10">
        <v>0.11154328628640138</v>
      </c>
      <c r="E10">
        <v>6.4399546363749338E-2</v>
      </c>
      <c r="G10" s="2">
        <v>1.5074144420160572E-2</v>
      </c>
      <c r="H10" s="2">
        <v>1.8841125850155443E-4</v>
      </c>
      <c r="I10" s="2">
        <v>1.0877929081422862E-4</v>
      </c>
    </row>
    <row r="11" spans="1:9" x14ac:dyDescent="0.65">
      <c r="A11" s="1" t="s">
        <v>7</v>
      </c>
      <c r="B11" s="1"/>
      <c r="C11">
        <v>0.77920275870135425</v>
      </c>
      <c r="D11">
        <v>0.14637170382697431</v>
      </c>
      <c r="E11">
        <v>8.4507742606247799E-2</v>
      </c>
      <c r="G11">
        <v>1.8636623126739294E-2</v>
      </c>
      <c r="H11">
        <v>1.4979991369468546E-2</v>
      </c>
      <c r="I11">
        <v>8.648702049620937E-3</v>
      </c>
    </row>
    <row r="12" spans="1:9" s="2" customFormat="1" x14ac:dyDescent="0.65">
      <c r="A12" s="3" t="s">
        <v>8</v>
      </c>
      <c r="B12" s="3"/>
      <c r="C12" s="2">
        <v>0.92093190429981497</v>
      </c>
      <c r="D12">
        <v>0.11193113281990884</v>
      </c>
      <c r="E12">
        <v>6.4623469664274125E-2</v>
      </c>
      <c r="G12" s="2">
        <v>1.0882698202988025E-2</v>
      </c>
      <c r="H12" s="2">
        <v>5.4561551169034694E-3</v>
      </c>
      <c r="I12" s="2">
        <v>3.1501126254845722E-3</v>
      </c>
    </row>
    <row r="13" spans="1:9" x14ac:dyDescent="0.65">
      <c r="A13" s="1" t="s">
        <v>9</v>
      </c>
      <c r="B13" s="1"/>
      <c r="C13">
        <v>0.13081343891190597</v>
      </c>
      <c r="D13">
        <v>1.9033234292401231E-2</v>
      </c>
      <c r="E13">
        <v>1.0988842942267069E-2</v>
      </c>
      <c r="G13">
        <v>3.9410645906226135E-3</v>
      </c>
      <c r="H13">
        <v>4.7521888905475229E-3</v>
      </c>
      <c r="I13">
        <v>2.7436775351975615E-3</v>
      </c>
    </row>
    <row r="14" spans="1:9" x14ac:dyDescent="0.65">
      <c r="A14" s="1" t="s">
        <v>10</v>
      </c>
      <c r="B14" s="1"/>
      <c r="C14">
        <v>0.24818640522727362</v>
      </c>
      <c r="D14">
        <v>3.7084794335119596E-2</v>
      </c>
      <c r="E14">
        <v>2.1410915992223209E-2</v>
      </c>
      <c r="G14">
        <v>3.4363921611900307E-2</v>
      </c>
      <c r="H14">
        <v>4.097164158254292E-2</v>
      </c>
      <c r="I14">
        <v>2.365498829682202E-2</v>
      </c>
    </row>
    <row r="15" spans="1:9" x14ac:dyDescent="0.65">
      <c r="A15" s="1" t="s">
        <v>11</v>
      </c>
      <c r="B15" s="1"/>
      <c r="C15">
        <v>0.47011223484528558</v>
      </c>
      <c r="D15">
        <v>7.8627894288617675E-2</v>
      </c>
      <c r="E15">
        <v>4.5395835933346854E-2</v>
      </c>
      <c r="G15">
        <v>3.3598114706977072E-3</v>
      </c>
      <c r="H15">
        <v>2.5293905160117935E-3</v>
      </c>
      <c r="I15">
        <v>1.4603442953050954E-3</v>
      </c>
    </row>
    <row r="16" spans="1:9" x14ac:dyDescent="0.65">
      <c r="A16" s="1" t="s">
        <v>12</v>
      </c>
      <c r="B16" s="1"/>
      <c r="C16">
        <v>1</v>
      </c>
      <c r="D16">
        <v>0</v>
      </c>
      <c r="E16">
        <v>0</v>
      </c>
      <c r="G16">
        <v>1.1413400343799262E-3</v>
      </c>
      <c r="H16">
        <v>4.6367539427379269E-4</v>
      </c>
      <c r="I16">
        <v>2.6770311370058009E-4</v>
      </c>
    </row>
  </sheetData>
  <mergeCells count="2">
    <mergeCell ref="C1:E1"/>
    <mergeCell ref="G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9" sqref="G19"/>
    </sheetView>
  </sheetViews>
  <sheetFormatPr defaultRowHeight="14.25" x14ac:dyDescent="0.65"/>
  <sheetData>
    <row r="1" spans="1:9" x14ac:dyDescent="0.65">
      <c r="C1" s="5" t="s">
        <v>23</v>
      </c>
      <c r="D1" s="5"/>
      <c r="E1" s="5"/>
      <c r="G1" s="5" t="s">
        <v>24</v>
      </c>
      <c r="H1" s="5"/>
      <c r="I1" s="5"/>
    </row>
    <row r="2" spans="1:9" x14ac:dyDescent="0.65">
      <c r="A2" t="s">
        <v>14</v>
      </c>
      <c r="C2" t="s">
        <v>15</v>
      </c>
      <c r="D2" t="s">
        <v>16</v>
      </c>
      <c r="E2" t="s">
        <v>17</v>
      </c>
      <c r="G2" t="s">
        <v>15</v>
      </c>
      <c r="H2" t="s">
        <v>16</v>
      </c>
      <c r="I2" t="s">
        <v>17</v>
      </c>
    </row>
    <row r="4" spans="1:9" x14ac:dyDescent="0.65">
      <c r="A4" s="1" t="s">
        <v>0</v>
      </c>
      <c r="B4" s="1"/>
      <c r="C4">
        <v>107.16791415759258</v>
      </c>
      <c r="D4">
        <v>20.179735421357066</v>
      </c>
      <c r="E4">
        <v>11.650775677695929</v>
      </c>
      <c r="G4">
        <v>0.91535448451919987</v>
      </c>
      <c r="H4">
        <v>0.19731418479911103</v>
      </c>
      <c r="I4">
        <v>0.11391939770869833</v>
      </c>
    </row>
    <row r="5" spans="1:9" x14ac:dyDescent="0.65">
      <c r="A5" s="1" t="s">
        <v>1</v>
      </c>
      <c r="B5" s="1"/>
      <c r="C5">
        <v>61.001144784358004</v>
      </c>
      <c r="D5">
        <v>7.477257978898967</v>
      </c>
      <c r="E5">
        <v>4.3169969069175957</v>
      </c>
      <c r="G5">
        <v>2.8337644374151814</v>
      </c>
      <c r="H5">
        <v>2.5635175317396817</v>
      </c>
      <c r="I5">
        <v>1.4800475370222304</v>
      </c>
    </row>
    <row r="6" spans="1:9" s="2" customFormat="1" x14ac:dyDescent="0.65">
      <c r="A6" s="3" t="s">
        <v>2</v>
      </c>
      <c r="B6" s="3"/>
      <c r="C6" s="2">
        <v>83.381238353204708</v>
      </c>
      <c r="D6" s="2">
        <v>9.5063975167597263</v>
      </c>
      <c r="E6" s="2">
        <v>5.4885211653248183</v>
      </c>
      <c r="G6" s="2">
        <v>1.3552760262511057</v>
      </c>
      <c r="H6" s="2">
        <v>0.32618585854064835</v>
      </c>
      <c r="I6" s="2">
        <v>0.18832349323429251</v>
      </c>
    </row>
    <row r="7" spans="1:9" x14ac:dyDescent="0.65">
      <c r="A7" s="1" t="s">
        <v>3</v>
      </c>
      <c r="B7" s="1"/>
      <c r="C7">
        <v>75.516507134854507</v>
      </c>
      <c r="D7">
        <v>11.382261733726104</v>
      </c>
      <c r="E7">
        <v>6.5715518759535438</v>
      </c>
      <c r="G7">
        <v>1.4694556011269182</v>
      </c>
      <c r="H7">
        <v>0.32061275483512452</v>
      </c>
      <c r="I7">
        <v>0.18510586030968665</v>
      </c>
    </row>
    <row r="8" spans="1:9" x14ac:dyDescent="0.65">
      <c r="A8" s="1" t="s">
        <v>4</v>
      </c>
      <c r="B8" s="1"/>
      <c r="C8">
        <v>53.444156948629065</v>
      </c>
      <c r="D8">
        <v>8.8126313781086889</v>
      </c>
      <c r="E8">
        <v>5.0879750984199941</v>
      </c>
      <c r="G8">
        <v>1.2683747086492168</v>
      </c>
      <c r="H8">
        <v>0.29389729036341633</v>
      </c>
      <c r="I8">
        <v>0.16968167970542003</v>
      </c>
    </row>
    <row r="9" spans="1:9" x14ac:dyDescent="0.65">
      <c r="A9" s="1" t="s">
        <v>5</v>
      </c>
      <c r="B9" s="1"/>
      <c r="C9">
        <v>31.82271579990233</v>
      </c>
      <c r="D9">
        <v>5.3393684204371938</v>
      </c>
      <c r="E9">
        <v>3.0826857948420012</v>
      </c>
      <c r="G9">
        <v>0.35904212473574515</v>
      </c>
      <c r="H9">
        <v>5.2355729106165871E-2</v>
      </c>
      <c r="I9">
        <v>3.0227594293063993E-2</v>
      </c>
    </row>
    <row r="10" spans="1:9" s="2" customFormat="1" x14ac:dyDescent="0.65">
      <c r="A10" s="3" t="s">
        <v>6</v>
      </c>
      <c r="B10" s="3"/>
      <c r="C10" s="2">
        <v>128.12939077789932</v>
      </c>
      <c r="D10">
        <v>11.154328628640139</v>
      </c>
      <c r="E10">
        <v>6.4399546363749334</v>
      </c>
      <c r="G10" s="2">
        <v>1.5074144420160573</v>
      </c>
      <c r="H10" s="2">
        <v>1.8841125850155443E-2</v>
      </c>
      <c r="I10" s="2">
        <v>1.0877929081422863E-2</v>
      </c>
    </row>
    <row r="11" spans="1:9" x14ac:dyDescent="0.65">
      <c r="A11" s="1" t="s">
        <v>7</v>
      </c>
      <c r="B11" s="1"/>
      <c r="C11">
        <v>77.920275870135427</v>
      </c>
      <c r="D11">
        <v>14.637170382697432</v>
      </c>
      <c r="E11">
        <v>8.4507742606247795</v>
      </c>
      <c r="G11">
        <v>1.8636623126739293</v>
      </c>
      <c r="H11">
        <v>1.4979991369468546</v>
      </c>
      <c r="I11">
        <v>0.86487020496209366</v>
      </c>
    </row>
    <row r="12" spans="1:9" s="2" customFormat="1" x14ac:dyDescent="0.65">
      <c r="A12" s="3" t="s">
        <v>8</v>
      </c>
      <c r="B12" s="3"/>
      <c r="C12" s="2">
        <v>92.09319042998149</v>
      </c>
      <c r="D12">
        <v>11.193113281990884</v>
      </c>
      <c r="E12">
        <v>6.4623469664274129</v>
      </c>
      <c r="G12" s="2">
        <v>1.0882698202988026</v>
      </c>
      <c r="H12" s="2">
        <v>0.54561551169034694</v>
      </c>
      <c r="I12" s="2">
        <v>0.31501126254845724</v>
      </c>
    </row>
    <row r="13" spans="1:9" x14ac:dyDescent="0.65">
      <c r="A13" s="1" t="s">
        <v>9</v>
      </c>
      <c r="B13" s="1"/>
      <c r="C13">
        <v>13.081343891190597</v>
      </c>
      <c r="D13">
        <v>1.9033234292401231</v>
      </c>
      <c r="E13">
        <v>1.098884294226707</v>
      </c>
      <c r="G13">
        <v>0.39410645906226133</v>
      </c>
      <c r="H13">
        <v>0.47521888905475229</v>
      </c>
      <c r="I13">
        <v>0.27436775351975617</v>
      </c>
    </row>
    <row r="14" spans="1:9" x14ac:dyDescent="0.65">
      <c r="A14" s="1" t="s">
        <v>10</v>
      </c>
      <c r="B14" s="1"/>
      <c r="C14">
        <v>24.81864052272736</v>
      </c>
      <c r="D14">
        <v>3.7084794335119597</v>
      </c>
      <c r="E14">
        <v>2.141091599222321</v>
      </c>
      <c r="G14">
        <v>3.4363921611900308</v>
      </c>
      <c r="H14">
        <v>4.0971641582542917</v>
      </c>
      <c r="I14">
        <v>2.3654988296822022</v>
      </c>
    </row>
    <row r="15" spans="1:9" x14ac:dyDescent="0.65">
      <c r="A15" s="1" t="s">
        <v>11</v>
      </c>
      <c r="B15" s="1"/>
      <c r="C15">
        <v>47.011223484528557</v>
      </c>
      <c r="D15">
        <v>7.8627894288617677</v>
      </c>
      <c r="E15">
        <v>4.5395835933346858</v>
      </c>
      <c r="G15">
        <v>0.33598114706977072</v>
      </c>
      <c r="H15">
        <v>0.25293905160117935</v>
      </c>
      <c r="I15">
        <v>0.14603442953050955</v>
      </c>
    </row>
    <row r="16" spans="1:9" x14ac:dyDescent="0.65">
      <c r="A16" s="1" t="s">
        <v>12</v>
      </c>
      <c r="B16" s="1"/>
      <c r="C16">
        <v>100</v>
      </c>
      <c r="D16">
        <v>0</v>
      </c>
      <c r="E16">
        <v>0</v>
      </c>
      <c r="G16">
        <v>0.11413400343799263</v>
      </c>
      <c r="H16">
        <v>4.636753942737927E-2</v>
      </c>
      <c r="I16">
        <v>2.677031137005801E-2</v>
      </c>
    </row>
  </sheetData>
  <mergeCells count="2">
    <mergeCell ref="C1:E1"/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H3K9me3</vt:lpstr>
      <vt:lpstr>No Antibody</vt:lpstr>
      <vt:lpstr>All data</vt:lpstr>
      <vt:lpstr>All data 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2018-08-05T14:25:31Z</dcterms:created>
  <dcterms:modified xsi:type="dcterms:W3CDTF">2020-04-27T10:28:41Z</dcterms:modified>
</cp:coreProperties>
</file>