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210" activeTab="2"/>
  </bookViews>
  <sheets>
    <sheet name="NP-T5 H3K9me3" sheetId="1" r:id="rId1"/>
    <sheet name="No antibody" sheetId="3" r:id="rId2"/>
    <sheet name="All Data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3" l="1"/>
  <c r="D22" i="3"/>
  <c r="D23" i="3"/>
  <c r="D24" i="3"/>
  <c r="D25" i="3"/>
  <c r="D26" i="3"/>
  <c r="D27" i="3"/>
  <c r="D28" i="3"/>
  <c r="D29" i="3"/>
  <c r="D30" i="3"/>
  <c r="D31" i="3"/>
  <c r="D32" i="3"/>
  <c r="D33" i="3"/>
  <c r="D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20" i="3"/>
  <c r="G33" i="3" l="1"/>
  <c r="H33" i="3" s="1"/>
  <c r="F33" i="3"/>
  <c r="G32" i="3"/>
  <c r="H32" i="3" s="1"/>
  <c r="G31" i="3"/>
  <c r="H31" i="3" s="1"/>
  <c r="G29" i="3"/>
  <c r="H29" i="3" s="1"/>
  <c r="G25" i="3"/>
  <c r="H25" i="3" s="1"/>
  <c r="G22" i="3"/>
  <c r="H22" i="3" s="1"/>
  <c r="G20" i="3"/>
  <c r="H20" i="3" s="1"/>
  <c r="G16" i="3"/>
  <c r="H16" i="3" s="1"/>
  <c r="F16" i="3"/>
  <c r="G15" i="3"/>
  <c r="H15" i="3" s="1"/>
  <c r="F15" i="3"/>
  <c r="G14" i="3"/>
  <c r="H14" i="3" s="1"/>
  <c r="F14" i="3"/>
  <c r="G13" i="3"/>
  <c r="H13" i="3" s="1"/>
  <c r="F13" i="3"/>
  <c r="G12" i="3"/>
  <c r="H12" i="3" s="1"/>
  <c r="F12" i="3"/>
  <c r="G11" i="3"/>
  <c r="H11" i="3" s="1"/>
  <c r="F11" i="3"/>
  <c r="G10" i="3"/>
  <c r="H10" i="3" s="1"/>
  <c r="F10" i="3"/>
  <c r="G9" i="3"/>
  <c r="H9" i="3" s="1"/>
  <c r="F9" i="3"/>
  <c r="G8" i="3"/>
  <c r="H8" i="3" s="1"/>
  <c r="F8" i="3"/>
  <c r="G7" i="3"/>
  <c r="H7" i="3" s="1"/>
  <c r="F7" i="3"/>
  <c r="G6" i="3"/>
  <c r="H6" i="3" s="1"/>
  <c r="F6" i="3"/>
  <c r="G5" i="3"/>
  <c r="H5" i="3" s="1"/>
  <c r="F5" i="3"/>
  <c r="G4" i="3"/>
  <c r="H4" i="3" s="1"/>
  <c r="F4" i="3"/>
  <c r="G3" i="3"/>
  <c r="H3" i="3" s="1"/>
  <c r="F3" i="3"/>
  <c r="F32" i="3" l="1"/>
  <c r="F22" i="3"/>
  <c r="G27" i="3"/>
  <c r="H27" i="3" s="1"/>
  <c r="G21" i="3"/>
  <c r="H21" i="3" s="1"/>
  <c r="G24" i="3"/>
  <c r="H24" i="3" s="1"/>
  <c r="G26" i="3"/>
  <c r="H26" i="3" s="1"/>
  <c r="G30" i="3"/>
  <c r="H30" i="3" s="1"/>
  <c r="F29" i="3"/>
  <c r="G23" i="3"/>
  <c r="H23" i="3" s="1"/>
  <c r="F25" i="3"/>
  <c r="G28" i="3"/>
  <c r="H28" i="3" s="1"/>
  <c r="F26" i="3"/>
  <c r="F21" i="3"/>
  <c r="F24" i="3"/>
  <c r="F28" i="3"/>
  <c r="F31" i="3"/>
  <c r="F20" i="3"/>
  <c r="F23" i="3"/>
  <c r="F27" i="3"/>
  <c r="F30" i="3"/>
  <c r="H8" i="1"/>
  <c r="H9" i="1"/>
  <c r="H16" i="1"/>
  <c r="G4" i="1"/>
  <c r="H4" i="1" s="1"/>
  <c r="G5" i="1"/>
  <c r="H5" i="1" s="1"/>
  <c r="G6" i="1"/>
  <c r="H6" i="1" s="1"/>
  <c r="G7" i="1"/>
  <c r="H7" i="1" s="1"/>
  <c r="G8" i="1"/>
  <c r="G9" i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G3" i="1"/>
  <c r="H3" i="1" s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3" i="1"/>
  <c r="D20" i="1" l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C33" i="1" l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20" i="1"/>
  <c r="F30" i="1" l="1"/>
  <c r="G30" i="1"/>
  <c r="H30" i="1" s="1"/>
  <c r="G22" i="1"/>
  <c r="H22" i="1" s="1"/>
  <c r="F22" i="1"/>
  <c r="G23" i="1"/>
  <c r="H23" i="1" s="1"/>
  <c r="F23" i="1"/>
  <c r="G29" i="1"/>
  <c r="H29" i="1" s="1"/>
  <c r="F29" i="1"/>
  <c r="F28" i="1"/>
  <c r="G28" i="1"/>
  <c r="H28" i="1" s="1"/>
  <c r="F20" i="1"/>
  <c r="G20" i="1"/>
  <c r="H20" i="1" s="1"/>
  <c r="F33" i="1"/>
  <c r="G33" i="1"/>
  <c r="H33" i="1" s="1"/>
  <c r="G32" i="1"/>
  <c r="H32" i="1" s="1"/>
  <c r="F32" i="1"/>
  <c r="G25" i="1"/>
  <c r="H25" i="1" s="1"/>
  <c r="F25" i="1"/>
  <c r="F21" i="1"/>
  <c r="G21" i="1"/>
  <c r="H21" i="1" s="1"/>
  <c r="F27" i="1"/>
  <c r="G27" i="1"/>
  <c r="H27" i="1" s="1"/>
  <c r="G26" i="1"/>
  <c r="H26" i="1" s="1"/>
  <c r="F26" i="1"/>
  <c r="G31" i="1"/>
  <c r="H31" i="1" s="1"/>
  <c r="F31" i="1"/>
  <c r="F24" i="1"/>
  <c r="G24" i="1"/>
  <c r="H24" i="1" s="1"/>
</calcChain>
</file>

<file path=xl/sharedStrings.xml><?xml version="1.0" encoding="utf-8"?>
<sst xmlns="http://schemas.openxmlformats.org/spreadsheetml/2006/main" count="108" uniqueCount="25">
  <si>
    <t>Rad3</t>
  </si>
  <si>
    <t>Mac1</t>
  </si>
  <si>
    <t>ChrI_inter</t>
  </si>
  <si>
    <t>Pol5</t>
  </si>
  <si>
    <t>Pcn1</t>
  </si>
  <si>
    <t>Ura4</t>
  </si>
  <si>
    <t>Omh3</t>
  </si>
  <si>
    <t>Mpg1</t>
  </si>
  <si>
    <t>LTR1</t>
  </si>
  <si>
    <t>LTR2</t>
  </si>
  <si>
    <t>NeoP</t>
  </si>
  <si>
    <t>mAct</t>
  </si>
  <si>
    <t>Hoxc8</t>
  </si>
  <si>
    <t>mSat</t>
  </si>
  <si>
    <t>% IP</t>
  </si>
  <si>
    <t>% Sat</t>
  </si>
  <si>
    <t>Mean</t>
  </si>
  <si>
    <t>STDEV</t>
  </si>
  <si>
    <t>SEM</t>
  </si>
  <si>
    <t>ChIP 49A</t>
  </si>
  <si>
    <t>ChIP 49B</t>
  </si>
  <si>
    <t>ChIP50</t>
  </si>
  <si>
    <t>mSat (H3K9me3)</t>
  </si>
  <si>
    <t>H3K9me3</t>
  </si>
  <si>
    <t>No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</si>
</sst>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" sqref="B1:D1"/>
    </sheetView>
  </sheetViews>
  <sheetFormatPr defaultRowHeight="14.25" x14ac:dyDescent="0.65"/>
  <cols>
    <col min="2" max="2" width="9.1796875" customWidth="1"/>
  </cols>
  <sheetData>
    <row r="1" spans="1:8" x14ac:dyDescent="0.65">
      <c r="A1" t="s">
        <v>14</v>
      </c>
      <c r="B1" s="4"/>
      <c r="C1" s="4"/>
      <c r="D1" s="4"/>
      <c r="F1" t="s">
        <v>16</v>
      </c>
      <c r="G1" t="s">
        <v>17</v>
      </c>
      <c r="H1" t="s">
        <v>18</v>
      </c>
    </row>
    <row r="2" spans="1:8" x14ac:dyDescent="0.65">
      <c r="B2" t="s">
        <v>19</v>
      </c>
      <c r="C2" t="s">
        <v>20</v>
      </c>
      <c r="D2" t="s">
        <v>21</v>
      </c>
    </row>
    <row r="3" spans="1:8" x14ac:dyDescent="0.65">
      <c r="A3" s="1" t="s">
        <v>0</v>
      </c>
      <c r="B3">
        <v>0.40460833650803485</v>
      </c>
      <c r="C3">
        <v>0.43522032159732055</v>
      </c>
      <c r="D3">
        <v>0.38137958926400017</v>
      </c>
      <c r="F3">
        <f>SUM(B3:D3)/3</f>
        <v>0.40706941578978517</v>
      </c>
      <c r="G3">
        <f>_xlfn.STDEV.P(B3:D3)</f>
        <v>2.2049169265837932E-2</v>
      </c>
      <c r="H3">
        <f>G3/(SQRT(3))</f>
        <v>1.2730093811039154E-2</v>
      </c>
    </row>
    <row r="4" spans="1:8" x14ac:dyDescent="0.65">
      <c r="A4" s="1" t="s">
        <v>1</v>
      </c>
      <c r="B4">
        <v>0.54390353895292809</v>
      </c>
      <c r="C4">
        <v>0.70416191194006916</v>
      </c>
      <c r="D4">
        <v>0.4411240437340031</v>
      </c>
      <c r="F4">
        <f t="shared" ref="F4:F16" si="0">SUM(B4:D4)/3</f>
        <v>0.56306316487566677</v>
      </c>
      <c r="G4">
        <f t="shared" ref="G4:G16" si="1">_xlfn.STDEV.P(B4:D4)</f>
        <v>0.10823600287249588</v>
      </c>
      <c r="H4">
        <f t="shared" ref="H4:H16" si="2">G4/(SQRT(3))</f>
        <v>6.249008539444461E-2</v>
      </c>
    </row>
    <row r="5" spans="1:8" x14ac:dyDescent="0.65">
      <c r="A5" s="1" t="s">
        <v>2</v>
      </c>
      <c r="B5">
        <v>0.34315608184817631</v>
      </c>
      <c r="C5">
        <v>0.30349923189810474</v>
      </c>
      <c r="D5">
        <v>0.25645571211701679</v>
      </c>
      <c r="F5">
        <f t="shared" si="0"/>
        <v>0.30103700862109928</v>
      </c>
      <c r="G5">
        <f t="shared" si="1"/>
        <v>3.5438072139807576E-2</v>
      </c>
      <c r="H5">
        <f t="shared" si="2"/>
        <v>2.0460180489479281E-2</v>
      </c>
    </row>
    <row r="6" spans="1:8" x14ac:dyDescent="0.65">
      <c r="A6" s="1" t="s">
        <v>3</v>
      </c>
      <c r="B6">
        <v>0.45458737261814519</v>
      </c>
      <c r="C6">
        <v>0.3907173307825475</v>
      </c>
      <c r="D6">
        <v>0.34301582307292994</v>
      </c>
      <c r="F6">
        <f t="shared" si="0"/>
        <v>0.39610684215787417</v>
      </c>
      <c r="G6">
        <f t="shared" si="1"/>
        <v>4.570804299485124E-2</v>
      </c>
      <c r="H6">
        <f t="shared" si="2"/>
        <v>2.6389550927208353E-2</v>
      </c>
    </row>
    <row r="7" spans="1:8" x14ac:dyDescent="0.65">
      <c r="A7" s="1" t="s">
        <v>4</v>
      </c>
      <c r="B7">
        <v>0.45095956373601898</v>
      </c>
      <c r="C7">
        <v>0.42378099987464801</v>
      </c>
      <c r="D7">
        <v>0.27792074699674019</v>
      </c>
      <c r="F7">
        <f t="shared" si="0"/>
        <v>0.38422043686913571</v>
      </c>
      <c r="G7">
        <f t="shared" si="1"/>
        <v>7.5979763242665602E-2</v>
      </c>
      <c r="H7">
        <f t="shared" si="2"/>
        <v>4.3866936761117019E-2</v>
      </c>
    </row>
    <row r="8" spans="1:8" x14ac:dyDescent="0.65">
      <c r="A8" s="1" t="s">
        <v>5</v>
      </c>
      <c r="B8">
        <v>0.42912230411366864</v>
      </c>
      <c r="C8">
        <v>0.5416890639814419</v>
      </c>
      <c r="D8">
        <v>0.50443557690762619</v>
      </c>
      <c r="F8">
        <f t="shared" si="0"/>
        <v>0.49174898166757891</v>
      </c>
      <c r="G8">
        <f t="shared" si="1"/>
        <v>4.6822580954569523E-2</v>
      </c>
      <c r="H8">
        <f t="shared" si="2"/>
        <v>2.703302971827376E-2</v>
      </c>
    </row>
    <row r="9" spans="1:8" s="2" customFormat="1" x14ac:dyDescent="0.65">
      <c r="A9" s="3" t="s">
        <v>6</v>
      </c>
      <c r="B9" s="2">
        <v>0.3906404875520314</v>
      </c>
      <c r="C9" s="2">
        <v>0.5675116634151095</v>
      </c>
      <c r="D9" s="2">
        <v>0.29620573198203465</v>
      </c>
      <c r="F9" s="2">
        <f t="shared" si="0"/>
        <v>0.41811929431639183</v>
      </c>
      <c r="G9">
        <f t="shared" si="1"/>
        <v>0.11245159172902462</v>
      </c>
      <c r="H9">
        <f t="shared" si="2"/>
        <v>6.4923956755554263E-2</v>
      </c>
    </row>
    <row r="10" spans="1:8" s="2" customFormat="1" x14ac:dyDescent="0.65">
      <c r="A10" s="3" t="s">
        <v>7</v>
      </c>
      <c r="B10" s="2">
        <v>0.47295169171418189</v>
      </c>
      <c r="C10" s="2">
        <v>0.51039628761240075</v>
      </c>
      <c r="D10" s="2">
        <v>0.47433045162873411</v>
      </c>
      <c r="F10" s="2">
        <f t="shared" si="0"/>
        <v>0.48589281031843895</v>
      </c>
      <c r="G10">
        <f t="shared" si="1"/>
        <v>1.7335715432737341E-2</v>
      </c>
      <c r="H10">
        <f t="shared" si="2"/>
        <v>1.0008779971685654E-2</v>
      </c>
    </row>
    <row r="11" spans="1:8" x14ac:dyDescent="0.65">
      <c r="A11" s="1" t="s">
        <v>8</v>
      </c>
      <c r="B11">
        <v>0.51035626641940457</v>
      </c>
      <c r="C11">
        <v>0.48609444155872761</v>
      </c>
      <c r="D11">
        <v>0.34167760774813649</v>
      </c>
      <c r="F11">
        <f t="shared" si="0"/>
        <v>0.44604277190875624</v>
      </c>
      <c r="G11">
        <f t="shared" si="1"/>
        <v>7.4459047599323078E-2</v>
      </c>
      <c r="H11">
        <f t="shared" si="2"/>
        <v>4.2988951175072336E-2</v>
      </c>
    </row>
    <row r="12" spans="1:8" x14ac:dyDescent="0.65">
      <c r="A12" s="1" t="s">
        <v>9</v>
      </c>
      <c r="B12">
        <v>0.45698529935909998</v>
      </c>
      <c r="C12">
        <v>0.5140568058617383</v>
      </c>
      <c r="D12">
        <v>0.32854039562771309</v>
      </c>
      <c r="F12">
        <f t="shared" si="0"/>
        <v>0.43319416694951712</v>
      </c>
      <c r="G12">
        <f t="shared" si="1"/>
        <v>7.7582635954735718E-2</v>
      </c>
      <c r="H12">
        <f t="shared" si="2"/>
        <v>4.4792355752907409E-2</v>
      </c>
    </row>
    <row r="13" spans="1:8" x14ac:dyDescent="0.65">
      <c r="A13" s="1" t="s">
        <v>10</v>
      </c>
      <c r="B13">
        <v>1.279027308313079</v>
      </c>
      <c r="C13">
        <v>1.1080321245331062</v>
      </c>
      <c r="D13">
        <v>1.2676224361038235</v>
      </c>
      <c r="F13">
        <f t="shared" si="0"/>
        <v>1.218227289650003</v>
      </c>
      <c r="G13">
        <f t="shared" si="1"/>
        <v>7.8058732541091386E-2</v>
      </c>
      <c r="H13">
        <f t="shared" si="2"/>
        <v>4.5067230245200117E-2</v>
      </c>
    </row>
    <row r="14" spans="1:8" x14ac:dyDescent="0.65">
      <c r="A14" s="1" t="s">
        <v>11</v>
      </c>
      <c r="B14">
        <v>0.11260675987328725</v>
      </c>
      <c r="C14">
        <v>0.18102671905613332</v>
      </c>
      <c r="D14">
        <v>8.172419061149469E-2</v>
      </c>
      <c r="F14">
        <f t="shared" si="0"/>
        <v>0.12511922318030511</v>
      </c>
      <c r="G14">
        <f t="shared" si="1"/>
        <v>4.1494331680215955E-2</v>
      </c>
      <c r="H14">
        <f t="shared" si="2"/>
        <v>2.39567635654163E-2</v>
      </c>
    </row>
    <row r="15" spans="1:8" x14ac:dyDescent="0.65">
      <c r="A15" s="1" t="s">
        <v>12</v>
      </c>
      <c r="B15">
        <v>0.20702094164079746</v>
      </c>
      <c r="C15">
        <v>0.4730947496560215</v>
      </c>
      <c r="D15">
        <v>0.14673918709198744</v>
      </c>
      <c r="F15">
        <f t="shared" si="0"/>
        <v>0.27561829279626876</v>
      </c>
      <c r="G15">
        <f t="shared" si="1"/>
        <v>0.14178901166470809</v>
      </c>
      <c r="H15">
        <f t="shared" si="2"/>
        <v>8.186192405275021E-2</v>
      </c>
    </row>
    <row r="16" spans="1:8" x14ac:dyDescent="0.65">
      <c r="A16" s="1" t="s">
        <v>13</v>
      </c>
      <c r="B16">
        <v>0.68272722871065494</v>
      </c>
      <c r="C16">
        <v>0.53765137532831975</v>
      </c>
      <c r="D16">
        <v>0.30803408513783609</v>
      </c>
      <c r="F16">
        <f t="shared" si="0"/>
        <v>0.50947089639227017</v>
      </c>
      <c r="G16">
        <f t="shared" si="1"/>
        <v>0.15426026168982326</v>
      </c>
      <c r="H16">
        <f t="shared" si="2"/>
        <v>8.906220361188158E-2</v>
      </c>
    </row>
    <row r="18" spans="1:8" x14ac:dyDescent="0.65">
      <c r="A18" t="s">
        <v>15</v>
      </c>
      <c r="B18" s="4"/>
      <c r="C18" s="4"/>
      <c r="D18" s="4"/>
      <c r="F18" t="s">
        <v>16</v>
      </c>
      <c r="G18" t="s">
        <v>17</v>
      </c>
      <c r="H18" t="s">
        <v>18</v>
      </c>
    </row>
    <row r="19" spans="1:8" x14ac:dyDescent="0.65">
      <c r="B19" t="s">
        <v>19</v>
      </c>
      <c r="C19" t="s">
        <v>20</v>
      </c>
      <c r="D19" t="s">
        <v>21</v>
      </c>
    </row>
    <row r="20" spans="1:8" x14ac:dyDescent="0.65">
      <c r="A20" s="1" t="s">
        <v>0</v>
      </c>
      <c r="B20">
        <f>(B3/B$16)</f>
        <v>0.59263541791374919</v>
      </c>
      <c r="C20">
        <f>(C3/C$16)</f>
        <v>0.80948425237739019</v>
      </c>
      <c r="D20">
        <f>(D3/D$16)</f>
        <v>1.2381084031442304</v>
      </c>
      <c r="F20">
        <f>SUM(B20:D20)/3</f>
        <v>0.88007602447845656</v>
      </c>
      <c r="G20">
        <f>_xlfn.STDEV.P(B20:D20)</f>
        <v>0.26819923238998294</v>
      </c>
      <c r="H20">
        <f>G20/(SQRT(3))</f>
        <v>0.15484489901680765</v>
      </c>
    </row>
    <row r="21" spans="1:8" x14ac:dyDescent="0.65">
      <c r="A21" s="1" t="s">
        <v>1</v>
      </c>
      <c r="B21">
        <f>(B4/B$16)</f>
        <v>0.79666302452899329</v>
      </c>
      <c r="C21">
        <f>(C4/C$16)</f>
        <v>1.3096998245565146</v>
      </c>
      <c r="D21">
        <f>(D4/D$16)</f>
        <v>1.4320624405465168</v>
      </c>
      <c r="F21">
        <f t="shared" ref="F21:F33" si="3">SUM(B21:D21)/3</f>
        <v>1.1794750965440082</v>
      </c>
      <c r="G21">
        <f t="shared" ref="G21:G33" si="4">_xlfn.STDEV.P(B21:D21)</f>
        <v>0.2752598339851523</v>
      </c>
      <c r="H21">
        <f t="shared" ref="H21:H33" si="5">G21/(SQRT(3))</f>
        <v>0.15892133924841939</v>
      </c>
    </row>
    <row r="22" spans="1:8" x14ac:dyDescent="0.65">
      <c r="A22" s="1" t="s">
        <v>2</v>
      </c>
      <c r="B22">
        <f>(B5/B$16)</f>
        <v>0.50262545188981833</v>
      </c>
      <c r="C22">
        <f>(C5/C$16)</f>
        <v>0.56449075706868834</v>
      </c>
      <c r="D22">
        <f>(D5/D$16)</f>
        <v>0.83255628026444051</v>
      </c>
      <c r="F22">
        <f t="shared" si="3"/>
        <v>0.63322416307431573</v>
      </c>
      <c r="G22">
        <f t="shared" si="4"/>
        <v>0.14319403782709625</v>
      </c>
      <c r="H22">
        <f t="shared" si="5"/>
        <v>8.2673116285823481E-2</v>
      </c>
    </row>
    <row r="23" spans="1:8" x14ac:dyDescent="0.65">
      <c r="A23" s="1" t="s">
        <v>3</v>
      </c>
      <c r="B23">
        <f>(B6/B$16)</f>
        <v>0.66584040228869035</v>
      </c>
      <c r="C23">
        <f>(C6/C$16)</f>
        <v>0.7267113016198532</v>
      </c>
      <c r="D23">
        <f>(D6/D$16)</f>
        <v>1.1135645034848678</v>
      </c>
      <c r="F23">
        <f t="shared" si="3"/>
        <v>0.83537206913113715</v>
      </c>
      <c r="G23">
        <f t="shared" si="4"/>
        <v>0.1982752119237082</v>
      </c>
      <c r="H23">
        <f t="shared" si="5"/>
        <v>0.11447424697778304</v>
      </c>
    </row>
    <row r="24" spans="1:8" x14ac:dyDescent="0.65">
      <c r="A24" s="1" t="s">
        <v>4</v>
      </c>
      <c r="B24">
        <f>(B7/B$16)</f>
        <v>0.66052670052088858</v>
      </c>
      <c r="C24">
        <f>(C7/C$16)</f>
        <v>0.78820778541831837</v>
      </c>
      <c r="D24">
        <f>(D7/D$16)</f>
        <v>0.902240240304507</v>
      </c>
      <c r="F24">
        <f t="shared" si="3"/>
        <v>0.78365824208123802</v>
      </c>
      <c r="G24">
        <f t="shared" si="4"/>
        <v>9.8731563973951136E-2</v>
      </c>
      <c r="H24">
        <f t="shared" si="5"/>
        <v>5.7002695037873446E-2</v>
      </c>
    </row>
    <row r="25" spans="1:8" x14ac:dyDescent="0.65">
      <c r="A25" s="1" t="s">
        <v>5</v>
      </c>
      <c r="B25">
        <f>(B8/B$16)</f>
        <v>0.62854136479084821</v>
      </c>
      <c r="C25">
        <f>(C8/C$16)</f>
        <v>1.0075098638976911</v>
      </c>
      <c r="D25">
        <f>(D8/D$16)</f>
        <v>1.6375966207827497</v>
      </c>
      <c r="F25">
        <f t="shared" si="3"/>
        <v>1.091215949823763</v>
      </c>
      <c r="G25">
        <f t="shared" si="4"/>
        <v>0.41617557114517378</v>
      </c>
      <c r="H25">
        <f t="shared" si="5"/>
        <v>0.24027907803081236</v>
      </c>
    </row>
    <row r="26" spans="1:8" s="2" customFormat="1" x14ac:dyDescent="0.65">
      <c r="A26" s="3" t="s">
        <v>6</v>
      </c>
      <c r="B26" s="2">
        <f>(B9/B$16)</f>
        <v>0.57217651665917058</v>
      </c>
      <c r="C26" s="2">
        <f>(C9/C$16)</f>
        <v>1.0555383831549867</v>
      </c>
      <c r="D26" s="2">
        <f>(D9/D$16)</f>
        <v>0.96160050550734144</v>
      </c>
      <c r="F26" s="2">
        <f t="shared" si="3"/>
        <v>0.86310513510716624</v>
      </c>
      <c r="G26" s="2">
        <f t="shared" si="4"/>
        <v>0.20926168145535032</v>
      </c>
      <c r="H26" s="2">
        <f t="shared" si="5"/>
        <v>0.12081728811932023</v>
      </c>
    </row>
    <row r="27" spans="1:8" s="2" customFormat="1" x14ac:dyDescent="0.65">
      <c r="A27" s="3" t="s">
        <v>7</v>
      </c>
      <c r="B27" s="2">
        <f>(B10/B$16)</f>
        <v>0.69273887407033896</v>
      </c>
      <c r="C27" s="2">
        <f>(C10/C$16)</f>
        <v>0.9493071366193836</v>
      </c>
      <c r="D27" s="2">
        <f>(D10/D$16)</f>
        <v>1.5398635232736837</v>
      </c>
      <c r="F27" s="2">
        <f t="shared" si="3"/>
        <v>1.0606365113211353</v>
      </c>
      <c r="G27" s="2">
        <f t="shared" si="4"/>
        <v>0.35468362905137962</v>
      </c>
      <c r="H27" s="2">
        <f t="shared" si="5"/>
        <v>0.2047766887099674</v>
      </c>
    </row>
    <row r="28" spans="1:8" x14ac:dyDescent="0.65">
      <c r="A28" s="1" t="s">
        <v>8</v>
      </c>
      <c r="B28">
        <f>(B11/B$16)</f>
        <v>0.74752587117877711</v>
      </c>
      <c r="C28">
        <f>(C11/C$16)</f>
        <v>0.90410712938638238</v>
      </c>
      <c r="D28">
        <f>(D11/D$16)</f>
        <v>1.109220129308891</v>
      </c>
      <c r="F28">
        <f t="shared" si="3"/>
        <v>0.92028437662468343</v>
      </c>
      <c r="G28">
        <f t="shared" si="4"/>
        <v>0.14810348091167075</v>
      </c>
      <c r="H28">
        <f t="shared" si="5"/>
        <v>8.5507584572273712E-2</v>
      </c>
    </row>
    <row r="29" spans="1:8" x14ac:dyDescent="0.65">
      <c r="A29" s="1" t="s">
        <v>9</v>
      </c>
      <c r="B29">
        <f>(B12/B$16)</f>
        <v>0.66935267870028647</v>
      </c>
      <c r="C29">
        <f>(C12/C$16)</f>
        <v>0.95611548570451754</v>
      </c>
      <c r="D29">
        <f>(D12/D$16)</f>
        <v>1.0665715629512267</v>
      </c>
      <c r="F29">
        <f t="shared" si="3"/>
        <v>0.8973465757853436</v>
      </c>
      <c r="G29">
        <f t="shared" si="4"/>
        <v>0.16740380139293168</v>
      </c>
      <c r="H29">
        <f t="shared" si="5"/>
        <v>9.6650629797575757E-2</v>
      </c>
    </row>
    <row r="30" spans="1:8" x14ac:dyDescent="0.65">
      <c r="A30" s="1" t="s">
        <v>10</v>
      </c>
      <c r="B30">
        <f>(B13/B$16)</f>
        <v>1.8734089611872513</v>
      </c>
      <c r="C30">
        <f>(C13/C$16)</f>
        <v>2.0608747143192563</v>
      </c>
      <c r="D30">
        <f t="shared" ref="D30" si="6">(D13/D$16)</f>
        <v>4.1152018470183265</v>
      </c>
      <c r="F30">
        <f t="shared" si="3"/>
        <v>2.6831618408416111</v>
      </c>
      <c r="G30">
        <f t="shared" si="4"/>
        <v>1.0154932419329676</v>
      </c>
      <c r="H30">
        <f t="shared" si="5"/>
        <v>0.58629529659024471</v>
      </c>
    </row>
    <row r="31" spans="1:8" x14ac:dyDescent="0.65">
      <c r="A31" s="1" t="s">
        <v>11</v>
      </c>
      <c r="B31">
        <f>(B14/B$16)</f>
        <v>0.16493667622711861</v>
      </c>
      <c r="C31">
        <f>(C14/C$16)</f>
        <v>0.33669907185783421</v>
      </c>
      <c r="D31">
        <f t="shared" ref="D31" si="7">(D14/D$16)</f>
        <v>0.2653089205206805</v>
      </c>
      <c r="F31">
        <f t="shared" si="3"/>
        <v>0.25564822286854444</v>
      </c>
      <c r="G31">
        <f t="shared" si="4"/>
        <v>7.0453658279964942E-2</v>
      </c>
      <c r="H31">
        <f t="shared" si="5"/>
        <v>4.0676438573331669E-2</v>
      </c>
    </row>
    <row r="32" spans="1:8" x14ac:dyDescent="0.65">
      <c r="A32" s="1" t="s">
        <v>12</v>
      </c>
      <c r="B32">
        <f>(B15/B$16)</f>
        <v>0.30322643207267558</v>
      </c>
      <c r="C32">
        <f>(C15/C$16)</f>
        <v>0.87992846548030046</v>
      </c>
      <c r="D32">
        <f t="shared" ref="D32" si="8">(D15/D$16)</f>
        <v>0.47637321378355263</v>
      </c>
      <c r="F32">
        <f t="shared" si="3"/>
        <v>0.55317603711217622</v>
      </c>
      <c r="G32">
        <f t="shared" si="4"/>
        <v>0.24161996894235679</v>
      </c>
      <c r="H32">
        <f t="shared" si="5"/>
        <v>0.13949935411045872</v>
      </c>
    </row>
    <row r="33" spans="1:8" x14ac:dyDescent="0.65">
      <c r="A33" s="1" t="s">
        <v>13</v>
      </c>
      <c r="B33">
        <f>(B16/B$16)</f>
        <v>1</v>
      </c>
      <c r="C33">
        <f>(C16/C$16)</f>
        <v>1</v>
      </c>
      <c r="D33">
        <f t="shared" ref="D33" si="9">(D16/D$16)</f>
        <v>1</v>
      </c>
      <c r="F33">
        <f t="shared" si="3"/>
        <v>1</v>
      </c>
      <c r="G33">
        <f t="shared" si="4"/>
        <v>0</v>
      </c>
      <c r="H33">
        <f t="shared" si="5"/>
        <v>0</v>
      </c>
    </row>
  </sheetData>
  <mergeCells count="2">
    <mergeCell ref="B1:D1"/>
    <mergeCell ref="B18: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B1" sqref="B1:D1"/>
    </sheetView>
  </sheetViews>
  <sheetFormatPr defaultRowHeight="14.25" x14ac:dyDescent="0.65"/>
  <cols>
    <col min="2" max="2" width="9.1796875" customWidth="1"/>
  </cols>
  <sheetData>
    <row r="1" spans="1:8" x14ac:dyDescent="0.65">
      <c r="A1" t="s">
        <v>14</v>
      </c>
      <c r="B1" s="4"/>
      <c r="C1" s="4"/>
      <c r="D1" s="4"/>
      <c r="F1" t="s">
        <v>16</v>
      </c>
      <c r="G1" t="s">
        <v>17</v>
      </c>
      <c r="H1" t="s">
        <v>18</v>
      </c>
    </row>
    <row r="2" spans="1:8" x14ac:dyDescent="0.65">
      <c r="B2" t="s">
        <v>19</v>
      </c>
      <c r="C2" t="s">
        <v>20</v>
      </c>
      <c r="D2" t="s">
        <v>21</v>
      </c>
    </row>
    <row r="3" spans="1:8" x14ac:dyDescent="0.65">
      <c r="A3" s="1" t="s">
        <v>0</v>
      </c>
      <c r="B3">
        <v>4.6006883222008705E-3</v>
      </c>
      <c r="C3">
        <v>5.3271186159659697E-3</v>
      </c>
      <c r="D3">
        <v>8.9500009549073299E-3</v>
      </c>
      <c r="F3">
        <f>SUM(B3:D3)/3</f>
        <v>6.2926026310247234E-3</v>
      </c>
      <c r="G3">
        <f>_xlfn.STDEV.P(B3:D3)</f>
        <v>1.9023230766189493E-3</v>
      </c>
      <c r="H3">
        <f>G3/(SQRT(3))</f>
        <v>1.0983067403715875E-3</v>
      </c>
    </row>
    <row r="4" spans="1:8" x14ac:dyDescent="0.65">
      <c r="A4" s="1" t="s">
        <v>1</v>
      </c>
      <c r="B4">
        <v>3.9004610118406496E-3</v>
      </c>
      <c r="C4">
        <v>2.5479576595808582E-3</v>
      </c>
      <c r="D4">
        <v>5.5490249736517682E-3</v>
      </c>
      <c r="F4">
        <f t="shared" ref="F4:F16" si="0">SUM(B4:D4)/3</f>
        <v>3.9991478816910923E-3</v>
      </c>
      <c r="G4">
        <f t="shared" ref="G4:G16" si="1">_xlfn.STDEV.P(B4:D4)</f>
        <v>1.227166269529617E-3</v>
      </c>
      <c r="H4">
        <f t="shared" ref="H4:H16" si="2">G4/(SQRT(3))</f>
        <v>7.0850477605335319E-4</v>
      </c>
    </row>
    <row r="5" spans="1:8" x14ac:dyDescent="0.65">
      <c r="A5" s="1" t="s">
        <v>2</v>
      </c>
      <c r="B5">
        <v>4.9251246480952601E-3</v>
      </c>
      <c r="C5">
        <v>5.8023120328198384E-3</v>
      </c>
      <c r="D5">
        <v>4.3003959943422069E-3</v>
      </c>
      <c r="F5">
        <f t="shared" si="0"/>
        <v>5.0092775584191021E-3</v>
      </c>
      <c r="G5">
        <f t="shared" si="1"/>
        <v>6.1603529709266115E-4</v>
      </c>
      <c r="H5">
        <f t="shared" si="2"/>
        <v>3.5566814460675903E-4</v>
      </c>
    </row>
    <row r="6" spans="1:8" x14ac:dyDescent="0.65">
      <c r="A6" s="1" t="s">
        <v>3</v>
      </c>
      <c r="B6">
        <v>4.5670489810716516E-3</v>
      </c>
      <c r="C6">
        <v>3.8245992771148239E-3</v>
      </c>
      <c r="D6">
        <v>8.0685025685133353E-3</v>
      </c>
      <c r="F6">
        <f t="shared" si="0"/>
        <v>5.4867169422332706E-3</v>
      </c>
      <c r="G6">
        <f t="shared" si="1"/>
        <v>1.8505892135166314E-3</v>
      </c>
      <c r="H6">
        <f t="shared" si="2"/>
        <v>1.0684381805832451E-3</v>
      </c>
    </row>
    <row r="7" spans="1:8" x14ac:dyDescent="0.65">
      <c r="A7" s="1" t="s">
        <v>4</v>
      </c>
      <c r="B7">
        <v>4.5855987484857714E-3</v>
      </c>
      <c r="C7">
        <v>2.977718973052307E-3</v>
      </c>
      <c r="D7">
        <v>3.5771140072203716E-3</v>
      </c>
      <c r="F7">
        <f t="shared" si="0"/>
        <v>3.7134772429194833E-3</v>
      </c>
      <c r="G7">
        <f t="shared" si="1"/>
        <v>6.6345838457773198E-4</v>
      </c>
      <c r="H7">
        <f t="shared" si="2"/>
        <v>3.8304787693206784E-4</v>
      </c>
    </row>
    <row r="8" spans="1:8" x14ac:dyDescent="0.65">
      <c r="A8" s="1" t="s">
        <v>5</v>
      </c>
      <c r="B8">
        <v>1.6139759978969777E-2</v>
      </c>
      <c r="C8">
        <v>2.2631178957911303E-3</v>
      </c>
      <c r="D8">
        <v>2.9374334334128166E-3</v>
      </c>
      <c r="F8">
        <f t="shared" si="0"/>
        <v>7.1134371027245747E-3</v>
      </c>
      <c r="G8">
        <f t="shared" si="1"/>
        <v>6.3885081127881549E-3</v>
      </c>
      <c r="H8">
        <f t="shared" si="2"/>
        <v>3.6884068786383496E-3</v>
      </c>
    </row>
    <row r="9" spans="1:8" s="2" customFormat="1" x14ac:dyDescent="0.65">
      <c r="A9" s="3" t="s">
        <v>6</v>
      </c>
      <c r="B9">
        <v>3.9524604073982329E-3</v>
      </c>
      <c r="C9">
        <v>2.8883312751589577E-3</v>
      </c>
      <c r="D9">
        <v>4.2461811786150949E-3</v>
      </c>
      <c r="F9" s="2">
        <f t="shared" si="0"/>
        <v>3.6956576203907615E-3</v>
      </c>
      <c r="G9">
        <f t="shared" si="1"/>
        <v>5.8332372009606216E-4</v>
      </c>
      <c r="H9">
        <f t="shared" si="2"/>
        <v>3.3678210682215544E-4</v>
      </c>
    </row>
    <row r="10" spans="1:8" s="2" customFormat="1" x14ac:dyDescent="0.65">
      <c r="A10" s="3" t="s">
        <v>7</v>
      </c>
      <c r="B10">
        <v>4.6423843316339584E-3</v>
      </c>
      <c r="C10">
        <v>3.8618732755191431E-3</v>
      </c>
      <c r="D10">
        <v>5.7611457219615605E-3</v>
      </c>
      <c r="F10" s="2">
        <f t="shared" si="0"/>
        <v>4.755134443038221E-3</v>
      </c>
      <c r="G10">
        <f t="shared" si="1"/>
        <v>7.7946280525761089E-4</v>
      </c>
      <c r="H10">
        <f t="shared" si="2"/>
        <v>4.5002306043878253E-4</v>
      </c>
    </row>
    <row r="11" spans="1:8" x14ac:dyDescent="0.65">
      <c r="A11" s="1" t="s">
        <v>8</v>
      </c>
      <c r="B11">
        <v>3.0888570134768468E-3</v>
      </c>
      <c r="C11">
        <v>2.3985107945446206E-3</v>
      </c>
      <c r="D11">
        <v>4.8367730859317634E-3</v>
      </c>
      <c r="F11">
        <f t="shared" si="0"/>
        <v>3.4413802979844101E-3</v>
      </c>
      <c r="G11">
        <f t="shared" si="1"/>
        <v>1.026153091239353E-3</v>
      </c>
      <c r="H11">
        <f t="shared" si="2"/>
        <v>5.924497634568071E-4</v>
      </c>
    </row>
    <row r="12" spans="1:8" x14ac:dyDescent="0.65">
      <c r="A12" s="1" t="s">
        <v>9</v>
      </c>
      <c r="B12">
        <v>4.1193731151954105E-3</v>
      </c>
      <c r="C12">
        <v>7.6238664942710581E-3</v>
      </c>
      <c r="D12">
        <v>1.9320805807943764E-3</v>
      </c>
      <c r="F12">
        <f t="shared" si="0"/>
        <v>4.5584400634202825E-3</v>
      </c>
      <c r="G12">
        <f t="shared" si="1"/>
        <v>2.344311065818771E-3</v>
      </c>
      <c r="H12">
        <f t="shared" si="2"/>
        <v>1.3534886249146859E-3</v>
      </c>
    </row>
    <row r="13" spans="1:8" x14ac:dyDescent="0.65">
      <c r="A13" s="1" t="s">
        <v>10</v>
      </c>
      <c r="B13">
        <v>3.0509710531128461E-3</v>
      </c>
      <c r="C13">
        <v>2.6555037926811144E-3</v>
      </c>
      <c r="D13">
        <v>1.600138691297829E-3</v>
      </c>
      <c r="F13">
        <f t="shared" si="0"/>
        <v>2.4355378456972633E-3</v>
      </c>
      <c r="G13">
        <f t="shared" si="1"/>
        <v>6.123819063823991E-4</v>
      </c>
      <c r="H13">
        <f t="shared" si="2"/>
        <v>3.5355885849673433E-4</v>
      </c>
    </row>
    <row r="14" spans="1:8" x14ac:dyDescent="0.65">
      <c r="A14" s="1" t="s">
        <v>11</v>
      </c>
      <c r="B14">
        <v>3.7032616918881061E-3</v>
      </c>
      <c r="C14">
        <v>1.9136891043837611E-3</v>
      </c>
      <c r="D14">
        <v>2.8892538311578387E-2</v>
      </c>
      <c r="F14">
        <f t="shared" si="0"/>
        <v>1.1503163035950085E-2</v>
      </c>
      <c r="G14">
        <f t="shared" si="1"/>
        <v>1.2317830487250625E-2</v>
      </c>
      <c r="H14">
        <f t="shared" si="2"/>
        <v>7.1117027476463278E-3</v>
      </c>
    </row>
    <row r="15" spans="1:8" x14ac:dyDescent="0.65">
      <c r="A15" s="1" t="s">
        <v>12</v>
      </c>
      <c r="B15">
        <v>4.1602675916873333E-3</v>
      </c>
      <c r="C15">
        <v>1.0012567938596662E-3</v>
      </c>
      <c r="D15">
        <v>2.6267424642834993E-3</v>
      </c>
      <c r="F15">
        <f t="shared" si="0"/>
        <v>2.5960889499434996E-3</v>
      </c>
      <c r="G15">
        <f t="shared" si="1"/>
        <v>1.2898428931860896E-3</v>
      </c>
      <c r="H15">
        <f t="shared" si="2"/>
        <v>7.4469114159331456E-4</v>
      </c>
    </row>
    <row r="16" spans="1:8" x14ac:dyDescent="0.65">
      <c r="A16" s="1" t="s">
        <v>13</v>
      </c>
      <c r="B16">
        <v>3.8554102941453757E-3</v>
      </c>
      <c r="C16">
        <v>1.0363042215903444E-3</v>
      </c>
      <c r="D16">
        <v>1.3012938147848895E-3</v>
      </c>
      <c r="F16">
        <f t="shared" si="0"/>
        <v>2.0643361101735365E-3</v>
      </c>
      <c r="G16">
        <f t="shared" si="1"/>
        <v>1.2710926849219518E-3</v>
      </c>
      <c r="H16">
        <f t="shared" si="2"/>
        <v>7.3386570380465301E-4</v>
      </c>
    </row>
    <row r="18" spans="1:8" x14ac:dyDescent="0.65">
      <c r="A18" t="s">
        <v>15</v>
      </c>
      <c r="B18" s="4"/>
      <c r="C18" s="4"/>
      <c r="D18" s="4"/>
      <c r="F18" t="s">
        <v>16</v>
      </c>
      <c r="G18" t="s">
        <v>17</v>
      </c>
      <c r="H18" t="s">
        <v>18</v>
      </c>
    </row>
    <row r="19" spans="1:8" x14ac:dyDescent="0.65">
      <c r="B19" t="s">
        <v>19</v>
      </c>
      <c r="C19" t="s">
        <v>20</v>
      </c>
      <c r="D19" t="s">
        <v>21</v>
      </c>
    </row>
    <row r="20" spans="1:8" x14ac:dyDescent="0.65">
      <c r="A20" s="1" t="s">
        <v>0</v>
      </c>
      <c r="B20">
        <f>(B3/B$38)</f>
        <v>6.7386917186375728E-3</v>
      </c>
      <c r="C20">
        <f>(C3/C$38)</f>
        <v>9.9081279438984707E-3</v>
      </c>
      <c r="D20">
        <f>(D3/D$38)</f>
        <v>2.9055229231863971E-2</v>
      </c>
      <c r="F20">
        <f>SUM(B20:D20)/3</f>
        <v>1.5234016298133339E-2</v>
      </c>
      <c r="G20">
        <f>_xlfn.STDEV.P(B20:D20)</f>
        <v>9.8583560737796182E-3</v>
      </c>
      <c r="H20">
        <f>G20/(SQRT(3))</f>
        <v>5.6917245329638454E-3</v>
      </c>
    </row>
    <row r="21" spans="1:8" x14ac:dyDescent="0.65">
      <c r="A21" s="1" t="s">
        <v>1</v>
      </c>
      <c r="B21">
        <f>(B4/B$38)</f>
        <v>5.713059107378439E-3</v>
      </c>
      <c r="C21">
        <f>(C4/C$38)</f>
        <v>4.7390516913026291E-3</v>
      </c>
      <c r="D21">
        <f>(D4/D$38)</f>
        <v>1.8014321276065098E-2</v>
      </c>
      <c r="F21">
        <f t="shared" ref="F21:F33" si="3">SUM(B21:D21)/3</f>
        <v>9.4888106915820558E-3</v>
      </c>
      <c r="G21">
        <f t="shared" ref="G21:G33" si="4">_xlfn.STDEV.P(B21:D21)</f>
        <v>6.0415461959248979E-3</v>
      </c>
      <c r="H21">
        <f t="shared" ref="H21:H33" si="5">G21/(SQRT(3))</f>
        <v>3.4880883225387994E-3</v>
      </c>
    </row>
    <row r="22" spans="1:8" x14ac:dyDescent="0.65">
      <c r="A22" s="1" t="s">
        <v>2</v>
      </c>
      <c r="B22">
        <f>(B5/B$38)</f>
        <v>7.2138980854717979E-3</v>
      </c>
      <c r="C22">
        <f>(C5/C$38)</f>
        <v>1.0791959807182908E-2</v>
      </c>
      <c r="D22">
        <f>(D5/D$38)</f>
        <v>1.3960779672866097E-2</v>
      </c>
      <c r="F22">
        <f t="shared" si="3"/>
        <v>1.0655545855173601E-2</v>
      </c>
      <c r="G22">
        <f t="shared" si="4"/>
        <v>2.7560913583439322E-3</v>
      </c>
      <c r="H22">
        <f t="shared" si="5"/>
        <v>1.5912300876510708E-3</v>
      </c>
    </row>
    <row r="23" spans="1:8" x14ac:dyDescent="0.65">
      <c r="A23" s="1" t="s">
        <v>3</v>
      </c>
      <c r="B23">
        <f>(B6/B$38)</f>
        <v>6.689419711143822E-3</v>
      </c>
      <c r="C23">
        <f>(C6/C$38)</f>
        <v>7.1135301658613098E-3</v>
      </c>
      <c r="D23">
        <f>(D6/D$38)</f>
        <v>2.6193538175825315E-2</v>
      </c>
      <c r="F23">
        <f t="shared" si="3"/>
        <v>1.3332162684276816E-2</v>
      </c>
      <c r="G23">
        <f t="shared" si="4"/>
        <v>9.0960138548122089E-3</v>
      </c>
      <c r="H23">
        <f t="shared" si="5"/>
        <v>5.2515860476283942E-3</v>
      </c>
    </row>
    <row r="24" spans="1:8" x14ac:dyDescent="0.65">
      <c r="A24" s="1" t="s">
        <v>4</v>
      </c>
      <c r="B24">
        <f>(B7/B$38)</f>
        <v>6.7165898116379116E-3</v>
      </c>
      <c r="C24">
        <f>(C7/C$38)</f>
        <v>5.5383825089891136E-3</v>
      </c>
      <c r="D24">
        <f>(D7/D$38)</f>
        <v>1.1612721383153814E-2</v>
      </c>
      <c r="F24">
        <f t="shared" si="3"/>
        <v>7.9558979012602799E-3</v>
      </c>
      <c r="G24">
        <f t="shared" si="4"/>
        <v>2.6301218723726728E-3</v>
      </c>
      <c r="H24">
        <f t="shared" si="5"/>
        <v>1.5185015710158852E-3</v>
      </c>
    </row>
    <row r="25" spans="1:8" x14ac:dyDescent="0.65">
      <c r="A25" s="1" t="s">
        <v>5</v>
      </c>
      <c r="B25">
        <f>(B8/B$38)</f>
        <v>2.3640129322877689E-2</v>
      </c>
      <c r="C25">
        <f>(C8/C$38)</f>
        <v>4.2092664496750243E-3</v>
      </c>
      <c r="D25">
        <f>(D8/D$38)</f>
        <v>9.5360662184459308E-3</v>
      </c>
      <c r="F25">
        <f t="shared" si="3"/>
        <v>1.2461820663666216E-2</v>
      </c>
      <c r="G25">
        <f t="shared" si="4"/>
        <v>8.1979524803288961E-3</v>
      </c>
      <c r="H25">
        <f t="shared" si="5"/>
        <v>4.7330900713216488E-3</v>
      </c>
    </row>
    <row r="26" spans="1:8" s="2" customFormat="1" x14ac:dyDescent="0.65">
      <c r="A26" s="3" t="s">
        <v>6</v>
      </c>
      <c r="B26">
        <f>(B9/B$38)</f>
        <v>5.7892233401362053E-3</v>
      </c>
      <c r="C26">
        <f>(C9/C$38)</f>
        <v>5.3721266376286726E-3</v>
      </c>
      <c r="D26">
        <f>(D9/D$38)</f>
        <v>1.3784777021397016E-2</v>
      </c>
      <c r="F26" s="2">
        <f t="shared" si="3"/>
        <v>8.3153756663872976E-3</v>
      </c>
      <c r="G26" s="2">
        <f t="shared" si="4"/>
        <v>3.8711975581592578E-3</v>
      </c>
      <c r="H26" s="2">
        <f t="shared" si="5"/>
        <v>2.2350369522894696E-3</v>
      </c>
    </row>
    <row r="27" spans="1:8" s="2" customFormat="1" x14ac:dyDescent="0.65">
      <c r="A27" s="3" t="s">
        <v>7</v>
      </c>
      <c r="B27">
        <f>(B10/B$38)</f>
        <v>6.7997644394543937E-3</v>
      </c>
      <c r="C27">
        <f>(C10/C$38)</f>
        <v>7.18285761505003E-3</v>
      </c>
      <c r="D27">
        <f>(D10/D$38)</f>
        <v>1.8702948796668457E-2</v>
      </c>
      <c r="F27" s="2">
        <f t="shared" si="3"/>
        <v>1.0895190283724293E-2</v>
      </c>
      <c r="G27" s="2">
        <f t="shared" si="4"/>
        <v>5.5231337627978357E-3</v>
      </c>
      <c r="H27" s="2">
        <f t="shared" si="5"/>
        <v>3.1887827647216413E-3</v>
      </c>
    </row>
    <row r="28" spans="1:8" x14ac:dyDescent="0.65">
      <c r="A28" s="1" t="s">
        <v>8</v>
      </c>
      <c r="B28">
        <f>(B11/B$38)</f>
        <v>4.5242915231463957E-3</v>
      </c>
      <c r="C28">
        <f>(C11/C$38)</f>
        <v>4.4610892943033149E-3</v>
      </c>
      <c r="D28">
        <f>(D11/D$38)</f>
        <v>1.57020710346631E-2</v>
      </c>
      <c r="F28">
        <f t="shared" si="3"/>
        <v>8.2291506173709367E-3</v>
      </c>
      <c r="G28">
        <f t="shared" si="4"/>
        <v>5.2842156972641484E-3</v>
      </c>
      <c r="H28">
        <f t="shared" si="5"/>
        <v>3.0508433552715025E-3</v>
      </c>
    </row>
    <row r="29" spans="1:8" x14ac:dyDescent="0.65">
      <c r="A29" s="1" t="s">
        <v>9</v>
      </c>
      <c r="B29">
        <f>(B12/B$38)</f>
        <v>6.0337026882243076E-3</v>
      </c>
      <c r="C29">
        <f>(C12/C$38)</f>
        <v>1.4179944187096151E-2</v>
      </c>
      <c r="D29">
        <f>(D12/D$38)</f>
        <v>6.2722947687098582E-3</v>
      </c>
      <c r="F29">
        <f t="shared" si="3"/>
        <v>8.8286472146767714E-3</v>
      </c>
      <c r="G29">
        <f t="shared" si="4"/>
        <v>3.7851918498702478E-3</v>
      </c>
      <c r="H29">
        <f t="shared" si="5"/>
        <v>2.1853815334569654E-3</v>
      </c>
    </row>
    <row r="30" spans="1:8" x14ac:dyDescent="0.65">
      <c r="A30" s="1" t="s">
        <v>10</v>
      </c>
      <c r="B30">
        <f>(B13/B$38)</f>
        <v>4.4687994338158598E-3</v>
      </c>
      <c r="C30">
        <f>(C13/C$38)</f>
        <v>4.9390811863161636E-3</v>
      </c>
      <c r="D30">
        <f>(D13/D$38)</f>
        <v>5.1946806165357141E-3</v>
      </c>
      <c r="F30">
        <f t="shared" si="3"/>
        <v>4.8675204122225792E-3</v>
      </c>
      <c r="G30">
        <f t="shared" si="4"/>
        <v>3.0062887546868414E-4</v>
      </c>
      <c r="H30">
        <f t="shared" si="5"/>
        <v>1.7356816217801928E-4</v>
      </c>
    </row>
    <row r="31" spans="1:8" x14ac:dyDescent="0.65">
      <c r="A31" s="1" t="s">
        <v>11</v>
      </c>
      <c r="B31">
        <f>(B14/B$38)</f>
        <v>5.4242185402240302E-3</v>
      </c>
      <c r="C31">
        <f>(C14/C$38)</f>
        <v>3.5593494078112538E-3</v>
      </c>
      <c r="D31">
        <f>(D14/D$38)</f>
        <v>9.3796562476681222E-2</v>
      </c>
      <c r="F31">
        <f t="shared" si="3"/>
        <v>3.4260043474905501E-2</v>
      </c>
      <c r="G31">
        <f t="shared" si="4"/>
        <v>4.2105559849477184E-2</v>
      </c>
      <c r="H31">
        <f t="shared" si="5"/>
        <v>2.4309656313475553E-2</v>
      </c>
    </row>
    <row r="32" spans="1:8" x14ac:dyDescent="0.65">
      <c r="A32" s="1" t="s">
        <v>12</v>
      </c>
      <c r="B32">
        <f>(B15/B$38)</f>
        <v>6.0936013926734516E-3</v>
      </c>
      <c r="C32">
        <f>(C15/C$38)</f>
        <v>1.8622788665764005E-3</v>
      </c>
      <c r="D32">
        <f>(D15/D$38)</f>
        <v>8.5274409262472047E-3</v>
      </c>
      <c r="F32">
        <f t="shared" si="3"/>
        <v>5.4944403951656855E-3</v>
      </c>
      <c r="G32">
        <f t="shared" si="4"/>
        <v>2.7538266401645134E-3</v>
      </c>
      <c r="H32">
        <f t="shared" si="5"/>
        <v>1.5899225520005446E-3</v>
      </c>
    </row>
    <row r="33" spans="1:8" x14ac:dyDescent="0.65">
      <c r="A33" s="1" t="s">
        <v>13</v>
      </c>
      <c r="B33">
        <f>(B16/B$38)</f>
        <v>5.6470726990432195E-3</v>
      </c>
      <c r="C33">
        <f>(C16/C$38)</f>
        <v>1.92746502500346E-3</v>
      </c>
      <c r="D33">
        <f>(D16/D$38)</f>
        <v>4.2245124081076914E-3</v>
      </c>
      <c r="F33">
        <f t="shared" si="3"/>
        <v>3.9330167107181234E-3</v>
      </c>
      <c r="G33">
        <f t="shared" si="4"/>
        <v>1.5324485023193743E-3</v>
      </c>
      <c r="H33">
        <f t="shared" si="5"/>
        <v>8.847595553333296E-4</v>
      </c>
    </row>
    <row r="38" spans="1:8" x14ac:dyDescent="0.65">
      <c r="A38" s="1" t="s">
        <v>22</v>
      </c>
      <c r="B38">
        <v>0.68272722871065494</v>
      </c>
      <c r="C38">
        <v>0.53765137532831975</v>
      </c>
      <c r="D38">
        <v>0.30803408513783609</v>
      </c>
    </row>
  </sheetData>
  <mergeCells count="2">
    <mergeCell ref="B1:D1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I21" sqref="I21"/>
    </sheetView>
  </sheetViews>
  <sheetFormatPr defaultRowHeight="14.25" x14ac:dyDescent="0.65"/>
  <sheetData>
    <row r="1" spans="1:8" x14ac:dyDescent="0.65">
      <c r="B1" s="4" t="s">
        <v>23</v>
      </c>
      <c r="C1" s="4"/>
      <c r="D1" s="4"/>
      <c r="F1" s="4" t="s">
        <v>24</v>
      </c>
      <c r="G1" s="4"/>
      <c r="H1" s="4"/>
    </row>
    <row r="2" spans="1:8" x14ac:dyDescent="0.65">
      <c r="A2" t="s">
        <v>15</v>
      </c>
      <c r="B2" t="s">
        <v>16</v>
      </c>
      <c r="C2" t="s">
        <v>17</v>
      </c>
      <c r="D2" t="s">
        <v>18</v>
      </c>
      <c r="F2" t="s">
        <v>16</v>
      </c>
      <c r="G2" t="s">
        <v>17</v>
      </c>
      <c r="H2" t="s">
        <v>18</v>
      </c>
    </row>
    <row r="4" spans="1:8" x14ac:dyDescent="0.65">
      <c r="A4" s="1" t="s">
        <v>0</v>
      </c>
      <c r="B4">
        <v>0.88007602447845656</v>
      </c>
      <c r="C4">
        <v>0.26819923238998294</v>
      </c>
      <c r="D4">
        <v>0.15484489901680765</v>
      </c>
      <c r="F4">
        <v>1.5234016298133339E-2</v>
      </c>
      <c r="G4">
        <v>9.8583560737796182E-3</v>
      </c>
      <c r="H4">
        <v>5.6917245329638454E-3</v>
      </c>
    </row>
    <row r="5" spans="1:8" x14ac:dyDescent="0.65">
      <c r="A5" s="1" t="s">
        <v>1</v>
      </c>
      <c r="B5">
        <v>1.1794750965440082</v>
      </c>
      <c r="C5">
        <v>0.2752598339851523</v>
      </c>
      <c r="D5">
        <v>0.15892133924841939</v>
      </c>
      <c r="F5">
        <v>9.4888106915820558E-3</v>
      </c>
      <c r="G5">
        <v>6.0415461959248979E-3</v>
      </c>
      <c r="H5">
        <v>3.4880883225387994E-3</v>
      </c>
    </row>
    <row r="6" spans="1:8" x14ac:dyDescent="0.65">
      <c r="A6" s="1" t="s">
        <v>2</v>
      </c>
      <c r="B6">
        <v>0.63322416307431573</v>
      </c>
      <c r="C6">
        <v>0.14319403782709625</v>
      </c>
      <c r="D6">
        <v>8.2673116285823481E-2</v>
      </c>
      <c r="F6">
        <v>1.0655545855173601E-2</v>
      </c>
      <c r="G6">
        <v>2.7560913583439322E-3</v>
      </c>
      <c r="H6">
        <v>1.5912300876510708E-3</v>
      </c>
    </row>
    <row r="7" spans="1:8" x14ac:dyDescent="0.65">
      <c r="A7" s="1" t="s">
        <v>3</v>
      </c>
      <c r="B7">
        <v>0.83537206913113715</v>
      </c>
      <c r="C7">
        <v>0.1982752119237082</v>
      </c>
      <c r="D7">
        <v>0.11447424697778304</v>
      </c>
      <c r="F7">
        <v>1.3332162684276816E-2</v>
      </c>
      <c r="G7">
        <v>9.0960138548122089E-3</v>
      </c>
      <c r="H7">
        <v>5.2515860476283942E-3</v>
      </c>
    </row>
    <row r="8" spans="1:8" x14ac:dyDescent="0.65">
      <c r="A8" s="1" t="s">
        <v>4</v>
      </c>
      <c r="B8">
        <v>0.78365824208123802</v>
      </c>
      <c r="C8">
        <v>9.8731563973951136E-2</v>
      </c>
      <c r="D8">
        <v>5.7002695037873446E-2</v>
      </c>
      <c r="F8">
        <v>7.9558979012602799E-3</v>
      </c>
      <c r="G8">
        <v>2.6301218723726728E-3</v>
      </c>
      <c r="H8">
        <v>1.5185015710158852E-3</v>
      </c>
    </row>
    <row r="9" spans="1:8" x14ac:dyDescent="0.65">
      <c r="A9" s="1" t="s">
        <v>5</v>
      </c>
      <c r="B9">
        <v>1.091215949823763</v>
      </c>
      <c r="C9">
        <v>0.41617557114517378</v>
      </c>
      <c r="D9">
        <v>0.24027907803081236</v>
      </c>
      <c r="F9">
        <v>1.2461820663666216E-2</v>
      </c>
      <c r="G9">
        <v>8.1979524803288961E-3</v>
      </c>
      <c r="H9">
        <v>4.7330900713216488E-3</v>
      </c>
    </row>
    <row r="10" spans="1:8" s="2" customFormat="1" x14ac:dyDescent="0.65">
      <c r="A10" s="3" t="s">
        <v>6</v>
      </c>
      <c r="B10" s="2">
        <v>0.86310513510716624</v>
      </c>
      <c r="C10" s="2">
        <v>0.20926168145535032</v>
      </c>
      <c r="D10" s="2">
        <v>0.12081728811932023</v>
      </c>
      <c r="F10" s="2">
        <v>8.3153756663872976E-3</v>
      </c>
      <c r="G10" s="2">
        <v>3.8711975581592578E-3</v>
      </c>
      <c r="H10" s="2">
        <v>2.2350369522894696E-3</v>
      </c>
    </row>
    <row r="11" spans="1:8" s="2" customFormat="1" x14ac:dyDescent="0.65">
      <c r="A11" s="3" t="s">
        <v>7</v>
      </c>
      <c r="B11" s="2">
        <v>1.0606365113211353</v>
      </c>
      <c r="C11" s="2">
        <v>0.35468362905137962</v>
      </c>
      <c r="D11" s="2">
        <v>0.2047766887099674</v>
      </c>
      <c r="F11" s="2">
        <v>1.0895190283724293E-2</v>
      </c>
      <c r="G11" s="2">
        <v>5.5231337627978357E-3</v>
      </c>
      <c r="H11" s="2">
        <v>3.1887827647216413E-3</v>
      </c>
    </row>
    <row r="12" spans="1:8" x14ac:dyDescent="0.65">
      <c r="A12" s="1" t="s">
        <v>8</v>
      </c>
      <c r="B12">
        <v>0.92028437662468343</v>
      </c>
      <c r="C12">
        <v>0.14810348091167075</v>
      </c>
      <c r="D12">
        <v>8.5507584572273712E-2</v>
      </c>
      <c r="F12">
        <v>8.2291506173709367E-3</v>
      </c>
      <c r="G12">
        <v>5.2842156972641484E-3</v>
      </c>
      <c r="H12">
        <v>3.0508433552715025E-3</v>
      </c>
    </row>
    <row r="13" spans="1:8" x14ac:dyDescent="0.65">
      <c r="A13" s="1" t="s">
        <v>9</v>
      </c>
      <c r="B13">
        <v>0.8973465757853436</v>
      </c>
      <c r="C13">
        <v>0.16740380139293168</v>
      </c>
      <c r="D13">
        <v>9.6650629797575757E-2</v>
      </c>
      <c r="F13">
        <v>8.8286472146767714E-3</v>
      </c>
      <c r="G13">
        <v>3.7851918498702478E-3</v>
      </c>
      <c r="H13">
        <v>2.1853815334569654E-3</v>
      </c>
    </row>
    <row r="14" spans="1:8" x14ac:dyDescent="0.65">
      <c r="A14" s="1" t="s">
        <v>10</v>
      </c>
      <c r="B14">
        <v>2.6831618408416111</v>
      </c>
      <c r="C14">
        <v>1.0154932419329676</v>
      </c>
      <c r="D14">
        <v>0.58629529659024471</v>
      </c>
      <c r="F14">
        <v>4.8675204122225792E-3</v>
      </c>
      <c r="G14">
        <v>3.0062887546868414E-4</v>
      </c>
      <c r="H14">
        <v>1.7356816217801928E-4</v>
      </c>
    </row>
    <row r="15" spans="1:8" x14ac:dyDescent="0.65">
      <c r="A15" s="1" t="s">
        <v>11</v>
      </c>
      <c r="B15">
        <v>0.25564822286854444</v>
      </c>
      <c r="C15">
        <v>7.0453658279964942E-2</v>
      </c>
      <c r="D15">
        <v>4.0676438573331669E-2</v>
      </c>
      <c r="F15">
        <v>3.4260043474905501E-2</v>
      </c>
      <c r="G15">
        <v>4.2105559849477184E-2</v>
      </c>
      <c r="H15">
        <v>2.4309656313475553E-2</v>
      </c>
    </row>
    <row r="16" spans="1:8" x14ac:dyDescent="0.65">
      <c r="A16" s="1" t="s">
        <v>12</v>
      </c>
      <c r="B16">
        <v>0.55317603711217622</v>
      </c>
      <c r="C16">
        <v>0.24161996894235679</v>
      </c>
      <c r="D16">
        <v>0.13949935411045872</v>
      </c>
      <c r="F16">
        <v>5.4944403951656855E-3</v>
      </c>
      <c r="G16">
        <v>2.7538266401645134E-3</v>
      </c>
      <c r="H16">
        <v>1.5899225520005446E-3</v>
      </c>
    </row>
    <row r="17" spans="1:8" x14ac:dyDescent="0.65">
      <c r="A17" s="1" t="s">
        <v>13</v>
      </c>
      <c r="B17">
        <v>1</v>
      </c>
      <c r="C17">
        <v>0</v>
      </c>
      <c r="D17">
        <v>0</v>
      </c>
      <c r="F17">
        <v>3.9330167107181234E-3</v>
      </c>
      <c r="G17">
        <v>1.5324485023193743E-3</v>
      </c>
      <c r="H17">
        <v>8.847595553333296E-4</v>
      </c>
    </row>
  </sheetData>
  <mergeCells count="2">
    <mergeCell ref="B1:D1"/>
    <mergeCell ref="F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NP-T5 H3K9me3</vt:lpstr>
      <vt:lpstr>No antibody</vt:lpstr>
      <vt:lpstr>All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2018-08-05T14:25:31Z</dcterms:created>
  <dcterms:modified xsi:type="dcterms:W3CDTF">2020-04-27T10:41:01Z</dcterms:modified>
</cp:coreProperties>
</file>