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NP-T3 H3K9me3" sheetId="2" r:id="rId1"/>
    <sheet name="No Antibody" sheetId="5" r:id="rId2"/>
    <sheet name="All data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5" l="1"/>
  <c r="D26" i="5"/>
  <c r="D25" i="5"/>
  <c r="D24" i="5"/>
  <c r="D23" i="5"/>
  <c r="D22" i="5"/>
  <c r="D21" i="5"/>
  <c r="D20" i="5"/>
  <c r="D19" i="5"/>
  <c r="D18" i="5"/>
  <c r="D17" i="5"/>
  <c r="C27" i="5"/>
  <c r="C26" i="5"/>
  <c r="C25" i="5"/>
  <c r="C24" i="5"/>
  <c r="C23" i="5"/>
  <c r="C22" i="5"/>
  <c r="C21" i="5"/>
  <c r="C20" i="5"/>
  <c r="C19" i="5"/>
  <c r="C18" i="5"/>
  <c r="C17" i="5"/>
  <c r="G17" i="5" s="1"/>
  <c r="H17" i="5" s="1"/>
  <c r="B18" i="5"/>
  <c r="B19" i="5"/>
  <c r="B20" i="5"/>
  <c r="B21" i="5"/>
  <c r="B22" i="5"/>
  <c r="B23" i="5"/>
  <c r="B24" i="5"/>
  <c r="B25" i="5"/>
  <c r="B26" i="5"/>
  <c r="B27" i="5"/>
  <c r="B17" i="5"/>
  <c r="G13" i="5"/>
  <c r="H13" i="5" s="1"/>
  <c r="F13" i="5"/>
  <c r="G12" i="5"/>
  <c r="H12" i="5" s="1"/>
  <c r="F12" i="5"/>
  <c r="G11" i="5"/>
  <c r="H11" i="5" s="1"/>
  <c r="F11" i="5"/>
  <c r="H10" i="5"/>
  <c r="G10" i="5"/>
  <c r="F10" i="5"/>
  <c r="G9" i="5"/>
  <c r="H9" i="5" s="1"/>
  <c r="F9" i="5"/>
  <c r="G8" i="5"/>
  <c r="H8" i="5" s="1"/>
  <c r="F8" i="5"/>
  <c r="G7" i="5"/>
  <c r="H7" i="5" s="1"/>
  <c r="F7" i="5"/>
  <c r="G6" i="5"/>
  <c r="H6" i="5" s="1"/>
  <c r="F6" i="5"/>
  <c r="G5" i="5"/>
  <c r="H5" i="5" s="1"/>
  <c r="F5" i="5"/>
  <c r="G4" i="5"/>
  <c r="H4" i="5" s="1"/>
  <c r="F4" i="5"/>
  <c r="G3" i="5"/>
  <c r="H3" i="5" s="1"/>
  <c r="F3" i="5"/>
  <c r="F17" i="5"/>
  <c r="G13" i="2"/>
  <c r="H13" i="2" s="1"/>
  <c r="F13" i="2"/>
  <c r="G12" i="2"/>
  <c r="H12" i="2" s="1"/>
  <c r="F12" i="2"/>
  <c r="G11" i="2"/>
  <c r="H11" i="2" s="1"/>
  <c r="F11" i="2"/>
  <c r="G10" i="2"/>
  <c r="H10" i="2" s="1"/>
  <c r="F10" i="2"/>
  <c r="G9" i="2"/>
  <c r="H9" i="2" s="1"/>
  <c r="F9" i="2"/>
  <c r="G8" i="2"/>
  <c r="H8" i="2" s="1"/>
  <c r="F8" i="2"/>
  <c r="G7" i="2"/>
  <c r="H7" i="2" s="1"/>
  <c r="F7" i="2"/>
  <c r="G6" i="2"/>
  <c r="H6" i="2" s="1"/>
  <c r="F6" i="2"/>
  <c r="G5" i="2"/>
  <c r="H5" i="2" s="1"/>
  <c r="F5" i="2"/>
  <c r="G4" i="2"/>
  <c r="H4" i="2" s="1"/>
  <c r="F4" i="2"/>
  <c r="G3" i="2"/>
  <c r="H3" i="2" s="1"/>
  <c r="F3" i="2"/>
  <c r="G26" i="5" l="1"/>
  <c r="H26" i="5" s="1"/>
  <c r="F26" i="5"/>
  <c r="G24" i="5"/>
  <c r="H24" i="5" s="1"/>
  <c r="F24" i="5"/>
  <c r="F20" i="5"/>
  <c r="G20" i="5"/>
  <c r="H20" i="5" s="1"/>
  <c r="G27" i="5"/>
  <c r="H27" i="5" s="1"/>
  <c r="F27" i="5"/>
  <c r="G22" i="5"/>
  <c r="H22" i="5" s="1"/>
  <c r="F22" i="5"/>
  <c r="G23" i="5"/>
  <c r="H23" i="5" s="1"/>
  <c r="F23" i="5"/>
  <c r="G19" i="5"/>
  <c r="H19" i="5" s="1"/>
  <c r="F19" i="5"/>
  <c r="F18" i="5"/>
  <c r="G18" i="5"/>
  <c r="H18" i="5" s="1"/>
  <c r="G21" i="5"/>
  <c r="H21" i="5" s="1"/>
  <c r="F21" i="5"/>
  <c r="G25" i="5"/>
  <c r="H25" i="5" s="1"/>
  <c r="F25" i="5"/>
  <c r="D27" i="2"/>
  <c r="C27" i="2"/>
  <c r="B27" i="2"/>
  <c r="G27" i="2" s="1"/>
  <c r="H27" i="2" s="1"/>
  <c r="D26" i="2"/>
  <c r="C26" i="2"/>
  <c r="B26" i="2"/>
  <c r="G26" i="2" s="1"/>
  <c r="H26" i="2" s="1"/>
  <c r="D25" i="2"/>
  <c r="C25" i="2"/>
  <c r="B25" i="2"/>
  <c r="G25" i="2" s="1"/>
  <c r="H25" i="2" s="1"/>
  <c r="D24" i="2"/>
  <c r="C24" i="2"/>
  <c r="B24" i="2"/>
  <c r="D23" i="2"/>
  <c r="C23" i="2"/>
  <c r="B23" i="2"/>
  <c r="G23" i="2" s="1"/>
  <c r="H23" i="2" s="1"/>
  <c r="D22" i="2"/>
  <c r="C22" i="2"/>
  <c r="B22" i="2"/>
  <c r="G22" i="2" s="1"/>
  <c r="H22" i="2" s="1"/>
  <c r="D21" i="2"/>
  <c r="C21" i="2"/>
  <c r="B21" i="2"/>
  <c r="D20" i="2"/>
  <c r="C20" i="2"/>
  <c r="B20" i="2"/>
  <c r="G20" i="2" s="1"/>
  <c r="H20" i="2" s="1"/>
  <c r="D19" i="2"/>
  <c r="C19" i="2"/>
  <c r="B19" i="2"/>
  <c r="G19" i="2" s="1"/>
  <c r="H19" i="2" s="1"/>
  <c r="D18" i="2"/>
  <c r="C18" i="2"/>
  <c r="B18" i="2"/>
  <c r="G18" i="2" s="1"/>
  <c r="H18" i="2" s="1"/>
  <c r="D17" i="2"/>
  <c r="C17" i="2"/>
  <c r="B17" i="2"/>
  <c r="F17" i="2" l="1"/>
  <c r="G17" i="2"/>
  <c r="H17" i="2" s="1"/>
  <c r="G21" i="2"/>
  <c r="H21" i="2" s="1"/>
  <c r="G24" i="2"/>
  <c r="H24" i="2" s="1"/>
  <c r="F22" i="2"/>
  <c r="F26" i="2"/>
  <c r="F27" i="2"/>
  <c r="F18" i="2"/>
  <c r="F23" i="2"/>
  <c r="F20" i="2"/>
  <c r="F24" i="2"/>
  <c r="F19" i="2"/>
  <c r="F21" i="2"/>
  <c r="F25" i="2"/>
</calcChain>
</file>

<file path=xl/sharedStrings.xml><?xml version="1.0" encoding="utf-8"?>
<sst xmlns="http://schemas.openxmlformats.org/spreadsheetml/2006/main" count="97" uniqueCount="23">
  <si>
    <t>Rad3</t>
  </si>
  <si>
    <t>Mac1</t>
  </si>
  <si>
    <t>ChrI_inter</t>
  </si>
  <si>
    <t>Pol5</t>
  </si>
  <si>
    <t>Pcn1</t>
  </si>
  <si>
    <t>Ura4</t>
  </si>
  <si>
    <t>LTR1</t>
  </si>
  <si>
    <t>NeoP</t>
  </si>
  <si>
    <t>mAct</t>
  </si>
  <si>
    <t>Hoxc8</t>
  </si>
  <si>
    <t>mSat</t>
  </si>
  <si>
    <t>% IP</t>
  </si>
  <si>
    <t>% Sat</t>
  </si>
  <si>
    <t>Mean</t>
  </si>
  <si>
    <t>STDEV</t>
  </si>
  <si>
    <t>SEM</t>
  </si>
  <si>
    <t>ChIP 52A</t>
  </si>
  <si>
    <t>ChIP 53A</t>
  </si>
  <si>
    <t>ChIP 53B</t>
  </si>
  <si>
    <t>NPT_C606</t>
  </si>
  <si>
    <t>mSat (H3K9me3)</t>
  </si>
  <si>
    <t>H3K9me3</t>
  </si>
  <si>
    <t>No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</si>
</sst>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6" sqref="H16"/>
    </sheetView>
  </sheetViews>
  <sheetFormatPr defaultRowHeight="14.25" x14ac:dyDescent="0.65"/>
  <cols>
    <col min="2" max="2" width="9.1796875" customWidth="1"/>
    <col min="3" max="3" width="8.81640625" style="2"/>
  </cols>
  <sheetData>
    <row r="1" spans="1:8" x14ac:dyDescent="0.65">
      <c r="A1" t="s">
        <v>11</v>
      </c>
      <c r="B1" s="5" t="s">
        <v>19</v>
      </c>
      <c r="C1" s="5"/>
      <c r="D1" s="5"/>
      <c r="F1" t="s">
        <v>13</v>
      </c>
      <c r="G1" t="s">
        <v>14</v>
      </c>
      <c r="H1" t="s">
        <v>15</v>
      </c>
    </row>
    <row r="2" spans="1:8" x14ac:dyDescent="0.65">
      <c r="B2" t="s">
        <v>16</v>
      </c>
      <c r="C2" s="2" t="s">
        <v>17</v>
      </c>
      <c r="D2" s="2" t="s">
        <v>18</v>
      </c>
    </row>
    <row r="3" spans="1:8" x14ac:dyDescent="0.65">
      <c r="A3" s="1" t="s">
        <v>0</v>
      </c>
      <c r="B3">
        <v>0.48613403050046833</v>
      </c>
      <c r="C3">
        <v>1.0467345837066471</v>
      </c>
      <c r="D3">
        <v>1.2871311859777168</v>
      </c>
      <c r="F3">
        <f t="shared" ref="F3:F13" si="0">SUM(B3,C3,D3)/3</f>
        <v>0.93999993339494414</v>
      </c>
      <c r="G3">
        <f>_xlfn.STDEV.P(B3,C3,D3)</f>
        <v>0.33560226951311661</v>
      </c>
      <c r="H3">
        <f>G3/(SQRT(3))</f>
        <v>0.19376006064404722</v>
      </c>
    </row>
    <row r="4" spans="1:8" x14ac:dyDescent="0.65">
      <c r="A4" s="1" t="s">
        <v>1</v>
      </c>
      <c r="B4">
        <v>0.90500799437886581</v>
      </c>
      <c r="C4">
        <v>1.4495049973343836</v>
      </c>
      <c r="D4">
        <v>1.917239203585424</v>
      </c>
      <c r="F4">
        <f t="shared" si="0"/>
        <v>1.4239173984328912</v>
      </c>
      <c r="G4">
        <f t="shared" ref="G4:G13" si="1">_xlfn.STDEV.P(B4,C4,D4)</f>
        <v>0.41363756207264391</v>
      </c>
      <c r="H4">
        <f t="shared" ref="H4:H13" si="2">G4/(SQRT(3))</f>
        <v>0.2388137578095815</v>
      </c>
    </row>
    <row r="5" spans="1:8" x14ac:dyDescent="0.65">
      <c r="A5" s="1" t="s">
        <v>2</v>
      </c>
      <c r="B5">
        <v>0.39787031981019322</v>
      </c>
      <c r="C5">
        <v>0.83095358062149116</v>
      </c>
      <c r="D5">
        <v>1.28317762702573</v>
      </c>
      <c r="F5">
        <f t="shared" si="0"/>
        <v>0.83733384248580478</v>
      </c>
      <c r="G5">
        <f t="shared" si="1"/>
        <v>0.36145335140088658</v>
      </c>
      <c r="H5">
        <f t="shared" si="2"/>
        <v>0.20868518973079428</v>
      </c>
    </row>
    <row r="6" spans="1:8" s="2" customFormat="1" x14ac:dyDescent="0.65">
      <c r="A6" s="3" t="s">
        <v>3</v>
      </c>
      <c r="B6" s="2">
        <v>0.73864833700146548</v>
      </c>
      <c r="C6" s="2">
        <v>1.1228734090356571</v>
      </c>
      <c r="D6" s="2">
        <v>1.7267571109923672</v>
      </c>
      <c r="F6">
        <f t="shared" si="0"/>
        <v>1.1960929523431634</v>
      </c>
      <c r="G6">
        <f t="shared" si="1"/>
        <v>0.40670264604587164</v>
      </c>
      <c r="H6">
        <f t="shared" si="2"/>
        <v>0.2348098821747171</v>
      </c>
    </row>
    <row r="7" spans="1:8" s="2" customFormat="1" x14ac:dyDescent="0.65">
      <c r="A7" s="3" t="s">
        <v>4</v>
      </c>
      <c r="B7" s="2">
        <v>0.33418240195468968</v>
      </c>
      <c r="C7" s="2">
        <v>0.79427490697280134</v>
      </c>
      <c r="D7" s="2">
        <v>1.079955212085258</v>
      </c>
      <c r="F7">
        <f t="shared" si="0"/>
        <v>0.73613750700424962</v>
      </c>
      <c r="G7">
        <f t="shared" si="1"/>
        <v>0.30722330536472303</v>
      </c>
      <c r="H7">
        <f t="shared" si="2"/>
        <v>0.17737545805364946</v>
      </c>
    </row>
    <row r="8" spans="1:8" s="2" customFormat="1" x14ac:dyDescent="0.65">
      <c r="A8" s="3" t="s">
        <v>5</v>
      </c>
      <c r="B8" s="2">
        <v>0.40814748896313552</v>
      </c>
      <c r="C8" s="2">
        <v>0.79373930006249416</v>
      </c>
      <c r="D8" s="2">
        <v>1.0174089355481684</v>
      </c>
      <c r="F8">
        <f t="shared" si="0"/>
        <v>0.73976524152459933</v>
      </c>
      <c r="G8">
        <f t="shared" si="1"/>
        <v>0.25164098344004643</v>
      </c>
      <c r="H8">
        <f t="shared" si="2"/>
        <v>0.14528498952825297</v>
      </c>
    </row>
    <row r="9" spans="1:8" s="2" customFormat="1" x14ac:dyDescent="0.65">
      <c r="A9" s="3" t="s">
        <v>6</v>
      </c>
      <c r="B9" s="2">
        <v>0.33924318338061332</v>
      </c>
      <c r="C9" s="2">
        <v>1.0383024037714148</v>
      </c>
      <c r="D9" s="2">
        <v>1.4343125411715092</v>
      </c>
      <c r="F9">
        <f t="shared" si="0"/>
        <v>0.93728604277451255</v>
      </c>
      <c r="G9">
        <f t="shared" si="1"/>
        <v>0.45273056997507427</v>
      </c>
      <c r="H9">
        <f t="shared" si="2"/>
        <v>0.26138411644548187</v>
      </c>
    </row>
    <row r="10" spans="1:8" s="2" customFormat="1" x14ac:dyDescent="0.65">
      <c r="A10" s="3" t="s">
        <v>7</v>
      </c>
      <c r="B10" s="2">
        <v>0.77435549026003492</v>
      </c>
      <c r="C10" s="2">
        <v>1.921465633406984</v>
      </c>
      <c r="D10" s="2">
        <v>1.4904000656115846</v>
      </c>
      <c r="F10">
        <f t="shared" si="0"/>
        <v>1.3954070630928677</v>
      </c>
      <c r="G10">
        <f t="shared" si="1"/>
        <v>0.47309842036183453</v>
      </c>
      <c r="H10">
        <f t="shared" si="2"/>
        <v>0.27314350034909191</v>
      </c>
    </row>
    <row r="11" spans="1:8" s="2" customFormat="1" x14ac:dyDescent="0.65">
      <c r="A11" s="3" t="s">
        <v>8</v>
      </c>
      <c r="B11" s="2">
        <v>0.10802825538128866</v>
      </c>
      <c r="C11" s="2">
        <v>0.21819902751795076</v>
      </c>
      <c r="D11" s="2">
        <v>0.43076133029800412</v>
      </c>
      <c r="F11">
        <f t="shared" si="0"/>
        <v>0.25232953773241451</v>
      </c>
      <c r="G11">
        <f t="shared" si="1"/>
        <v>0.13394732349428576</v>
      </c>
      <c r="H11">
        <f t="shared" si="2"/>
        <v>7.733452327665577E-2</v>
      </c>
    </row>
    <row r="12" spans="1:8" s="2" customFormat="1" x14ac:dyDescent="0.65">
      <c r="A12" s="3" t="s">
        <v>9</v>
      </c>
      <c r="B12" s="2">
        <v>0.28304512122230902</v>
      </c>
      <c r="C12" s="2">
        <v>0.27157863240241459</v>
      </c>
      <c r="D12" s="2">
        <v>0.87803191009762072</v>
      </c>
      <c r="F12">
        <f t="shared" si="0"/>
        <v>0.47755188790744807</v>
      </c>
      <c r="G12">
        <f t="shared" si="1"/>
        <v>0.28322082812009097</v>
      </c>
      <c r="H12">
        <f t="shared" si="2"/>
        <v>0.16351762135524325</v>
      </c>
    </row>
    <row r="13" spans="1:8" s="2" customFormat="1" x14ac:dyDescent="0.65">
      <c r="A13" s="3" t="s">
        <v>10</v>
      </c>
      <c r="B13" s="2">
        <v>0.62574246447193838</v>
      </c>
      <c r="C13" s="2">
        <v>1.3752414446996659</v>
      </c>
      <c r="D13" s="2">
        <v>1.7332628855949852</v>
      </c>
      <c r="F13">
        <f t="shared" si="0"/>
        <v>1.2447489315888631</v>
      </c>
      <c r="G13">
        <f t="shared" si="1"/>
        <v>0.46146259710087167</v>
      </c>
      <c r="H13">
        <f t="shared" si="2"/>
        <v>0.26642555465713208</v>
      </c>
    </row>
    <row r="14" spans="1:8" s="2" customFormat="1" x14ac:dyDescent="0.65"/>
    <row r="15" spans="1:8" s="2" customFormat="1" x14ac:dyDescent="0.65">
      <c r="A15" s="2" t="s">
        <v>12</v>
      </c>
      <c r="B15" s="4" t="s">
        <v>19</v>
      </c>
      <c r="C15" s="4"/>
      <c r="D15" s="4"/>
      <c r="F15" s="2" t="s">
        <v>13</v>
      </c>
      <c r="G15" s="2" t="s">
        <v>14</v>
      </c>
      <c r="H15" s="2" t="s">
        <v>15</v>
      </c>
    </row>
    <row r="16" spans="1:8" s="2" customFormat="1" x14ac:dyDescent="0.65">
      <c r="B16" s="2" t="s">
        <v>16</v>
      </c>
      <c r="C16" s="2" t="s">
        <v>17</v>
      </c>
      <c r="D16" s="2" t="s">
        <v>18</v>
      </c>
    </row>
    <row r="17" spans="1:8" s="2" customFormat="1" x14ac:dyDescent="0.65">
      <c r="A17" s="3" t="s">
        <v>0</v>
      </c>
      <c r="B17" s="2">
        <f>(B3/B$13)</f>
        <v>0.77689154580665221</v>
      </c>
      <c r="C17" s="2">
        <f>(C3/C$13)</f>
        <v>0.76112786430403112</v>
      </c>
      <c r="D17" s="2">
        <f>(D3/D$13)</f>
        <v>0.74260586589314603</v>
      </c>
      <c r="F17">
        <f t="shared" ref="F17:F27" si="3">SUM(B17,C17,D17)/3</f>
        <v>0.76020842533460975</v>
      </c>
      <c r="G17">
        <f>_xlfn.STDEV.P(B17,C17,D17)</f>
        <v>1.4012161094247575E-2</v>
      </c>
      <c r="H17">
        <f>G17/(SQRT(3))</f>
        <v>8.0899249796922389E-3</v>
      </c>
    </row>
    <row r="18" spans="1:8" s="2" customFormat="1" x14ac:dyDescent="0.65">
      <c r="A18" s="3" t="s">
        <v>1</v>
      </c>
      <c r="B18" s="2">
        <f>(B4/B$13)</f>
        <v>1.4462946751465853</v>
      </c>
      <c r="C18" s="2">
        <f>(C4/C$13)</f>
        <v>1.0540003742040627</v>
      </c>
      <c r="D18" s="2">
        <f>(D4/D$13)</f>
        <v>1.1061444974789756</v>
      </c>
      <c r="F18">
        <f t="shared" si="3"/>
        <v>1.2021465156098745</v>
      </c>
      <c r="G18">
        <f t="shared" ref="G18:G27" si="4">_xlfn.STDEV.P(B18,C18,D18)</f>
        <v>0.17394634278401241</v>
      </c>
      <c r="H18">
        <f t="shared" ref="H18:H27" si="5">G18/(SQRT(3))</f>
        <v>0.10042796783090049</v>
      </c>
    </row>
    <row r="19" spans="1:8" s="2" customFormat="1" x14ac:dyDescent="0.65">
      <c r="A19" s="3" t="s">
        <v>2</v>
      </c>
      <c r="B19" s="2">
        <f>(B5/B$13)</f>
        <v>0.63583717327855382</v>
      </c>
      <c r="C19" s="2">
        <f>(C5/C$13)</f>
        <v>0.60422377744946465</v>
      </c>
      <c r="D19" s="2">
        <f>(D5/D$13)</f>
        <v>0.74032487379157585</v>
      </c>
      <c r="F19">
        <f t="shared" si="3"/>
        <v>0.66012860817319818</v>
      </c>
      <c r="G19">
        <f>_xlfn.STDEV.P(B19,C19,D19)</f>
        <v>5.8157444139804469E-2</v>
      </c>
      <c r="H19">
        <f t="shared" si="5"/>
        <v>3.3577216029496738E-2</v>
      </c>
    </row>
    <row r="20" spans="1:8" s="2" customFormat="1" x14ac:dyDescent="0.65">
      <c r="A20" s="3" t="s">
        <v>3</v>
      </c>
      <c r="B20" s="2">
        <f>(B6/B$13)</f>
        <v>1.1804350494652907</v>
      </c>
      <c r="C20" s="2">
        <f>(C6/C$13)</f>
        <v>0.81649183375278334</v>
      </c>
      <c r="D20" s="2">
        <f>(D6/D$13)</f>
        <v>0.99624651594591507</v>
      </c>
      <c r="F20">
        <f t="shared" si="3"/>
        <v>0.99772446638799639</v>
      </c>
      <c r="G20">
        <f t="shared" si="4"/>
        <v>0.14858287097087652</v>
      </c>
      <c r="H20">
        <f t="shared" si="5"/>
        <v>8.5784360552003003E-2</v>
      </c>
    </row>
    <row r="21" spans="1:8" s="2" customFormat="1" x14ac:dyDescent="0.65">
      <c r="A21" s="3" t="s">
        <v>4</v>
      </c>
      <c r="B21" s="2">
        <f>(B7/B$13)</f>
        <v>0.53405741327896761</v>
      </c>
      <c r="C21" s="2">
        <f>(C7/C$13)</f>
        <v>0.57755306170711007</v>
      </c>
      <c r="D21" s="2">
        <f>(D7/D$13)</f>
        <v>0.62307640754364668</v>
      </c>
      <c r="F21">
        <f t="shared" si="3"/>
        <v>0.57822896084324149</v>
      </c>
      <c r="G21">
        <f t="shared" si="4"/>
        <v>3.6344994746690215E-2</v>
      </c>
      <c r="H21">
        <f t="shared" si="5"/>
        <v>2.0983792500697131E-2</v>
      </c>
    </row>
    <row r="22" spans="1:8" s="2" customFormat="1" x14ac:dyDescent="0.65">
      <c r="A22" s="3" t="s">
        <v>5</v>
      </c>
      <c r="B22" s="2">
        <f>(B8/B$13)</f>
        <v>0.65226113319250212</v>
      </c>
      <c r="C22" s="2">
        <f>(C8/C$13)</f>
        <v>0.57716359779706616</v>
      </c>
      <c r="D22" s="2">
        <f>(D8/D$13)</f>
        <v>0.58699055059897487</v>
      </c>
      <c r="F22">
        <f t="shared" si="3"/>
        <v>0.60547176052951446</v>
      </c>
      <c r="G22">
        <f t="shared" si="4"/>
        <v>3.332742910366468E-2</v>
      </c>
      <c r="H22">
        <f t="shared" si="5"/>
        <v>1.9241600164398971E-2</v>
      </c>
    </row>
    <row r="23" spans="1:8" s="2" customFormat="1" ht="14.15" customHeight="1" x14ac:dyDescent="0.65">
      <c r="A23" s="3" t="s">
        <v>6</v>
      </c>
      <c r="B23" s="2">
        <f>(B9/B$13)</f>
        <v>0.5421450559007519</v>
      </c>
      <c r="C23" s="2">
        <f>(C9/C$13)</f>
        <v>0.75499644645901864</v>
      </c>
      <c r="D23" s="2">
        <f>(D9/D$13)</f>
        <v>0.82752163742267293</v>
      </c>
      <c r="F23">
        <f t="shared" si="3"/>
        <v>0.70822104659414775</v>
      </c>
      <c r="G23">
        <f t="shared" si="4"/>
        <v>0.12110849638422952</v>
      </c>
      <c r="H23">
        <f t="shared" si="5"/>
        <v>6.9922022988585741E-2</v>
      </c>
    </row>
    <row r="24" spans="1:8" x14ac:dyDescent="0.65">
      <c r="A24" s="1" t="s">
        <v>7</v>
      </c>
      <c r="B24">
        <f>(B10/B$13)</f>
        <v>1.2374987062984617</v>
      </c>
      <c r="C24" s="2">
        <f>(C10/C$13)</f>
        <v>1.3971842114070421</v>
      </c>
      <c r="D24">
        <f>(D10/D$13)</f>
        <v>0.85988113978449843</v>
      </c>
      <c r="F24">
        <f t="shared" si="3"/>
        <v>1.1648546858300006</v>
      </c>
      <c r="G24">
        <f t="shared" si="4"/>
        <v>0.22528724327862212</v>
      </c>
      <c r="H24">
        <f t="shared" si="5"/>
        <v>0.1300696505519012</v>
      </c>
    </row>
    <row r="25" spans="1:8" x14ac:dyDescent="0.65">
      <c r="A25" s="1" t="s">
        <v>8</v>
      </c>
      <c r="B25">
        <f>(B11/B$13)</f>
        <v>0.17264012195888492</v>
      </c>
      <c r="C25" s="2">
        <f>(C11/C$13)</f>
        <v>0.15866234133570811</v>
      </c>
      <c r="D25">
        <f>(D11/D$13)</f>
        <v>0.2485262529291018</v>
      </c>
      <c r="F25">
        <f t="shared" si="3"/>
        <v>0.19327623874123159</v>
      </c>
      <c r="G25">
        <f t="shared" si="4"/>
        <v>3.9482212354487865E-2</v>
      </c>
      <c r="H25">
        <f t="shared" si="5"/>
        <v>2.2795065931065537E-2</v>
      </c>
    </row>
    <row r="26" spans="1:8" x14ac:dyDescent="0.65">
      <c r="A26" s="1" t="s">
        <v>9</v>
      </c>
      <c r="B26">
        <f>(B12/B$13)</f>
        <v>0.45233484587172723</v>
      </c>
      <c r="C26" s="2">
        <f>(C12/C$13)</f>
        <v>0.1974770564464218</v>
      </c>
      <c r="D26">
        <f>(D12/D$13)</f>
        <v>0.50657746000037074</v>
      </c>
      <c r="F26">
        <f t="shared" si="3"/>
        <v>0.3854631207728399</v>
      </c>
      <c r="G26">
        <f t="shared" si="4"/>
        <v>0.13475814281538964</v>
      </c>
      <c r="H26">
        <f t="shared" si="5"/>
        <v>7.7802650029959244E-2</v>
      </c>
    </row>
    <row r="27" spans="1:8" x14ac:dyDescent="0.65">
      <c r="A27" s="1" t="s">
        <v>10</v>
      </c>
      <c r="B27">
        <f>(B13/B$13)</f>
        <v>1</v>
      </c>
      <c r="C27" s="2">
        <f>(C13/C$13)</f>
        <v>1</v>
      </c>
      <c r="D27">
        <f>(D13/D$13)</f>
        <v>1</v>
      </c>
      <c r="F27">
        <f t="shared" si="3"/>
        <v>1</v>
      </c>
      <c r="G27">
        <f t="shared" si="4"/>
        <v>0</v>
      </c>
      <c r="H27">
        <f t="shared" si="5"/>
        <v>0</v>
      </c>
    </row>
  </sheetData>
  <mergeCells count="2">
    <mergeCell ref="B1:D1"/>
    <mergeCell ref="B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F36" sqref="F36"/>
    </sheetView>
  </sheetViews>
  <sheetFormatPr defaultRowHeight="14.25" x14ac:dyDescent="0.65"/>
  <cols>
    <col min="2" max="2" width="9.1796875" customWidth="1"/>
    <col min="3" max="3" width="8.81640625" style="2"/>
  </cols>
  <sheetData>
    <row r="1" spans="1:8" x14ac:dyDescent="0.65">
      <c r="A1" t="s">
        <v>11</v>
      </c>
      <c r="B1" s="5" t="s">
        <v>19</v>
      </c>
      <c r="C1" s="5"/>
      <c r="D1" s="5"/>
      <c r="F1" t="s">
        <v>13</v>
      </c>
      <c r="G1" t="s">
        <v>14</v>
      </c>
      <c r="H1" t="s">
        <v>15</v>
      </c>
    </row>
    <row r="2" spans="1:8" x14ac:dyDescent="0.65">
      <c r="B2" t="s">
        <v>16</v>
      </c>
      <c r="C2" s="2" t="s">
        <v>17</v>
      </c>
      <c r="D2" s="2" t="s">
        <v>18</v>
      </c>
    </row>
    <row r="3" spans="1:8" x14ac:dyDescent="0.65">
      <c r="A3" s="1" t="s">
        <v>0</v>
      </c>
      <c r="B3">
        <v>3.321948929453266E-3</v>
      </c>
      <c r="C3">
        <v>9.6222587680961091E-3</v>
      </c>
      <c r="D3">
        <v>9.1227379825618883E-3</v>
      </c>
      <c r="F3">
        <f t="shared" ref="F3:F13" si="0">SUM(B3,C3,D3)/3</f>
        <v>7.3556485600370881E-3</v>
      </c>
      <c r="G3">
        <f>_xlfn.STDEV.P(B3,C3,D3)</f>
        <v>2.8595372336707708E-3</v>
      </c>
      <c r="H3">
        <f>G3/(SQRT(3))</f>
        <v>1.6509545916175775E-3</v>
      </c>
    </row>
    <row r="4" spans="1:8" x14ac:dyDescent="0.65">
      <c r="A4" s="1" t="s">
        <v>1</v>
      </c>
      <c r="B4">
        <v>8.4074644551181219E-3</v>
      </c>
      <c r="C4">
        <v>2.398074486402841E-2</v>
      </c>
      <c r="D4">
        <v>1.7046972705473427E-2</v>
      </c>
      <c r="F4">
        <f t="shared" si="0"/>
        <v>1.6478394008206651E-2</v>
      </c>
      <c r="G4">
        <f t="shared" ref="G4:G13" si="1">_xlfn.STDEV.P(B4,C4,D4)</f>
        <v>6.3704645029425445E-3</v>
      </c>
      <c r="H4">
        <f t="shared" ref="H4:H13" si="2">G4/(SQRT(3))</f>
        <v>3.6779893956368336E-3</v>
      </c>
    </row>
    <row r="5" spans="1:8" x14ac:dyDescent="0.65">
      <c r="A5" s="1" t="s">
        <v>2</v>
      </c>
      <c r="B5">
        <v>3.8130456418646111E-3</v>
      </c>
      <c r="C5">
        <v>2.8956280302757126E-2</v>
      </c>
      <c r="D5">
        <v>2.4969080460988516E-2</v>
      </c>
      <c r="F5">
        <f t="shared" si="0"/>
        <v>1.9246135468536752E-2</v>
      </c>
      <c r="G5">
        <f t="shared" si="1"/>
        <v>1.1033574121536143E-2</v>
      </c>
      <c r="H5">
        <f t="shared" si="2"/>
        <v>6.3702369891925816E-3</v>
      </c>
    </row>
    <row r="6" spans="1:8" s="2" customFormat="1" x14ac:dyDescent="0.65">
      <c r="A6" s="3" t="s">
        <v>3</v>
      </c>
      <c r="B6">
        <v>1.3603052213976063E-2</v>
      </c>
      <c r="C6">
        <v>3.7346496451608674E-2</v>
      </c>
      <c r="D6">
        <v>2.3438800755679313E-2</v>
      </c>
      <c r="F6">
        <f t="shared" si="0"/>
        <v>2.4796116473754681E-2</v>
      </c>
      <c r="G6">
        <f t="shared" si="1"/>
        <v>9.7406199506770985E-3</v>
      </c>
      <c r="H6">
        <f t="shared" si="2"/>
        <v>5.6237495505972622E-3</v>
      </c>
    </row>
    <row r="7" spans="1:8" s="2" customFormat="1" x14ac:dyDescent="0.65">
      <c r="A7" s="3" t="s">
        <v>4</v>
      </c>
      <c r="B7">
        <v>2.2718102736986896E-3</v>
      </c>
      <c r="C7">
        <v>7.7445781022829566E-3</v>
      </c>
      <c r="D7">
        <v>1.9174702633418445E-3</v>
      </c>
      <c r="F7">
        <f t="shared" si="0"/>
        <v>3.9779528797744971E-3</v>
      </c>
      <c r="G7">
        <f t="shared" si="1"/>
        <v>2.6673317986160633E-3</v>
      </c>
      <c r="H7">
        <f t="shared" si="2"/>
        <v>1.539984731949033E-3</v>
      </c>
    </row>
    <row r="8" spans="1:8" s="2" customFormat="1" x14ac:dyDescent="0.65">
      <c r="A8" s="3" t="s">
        <v>5</v>
      </c>
      <c r="B8">
        <v>5.734208569682668E-4</v>
      </c>
      <c r="C8">
        <v>8.3826913584903132E-3</v>
      </c>
      <c r="D8">
        <v>6.6810515627721738E-3</v>
      </c>
      <c r="F8">
        <f t="shared" si="0"/>
        <v>5.212387926076918E-3</v>
      </c>
      <c r="G8">
        <f t="shared" si="1"/>
        <v>3.3529992643203097E-3</v>
      </c>
      <c r="H8">
        <f t="shared" si="2"/>
        <v>1.9358550278479481E-3</v>
      </c>
    </row>
    <row r="9" spans="1:8" s="2" customFormat="1" x14ac:dyDescent="0.65">
      <c r="A9" s="3" t="s">
        <v>6</v>
      </c>
      <c r="B9">
        <v>2.8647390735908424E-3</v>
      </c>
      <c r="C9">
        <v>1.3774944698211783E-2</v>
      </c>
      <c r="D9">
        <v>7.6759345355653626E-3</v>
      </c>
      <c r="F9">
        <f t="shared" si="0"/>
        <v>8.1052061024559953E-3</v>
      </c>
      <c r="G9">
        <f t="shared" si="1"/>
        <v>4.464403823691219E-3</v>
      </c>
      <c r="H9">
        <f t="shared" si="2"/>
        <v>2.5775247493793202E-3</v>
      </c>
    </row>
    <row r="10" spans="1:8" s="2" customFormat="1" x14ac:dyDescent="0.65">
      <c r="A10" s="3" t="s">
        <v>7</v>
      </c>
      <c r="B10">
        <v>1.023664799122301E-3</v>
      </c>
      <c r="C10">
        <v>8.3235738484743523E-3</v>
      </c>
      <c r="D10">
        <v>4.8039199939631898E-3</v>
      </c>
      <c r="F10">
        <f t="shared" si="0"/>
        <v>4.717052880519948E-3</v>
      </c>
      <c r="G10">
        <f t="shared" si="1"/>
        <v>2.9808083303864029E-3</v>
      </c>
      <c r="H10">
        <f t="shared" si="2"/>
        <v>1.7209704919512686E-3</v>
      </c>
    </row>
    <row r="11" spans="1:8" s="2" customFormat="1" x14ac:dyDescent="0.65">
      <c r="A11" s="3" t="s">
        <v>8</v>
      </c>
      <c r="B11">
        <v>1.2290841556651029E-2</v>
      </c>
      <c r="C11">
        <v>0.25251399802330798</v>
      </c>
      <c r="D11">
        <v>1.8962167841166653E-3</v>
      </c>
      <c r="F11">
        <f t="shared" si="0"/>
        <v>8.8900352121358564E-2</v>
      </c>
      <c r="G11">
        <f t="shared" si="1"/>
        <v>0.11577011963380078</v>
      </c>
      <c r="H11">
        <f t="shared" si="2"/>
        <v>6.6839909734690062E-2</v>
      </c>
    </row>
    <row r="12" spans="1:8" s="2" customFormat="1" x14ac:dyDescent="0.65">
      <c r="A12" s="3" t="s">
        <v>9</v>
      </c>
      <c r="B12">
        <v>4.5180380649213205E-4</v>
      </c>
      <c r="C12">
        <v>0</v>
      </c>
      <c r="D12">
        <v>1.7799047828400065E-3</v>
      </c>
      <c r="F12">
        <f t="shared" si="0"/>
        <v>7.4390286311071285E-4</v>
      </c>
      <c r="G12">
        <f t="shared" si="1"/>
        <v>7.5542776100797411E-4</v>
      </c>
      <c r="H12">
        <f t="shared" si="2"/>
        <v>4.3614642117127016E-4</v>
      </c>
    </row>
    <row r="13" spans="1:8" s="2" customFormat="1" x14ac:dyDescent="0.65">
      <c r="A13" s="3" t="s">
        <v>10</v>
      </c>
      <c r="B13">
        <v>3.3594677838105823E-4</v>
      </c>
      <c r="C13">
        <v>1.5745787807330911E-3</v>
      </c>
      <c r="D13">
        <v>2.6809687206730336E-3</v>
      </c>
      <c r="F13">
        <f t="shared" si="0"/>
        <v>1.5304980932623943E-3</v>
      </c>
      <c r="G13">
        <f t="shared" si="1"/>
        <v>9.5785848214080278E-4</v>
      </c>
      <c r="H13">
        <f t="shared" si="2"/>
        <v>5.530198525095589E-4</v>
      </c>
    </row>
    <row r="14" spans="1:8" s="2" customFormat="1" x14ac:dyDescent="0.65"/>
    <row r="15" spans="1:8" s="2" customFormat="1" x14ac:dyDescent="0.65">
      <c r="A15" s="2" t="s">
        <v>12</v>
      </c>
      <c r="B15" s="4" t="s">
        <v>19</v>
      </c>
      <c r="C15" s="4"/>
      <c r="D15" s="4"/>
      <c r="F15" s="2" t="s">
        <v>13</v>
      </c>
      <c r="G15" s="2" t="s">
        <v>14</v>
      </c>
      <c r="H15" s="2" t="s">
        <v>15</v>
      </c>
    </row>
    <row r="16" spans="1:8" s="2" customFormat="1" x14ac:dyDescent="0.65">
      <c r="B16" s="2" t="s">
        <v>16</v>
      </c>
      <c r="C16" s="2" t="s">
        <v>17</v>
      </c>
      <c r="D16" s="2" t="s">
        <v>18</v>
      </c>
    </row>
    <row r="17" spans="1:8" s="2" customFormat="1" x14ac:dyDescent="0.65">
      <c r="A17" s="3" t="s">
        <v>0</v>
      </c>
      <c r="B17" s="2">
        <f>(B3/B$30)</f>
        <v>5.3088117205800402E-3</v>
      </c>
      <c r="C17" s="2">
        <f>(C3/C$30)</f>
        <v>6.9967777695919275E-3</v>
      </c>
      <c r="D17" s="2">
        <f>(D3/D$30)</f>
        <v>5.2633319840748125E-3</v>
      </c>
      <c r="F17">
        <f t="shared" ref="F17:F27" si="3">SUM(B17,C17,D17)/3</f>
        <v>5.8563071580822607E-3</v>
      </c>
      <c r="G17">
        <f>_xlfn.STDEV.P(B17,C17,D17)</f>
        <v>8.0664821469091986E-4</v>
      </c>
      <c r="H17">
        <f>G17/(SQRT(3))</f>
        <v>4.6571856389313363E-4</v>
      </c>
    </row>
    <row r="18" spans="1:8" s="2" customFormat="1" x14ac:dyDescent="0.65">
      <c r="A18" s="3" t="s">
        <v>1</v>
      </c>
      <c r="B18" s="2">
        <f>(B4/B$30)</f>
        <v>1.3435981945404886E-2</v>
      </c>
      <c r="C18" s="2">
        <f>(C4/C$30)</f>
        <v>1.7437479765064438E-2</v>
      </c>
      <c r="D18" s="2">
        <f>(D4/D$30)</f>
        <v>9.8351916764326461E-3</v>
      </c>
      <c r="F18">
        <f t="shared" si="3"/>
        <v>1.3569551128967322E-2</v>
      </c>
      <c r="G18">
        <f t="shared" ref="G18:G27" si="4">_xlfn.STDEV.P(B18,C18,D18)</f>
        <v>3.1050578728623142E-3</v>
      </c>
      <c r="H18">
        <f t="shared" ref="H18:H27" si="5">G18/(SQRT(3))</f>
        <v>1.792705998746424E-3</v>
      </c>
    </row>
    <row r="19" spans="1:8" s="2" customFormat="1" x14ac:dyDescent="0.65">
      <c r="A19" s="3" t="s">
        <v>2</v>
      </c>
      <c r="B19" s="2">
        <f>(B5/B$30)</f>
        <v>6.0936341360217985E-3</v>
      </c>
      <c r="C19" s="2">
        <f>(C5/C$30)</f>
        <v>2.1055415697627398E-2</v>
      </c>
      <c r="D19" s="2">
        <f>(D5/D$30)</f>
        <v>1.4405824222340781E-2</v>
      </c>
      <c r="F19">
        <f t="shared" si="3"/>
        <v>1.3851624685329992E-2</v>
      </c>
      <c r="G19">
        <f t="shared" si="4"/>
        <v>6.12067968553698E-3</v>
      </c>
      <c r="H19">
        <f t="shared" si="5"/>
        <v>3.5337760640682496E-3</v>
      </c>
    </row>
    <row r="20" spans="1:8" s="2" customFormat="1" x14ac:dyDescent="0.65">
      <c r="A20" s="3" t="s">
        <v>3</v>
      </c>
      <c r="B20" s="2">
        <f>(B6/B$30)</f>
        <v>2.1739058776290062E-2</v>
      </c>
      <c r="C20" s="2">
        <f>(C6/C$30)</f>
        <v>2.7156319783370578E-2</v>
      </c>
      <c r="D20" s="2">
        <f>(D6/D$30)</f>
        <v>1.3522934662985856E-2</v>
      </c>
      <c r="F20">
        <f t="shared" si="3"/>
        <v>2.080610440754883E-2</v>
      </c>
      <c r="G20">
        <f t="shared" si="4"/>
        <v>5.6047658500480262E-3</v>
      </c>
      <c r="H20">
        <f t="shared" si="5"/>
        <v>3.2359130722700497E-3</v>
      </c>
    </row>
    <row r="21" spans="1:8" s="2" customFormat="1" x14ac:dyDescent="0.65">
      <c r="A21" s="3" t="s">
        <v>4</v>
      </c>
      <c r="B21" s="2">
        <f>(B7/B$30)</f>
        <v>3.6305835110868835E-3</v>
      </c>
      <c r="C21" s="2">
        <f>(C7/C$30)</f>
        <v>5.6314315803464368E-3</v>
      </c>
      <c r="D21" s="2">
        <f>(D7/D$30)</f>
        <v>1.1062778066026756E-3</v>
      </c>
      <c r="F21">
        <f t="shared" si="3"/>
        <v>3.456097632678666E-3</v>
      </c>
      <c r="G21">
        <f t="shared" si="4"/>
        <v>1.8515017616932414E-3</v>
      </c>
      <c r="H21">
        <f t="shared" si="5"/>
        <v>1.0689650405186592E-3</v>
      </c>
    </row>
    <row r="22" spans="1:8" s="2" customFormat="1" x14ac:dyDescent="0.65">
      <c r="A22" s="3" t="s">
        <v>5</v>
      </c>
      <c r="B22" s="2">
        <f>(B8/B$30)</f>
        <v>9.1638475814834533E-4</v>
      </c>
      <c r="C22" s="2">
        <f>(C8/C$30)</f>
        <v>6.0954324717293401E-3</v>
      </c>
      <c r="D22" s="2">
        <f>(D8/D$30)</f>
        <v>3.8546094872842895E-3</v>
      </c>
      <c r="F22">
        <f t="shared" si="3"/>
        <v>3.6221422390539915E-3</v>
      </c>
      <c r="G22">
        <f t="shared" si="4"/>
        <v>2.1207175784015431E-3</v>
      </c>
      <c r="H22">
        <f t="shared" si="5"/>
        <v>1.2243968647653023E-3</v>
      </c>
    </row>
    <row r="23" spans="1:8" s="2" customFormat="1" ht="14.15" customHeight="1" x14ac:dyDescent="0.65">
      <c r="A23" s="3" t="s">
        <v>6</v>
      </c>
      <c r="B23" s="2">
        <f>(B9/B$30)</f>
        <v>4.5781439429852097E-3</v>
      </c>
      <c r="C23" s="2">
        <f>(C9/C$30)</f>
        <v>1.0016382760497771E-2</v>
      </c>
      <c r="D23" s="2">
        <f>(D9/D$30)</f>
        <v>4.4286037619333252E-3</v>
      </c>
      <c r="F23">
        <f t="shared" si="3"/>
        <v>6.3410434884721015E-3</v>
      </c>
      <c r="G23">
        <f t="shared" si="4"/>
        <v>2.5995742779421787E-3</v>
      </c>
      <c r="H23">
        <f t="shared" si="5"/>
        <v>1.500864909148344E-3</v>
      </c>
    </row>
    <row r="24" spans="1:8" x14ac:dyDescent="0.65">
      <c r="A24" s="1" t="s">
        <v>7</v>
      </c>
      <c r="B24" s="2">
        <f>(B10/B$30)</f>
        <v>1.6359202982750543E-3</v>
      </c>
      <c r="C24" s="2">
        <f>(C10/C$30)</f>
        <v>6.0524454673427236E-3</v>
      </c>
      <c r="D24" s="2">
        <f>(D10/D$30)</f>
        <v>2.7716049503443479E-3</v>
      </c>
      <c r="F24">
        <f t="shared" si="3"/>
        <v>3.4866569053207085E-3</v>
      </c>
      <c r="G24">
        <f t="shared" si="4"/>
        <v>1.8725914514363402E-3</v>
      </c>
      <c r="H24">
        <f t="shared" si="5"/>
        <v>1.0811411785689631E-3</v>
      </c>
    </row>
    <row r="25" spans="1:8" x14ac:dyDescent="0.65">
      <c r="A25" s="1" t="s">
        <v>8</v>
      </c>
      <c r="B25" s="2">
        <f>(B11/B$30)</f>
        <v>1.9642012895869584E-2</v>
      </c>
      <c r="C25" s="2">
        <f>(C11/C$30)</f>
        <v>0.18361430205330498</v>
      </c>
      <c r="D25" s="2">
        <f>(D11/D$30)</f>
        <v>1.0940156856042887E-3</v>
      </c>
      <c r="F25">
        <f t="shared" si="3"/>
        <v>6.8116776878259622E-2</v>
      </c>
      <c r="G25">
        <f t="shared" si="4"/>
        <v>8.2019370847372292E-2</v>
      </c>
      <c r="H25">
        <f t="shared" si="5"/>
        <v>4.7353905837494138E-2</v>
      </c>
    </row>
    <row r="26" spans="1:8" x14ac:dyDescent="0.65">
      <c r="A26" s="1" t="s">
        <v>9</v>
      </c>
      <c r="B26" s="2">
        <f>(B12/B$30)</f>
        <v>7.2202836173729636E-4</v>
      </c>
      <c r="C26" s="2">
        <f>(C12/C$30)</f>
        <v>0</v>
      </c>
      <c r="D26" s="2">
        <f>(D12/D$30)</f>
        <v>1.0269098805684115E-3</v>
      </c>
      <c r="F26">
        <f t="shared" si="3"/>
        <v>5.8297941410190258E-4</v>
      </c>
      <c r="G26">
        <f t="shared" si="4"/>
        <v>4.3060959354628112E-4</v>
      </c>
      <c r="H26">
        <f t="shared" si="5"/>
        <v>2.4861256474958076E-4</v>
      </c>
    </row>
    <row r="27" spans="1:8" x14ac:dyDescent="0.65">
      <c r="A27" s="1" t="s">
        <v>10</v>
      </c>
      <c r="B27" s="2">
        <f>(B13/B$30)</f>
        <v>5.3687706597403836E-4</v>
      </c>
      <c r="C27" s="2">
        <f>(C13/C$30)</f>
        <v>1.1449471558624804E-3</v>
      </c>
      <c r="D27" s="2">
        <f>(D13/D$30)</f>
        <v>1.5467755889509657E-3</v>
      </c>
      <c r="F27">
        <f t="shared" si="3"/>
        <v>1.0761999369291615E-3</v>
      </c>
      <c r="G27">
        <f t="shared" si="4"/>
        <v>4.1514526916172699E-4</v>
      </c>
      <c r="H27">
        <f t="shared" si="5"/>
        <v>2.3968423290332273E-4</v>
      </c>
    </row>
    <row r="30" spans="1:8" x14ac:dyDescent="0.65">
      <c r="A30" s="3" t="s">
        <v>20</v>
      </c>
      <c r="B30" s="2">
        <v>0.62574246447193838</v>
      </c>
      <c r="C30" s="2">
        <v>1.3752414446996659</v>
      </c>
      <c r="D30" s="2">
        <v>1.7332628855949852</v>
      </c>
    </row>
  </sheetData>
  <mergeCells count="2">
    <mergeCell ref="B1:D1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K19" sqref="K19"/>
    </sheetView>
  </sheetViews>
  <sheetFormatPr defaultRowHeight="14.25" x14ac:dyDescent="0.65"/>
  <sheetData>
    <row r="1" spans="1:9" x14ac:dyDescent="0.65">
      <c r="C1" s="5" t="s">
        <v>21</v>
      </c>
      <c r="D1" s="5"/>
      <c r="E1" s="5"/>
      <c r="G1" s="5" t="s">
        <v>22</v>
      </c>
      <c r="H1" s="5"/>
      <c r="I1" s="5"/>
    </row>
    <row r="2" spans="1:9" x14ac:dyDescent="0.65">
      <c r="A2" t="s">
        <v>12</v>
      </c>
      <c r="C2" t="s">
        <v>13</v>
      </c>
      <c r="D2" t="s">
        <v>14</v>
      </c>
      <c r="E2" t="s">
        <v>15</v>
      </c>
      <c r="G2" t="s">
        <v>13</v>
      </c>
      <c r="H2" t="s">
        <v>14</v>
      </c>
      <c r="I2" t="s">
        <v>15</v>
      </c>
    </row>
    <row r="4" spans="1:9" x14ac:dyDescent="0.65">
      <c r="A4" s="1" t="s">
        <v>0</v>
      </c>
      <c r="C4">
        <v>0.76020842533460975</v>
      </c>
      <c r="D4">
        <v>1.4012161094247575E-2</v>
      </c>
      <c r="E4">
        <v>8.0899249796922389E-3</v>
      </c>
      <c r="G4">
        <v>5.8563071580822607E-3</v>
      </c>
      <c r="H4">
        <v>8.0664821469091986E-4</v>
      </c>
      <c r="I4">
        <v>4.6571856389313363E-4</v>
      </c>
    </row>
    <row r="5" spans="1:9" s="2" customFormat="1" x14ac:dyDescent="0.65">
      <c r="A5" s="3" t="s">
        <v>1</v>
      </c>
      <c r="C5" s="2">
        <v>1.2021465156098745</v>
      </c>
      <c r="D5" s="2">
        <v>0.17394634278401241</v>
      </c>
      <c r="E5" s="2">
        <v>0.10042796783090049</v>
      </c>
      <c r="G5" s="2">
        <v>1.3569551128967322E-2</v>
      </c>
      <c r="H5" s="2">
        <v>3.1050578728623142E-3</v>
      </c>
      <c r="I5" s="2">
        <v>1.792705998746424E-3</v>
      </c>
    </row>
    <row r="6" spans="1:9" x14ac:dyDescent="0.65">
      <c r="A6" s="1" t="s">
        <v>2</v>
      </c>
      <c r="C6">
        <v>0.66012860817319818</v>
      </c>
      <c r="D6">
        <v>5.8157444139804469E-2</v>
      </c>
      <c r="E6">
        <v>3.3577216029496738E-2</v>
      </c>
      <c r="G6">
        <v>1.3851624685329992E-2</v>
      </c>
      <c r="H6">
        <v>6.12067968553698E-3</v>
      </c>
      <c r="I6">
        <v>3.5337760640682496E-3</v>
      </c>
    </row>
    <row r="7" spans="1:9" x14ac:dyDescent="0.65">
      <c r="A7" s="1" t="s">
        <v>3</v>
      </c>
      <c r="C7">
        <v>0.99772446638799639</v>
      </c>
      <c r="D7">
        <v>0.14858287097087652</v>
      </c>
      <c r="E7">
        <v>8.5784360552003003E-2</v>
      </c>
      <c r="G7">
        <v>2.080610440754883E-2</v>
      </c>
      <c r="H7">
        <v>5.6047658500480262E-3</v>
      </c>
      <c r="I7">
        <v>3.2359130722700497E-3</v>
      </c>
    </row>
    <row r="8" spans="1:9" x14ac:dyDescent="0.65">
      <c r="A8" s="1" t="s">
        <v>4</v>
      </c>
      <c r="C8">
        <v>0.57822896084324149</v>
      </c>
      <c r="D8">
        <v>3.6344994746690215E-2</v>
      </c>
      <c r="E8">
        <v>2.0983792500697131E-2</v>
      </c>
      <c r="G8">
        <v>3.456097632678666E-3</v>
      </c>
      <c r="H8">
        <v>1.8515017616932414E-3</v>
      </c>
      <c r="I8">
        <v>1.0689650405186592E-3</v>
      </c>
    </row>
    <row r="9" spans="1:9" x14ac:dyDescent="0.65">
      <c r="A9" s="1" t="s">
        <v>5</v>
      </c>
      <c r="C9">
        <v>0.60547176052951446</v>
      </c>
      <c r="D9">
        <v>3.332742910366468E-2</v>
      </c>
      <c r="E9">
        <v>1.9241600164398971E-2</v>
      </c>
      <c r="G9">
        <v>3.6221422390539915E-3</v>
      </c>
      <c r="H9">
        <v>2.1207175784015431E-3</v>
      </c>
      <c r="I9">
        <v>1.2243968647653023E-3</v>
      </c>
    </row>
    <row r="10" spans="1:9" x14ac:dyDescent="0.65">
      <c r="A10" s="1" t="s">
        <v>6</v>
      </c>
      <c r="C10">
        <v>0.70822104659414775</v>
      </c>
      <c r="D10">
        <v>0.12110849638422952</v>
      </c>
      <c r="E10">
        <v>6.9922022988585741E-2</v>
      </c>
      <c r="G10">
        <v>6.3410434884721015E-3</v>
      </c>
      <c r="H10">
        <v>2.5995742779421787E-3</v>
      </c>
      <c r="I10">
        <v>1.500864909148344E-3</v>
      </c>
    </row>
    <row r="11" spans="1:9" x14ac:dyDescent="0.65">
      <c r="A11" s="1" t="s">
        <v>7</v>
      </c>
      <c r="C11">
        <v>1.1648546858300006</v>
      </c>
      <c r="D11">
        <v>0.22528724327862212</v>
      </c>
      <c r="E11">
        <v>0.1300696505519012</v>
      </c>
      <c r="G11">
        <v>3.4866569053207085E-3</v>
      </c>
      <c r="H11">
        <v>1.8725914514363402E-3</v>
      </c>
      <c r="I11">
        <v>1.0811411785689631E-3</v>
      </c>
    </row>
    <row r="12" spans="1:9" x14ac:dyDescent="0.65">
      <c r="A12" s="1" t="s">
        <v>8</v>
      </c>
      <c r="C12">
        <v>0.19327623874123159</v>
      </c>
      <c r="D12">
        <v>3.9482212354487865E-2</v>
      </c>
      <c r="E12">
        <v>2.2795065931065537E-2</v>
      </c>
      <c r="G12">
        <v>6.8116776878259622E-2</v>
      </c>
      <c r="H12">
        <v>8.2019370847372292E-2</v>
      </c>
      <c r="I12">
        <v>4.7353905837494138E-2</v>
      </c>
    </row>
    <row r="13" spans="1:9" x14ac:dyDescent="0.65">
      <c r="A13" s="1" t="s">
        <v>9</v>
      </c>
      <c r="C13">
        <v>0.3854631207728399</v>
      </c>
      <c r="D13">
        <v>0.13475814281538964</v>
      </c>
      <c r="E13">
        <v>7.7802650029959244E-2</v>
      </c>
      <c r="G13">
        <v>5.8297941410190258E-4</v>
      </c>
      <c r="H13">
        <v>4.3060959354628112E-4</v>
      </c>
      <c r="I13">
        <v>2.4861256474958076E-4</v>
      </c>
    </row>
    <row r="14" spans="1:9" x14ac:dyDescent="0.65">
      <c r="A14" s="1" t="s">
        <v>10</v>
      </c>
      <c r="C14">
        <v>1</v>
      </c>
      <c r="D14">
        <v>0</v>
      </c>
      <c r="E14">
        <v>0</v>
      </c>
      <c r="G14">
        <v>1.0761999369291615E-3</v>
      </c>
      <c r="H14">
        <v>4.1514526916172699E-4</v>
      </c>
      <c r="I14">
        <v>2.3968423290332273E-4</v>
      </c>
    </row>
  </sheetData>
  <mergeCells count="2">
    <mergeCell ref="C1:E1"/>
    <mergeCell ref="G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NP-T3 H3K9me3</vt:lpstr>
      <vt:lpstr>No Antibody</vt:lpstr>
      <vt:lpstr>All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2018-08-05T14:25:31Z</dcterms:created>
  <dcterms:modified xsi:type="dcterms:W3CDTF">2020-04-27T10:35:29Z</dcterms:modified>
</cp:coreProperties>
</file>