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210" activeTab="3"/>
  </bookViews>
  <sheets>
    <sheet name="All" sheetId="1" r:id="rId1"/>
    <sheet name="Binned" sheetId="2" r:id="rId2"/>
    <sheet name="Normalised" sheetId="12" r:id="rId3"/>
    <sheet name="Summary" sheetId="13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G44" i="12" l="1"/>
  <c r="CH44" i="12" s="1"/>
  <c r="CF44" i="12"/>
  <c r="CG43" i="12"/>
  <c r="CH43" i="12" s="1"/>
  <c r="CF43" i="12"/>
  <c r="CG42" i="12"/>
  <c r="CH42" i="12" s="1"/>
  <c r="CF42" i="12"/>
  <c r="CH41" i="12"/>
  <c r="CG41" i="12"/>
  <c r="CF41" i="12"/>
  <c r="CG40" i="12"/>
  <c r="CH40" i="12" s="1"/>
  <c r="CF40" i="12"/>
  <c r="CG39" i="12"/>
  <c r="CH39" i="12" s="1"/>
  <c r="CF39" i="12"/>
  <c r="CG38" i="12"/>
  <c r="CH38" i="12" s="1"/>
  <c r="CF38" i="12"/>
  <c r="CH37" i="12"/>
  <c r="CG37" i="12"/>
  <c r="CF37" i="12"/>
  <c r="CG36" i="12"/>
  <c r="CH36" i="12" s="1"/>
  <c r="CF36" i="12"/>
  <c r="CG35" i="12"/>
  <c r="CH35" i="12" s="1"/>
  <c r="CF35" i="12"/>
  <c r="CG34" i="12"/>
  <c r="CH34" i="12" s="1"/>
  <c r="CF34" i="12"/>
  <c r="CH33" i="12"/>
  <c r="CG33" i="12"/>
  <c r="CF33" i="12"/>
  <c r="CG32" i="12"/>
  <c r="CH32" i="12" s="1"/>
  <c r="CF32" i="12"/>
  <c r="CG31" i="12"/>
  <c r="CH31" i="12" s="1"/>
  <c r="CF31" i="12"/>
  <c r="CG30" i="12"/>
  <c r="CH30" i="12" s="1"/>
  <c r="CF30" i="12"/>
  <c r="CH29" i="12"/>
  <c r="CG29" i="12"/>
  <c r="CF29" i="12"/>
  <c r="CG28" i="12"/>
  <c r="CH28" i="12" s="1"/>
  <c r="CF28" i="12"/>
  <c r="CG27" i="12"/>
  <c r="CH27" i="12" s="1"/>
  <c r="CF27" i="12"/>
  <c r="CG26" i="12"/>
  <c r="CH26" i="12" s="1"/>
  <c r="CF26" i="12"/>
  <c r="CH25" i="12"/>
  <c r="CG25" i="12"/>
  <c r="CF25" i="12"/>
  <c r="BY44" i="12"/>
  <c r="BW44" i="12"/>
  <c r="BY43" i="12"/>
  <c r="BW43" i="12"/>
  <c r="BY42" i="12"/>
  <c r="BW42" i="12"/>
  <c r="BY41" i="12"/>
  <c r="BW41" i="12"/>
  <c r="BY40" i="12"/>
  <c r="BW40" i="12"/>
  <c r="BY39" i="12"/>
  <c r="BW39" i="12"/>
  <c r="BY38" i="12"/>
  <c r="BW38" i="12"/>
  <c r="BY37" i="12"/>
  <c r="BW37" i="12"/>
  <c r="BY36" i="12"/>
  <c r="BW36" i="12"/>
  <c r="BY35" i="12"/>
  <c r="BW35" i="12"/>
  <c r="BY34" i="12"/>
  <c r="BW34" i="12"/>
  <c r="BY33" i="12"/>
  <c r="BW33" i="12"/>
  <c r="BY32" i="12"/>
  <c r="BW32" i="12"/>
  <c r="BY31" i="12"/>
  <c r="BW31" i="12"/>
  <c r="BY30" i="12"/>
  <c r="BW30" i="12"/>
  <c r="BY29" i="12"/>
  <c r="BW29" i="12"/>
  <c r="BY28" i="12"/>
  <c r="BW28" i="12"/>
  <c r="BY27" i="12"/>
  <c r="BW27" i="12"/>
  <c r="BY26" i="12"/>
  <c r="BW26" i="12"/>
  <c r="BY25" i="12"/>
  <c r="BW25" i="12"/>
  <c r="BU44" i="12"/>
  <c r="BS44" i="12"/>
  <c r="BQ44" i="12"/>
  <c r="BO44" i="12"/>
  <c r="BU43" i="12"/>
  <c r="BS43" i="12"/>
  <c r="BQ43" i="12"/>
  <c r="BO43" i="12"/>
  <c r="BU42" i="12"/>
  <c r="BS42" i="12"/>
  <c r="BQ42" i="12"/>
  <c r="BO42" i="12"/>
  <c r="BU41" i="12"/>
  <c r="BS41" i="12"/>
  <c r="BQ41" i="12"/>
  <c r="BO41" i="12"/>
  <c r="BU40" i="12"/>
  <c r="BS40" i="12"/>
  <c r="BQ40" i="12"/>
  <c r="BO40" i="12"/>
  <c r="BU39" i="12"/>
  <c r="BS39" i="12"/>
  <c r="BQ39" i="12"/>
  <c r="BO39" i="12"/>
  <c r="BU38" i="12"/>
  <c r="BS38" i="12"/>
  <c r="BQ38" i="12"/>
  <c r="BO38" i="12"/>
  <c r="BU37" i="12"/>
  <c r="BS37" i="12"/>
  <c r="BQ37" i="12"/>
  <c r="BO37" i="12"/>
  <c r="BU36" i="12"/>
  <c r="BS36" i="12"/>
  <c r="BQ36" i="12"/>
  <c r="BO36" i="12"/>
  <c r="BU35" i="12"/>
  <c r="BS35" i="12"/>
  <c r="BQ35" i="12"/>
  <c r="BO35" i="12"/>
  <c r="BU34" i="12"/>
  <c r="BS34" i="12"/>
  <c r="BQ34" i="12"/>
  <c r="BO34" i="12"/>
  <c r="BU33" i="12"/>
  <c r="BS33" i="12"/>
  <c r="BQ33" i="12"/>
  <c r="BO33" i="12"/>
  <c r="BU32" i="12"/>
  <c r="BS32" i="12"/>
  <c r="BQ32" i="12"/>
  <c r="BO32" i="12"/>
  <c r="BU31" i="12"/>
  <c r="BS31" i="12"/>
  <c r="BQ31" i="12"/>
  <c r="BO31" i="12"/>
  <c r="BU30" i="12"/>
  <c r="BS30" i="12"/>
  <c r="BQ30" i="12"/>
  <c r="BO30" i="12"/>
  <c r="BU29" i="12"/>
  <c r="BS29" i="12"/>
  <c r="BQ29" i="12"/>
  <c r="BO29" i="12"/>
  <c r="BU28" i="12"/>
  <c r="BS28" i="12"/>
  <c r="BQ28" i="12"/>
  <c r="BO28" i="12"/>
  <c r="BU27" i="12"/>
  <c r="BS27" i="12"/>
  <c r="BQ27" i="12"/>
  <c r="BO27" i="12"/>
  <c r="BU26" i="12"/>
  <c r="BS26" i="12"/>
  <c r="BQ26" i="12"/>
  <c r="BO26" i="12"/>
  <c r="BU25" i="12"/>
  <c r="BS25" i="12"/>
  <c r="BQ25" i="12"/>
  <c r="BO25" i="12"/>
  <c r="BM44" i="12"/>
  <c r="BK44" i="12"/>
  <c r="BI44" i="12"/>
  <c r="BG44" i="12"/>
  <c r="BM43" i="12"/>
  <c r="BK43" i="12"/>
  <c r="BI43" i="12"/>
  <c r="BG43" i="12"/>
  <c r="BM42" i="12"/>
  <c r="BK42" i="12"/>
  <c r="BI42" i="12"/>
  <c r="BG42" i="12"/>
  <c r="BM41" i="12"/>
  <c r="BK41" i="12"/>
  <c r="BI41" i="12"/>
  <c r="BG41" i="12"/>
  <c r="BM40" i="12"/>
  <c r="BK40" i="12"/>
  <c r="BI40" i="12"/>
  <c r="BG40" i="12"/>
  <c r="BM39" i="12"/>
  <c r="BK39" i="12"/>
  <c r="BI39" i="12"/>
  <c r="BG39" i="12"/>
  <c r="BM38" i="12"/>
  <c r="BK38" i="12"/>
  <c r="BI38" i="12"/>
  <c r="BG38" i="12"/>
  <c r="BM37" i="12"/>
  <c r="BK37" i="12"/>
  <c r="BI37" i="12"/>
  <c r="BG37" i="12"/>
  <c r="BM36" i="12"/>
  <c r="BK36" i="12"/>
  <c r="BI36" i="12"/>
  <c r="BG36" i="12"/>
  <c r="BM35" i="12"/>
  <c r="BK35" i="12"/>
  <c r="BI35" i="12"/>
  <c r="BG35" i="12"/>
  <c r="BM34" i="12"/>
  <c r="BK34" i="12"/>
  <c r="BI34" i="12"/>
  <c r="BG34" i="12"/>
  <c r="BM33" i="12"/>
  <c r="BK33" i="12"/>
  <c r="BI33" i="12"/>
  <c r="BG33" i="12"/>
  <c r="BM32" i="12"/>
  <c r="BK32" i="12"/>
  <c r="BI32" i="12"/>
  <c r="BG32" i="12"/>
  <c r="BM31" i="12"/>
  <c r="BK31" i="12"/>
  <c r="BI31" i="12"/>
  <c r="BG31" i="12"/>
  <c r="BM30" i="12"/>
  <c r="BK30" i="12"/>
  <c r="BI30" i="12"/>
  <c r="BG30" i="12"/>
  <c r="BM29" i="12"/>
  <c r="BK29" i="12"/>
  <c r="BI29" i="12"/>
  <c r="BG29" i="12"/>
  <c r="BM28" i="12"/>
  <c r="BK28" i="12"/>
  <c r="BI28" i="12"/>
  <c r="BG28" i="12"/>
  <c r="BM27" i="12"/>
  <c r="BK27" i="12"/>
  <c r="BI27" i="12"/>
  <c r="BG27" i="12"/>
  <c r="BM26" i="12"/>
  <c r="BK26" i="12"/>
  <c r="BI26" i="12"/>
  <c r="BG26" i="12"/>
  <c r="BM25" i="12"/>
  <c r="BK25" i="12"/>
  <c r="BI25" i="12"/>
  <c r="BG25" i="12"/>
  <c r="BE44" i="12"/>
  <c r="BC44" i="12"/>
  <c r="BA44" i="12"/>
  <c r="AY44" i="12"/>
  <c r="BE43" i="12"/>
  <c r="BC43" i="12"/>
  <c r="BA43" i="12"/>
  <c r="AY43" i="12"/>
  <c r="BE42" i="12"/>
  <c r="BC42" i="12"/>
  <c r="BA42" i="12"/>
  <c r="AY42" i="12"/>
  <c r="BE41" i="12"/>
  <c r="BC41" i="12"/>
  <c r="BA41" i="12"/>
  <c r="AY41" i="12"/>
  <c r="BE40" i="12"/>
  <c r="BC40" i="12"/>
  <c r="BA40" i="12"/>
  <c r="AY40" i="12"/>
  <c r="BE39" i="12"/>
  <c r="BC39" i="12"/>
  <c r="BA39" i="12"/>
  <c r="AY39" i="12"/>
  <c r="BE38" i="12"/>
  <c r="BC38" i="12"/>
  <c r="BA38" i="12"/>
  <c r="AY38" i="12"/>
  <c r="BE37" i="12"/>
  <c r="BC37" i="12"/>
  <c r="BA37" i="12"/>
  <c r="AY37" i="12"/>
  <c r="BE36" i="12"/>
  <c r="BC36" i="12"/>
  <c r="BA36" i="12"/>
  <c r="AY36" i="12"/>
  <c r="BE35" i="12"/>
  <c r="BC35" i="12"/>
  <c r="BA35" i="12"/>
  <c r="AY35" i="12"/>
  <c r="BE34" i="12"/>
  <c r="BC34" i="12"/>
  <c r="BA34" i="12"/>
  <c r="AY34" i="12"/>
  <c r="BE33" i="12"/>
  <c r="BC33" i="12"/>
  <c r="BA33" i="12"/>
  <c r="AY33" i="12"/>
  <c r="BE32" i="12"/>
  <c r="BC32" i="12"/>
  <c r="BA32" i="12"/>
  <c r="AY32" i="12"/>
  <c r="BE31" i="12"/>
  <c r="BC31" i="12"/>
  <c r="BA31" i="12"/>
  <c r="AY31" i="12"/>
  <c r="BE30" i="12"/>
  <c r="BC30" i="12"/>
  <c r="BA30" i="12"/>
  <c r="AY30" i="12"/>
  <c r="BE29" i="12"/>
  <c r="BC29" i="12"/>
  <c r="BA29" i="12"/>
  <c r="AY29" i="12"/>
  <c r="BE28" i="12"/>
  <c r="BC28" i="12"/>
  <c r="BA28" i="12"/>
  <c r="AY28" i="12"/>
  <c r="BE27" i="12"/>
  <c r="BC27" i="12"/>
  <c r="BA27" i="12"/>
  <c r="AY27" i="12"/>
  <c r="BE26" i="12"/>
  <c r="BC26" i="12"/>
  <c r="BA26" i="12"/>
  <c r="AY26" i="12"/>
  <c r="BE25" i="12"/>
  <c r="BC25" i="12"/>
  <c r="BA25" i="12"/>
  <c r="AY25" i="12"/>
  <c r="AW44" i="12"/>
  <c r="AU44" i="12"/>
  <c r="AS44" i="12"/>
  <c r="AQ44" i="12"/>
  <c r="AW43" i="12"/>
  <c r="AU43" i="12"/>
  <c r="AS43" i="12"/>
  <c r="AQ43" i="12"/>
  <c r="AW42" i="12"/>
  <c r="AU42" i="12"/>
  <c r="AS42" i="12"/>
  <c r="AQ42" i="12"/>
  <c r="AW41" i="12"/>
  <c r="AU41" i="12"/>
  <c r="AS41" i="12"/>
  <c r="AQ41" i="12"/>
  <c r="AW40" i="12"/>
  <c r="AU40" i="12"/>
  <c r="AS40" i="12"/>
  <c r="AQ40" i="12"/>
  <c r="AW39" i="12"/>
  <c r="AU39" i="12"/>
  <c r="AS39" i="12"/>
  <c r="AQ39" i="12"/>
  <c r="AW38" i="12"/>
  <c r="AU38" i="12"/>
  <c r="AS38" i="12"/>
  <c r="AQ38" i="12"/>
  <c r="AW37" i="12"/>
  <c r="AU37" i="12"/>
  <c r="AS37" i="12"/>
  <c r="AQ37" i="12"/>
  <c r="AW36" i="12"/>
  <c r="AU36" i="12"/>
  <c r="AS36" i="12"/>
  <c r="AQ36" i="12"/>
  <c r="AW35" i="12"/>
  <c r="AU35" i="12"/>
  <c r="AS35" i="12"/>
  <c r="AQ35" i="12"/>
  <c r="AW34" i="12"/>
  <c r="AU34" i="12"/>
  <c r="AS34" i="12"/>
  <c r="AQ34" i="12"/>
  <c r="AW33" i="12"/>
  <c r="AU33" i="12"/>
  <c r="AS33" i="12"/>
  <c r="AQ33" i="12"/>
  <c r="AW32" i="12"/>
  <c r="AU32" i="12"/>
  <c r="AS32" i="12"/>
  <c r="AQ32" i="12"/>
  <c r="AW31" i="12"/>
  <c r="AU31" i="12"/>
  <c r="AS31" i="12"/>
  <c r="AQ31" i="12"/>
  <c r="AW30" i="12"/>
  <c r="AU30" i="12"/>
  <c r="AS30" i="12"/>
  <c r="AQ30" i="12"/>
  <c r="AW29" i="12"/>
  <c r="AU29" i="12"/>
  <c r="AS29" i="12"/>
  <c r="AQ29" i="12"/>
  <c r="AW28" i="12"/>
  <c r="AU28" i="12"/>
  <c r="AS28" i="12"/>
  <c r="AQ28" i="12"/>
  <c r="AW27" i="12"/>
  <c r="AU27" i="12"/>
  <c r="AS27" i="12"/>
  <c r="AQ27" i="12"/>
  <c r="AW26" i="12"/>
  <c r="AU26" i="12"/>
  <c r="AS26" i="12"/>
  <c r="AQ26" i="12"/>
  <c r="AW25" i="12"/>
  <c r="AU25" i="12"/>
  <c r="AS25" i="12"/>
  <c r="AQ25" i="12"/>
  <c r="AO44" i="12"/>
  <c r="AM44" i="12"/>
  <c r="AK44" i="12"/>
  <c r="AI44" i="12"/>
  <c r="AO43" i="12"/>
  <c r="AM43" i="12"/>
  <c r="AK43" i="12"/>
  <c r="AI43" i="12"/>
  <c r="AO42" i="12"/>
  <c r="AM42" i="12"/>
  <c r="AK42" i="12"/>
  <c r="AI42" i="12"/>
  <c r="AO41" i="12"/>
  <c r="AM41" i="12"/>
  <c r="AK41" i="12"/>
  <c r="AI41" i="12"/>
  <c r="AO40" i="12"/>
  <c r="AM40" i="12"/>
  <c r="AK40" i="12"/>
  <c r="AI40" i="12"/>
  <c r="AO39" i="12"/>
  <c r="AM39" i="12"/>
  <c r="AK39" i="12"/>
  <c r="AI39" i="12"/>
  <c r="AO38" i="12"/>
  <c r="AM38" i="12"/>
  <c r="AK38" i="12"/>
  <c r="AI38" i="12"/>
  <c r="AO37" i="12"/>
  <c r="AM37" i="12"/>
  <c r="AK37" i="12"/>
  <c r="AI37" i="12"/>
  <c r="AO36" i="12"/>
  <c r="AM36" i="12"/>
  <c r="AK36" i="12"/>
  <c r="AI36" i="12"/>
  <c r="AO35" i="12"/>
  <c r="AM35" i="12"/>
  <c r="AK35" i="12"/>
  <c r="AI35" i="12"/>
  <c r="AO34" i="12"/>
  <c r="AM34" i="12"/>
  <c r="AK34" i="12"/>
  <c r="AI34" i="12"/>
  <c r="AO33" i="12"/>
  <c r="AM33" i="12"/>
  <c r="AK33" i="12"/>
  <c r="AI33" i="12"/>
  <c r="AO32" i="12"/>
  <c r="AM32" i="12"/>
  <c r="AK32" i="12"/>
  <c r="AI32" i="12"/>
  <c r="AO31" i="12"/>
  <c r="AM31" i="12"/>
  <c r="AK31" i="12"/>
  <c r="AI31" i="12"/>
  <c r="AO30" i="12"/>
  <c r="AM30" i="12"/>
  <c r="AK30" i="12"/>
  <c r="AI30" i="12"/>
  <c r="AO29" i="12"/>
  <c r="AM29" i="12"/>
  <c r="AK29" i="12"/>
  <c r="AI29" i="12"/>
  <c r="AO28" i="12"/>
  <c r="AM28" i="12"/>
  <c r="AK28" i="12"/>
  <c r="AI28" i="12"/>
  <c r="AO27" i="12"/>
  <c r="AM27" i="12"/>
  <c r="AK27" i="12"/>
  <c r="AI27" i="12"/>
  <c r="AO26" i="12"/>
  <c r="AM26" i="12"/>
  <c r="AK26" i="12"/>
  <c r="AI26" i="12"/>
  <c r="AO25" i="12"/>
  <c r="AM25" i="12"/>
  <c r="AK25" i="12"/>
  <c r="AI25" i="12"/>
  <c r="AG44" i="12"/>
  <c r="AE44" i="12"/>
  <c r="AC44" i="12"/>
  <c r="AA44" i="12"/>
  <c r="AG43" i="12"/>
  <c r="AE43" i="12"/>
  <c r="AC43" i="12"/>
  <c r="AA43" i="12"/>
  <c r="AG42" i="12"/>
  <c r="AE42" i="12"/>
  <c r="AC42" i="12"/>
  <c r="AA42" i="12"/>
  <c r="AG41" i="12"/>
  <c r="AE41" i="12"/>
  <c r="AC41" i="12"/>
  <c r="AA41" i="12"/>
  <c r="AG40" i="12"/>
  <c r="AE40" i="12"/>
  <c r="AC40" i="12"/>
  <c r="AA40" i="12"/>
  <c r="AG39" i="12"/>
  <c r="AE39" i="12"/>
  <c r="AC39" i="12"/>
  <c r="AA39" i="12"/>
  <c r="AG38" i="12"/>
  <c r="AE38" i="12"/>
  <c r="AC38" i="12"/>
  <c r="AA38" i="12"/>
  <c r="AG37" i="12"/>
  <c r="AE37" i="12"/>
  <c r="AC37" i="12"/>
  <c r="AA37" i="12"/>
  <c r="AG36" i="12"/>
  <c r="AE36" i="12"/>
  <c r="AC36" i="12"/>
  <c r="AA36" i="12"/>
  <c r="AG35" i="12"/>
  <c r="AE35" i="12"/>
  <c r="AC35" i="12"/>
  <c r="AA35" i="12"/>
  <c r="AG34" i="12"/>
  <c r="AE34" i="12"/>
  <c r="AC34" i="12"/>
  <c r="AA34" i="12"/>
  <c r="AG33" i="12"/>
  <c r="AE33" i="12"/>
  <c r="AC33" i="12"/>
  <c r="AA33" i="12"/>
  <c r="AG32" i="12"/>
  <c r="AE32" i="12"/>
  <c r="AC32" i="12"/>
  <c r="AA32" i="12"/>
  <c r="AG31" i="12"/>
  <c r="AE31" i="12"/>
  <c r="AC31" i="12"/>
  <c r="AA31" i="12"/>
  <c r="AG30" i="12"/>
  <c r="AE30" i="12"/>
  <c r="AC30" i="12"/>
  <c r="AA30" i="12"/>
  <c r="AG29" i="12"/>
  <c r="AE29" i="12"/>
  <c r="AC29" i="12"/>
  <c r="AA29" i="12"/>
  <c r="AG28" i="12"/>
  <c r="AE28" i="12"/>
  <c r="AC28" i="12"/>
  <c r="AA28" i="12"/>
  <c r="AG27" i="12"/>
  <c r="AE27" i="12"/>
  <c r="AC27" i="12"/>
  <c r="AA27" i="12"/>
  <c r="AG26" i="12"/>
  <c r="AE26" i="12"/>
  <c r="AC26" i="12"/>
  <c r="AA26" i="12"/>
  <c r="AG25" i="12"/>
  <c r="AE25" i="12"/>
  <c r="AC25" i="12"/>
  <c r="AA25" i="12"/>
  <c r="Y44" i="12"/>
  <c r="W44" i="12"/>
  <c r="U44" i="12"/>
  <c r="S44" i="12"/>
  <c r="Y43" i="12"/>
  <c r="W43" i="12"/>
  <c r="U43" i="12"/>
  <c r="S43" i="12"/>
  <c r="Y42" i="12"/>
  <c r="W42" i="12"/>
  <c r="U42" i="12"/>
  <c r="S42" i="12"/>
  <c r="Y41" i="12"/>
  <c r="W41" i="12"/>
  <c r="U41" i="12"/>
  <c r="S41" i="12"/>
  <c r="Y40" i="12"/>
  <c r="W40" i="12"/>
  <c r="U40" i="12"/>
  <c r="S40" i="12"/>
  <c r="Y39" i="12"/>
  <c r="W39" i="12"/>
  <c r="U39" i="12"/>
  <c r="S39" i="12"/>
  <c r="Y38" i="12"/>
  <c r="W38" i="12"/>
  <c r="U38" i="12"/>
  <c r="S38" i="12"/>
  <c r="Y37" i="12"/>
  <c r="W37" i="12"/>
  <c r="U37" i="12"/>
  <c r="S37" i="12"/>
  <c r="Y36" i="12"/>
  <c r="W36" i="12"/>
  <c r="U36" i="12"/>
  <c r="S36" i="12"/>
  <c r="Y35" i="12"/>
  <c r="W35" i="12"/>
  <c r="U35" i="12"/>
  <c r="S35" i="12"/>
  <c r="Y34" i="12"/>
  <c r="W34" i="12"/>
  <c r="U34" i="12"/>
  <c r="S34" i="12"/>
  <c r="Y33" i="12"/>
  <c r="W33" i="12"/>
  <c r="U33" i="12"/>
  <c r="S33" i="12"/>
  <c r="Y32" i="12"/>
  <c r="W32" i="12"/>
  <c r="U32" i="12"/>
  <c r="S32" i="12"/>
  <c r="Y31" i="12"/>
  <c r="W31" i="12"/>
  <c r="U31" i="12"/>
  <c r="S31" i="12"/>
  <c r="Y30" i="12"/>
  <c r="W30" i="12"/>
  <c r="U30" i="12"/>
  <c r="S30" i="12"/>
  <c r="Y29" i="12"/>
  <c r="W29" i="12"/>
  <c r="U29" i="12"/>
  <c r="S29" i="12"/>
  <c r="Y28" i="12"/>
  <c r="W28" i="12"/>
  <c r="U28" i="12"/>
  <c r="S28" i="12"/>
  <c r="Y27" i="12"/>
  <c r="W27" i="12"/>
  <c r="U27" i="12"/>
  <c r="S27" i="12"/>
  <c r="Y26" i="12"/>
  <c r="W26" i="12"/>
  <c r="U26" i="12"/>
  <c r="S26" i="12"/>
  <c r="Y25" i="12"/>
  <c r="W25" i="12"/>
  <c r="U25" i="12"/>
  <c r="S25" i="12"/>
  <c r="Q44" i="12"/>
  <c r="O44" i="12"/>
  <c r="M44" i="12"/>
  <c r="K44" i="12"/>
  <c r="Q43" i="12"/>
  <c r="O43" i="12"/>
  <c r="M43" i="12"/>
  <c r="K43" i="12"/>
  <c r="Q42" i="12"/>
  <c r="O42" i="12"/>
  <c r="M42" i="12"/>
  <c r="K42" i="12"/>
  <c r="Q41" i="12"/>
  <c r="O41" i="12"/>
  <c r="M41" i="12"/>
  <c r="K41" i="12"/>
  <c r="Q40" i="12"/>
  <c r="O40" i="12"/>
  <c r="M40" i="12"/>
  <c r="K40" i="12"/>
  <c r="Q39" i="12"/>
  <c r="O39" i="12"/>
  <c r="M39" i="12"/>
  <c r="K39" i="12"/>
  <c r="Q38" i="12"/>
  <c r="O38" i="12"/>
  <c r="M38" i="12"/>
  <c r="K38" i="12"/>
  <c r="Q37" i="12"/>
  <c r="O37" i="12"/>
  <c r="M37" i="12"/>
  <c r="K37" i="12"/>
  <c r="Q36" i="12"/>
  <c r="O36" i="12"/>
  <c r="M36" i="12"/>
  <c r="K36" i="12"/>
  <c r="Q35" i="12"/>
  <c r="O35" i="12"/>
  <c r="M35" i="12"/>
  <c r="K35" i="12"/>
  <c r="Q34" i="12"/>
  <c r="O34" i="12"/>
  <c r="M34" i="12"/>
  <c r="K34" i="12"/>
  <c r="Q33" i="12"/>
  <c r="O33" i="12"/>
  <c r="M33" i="12"/>
  <c r="K33" i="12"/>
  <c r="Q32" i="12"/>
  <c r="O32" i="12"/>
  <c r="M32" i="12"/>
  <c r="K32" i="12"/>
  <c r="Q31" i="12"/>
  <c r="O31" i="12"/>
  <c r="M31" i="12"/>
  <c r="K31" i="12"/>
  <c r="Q30" i="12"/>
  <c r="O30" i="12"/>
  <c r="M30" i="12"/>
  <c r="K30" i="12"/>
  <c r="Q29" i="12"/>
  <c r="O29" i="12"/>
  <c r="M29" i="12"/>
  <c r="K29" i="12"/>
  <c r="Q28" i="12"/>
  <c r="O28" i="12"/>
  <c r="M28" i="12"/>
  <c r="K28" i="12"/>
  <c r="Q27" i="12"/>
  <c r="O27" i="12"/>
  <c r="M27" i="12"/>
  <c r="K27" i="12"/>
  <c r="Q26" i="12"/>
  <c r="O26" i="12"/>
  <c r="M26" i="12"/>
  <c r="K26" i="12"/>
  <c r="Q25" i="12"/>
  <c r="O25" i="12"/>
  <c r="M25" i="12"/>
  <c r="K2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26" i="12"/>
  <c r="C25" i="12"/>
  <c r="BX4" i="2" l="1"/>
  <c r="BX5" i="2"/>
  <c r="BX6" i="2"/>
  <c r="BX7" i="2"/>
  <c r="BX8" i="2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23" i="2"/>
  <c r="BX24" i="2"/>
  <c r="BX25" i="2"/>
  <c r="BX26" i="2"/>
  <c r="BX27" i="2"/>
  <c r="BX28" i="2"/>
  <c r="BX29" i="2"/>
  <c r="BX30" i="2"/>
  <c r="BX31" i="2"/>
  <c r="BX32" i="2"/>
  <c r="BX33" i="2"/>
  <c r="BX34" i="2"/>
  <c r="BX35" i="2"/>
  <c r="BX36" i="2"/>
  <c r="BX37" i="2"/>
  <c r="BX38" i="2"/>
  <c r="BX39" i="2"/>
  <c r="BX40" i="2"/>
  <c r="BX41" i="2"/>
  <c r="BX42" i="2"/>
  <c r="BX43" i="2"/>
  <c r="BX44" i="2"/>
  <c r="BX45" i="2"/>
  <c r="BX46" i="2"/>
  <c r="BX47" i="2"/>
  <c r="BX48" i="2"/>
  <c r="BX49" i="2"/>
  <c r="BX50" i="2"/>
  <c r="BX51" i="2"/>
  <c r="BX52" i="2"/>
  <c r="BX53" i="2"/>
  <c r="BX54" i="2"/>
  <c r="BX55" i="2"/>
  <c r="BX56" i="2"/>
  <c r="BX57" i="2"/>
  <c r="BX58" i="2"/>
  <c r="BX59" i="2"/>
  <c r="BX60" i="2"/>
  <c r="BX61" i="2"/>
  <c r="BX62" i="2"/>
  <c r="BX3" i="2"/>
  <c r="BV4" i="2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3" i="2"/>
  <c r="BT4" i="2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T25" i="2"/>
  <c r="BT26" i="2"/>
  <c r="BT27" i="2"/>
  <c r="BT28" i="2"/>
  <c r="BT29" i="2"/>
  <c r="BT30" i="2"/>
  <c r="BT31" i="2"/>
  <c r="BT32" i="2"/>
  <c r="BT33" i="2"/>
  <c r="BT34" i="2"/>
  <c r="BT35" i="2"/>
  <c r="BT36" i="2"/>
  <c r="BT37" i="2"/>
  <c r="BT38" i="2"/>
  <c r="BT39" i="2"/>
  <c r="BT40" i="2"/>
  <c r="BT41" i="2"/>
  <c r="BT42" i="2"/>
  <c r="BT43" i="2"/>
  <c r="BT44" i="2"/>
  <c r="BT45" i="2"/>
  <c r="BT46" i="2"/>
  <c r="BT47" i="2"/>
  <c r="BT48" i="2"/>
  <c r="BT49" i="2"/>
  <c r="BT50" i="2"/>
  <c r="BT51" i="2"/>
  <c r="BT52" i="2"/>
  <c r="BT53" i="2"/>
  <c r="BT54" i="2"/>
  <c r="BT55" i="2"/>
  <c r="BT56" i="2"/>
  <c r="BT57" i="2"/>
  <c r="BT58" i="2"/>
  <c r="BT59" i="2"/>
  <c r="BT60" i="2"/>
  <c r="BT61" i="2"/>
  <c r="BT62" i="2"/>
  <c r="BT63" i="2"/>
  <c r="BT64" i="2"/>
  <c r="BT65" i="2"/>
  <c r="BT66" i="2"/>
  <c r="BT67" i="2"/>
  <c r="BT68" i="2"/>
  <c r="BT69" i="2"/>
  <c r="BT70" i="2"/>
  <c r="BT71" i="2"/>
  <c r="BT72" i="2"/>
  <c r="BT73" i="2"/>
  <c r="BT74" i="2"/>
  <c r="BT75" i="2"/>
  <c r="BT76" i="2"/>
  <c r="BT77" i="2"/>
  <c r="BT78" i="2"/>
  <c r="BT79" i="2"/>
  <c r="BT80" i="2"/>
  <c r="BT81" i="2"/>
  <c r="BT82" i="2"/>
  <c r="BT83" i="2"/>
  <c r="BT84" i="2"/>
  <c r="BT85" i="2"/>
  <c r="BT86" i="2"/>
  <c r="BT87" i="2"/>
  <c r="BT88" i="2"/>
  <c r="BT89" i="2"/>
  <c r="BT90" i="2"/>
  <c r="BT91" i="2"/>
  <c r="BT92" i="2"/>
  <c r="BT93" i="2"/>
  <c r="BT94" i="2"/>
  <c r="BT95" i="2"/>
  <c r="BT96" i="2"/>
  <c r="BT97" i="2"/>
  <c r="BT98" i="2"/>
  <c r="BT99" i="2"/>
  <c r="BT100" i="2"/>
  <c r="BT101" i="2"/>
  <c r="BT102" i="2"/>
  <c r="BT103" i="2"/>
  <c r="BT104" i="2"/>
  <c r="BT105" i="2"/>
  <c r="BT106" i="2"/>
  <c r="BT107" i="2"/>
  <c r="BT108" i="2"/>
  <c r="BT109" i="2"/>
  <c r="BT110" i="2"/>
  <c r="BT111" i="2"/>
  <c r="BT112" i="2"/>
  <c r="BT113" i="2"/>
  <c r="BT114" i="2"/>
  <c r="BT115" i="2"/>
  <c r="BT116" i="2"/>
  <c r="BT117" i="2"/>
  <c r="BT3" i="2"/>
  <c r="BR4" i="2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R25" i="2"/>
  <c r="BR26" i="2"/>
  <c r="BR27" i="2"/>
  <c r="BR28" i="2"/>
  <c r="BR29" i="2"/>
  <c r="BR30" i="2"/>
  <c r="BR31" i="2"/>
  <c r="BR32" i="2"/>
  <c r="BR33" i="2"/>
  <c r="BR34" i="2"/>
  <c r="BR35" i="2"/>
  <c r="BR36" i="2"/>
  <c r="BR37" i="2"/>
  <c r="BR38" i="2"/>
  <c r="BR39" i="2"/>
  <c r="BR40" i="2"/>
  <c r="BR41" i="2"/>
  <c r="BR42" i="2"/>
  <c r="BR43" i="2"/>
  <c r="BR44" i="2"/>
  <c r="BR45" i="2"/>
  <c r="BR46" i="2"/>
  <c r="BR47" i="2"/>
  <c r="BR48" i="2"/>
  <c r="BR49" i="2"/>
  <c r="BR50" i="2"/>
  <c r="BR51" i="2"/>
  <c r="BR52" i="2"/>
  <c r="BR53" i="2"/>
  <c r="BR54" i="2"/>
  <c r="BR55" i="2"/>
  <c r="BR56" i="2"/>
  <c r="BR57" i="2"/>
  <c r="BR58" i="2"/>
  <c r="BR59" i="2"/>
  <c r="BR60" i="2"/>
  <c r="BR61" i="2"/>
  <c r="BR62" i="2"/>
  <c r="BR63" i="2"/>
  <c r="BR64" i="2"/>
  <c r="BR65" i="2"/>
  <c r="BR66" i="2"/>
  <c r="BR67" i="2"/>
  <c r="BR68" i="2"/>
  <c r="BR69" i="2"/>
  <c r="BR70" i="2"/>
  <c r="BR71" i="2"/>
  <c r="BR72" i="2"/>
  <c r="BR73" i="2"/>
  <c r="BR74" i="2"/>
  <c r="BR75" i="2"/>
  <c r="BR76" i="2"/>
  <c r="BR77" i="2"/>
  <c r="BR78" i="2"/>
  <c r="BR79" i="2"/>
  <c r="BR80" i="2"/>
  <c r="BR81" i="2"/>
  <c r="BR82" i="2"/>
  <c r="BR83" i="2"/>
  <c r="BR84" i="2"/>
  <c r="BR85" i="2"/>
  <c r="BR86" i="2"/>
  <c r="BR87" i="2"/>
  <c r="BR88" i="2"/>
  <c r="BR89" i="2"/>
  <c r="BR90" i="2"/>
  <c r="BR91" i="2"/>
  <c r="BR92" i="2"/>
  <c r="BR93" i="2"/>
  <c r="BR94" i="2"/>
  <c r="BR95" i="2"/>
  <c r="BR96" i="2"/>
  <c r="BR97" i="2"/>
  <c r="BR98" i="2"/>
  <c r="BR99" i="2"/>
  <c r="BR100" i="2"/>
  <c r="BR101" i="2"/>
  <c r="BR102" i="2"/>
  <c r="BR103" i="2"/>
  <c r="BR104" i="2"/>
  <c r="BR105" i="2"/>
  <c r="BR106" i="2"/>
  <c r="BR107" i="2"/>
  <c r="BR108" i="2"/>
  <c r="BR109" i="2"/>
  <c r="BR110" i="2"/>
  <c r="BR111" i="2"/>
  <c r="BR112" i="2"/>
  <c r="BR113" i="2"/>
  <c r="BR114" i="2"/>
  <c r="BR115" i="2"/>
  <c r="BR116" i="2"/>
  <c r="BR117" i="2"/>
  <c r="BR118" i="2"/>
  <c r="BR3" i="2"/>
  <c r="BP4" i="2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29" i="2"/>
  <c r="BP30" i="2"/>
  <c r="BP31" i="2"/>
  <c r="BP32" i="2"/>
  <c r="BP33" i="2"/>
  <c r="BP34" i="2"/>
  <c r="BP35" i="2"/>
  <c r="BP36" i="2"/>
  <c r="BP37" i="2"/>
  <c r="BP38" i="2"/>
  <c r="BP39" i="2"/>
  <c r="BP40" i="2"/>
  <c r="BP41" i="2"/>
  <c r="BP42" i="2"/>
  <c r="BP43" i="2"/>
  <c r="BP44" i="2"/>
  <c r="BP45" i="2"/>
  <c r="BP46" i="2"/>
  <c r="BP47" i="2"/>
  <c r="BP48" i="2"/>
  <c r="BP49" i="2"/>
  <c r="BP50" i="2"/>
  <c r="BP51" i="2"/>
  <c r="BP52" i="2"/>
  <c r="BP53" i="2"/>
  <c r="BP54" i="2"/>
  <c r="BP55" i="2"/>
  <c r="BP56" i="2"/>
  <c r="BP57" i="2"/>
  <c r="BP58" i="2"/>
  <c r="BP59" i="2"/>
  <c r="BP60" i="2"/>
  <c r="BP61" i="2"/>
  <c r="BP62" i="2"/>
  <c r="BP63" i="2"/>
  <c r="BP64" i="2"/>
  <c r="BP65" i="2"/>
  <c r="BP66" i="2"/>
  <c r="BP67" i="2"/>
  <c r="BP68" i="2"/>
  <c r="BP69" i="2"/>
  <c r="BP70" i="2"/>
  <c r="BP71" i="2"/>
  <c r="BP72" i="2"/>
  <c r="BP73" i="2"/>
  <c r="BP74" i="2"/>
  <c r="BP75" i="2"/>
  <c r="BP76" i="2"/>
  <c r="BP77" i="2"/>
  <c r="BP78" i="2"/>
  <c r="BP79" i="2"/>
  <c r="BP80" i="2"/>
  <c r="BP81" i="2"/>
  <c r="BP82" i="2"/>
  <c r="BP83" i="2"/>
  <c r="BP84" i="2"/>
  <c r="BP85" i="2"/>
  <c r="BP86" i="2"/>
  <c r="BP87" i="2"/>
  <c r="BP88" i="2"/>
  <c r="BP89" i="2"/>
  <c r="BP90" i="2"/>
  <c r="BP91" i="2"/>
  <c r="BP92" i="2"/>
  <c r="BP93" i="2"/>
  <c r="BP94" i="2"/>
  <c r="BP95" i="2"/>
  <c r="BP96" i="2"/>
  <c r="BP97" i="2"/>
  <c r="BP98" i="2"/>
  <c r="BP99" i="2"/>
  <c r="BP3" i="2"/>
  <c r="BN4" i="2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N25" i="2"/>
  <c r="BN26" i="2"/>
  <c r="BN27" i="2"/>
  <c r="BN28" i="2"/>
  <c r="BN29" i="2"/>
  <c r="BN30" i="2"/>
  <c r="BN31" i="2"/>
  <c r="BN32" i="2"/>
  <c r="BN33" i="2"/>
  <c r="BN34" i="2"/>
  <c r="BN35" i="2"/>
  <c r="BN36" i="2"/>
  <c r="BN37" i="2"/>
  <c r="BN38" i="2"/>
  <c r="BN39" i="2"/>
  <c r="BN40" i="2"/>
  <c r="BN41" i="2"/>
  <c r="BN42" i="2"/>
  <c r="BN43" i="2"/>
  <c r="BN44" i="2"/>
  <c r="BN45" i="2"/>
  <c r="BN46" i="2"/>
  <c r="BN47" i="2"/>
  <c r="BN48" i="2"/>
  <c r="BN49" i="2"/>
  <c r="BN50" i="2"/>
  <c r="BN51" i="2"/>
  <c r="BN52" i="2"/>
  <c r="BN53" i="2"/>
  <c r="BN54" i="2"/>
  <c r="BN55" i="2"/>
  <c r="BN56" i="2"/>
  <c r="BN57" i="2"/>
  <c r="BN58" i="2"/>
  <c r="BN59" i="2"/>
  <c r="BN60" i="2"/>
  <c r="BN61" i="2"/>
  <c r="BN62" i="2"/>
  <c r="BN63" i="2"/>
  <c r="BN64" i="2"/>
  <c r="BN65" i="2"/>
  <c r="BN66" i="2"/>
  <c r="BN67" i="2"/>
  <c r="BN68" i="2"/>
  <c r="BN69" i="2"/>
  <c r="BN70" i="2"/>
  <c r="BN71" i="2"/>
  <c r="BN72" i="2"/>
  <c r="BN73" i="2"/>
  <c r="BN74" i="2"/>
  <c r="BN75" i="2"/>
  <c r="BN76" i="2"/>
  <c r="BN77" i="2"/>
  <c r="BN78" i="2"/>
  <c r="BN79" i="2"/>
  <c r="BN80" i="2"/>
  <c r="BN81" i="2"/>
  <c r="BN82" i="2"/>
  <c r="BN83" i="2"/>
  <c r="BN84" i="2"/>
  <c r="BN85" i="2"/>
  <c r="BN86" i="2"/>
  <c r="BN87" i="2"/>
  <c r="BN88" i="2"/>
  <c r="BN89" i="2"/>
  <c r="BN90" i="2"/>
  <c r="BN91" i="2"/>
  <c r="BN92" i="2"/>
  <c r="BN93" i="2"/>
  <c r="BN94" i="2"/>
  <c r="BN95" i="2"/>
  <c r="BN96" i="2"/>
  <c r="BN97" i="2"/>
  <c r="BN98" i="2"/>
  <c r="BN99" i="2"/>
  <c r="BN100" i="2"/>
  <c r="BN101" i="2"/>
  <c r="BN102" i="2"/>
  <c r="BN103" i="2"/>
  <c r="BN3" i="2"/>
  <c r="BL4" i="2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L25" i="2"/>
  <c r="BL26" i="2"/>
  <c r="BL27" i="2"/>
  <c r="BL28" i="2"/>
  <c r="BL29" i="2"/>
  <c r="BL30" i="2"/>
  <c r="BL31" i="2"/>
  <c r="BL32" i="2"/>
  <c r="BL33" i="2"/>
  <c r="BL34" i="2"/>
  <c r="BL35" i="2"/>
  <c r="BL36" i="2"/>
  <c r="BL37" i="2"/>
  <c r="BL38" i="2"/>
  <c r="BL39" i="2"/>
  <c r="BL40" i="2"/>
  <c r="BL41" i="2"/>
  <c r="BL42" i="2"/>
  <c r="BL43" i="2"/>
  <c r="BL44" i="2"/>
  <c r="BL45" i="2"/>
  <c r="BL46" i="2"/>
  <c r="BL47" i="2"/>
  <c r="BL48" i="2"/>
  <c r="BL49" i="2"/>
  <c r="BL50" i="2"/>
  <c r="BL51" i="2"/>
  <c r="BL52" i="2"/>
  <c r="BL53" i="2"/>
  <c r="BL54" i="2"/>
  <c r="BL3" i="2"/>
  <c r="BJ4" i="2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3" i="2"/>
  <c r="BH4" i="2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H79" i="2"/>
  <c r="BH80" i="2"/>
  <c r="BH81" i="2"/>
  <c r="BH82" i="2"/>
  <c r="BH83" i="2"/>
  <c r="BH84" i="2"/>
  <c r="BH85" i="2"/>
  <c r="BH86" i="2"/>
  <c r="BH87" i="2"/>
  <c r="BH88" i="2"/>
  <c r="BH89" i="2"/>
  <c r="BH90" i="2"/>
  <c r="BH91" i="2"/>
  <c r="BH92" i="2"/>
  <c r="BH93" i="2"/>
  <c r="BH94" i="2"/>
  <c r="BH95" i="2"/>
  <c r="BH96" i="2"/>
  <c r="BH97" i="2"/>
  <c r="BH98" i="2"/>
  <c r="BH99" i="2"/>
  <c r="BH100" i="2"/>
  <c r="BH101" i="2"/>
  <c r="BH102" i="2"/>
  <c r="BH103" i="2"/>
  <c r="BH104" i="2"/>
  <c r="BH105" i="2"/>
  <c r="BH106" i="2"/>
  <c r="BH107" i="2"/>
  <c r="BH108" i="2"/>
  <c r="BH109" i="2"/>
  <c r="BH110" i="2"/>
  <c r="BH111" i="2"/>
  <c r="BH112" i="2"/>
  <c r="BH113" i="2"/>
  <c r="BH114" i="2"/>
  <c r="BH115" i="2"/>
  <c r="BH116" i="2"/>
  <c r="BH117" i="2"/>
  <c r="BH118" i="2"/>
  <c r="BH119" i="2"/>
  <c r="BH120" i="2"/>
  <c r="BH121" i="2"/>
  <c r="BH122" i="2"/>
  <c r="BH123" i="2"/>
  <c r="BH124" i="2"/>
  <c r="BH125" i="2"/>
  <c r="BH126" i="2"/>
  <c r="BH127" i="2"/>
  <c r="BH128" i="2"/>
  <c r="BH129" i="2"/>
  <c r="BH130" i="2"/>
  <c r="BH131" i="2"/>
  <c r="BH132" i="2"/>
  <c r="BH133" i="2"/>
  <c r="BH134" i="2"/>
  <c r="BH135" i="2"/>
  <c r="BH136" i="2"/>
  <c r="BH137" i="2"/>
  <c r="BH138" i="2"/>
  <c r="BH139" i="2"/>
  <c r="BH140" i="2"/>
  <c r="BH141" i="2"/>
  <c r="BH142" i="2"/>
  <c r="BH143" i="2"/>
  <c r="BH144" i="2"/>
  <c r="BH145" i="2"/>
  <c r="BH146" i="2"/>
  <c r="BH147" i="2"/>
  <c r="BH3" i="2"/>
  <c r="BF4" i="2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F25" i="2"/>
  <c r="BF26" i="2"/>
  <c r="BF27" i="2"/>
  <c r="BF28" i="2"/>
  <c r="BF29" i="2"/>
  <c r="BF30" i="2"/>
  <c r="BF31" i="2"/>
  <c r="BF32" i="2"/>
  <c r="BF33" i="2"/>
  <c r="BF34" i="2"/>
  <c r="BF35" i="2"/>
  <c r="BF36" i="2"/>
  <c r="BF37" i="2"/>
  <c r="BF38" i="2"/>
  <c r="BF39" i="2"/>
  <c r="BF40" i="2"/>
  <c r="BF41" i="2"/>
  <c r="BF42" i="2"/>
  <c r="BF43" i="2"/>
  <c r="BF44" i="2"/>
  <c r="BF45" i="2"/>
  <c r="BF46" i="2"/>
  <c r="BF47" i="2"/>
  <c r="BF48" i="2"/>
  <c r="BF49" i="2"/>
  <c r="BF50" i="2"/>
  <c r="BF51" i="2"/>
  <c r="BF52" i="2"/>
  <c r="BF53" i="2"/>
  <c r="BF54" i="2"/>
  <c r="BF55" i="2"/>
  <c r="BF56" i="2"/>
  <c r="BF57" i="2"/>
  <c r="BF58" i="2"/>
  <c r="BF59" i="2"/>
  <c r="BF60" i="2"/>
  <c r="BF61" i="2"/>
  <c r="BF62" i="2"/>
  <c r="BF63" i="2"/>
  <c r="BF64" i="2"/>
  <c r="BF65" i="2"/>
  <c r="BF66" i="2"/>
  <c r="BF67" i="2"/>
  <c r="BF68" i="2"/>
  <c r="BF69" i="2"/>
  <c r="BF70" i="2"/>
  <c r="BF71" i="2"/>
  <c r="BF72" i="2"/>
  <c r="BF73" i="2"/>
  <c r="BF74" i="2"/>
  <c r="BF75" i="2"/>
  <c r="BF76" i="2"/>
  <c r="BF77" i="2"/>
  <c r="BF78" i="2"/>
  <c r="BF79" i="2"/>
  <c r="BF80" i="2"/>
  <c r="BF81" i="2"/>
  <c r="BF82" i="2"/>
  <c r="BF83" i="2"/>
  <c r="BF84" i="2"/>
  <c r="BF85" i="2"/>
  <c r="BF86" i="2"/>
  <c r="BF87" i="2"/>
  <c r="BF88" i="2"/>
  <c r="BF89" i="2"/>
  <c r="BF90" i="2"/>
  <c r="BF91" i="2"/>
  <c r="BF92" i="2"/>
  <c r="BF93" i="2"/>
  <c r="BF94" i="2"/>
  <c r="BF95" i="2"/>
  <c r="BF96" i="2"/>
  <c r="BF97" i="2"/>
  <c r="BF98" i="2"/>
  <c r="BF99" i="2"/>
  <c r="BF100" i="2"/>
  <c r="BF101" i="2"/>
  <c r="BF102" i="2"/>
  <c r="BF103" i="2"/>
  <c r="BF104" i="2"/>
  <c r="BF105" i="2"/>
  <c r="BF106" i="2"/>
  <c r="BF107" i="2"/>
  <c r="BF108" i="2"/>
  <c r="BF109" i="2"/>
  <c r="BF110" i="2"/>
  <c r="BF111" i="2"/>
  <c r="BF112" i="2"/>
  <c r="BF113" i="2"/>
  <c r="BF114" i="2"/>
  <c r="BF115" i="2"/>
  <c r="BF116" i="2"/>
  <c r="BF117" i="2"/>
  <c r="BF118" i="2"/>
  <c r="BF119" i="2"/>
  <c r="BF120" i="2"/>
  <c r="BF121" i="2"/>
  <c r="BF122" i="2"/>
  <c r="BF123" i="2"/>
  <c r="BF124" i="2"/>
  <c r="BF125" i="2"/>
  <c r="BF126" i="2"/>
  <c r="BF127" i="2"/>
  <c r="BF128" i="2"/>
  <c r="BF129" i="2"/>
  <c r="BF130" i="2"/>
  <c r="BF131" i="2"/>
  <c r="BF132" i="2"/>
  <c r="BF133" i="2"/>
  <c r="BF134" i="2"/>
  <c r="BF135" i="2"/>
  <c r="BF136" i="2"/>
  <c r="BF137" i="2"/>
  <c r="BF138" i="2"/>
  <c r="BF139" i="2"/>
  <c r="BF140" i="2"/>
  <c r="BF141" i="2"/>
  <c r="BF142" i="2"/>
  <c r="BF143" i="2"/>
  <c r="BF144" i="2"/>
  <c r="BF145" i="2"/>
  <c r="BF146" i="2"/>
  <c r="BF147" i="2"/>
  <c r="BF148" i="2"/>
  <c r="BF149" i="2"/>
  <c r="BF150" i="2"/>
  <c r="BF151" i="2"/>
  <c r="BF152" i="2"/>
  <c r="BF153" i="2"/>
  <c r="BF154" i="2"/>
  <c r="BF155" i="2"/>
  <c r="BF156" i="2"/>
  <c r="BF157" i="2"/>
  <c r="BF3" i="2"/>
  <c r="BD4" i="2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BD39" i="2"/>
  <c r="BD40" i="2"/>
  <c r="BD41" i="2"/>
  <c r="BD42" i="2"/>
  <c r="BD43" i="2"/>
  <c r="BD44" i="2"/>
  <c r="BD45" i="2"/>
  <c r="BD46" i="2"/>
  <c r="BD47" i="2"/>
  <c r="BD48" i="2"/>
  <c r="BD49" i="2"/>
  <c r="BD50" i="2"/>
  <c r="BD51" i="2"/>
  <c r="BD52" i="2"/>
  <c r="BD53" i="2"/>
  <c r="BD54" i="2"/>
  <c r="BD55" i="2"/>
  <c r="BD3" i="2"/>
  <c r="BB4" i="2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B25" i="2"/>
  <c r="BB26" i="2"/>
  <c r="BB27" i="2"/>
  <c r="BB28" i="2"/>
  <c r="BB29" i="2"/>
  <c r="BB30" i="2"/>
  <c r="BB31" i="2"/>
  <c r="BB32" i="2"/>
  <c r="BB33" i="2"/>
  <c r="BB34" i="2"/>
  <c r="BB35" i="2"/>
  <c r="BB36" i="2"/>
  <c r="BB37" i="2"/>
  <c r="BB38" i="2"/>
  <c r="BB39" i="2"/>
  <c r="BB40" i="2"/>
  <c r="BB41" i="2"/>
  <c r="BB42" i="2"/>
  <c r="BB43" i="2"/>
  <c r="BB44" i="2"/>
  <c r="BB45" i="2"/>
  <c r="BB46" i="2"/>
  <c r="BB47" i="2"/>
  <c r="BB48" i="2"/>
  <c r="BB49" i="2"/>
  <c r="BB50" i="2"/>
  <c r="BB51" i="2"/>
  <c r="BB52" i="2"/>
  <c r="BB53" i="2"/>
  <c r="BB54" i="2"/>
  <c r="BB55" i="2"/>
  <c r="BB56" i="2"/>
  <c r="BB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3" i="2"/>
  <c r="AX4" i="2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3" i="2"/>
  <c r="AV4" i="2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3" i="2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3" i="2"/>
  <c r="AR4" i="2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49" i="2"/>
  <c r="AR50" i="2"/>
  <c r="AR51" i="2"/>
  <c r="AR52" i="2"/>
  <c r="AR53" i="2"/>
  <c r="AR54" i="2"/>
  <c r="AR55" i="2"/>
  <c r="AR56" i="2"/>
  <c r="AR3" i="2"/>
  <c r="AP4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3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" i="2"/>
  <c r="AJ4" i="2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3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3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3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3" i="2"/>
  <c r="C198" i="2" l="1"/>
  <c r="C206" i="2"/>
  <c r="C194" i="2"/>
  <c r="C207" i="2"/>
  <c r="C197" i="2"/>
  <c r="C199" i="2"/>
  <c r="C213" i="2"/>
  <c r="C200" i="2"/>
  <c r="C208" i="2"/>
  <c r="C209" i="2"/>
  <c r="C201" i="2"/>
  <c r="C205" i="2"/>
  <c r="C202" i="2"/>
  <c r="C210" i="2"/>
  <c r="C212" i="2"/>
  <c r="C195" i="2"/>
  <c r="C203" i="2"/>
  <c r="C211" i="2"/>
  <c r="C196" i="2"/>
  <c r="C204" i="2"/>
  <c r="K209" i="2"/>
  <c r="K201" i="2"/>
  <c r="K208" i="2"/>
  <c r="K207" i="2"/>
  <c r="K199" i="2"/>
  <c r="K206" i="2"/>
  <c r="K213" i="2"/>
  <c r="K205" i="2"/>
  <c r="K212" i="2"/>
  <c r="K204" i="2"/>
  <c r="K196" i="2"/>
  <c r="K211" i="2"/>
  <c r="K203" i="2"/>
  <c r="K194" i="2"/>
  <c r="K210" i="2"/>
  <c r="K202" i="2"/>
  <c r="K200" i="2"/>
  <c r="K195" i="2"/>
  <c r="K198" i="2"/>
  <c r="K197" i="2"/>
  <c r="AG212" i="2"/>
  <c r="AG204" i="2"/>
  <c r="AG196" i="2"/>
  <c r="AG213" i="2"/>
  <c r="AG205" i="2"/>
  <c r="AG197" i="2"/>
  <c r="AG206" i="2"/>
  <c r="AG198" i="2"/>
  <c r="AG207" i="2"/>
  <c r="AG199" i="2"/>
  <c r="AG208" i="2"/>
  <c r="AG200" i="2"/>
  <c r="AG209" i="2"/>
  <c r="AG201" i="2"/>
  <c r="AG210" i="2"/>
  <c r="AG202" i="2"/>
  <c r="AG194" i="2"/>
  <c r="AG195" i="2"/>
  <c r="AG203" i="2"/>
  <c r="AG211" i="2"/>
  <c r="AK206" i="2"/>
  <c r="AK198" i="2"/>
  <c r="AK207" i="2"/>
  <c r="AK199" i="2"/>
  <c r="AK208" i="2"/>
  <c r="AK200" i="2"/>
  <c r="AK209" i="2"/>
  <c r="AK201" i="2"/>
  <c r="AK210" i="2"/>
  <c r="AK202" i="2"/>
  <c r="AK194" i="2"/>
  <c r="AK211" i="2"/>
  <c r="AK203" i="2"/>
  <c r="AK195" i="2"/>
  <c r="AK212" i="2"/>
  <c r="AK204" i="2"/>
  <c r="AK196" i="2"/>
  <c r="AK197" i="2"/>
  <c r="AK205" i="2"/>
  <c r="AK213" i="2"/>
  <c r="AM207" i="2"/>
  <c r="AM199" i="2"/>
  <c r="AM208" i="2"/>
  <c r="AM200" i="2"/>
  <c r="AM209" i="2"/>
  <c r="AM201" i="2"/>
  <c r="AM210" i="2"/>
  <c r="AM202" i="2"/>
  <c r="AM194" i="2"/>
  <c r="AM211" i="2"/>
  <c r="AM203" i="2"/>
  <c r="AM195" i="2"/>
  <c r="AM212" i="2"/>
  <c r="AM204" i="2"/>
  <c r="AM196" i="2"/>
  <c r="AM213" i="2"/>
  <c r="AM205" i="2"/>
  <c r="AM197" i="2"/>
  <c r="AM206" i="2"/>
  <c r="AM198" i="2"/>
  <c r="BA211" i="2"/>
  <c r="BA203" i="2"/>
  <c r="BA195" i="2"/>
  <c r="BA212" i="2"/>
  <c r="BA204" i="2"/>
  <c r="BA196" i="2"/>
  <c r="BA213" i="2"/>
  <c r="BA205" i="2"/>
  <c r="BA197" i="2"/>
  <c r="BA206" i="2"/>
  <c r="BA198" i="2"/>
  <c r="BA207" i="2"/>
  <c r="BA199" i="2"/>
  <c r="BA208" i="2"/>
  <c r="BA200" i="2"/>
  <c r="BA209" i="2"/>
  <c r="BA201" i="2"/>
  <c r="BA194" i="2"/>
  <c r="BA202" i="2"/>
  <c r="BA210" i="2"/>
  <c r="BM206" i="2"/>
  <c r="BM198" i="2"/>
  <c r="BM207" i="2"/>
  <c r="BM199" i="2"/>
  <c r="BM208" i="2"/>
  <c r="BM200" i="2"/>
  <c r="BM209" i="2"/>
  <c r="BM201" i="2"/>
  <c r="BM210" i="2"/>
  <c r="BM202" i="2"/>
  <c r="BM194" i="2"/>
  <c r="BM211" i="2"/>
  <c r="BM203" i="2"/>
  <c r="BM195" i="2"/>
  <c r="BM212" i="2"/>
  <c r="BM204" i="2"/>
  <c r="BM196" i="2"/>
  <c r="BM197" i="2"/>
  <c r="BM205" i="2"/>
  <c r="BM213" i="2"/>
  <c r="O209" i="2"/>
  <c r="O201" i="2"/>
  <c r="O208" i="2"/>
  <c r="O200" i="2"/>
  <c r="O207" i="2"/>
  <c r="O199" i="2"/>
  <c r="O206" i="2"/>
  <c r="O198" i="2"/>
  <c r="O213" i="2"/>
  <c r="O205" i="2"/>
  <c r="O197" i="2"/>
  <c r="O212" i="2"/>
  <c r="O204" i="2"/>
  <c r="O196" i="2"/>
  <c r="O211" i="2"/>
  <c r="O203" i="2"/>
  <c r="O195" i="2"/>
  <c r="O210" i="2"/>
  <c r="O202" i="2"/>
  <c r="O194" i="2"/>
  <c r="S208" i="2"/>
  <c r="S200" i="2"/>
  <c r="S209" i="2"/>
  <c r="S201" i="2"/>
  <c r="S210" i="2"/>
  <c r="S202" i="2"/>
  <c r="S194" i="2"/>
  <c r="S211" i="2"/>
  <c r="S203" i="2"/>
  <c r="S195" i="2"/>
  <c r="S212" i="2"/>
  <c r="S204" i="2"/>
  <c r="S196" i="2"/>
  <c r="S213" i="2"/>
  <c r="S205" i="2"/>
  <c r="S197" i="2"/>
  <c r="S206" i="2"/>
  <c r="S198" i="2"/>
  <c r="S199" i="2"/>
  <c r="S207" i="2"/>
  <c r="AI213" i="2"/>
  <c r="AI205" i="2"/>
  <c r="AI197" i="2"/>
  <c r="AI206" i="2"/>
  <c r="AI198" i="2"/>
  <c r="AI207" i="2"/>
  <c r="AI199" i="2"/>
  <c r="AI208" i="2"/>
  <c r="AI200" i="2"/>
  <c r="AI209" i="2"/>
  <c r="AI201" i="2"/>
  <c r="AI210" i="2"/>
  <c r="AI202" i="2"/>
  <c r="AI194" i="2"/>
  <c r="AI211" i="2"/>
  <c r="AI203" i="2"/>
  <c r="AI195" i="2"/>
  <c r="AI196" i="2"/>
  <c r="AI204" i="2"/>
  <c r="AI212" i="2"/>
  <c r="AQ209" i="2"/>
  <c r="AQ201" i="2"/>
  <c r="AQ210" i="2"/>
  <c r="AQ202" i="2"/>
  <c r="AQ194" i="2"/>
  <c r="AQ211" i="2"/>
  <c r="AQ203" i="2"/>
  <c r="AQ195" i="2"/>
  <c r="AQ212" i="2"/>
  <c r="AQ204" i="2"/>
  <c r="AQ196" i="2"/>
  <c r="AQ213" i="2"/>
  <c r="AQ205" i="2"/>
  <c r="AQ197" i="2"/>
  <c r="AQ206" i="2"/>
  <c r="AQ198" i="2"/>
  <c r="AQ207" i="2"/>
  <c r="AQ199" i="2"/>
  <c r="AQ200" i="2"/>
  <c r="AQ208" i="2"/>
  <c r="AW209" i="2"/>
  <c r="AW201" i="2"/>
  <c r="AW210" i="2"/>
  <c r="AW202" i="2"/>
  <c r="AW194" i="2"/>
  <c r="AW211" i="2"/>
  <c r="AW203" i="2"/>
  <c r="AW195" i="2"/>
  <c r="AW212" i="2"/>
  <c r="AW204" i="2"/>
  <c r="AW196" i="2"/>
  <c r="AW213" i="2"/>
  <c r="AW205" i="2"/>
  <c r="AW197" i="2"/>
  <c r="AW206" i="2"/>
  <c r="AW198" i="2"/>
  <c r="AW207" i="2"/>
  <c r="AW199" i="2"/>
  <c r="AW200" i="2"/>
  <c r="AW208" i="2"/>
  <c r="AY210" i="2"/>
  <c r="AY202" i="2"/>
  <c r="AY194" i="2"/>
  <c r="AY211" i="2"/>
  <c r="AY203" i="2"/>
  <c r="AY195" i="2"/>
  <c r="AY212" i="2"/>
  <c r="AY204" i="2"/>
  <c r="AY196" i="2"/>
  <c r="AY213" i="2"/>
  <c r="AY205" i="2"/>
  <c r="AY197" i="2"/>
  <c r="AY206" i="2"/>
  <c r="AY198" i="2"/>
  <c r="AY207" i="2"/>
  <c r="AY199" i="2"/>
  <c r="AY208" i="2"/>
  <c r="AY200" i="2"/>
  <c r="AY201" i="2"/>
  <c r="AY209" i="2"/>
  <c r="BG211" i="2"/>
  <c r="BG203" i="2"/>
  <c r="BG195" i="2"/>
  <c r="BG212" i="2"/>
  <c r="BG204" i="2"/>
  <c r="BG196" i="2"/>
  <c r="BG213" i="2"/>
  <c r="BG205" i="2"/>
  <c r="BG197" i="2"/>
  <c r="BG206" i="2"/>
  <c r="BG198" i="2"/>
  <c r="BG207" i="2"/>
  <c r="BG199" i="2"/>
  <c r="BG208" i="2"/>
  <c r="BG200" i="2"/>
  <c r="BG209" i="2"/>
  <c r="BG201" i="2"/>
  <c r="BG194" i="2"/>
  <c r="BG202" i="2"/>
  <c r="BG210" i="2"/>
  <c r="BQ208" i="2"/>
  <c r="BQ200" i="2"/>
  <c r="BQ209" i="2"/>
  <c r="BQ201" i="2"/>
  <c r="BQ210" i="2"/>
  <c r="BQ202" i="2"/>
  <c r="BQ194" i="2"/>
  <c r="BQ211" i="2"/>
  <c r="BQ203" i="2"/>
  <c r="BQ195" i="2"/>
  <c r="BQ212" i="2"/>
  <c r="BQ204" i="2"/>
  <c r="BQ196" i="2"/>
  <c r="BQ213" i="2"/>
  <c r="BQ205" i="2"/>
  <c r="BQ197" i="2"/>
  <c r="BQ206" i="2"/>
  <c r="BQ198" i="2"/>
  <c r="BQ199" i="2"/>
  <c r="BQ207" i="2"/>
  <c r="BW208" i="2"/>
  <c r="BW200" i="2"/>
  <c r="BW213" i="2"/>
  <c r="BW205" i="2"/>
  <c r="BW197" i="2"/>
  <c r="BW210" i="2"/>
  <c r="BW202" i="2"/>
  <c r="BW194" i="2"/>
  <c r="BW207" i="2"/>
  <c r="BW199" i="2"/>
  <c r="BW212" i="2"/>
  <c r="BW204" i="2"/>
  <c r="BW196" i="2"/>
  <c r="BW209" i="2"/>
  <c r="BW201" i="2"/>
  <c r="BW206" i="2"/>
  <c r="BW198" i="2"/>
  <c r="BW211" i="2"/>
  <c r="BW203" i="2"/>
  <c r="BW195" i="2"/>
  <c r="AC213" i="2"/>
  <c r="AC205" i="2"/>
  <c r="AC197" i="2"/>
  <c r="AC206" i="2"/>
  <c r="AC198" i="2"/>
  <c r="AC207" i="2"/>
  <c r="AC199" i="2"/>
  <c r="AC208" i="2"/>
  <c r="AC200" i="2"/>
  <c r="AC209" i="2"/>
  <c r="AC201" i="2"/>
  <c r="AC210" i="2"/>
  <c r="AC202" i="2"/>
  <c r="AC194" i="2"/>
  <c r="AC211" i="2"/>
  <c r="AC203" i="2"/>
  <c r="AC195" i="2"/>
  <c r="AC196" i="2"/>
  <c r="AC204" i="2"/>
  <c r="AC212" i="2"/>
  <c r="AO208" i="2"/>
  <c r="AO200" i="2"/>
  <c r="AO209" i="2"/>
  <c r="AO201" i="2"/>
  <c r="AO210" i="2"/>
  <c r="AO202" i="2"/>
  <c r="AO194" i="2"/>
  <c r="AO211" i="2"/>
  <c r="AO203" i="2"/>
  <c r="AO195" i="2"/>
  <c r="AO212" i="2"/>
  <c r="AO204" i="2"/>
  <c r="AO196" i="2"/>
  <c r="AO213" i="2"/>
  <c r="AO205" i="2"/>
  <c r="AO197" i="2"/>
  <c r="AO206" i="2"/>
  <c r="AO198" i="2"/>
  <c r="AO207" i="2"/>
  <c r="AO199" i="2"/>
  <c r="BS209" i="2"/>
  <c r="BS201" i="2"/>
  <c r="BS210" i="2"/>
  <c r="BS202" i="2"/>
  <c r="BS194" i="2"/>
  <c r="BS211" i="2"/>
  <c r="BS203" i="2"/>
  <c r="BS195" i="2"/>
  <c r="BS212" i="2"/>
  <c r="BS204" i="2"/>
  <c r="BS196" i="2"/>
  <c r="BS213" i="2"/>
  <c r="BS205" i="2"/>
  <c r="BS197" i="2"/>
  <c r="BS206" i="2"/>
  <c r="BS198" i="2"/>
  <c r="BS207" i="2"/>
  <c r="BS199" i="2"/>
  <c r="BS200" i="2"/>
  <c r="BS208" i="2"/>
  <c r="W210" i="2"/>
  <c r="W202" i="2"/>
  <c r="W194" i="2"/>
  <c r="W211" i="2"/>
  <c r="W203" i="2"/>
  <c r="W195" i="2"/>
  <c r="W212" i="2"/>
  <c r="W204" i="2"/>
  <c r="W196" i="2"/>
  <c r="W213" i="2"/>
  <c r="W205" i="2"/>
  <c r="W197" i="2"/>
  <c r="W206" i="2"/>
  <c r="W198" i="2"/>
  <c r="W207" i="2"/>
  <c r="W199" i="2"/>
  <c r="W208" i="2"/>
  <c r="W200" i="2"/>
  <c r="W209" i="2"/>
  <c r="W201" i="2"/>
  <c r="BY213" i="2"/>
  <c r="BY205" i="2"/>
  <c r="BY197" i="2"/>
  <c r="BY210" i="2"/>
  <c r="BY202" i="2"/>
  <c r="BY194" i="2"/>
  <c r="BY207" i="2"/>
  <c r="BY199" i="2"/>
  <c r="BY212" i="2"/>
  <c r="BY204" i="2"/>
  <c r="BY196" i="2"/>
  <c r="BY209" i="2"/>
  <c r="BY201" i="2"/>
  <c r="BY206" i="2"/>
  <c r="BY198" i="2"/>
  <c r="BY211" i="2"/>
  <c r="BY203" i="2"/>
  <c r="BY195" i="2"/>
  <c r="BY208" i="2"/>
  <c r="BY200" i="2"/>
  <c r="E206" i="2"/>
  <c r="E198" i="2"/>
  <c r="E213" i="2"/>
  <c r="E197" i="2"/>
  <c r="E205" i="2"/>
  <c r="E212" i="2"/>
  <c r="E204" i="2"/>
  <c r="E196" i="2"/>
  <c r="E211" i="2"/>
  <c r="E195" i="2"/>
  <c r="E199" i="2"/>
  <c r="E203" i="2"/>
  <c r="E210" i="2"/>
  <c r="E202" i="2"/>
  <c r="E194" i="2"/>
  <c r="E209" i="2"/>
  <c r="E201" i="2"/>
  <c r="E207" i="2"/>
  <c r="E208" i="2"/>
  <c r="E200" i="2"/>
  <c r="Q207" i="2"/>
  <c r="Q199" i="2"/>
  <c r="Q208" i="2"/>
  <c r="Q200" i="2"/>
  <c r="Q209" i="2"/>
  <c r="Q201" i="2"/>
  <c r="Q210" i="2"/>
  <c r="Q202" i="2"/>
  <c r="Q194" i="2"/>
  <c r="Q211" i="2"/>
  <c r="Q203" i="2"/>
  <c r="Q195" i="2"/>
  <c r="Q212" i="2"/>
  <c r="Q204" i="2"/>
  <c r="Q196" i="2"/>
  <c r="Q213" i="2"/>
  <c r="Q205" i="2"/>
  <c r="Q197" i="2"/>
  <c r="Q198" i="2"/>
  <c r="Q206" i="2"/>
  <c r="Y211" i="2"/>
  <c r="Y203" i="2"/>
  <c r="Y195" i="2"/>
  <c r="Y212" i="2"/>
  <c r="Y204" i="2"/>
  <c r="Y196" i="2"/>
  <c r="Y213" i="2"/>
  <c r="Y205" i="2"/>
  <c r="Y197" i="2"/>
  <c r="Y206" i="2"/>
  <c r="Y198" i="2"/>
  <c r="Y207" i="2"/>
  <c r="Y199" i="2"/>
  <c r="Y208" i="2"/>
  <c r="Y200" i="2"/>
  <c r="Y209" i="2"/>
  <c r="Y201" i="2"/>
  <c r="Y194" i="2"/>
  <c r="Y202" i="2"/>
  <c r="Y210" i="2"/>
  <c r="AA212" i="2"/>
  <c r="AA204" i="2"/>
  <c r="AA196" i="2"/>
  <c r="AA213" i="2"/>
  <c r="AA205" i="2"/>
  <c r="AA197" i="2"/>
  <c r="AA206" i="2"/>
  <c r="AA198" i="2"/>
  <c r="AA207" i="2"/>
  <c r="AA199" i="2"/>
  <c r="AA208" i="2"/>
  <c r="AA200" i="2"/>
  <c r="AA209" i="2"/>
  <c r="AA201" i="2"/>
  <c r="AA210" i="2"/>
  <c r="AA202" i="2"/>
  <c r="AA194" i="2"/>
  <c r="AA195" i="2"/>
  <c r="AA203" i="2"/>
  <c r="AA211" i="2"/>
  <c r="AU208" i="2"/>
  <c r="AU200" i="2"/>
  <c r="AU209" i="2"/>
  <c r="AU201" i="2"/>
  <c r="AU210" i="2"/>
  <c r="AU202" i="2"/>
  <c r="AU194" i="2"/>
  <c r="AU211" i="2"/>
  <c r="AU203" i="2"/>
  <c r="AU195" i="2"/>
  <c r="AU212" i="2"/>
  <c r="AU204" i="2"/>
  <c r="AU196" i="2"/>
  <c r="AU213" i="2"/>
  <c r="AU205" i="2"/>
  <c r="AU197" i="2"/>
  <c r="AU206" i="2"/>
  <c r="AU198" i="2"/>
  <c r="AU199" i="2"/>
  <c r="AU207" i="2"/>
  <c r="BE213" i="2"/>
  <c r="BE205" i="2"/>
  <c r="BE197" i="2"/>
  <c r="BE206" i="2"/>
  <c r="BE198" i="2"/>
  <c r="BE207" i="2"/>
  <c r="BE199" i="2"/>
  <c r="BE208" i="2"/>
  <c r="BE200" i="2"/>
  <c r="BE209" i="2"/>
  <c r="BE201" i="2"/>
  <c r="BE210" i="2"/>
  <c r="BE202" i="2"/>
  <c r="BE194" i="2"/>
  <c r="BE211" i="2"/>
  <c r="BE203" i="2"/>
  <c r="BE195" i="2"/>
  <c r="BE204" i="2"/>
  <c r="BE212" i="2"/>
  <c r="BE196" i="2"/>
  <c r="BI212" i="2"/>
  <c r="BI204" i="2"/>
  <c r="BI196" i="2"/>
  <c r="BI213" i="2"/>
  <c r="BI205" i="2"/>
  <c r="BI197" i="2"/>
  <c r="BI206" i="2"/>
  <c r="BI198" i="2"/>
  <c r="BI207" i="2"/>
  <c r="BI199" i="2"/>
  <c r="BI208" i="2"/>
  <c r="BI200" i="2"/>
  <c r="BI209" i="2"/>
  <c r="BI201" i="2"/>
  <c r="BI210" i="2"/>
  <c r="BI202" i="2"/>
  <c r="BI194" i="2"/>
  <c r="BI203" i="2"/>
  <c r="BI211" i="2"/>
  <c r="BI195" i="2"/>
  <c r="BO207" i="2"/>
  <c r="BO199" i="2"/>
  <c r="BO208" i="2"/>
  <c r="BO200" i="2"/>
  <c r="BO209" i="2"/>
  <c r="BO201" i="2"/>
  <c r="BO210" i="2"/>
  <c r="BO202" i="2"/>
  <c r="BO194" i="2"/>
  <c r="BO211" i="2"/>
  <c r="BO203" i="2"/>
  <c r="BO195" i="2"/>
  <c r="BO212" i="2"/>
  <c r="BO204" i="2"/>
  <c r="BO196" i="2"/>
  <c r="BO213" i="2"/>
  <c r="BO205" i="2"/>
  <c r="BO197" i="2"/>
  <c r="BO198" i="2"/>
  <c r="BO206" i="2"/>
  <c r="M213" i="2"/>
  <c r="M205" i="2"/>
  <c r="M197" i="2"/>
  <c r="M212" i="2"/>
  <c r="M204" i="2"/>
  <c r="M196" i="2"/>
  <c r="M211" i="2"/>
  <c r="M203" i="2"/>
  <c r="M195" i="2"/>
  <c r="M210" i="2"/>
  <c r="M202" i="2"/>
  <c r="M194" i="2"/>
  <c r="M209" i="2"/>
  <c r="M201" i="2"/>
  <c r="M208" i="2"/>
  <c r="M200" i="2"/>
  <c r="M207" i="2"/>
  <c r="M199" i="2"/>
  <c r="M206" i="2"/>
  <c r="M198" i="2"/>
  <c r="BK213" i="2"/>
  <c r="BK205" i="2"/>
  <c r="BK197" i="2"/>
  <c r="BK206" i="2"/>
  <c r="BK198" i="2"/>
  <c r="BK207" i="2"/>
  <c r="BK199" i="2"/>
  <c r="BK208" i="2"/>
  <c r="BK200" i="2"/>
  <c r="BK209" i="2"/>
  <c r="BK201" i="2"/>
  <c r="BK210" i="2"/>
  <c r="BK202" i="2"/>
  <c r="BK194" i="2"/>
  <c r="BK211" i="2"/>
  <c r="BK203" i="2"/>
  <c r="BK195" i="2"/>
  <c r="BK212" i="2"/>
  <c r="BK204" i="2"/>
  <c r="BK196" i="2"/>
  <c r="U209" i="2"/>
  <c r="U201" i="2"/>
  <c r="U210" i="2"/>
  <c r="U202" i="2"/>
  <c r="U194" i="2"/>
  <c r="U211" i="2"/>
  <c r="U203" i="2"/>
  <c r="U195" i="2"/>
  <c r="U212" i="2"/>
  <c r="U204" i="2"/>
  <c r="U196" i="2"/>
  <c r="U213" i="2"/>
  <c r="U205" i="2"/>
  <c r="U197" i="2"/>
  <c r="U206" i="2"/>
  <c r="U198" i="2"/>
  <c r="U207" i="2"/>
  <c r="U199" i="2"/>
  <c r="U208" i="2"/>
  <c r="U200" i="2"/>
  <c r="AE211" i="2"/>
  <c r="AE203" i="2"/>
  <c r="AE195" i="2"/>
  <c r="AE212" i="2"/>
  <c r="AE204" i="2"/>
  <c r="AE196" i="2"/>
  <c r="AE213" i="2"/>
  <c r="AE205" i="2"/>
  <c r="AE197" i="2"/>
  <c r="AE206" i="2"/>
  <c r="AE198" i="2"/>
  <c r="AE207" i="2"/>
  <c r="AE199" i="2"/>
  <c r="AE208" i="2"/>
  <c r="AE200" i="2"/>
  <c r="AE209" i="2"/>
  <c r="AE201" i="2"/>
  <c r="AE194" i="2"/>
  <c r="AE202" i="2"/>
  <c r="AE210" i="2"/>
  <c r="AS207" i="2"/>
  <c r="AS199" i="2"/>
  <c r="AS208" i="2"/>
  <c r="AS200" i="2"/>
  <c r="AS209" i="2"/>
  <c r="AS201" i="2"/>
  <c r="AS210" i="2"/>
  <c r="AS202" i="2"/>
  <c r="AS194" i="2"/>
  <c r="AS211" i="2"/>
  <c r="AS203" i="2"/>
  <c r="AS195" i="2"/>
  <c r="AS212" i="2"/>
  <c r="AS204" i="2"/>
  <c r="AS196" i="2"/>
  <c r="AS213" i="2"/>
  <c r="AS205" i="2"/>
  <c r="AS197" i="2"/>
  <c r="AS206" i="2"/>
  <c r="AS198" i="2"/>
  <c r="BC212" i="2"/>
  <c r="BC204" i="2"/>
  <c r="BC196" i="2"/>
  <c r="BC213" i="2"/>
  <c r="BC205" i="2"/>
  <c r="BC197" i="2"/>
  <c r="BC206" i="2"/>
  <c r="BC198" i="2"/>
  <c r="BC207" i="2"/>
  <c r="BC199" i="2"/>
  <c r="BC208" i="2"/>
  <c r="BC200" i="2"/>
  <c r="BC209" i="2"/>
  <c r="BC201" i="2"/>
  <c r="BC210" i="2"/>
  <c r="BC202" i="2"/>
  <c r="BC194" i="2"/>
  <c r="BC195" i="2"/>
  <c r="BC203" i="2"/>
  <c r="BC211" i="2"/>
  <c r="BU211" i="2"/>
  <c r="BU203" i="2"/>
  <c r="BU195" i="2"/>
  <c r="BU208" i="2"/>
  <c r="BU200" i="2"/>
  <c r="BU213" i="2"/>
  <c r="BU205" i="2"/>
  <c r="BU197" i="2"/>
  <c r="BU210" i="2"/>
  <c r="BU202" i="2"/>
  <c r="BU194" i="2"/>
  <c r="BU207" i="2"/>
  <c r="BU199" i="2"/>
  <c r="BU212" i="2"/>
  <c r="BU204" i="2"/>
  <c r="BU196" i="2"/>
  <c r="BU209" i="2"/>
  <c r="BU201" i="2"/>
  <c r="BU206" i="2"/>
  <c r="BU198" i="2"/>
  <c r="I213" i="2"/>
  <c r="I205" i="2"/>
  <c r="I197" i="2"/>
  <c r="I212" i="2"/>
  <c r="I204" i="2"/>
  <c r="I196" i="2"/>
  <c r="I211" i="2"/>
  <c r="I203" i="2"/>
  <c r="I195" i="2"/>
  <c r="I210" i="2"/>
  <c r="I202" i="2"/>
  <c r="I194" i="2"/>
  <c r="I209" i="2"/>
  <c r="I201" i="2"/>
  <c r="I208" i="2"/>
  <c r="I200" i="2"/>
  <c r="I206" i="2"/>
  <c r="I198" i="2"/>
  <c r="I207" i="2"/>
  <c r="I199" i="2"/>
  <c r="G209" i="2"/>
  <c r="G201" i="2"/>
  <c r="G208" i="2"/>
  <c r="G200" i="2"/>
  <c r="CB200" i="2" s="1"/>
  <c r="G207" i="2"/>
  <c r="G199" i="2"/>
  <c r="G206" i="2"/>
  <c r="G198" i="2"/>
  <c r="G213" i="2"/>
  <c r="G205" i="2"/>
  <c r="G197" i="2"/>
  <c r="G212" i="2"/>
  <c r="CB212" i="2" s="1"/>
  <c r="G204" i="2"/>
  <c r="G196" i="2"/>
  <c r="CB196" i="2" s="1"/>
  <c r="G210" i="2"/>
  <c r="G194" i="2"/>
  <c r="G211" i="2"/>
  <c r="G203" i="2"/>
  <c r="G195" i="2"/>
  <c r="G202" i="2"/>
  <c r="CB202" i="2" s="1"/>
  <c r="CC195" i="2" l="1"/>
  <c r="CD195" i="2" s="1"/>
  <c r="CC200" i="2"/>
  <c r="CD200" i="2" s="1"/>
  <c r="CG208" i="2"/>
  <c r="CH208" i="2" s="1"/>
  <c r="CG199" i="2"/>
  <c r="CH199" i="2" s="1"/>
  <c r="CG213" i="2"/>
  <c r="CH213" i="2" s="1"/>
  <c r="CC212" i="2"/>
  <c r="CD212" i="2" s="1"/>
  <c r="CC213" i="2"/>
  <c r="CD213" i="2" s="1"/>
  <c r="CG207" i="2"/>
  <c r="CH207" i="2" s="1"/>
  <c r="CG195" i="2"/>
  <c r="CH195" i="2" s="1"/>
  <c r="CG198" i="2"/>
  <c r="CH198" i="2" s="1"/>
  <c r="CC210" i="2"/>
  <c r="CD210" i="2" s="1"/>
  <c r="CC199" i="2"/>
  <c r="CD199" i="2" s="1"/>
  <c r="CG200" i="2"/>
  <c r="CH200" i="2" s="1"/>
  <c r="CG201" i="2"/>
  <c r="CH201" i="2" s="1"/>
  <c r="CG211" i="2"/>
  <c r="CH211" i="2" s="1"/>
  <c r="CG206" i="2"/>
  <c r="CH206" i="2" s="1"/>
  <c r="CC202" i="2"/>
  <c r="CD202" i="2" s="1"/>
  <c r="CC197" i="2"/>
  <c r="CD197" i="2" s="1"/>
  <c r="CG203" i="2"/>
  <c r="CH203" i="2" s="1"/>
  <c r="CG196" i="2"/>
  <c r="CH196" i="2" s="1"/>
  <c r="CC204" i="2"/>
  <c r="CD204" i="2" s="1"/>
  <c r="CC205" i="2"/>
  <c r="CD205" i="2" s="1"/>
  <c r="CC207" i="2"/>
  <c r="CD207" i="2" s="1"/>
  <c r="CG209" i="2"/>
  <c r="CH209" i="2" s="1"/>
  <c r="CF194" i="2"/>
  <c r="CG194" i="2"/>
  <c r="CH194" i="2" s="1"/>
  <c r="CG204" i="2"/>
  <c r="CH204" i="2" s="1"/>
  <c r="CC196" i="2"/>
  <c r="CD196" i="2" s="1"/>
  <c r="CC201" i="2"/>
  <c r="CD201" i="2" s="1"/>
  <c r="CC194" i="2"/>
  <c r="CD194" i="2" s="1"/>
  <c r="CB194" i="2"/>
  <c r="CF197" i="2"/>
  <c r="CG197" i="2"/>
  <c r="CH197" i="2" s="1"/>
  <c r="CG202" i="2"/>
  <c r="CH202" i="2" s="1"/>
  <c r="CG212" i="2"/>
  <c r="CH212" i="2" s="1"/>
  <c r="CC211" i="2"/>
  <c r="CD211" i="2" s="1"/>
  <c r="CC209" i="2"/>
  <c r="CD209" i="2" s="1"/>
  <c r="CC206" i="2"/>
  <c r="CD206" i="2" s="1"/>
  <c r="CG210" i="2"/>
  <c r="CH210" i="2" s="1"/>
  <c r="CG205" i="2"/>
  <c r="CH205" i="2" s="1"/>
  <c r="CC203" i="2"/>
  <c r="CD203" i="2" s="1"/>
  <c r="CC208" i="2"/>
  <c r="CD208" i="2" s="1"/>
  <c r="CC198" i="2"/>
  <c r="CD198" i="2" s="1"/>
  <c r="CB195" i="2"/>
  <c r="CB197" i="2"/>
  <c r="CB208" i="2"/>
  <c r="CF208" i="2"/>
  <c r="CF199" i="2"/>
  <c r="CF213" i="2"/>
  <c r="CF200" i="2"/>
  <c r="CF207" i="2"/>
  <c r="CF195" i="2"/>
  <c r="CF198" i="2"/>
  <c r="CB211" i="2"/>
  <c r="CB213" i="2"/>
  <c r="CB209" i="2"/>
  <c r="CF201" i="2"/>
  <c r="CF211" i="2"/>
  <c r="CF206" i="2"/>
  <c r="CB205" i="2"/>
  <c r="CB198" i="2"/>
  <c r="CF209" i="2"/>
  <c r="CF196" i="2"/>
  <c r="CF203" i="2"/>
  <c r="CB210" i="2"/>
  <c r="CB206" i="2"/>
  <c r="CF204" i="2"/>
  <c r="CB201" i="2"/>
  <c r="CB199" i="2"/>
  <c r="CF202" i="2"/>
  <c r="CF212" i="2"/>
  <c r="CB203" i="2"/>
  <c r="CB204" i="2"/>
  <c r="CB207" i="2"/>
  <c r="CF210" i="2"/>
  <c r="CF205" i="2"/>
</calcChain>
</file>

<file path=xl/sharedStrings.xml><?xml version="1.0" encoding="utf-8"?>
<sst xmlns="http://schemas.openxmlformats.org/spreadsheetml/2006/main" count="267" uniqueCount="28">
  <si>
    <t>X</t>
  </si>
  <si>
    <t>Y</t>
  </si>
  <si>
    <t>FISH</t>
  </si>
  <si>
    <t>IF</t>
  </si>
  <si>
    <t>Mean</t>
  </si>
  <si>
    <t>STDDEV</t>
  </si>
  <si>
    <t>SEM</t>
  </si>
  <si>
    <t>95-100</t>
  </si>
  <si>
    <t>90-95</t>
  </si>
  <si>
    <t>85-90</t>
  </si>
  <si>
    <t>80-85</t>
  </si>
  <si>
    <t>75-80</t>
  </si>
  <si>
    <t>70-75</t>
  </si>
  <si>
    <t>65-70</t>
  </si>
  <si>
    <t>60-65</t>
  </si>
  <si>
    <t>55-60</t>
  </si>
  <si>
    <t>50-55</t>
  </si>
  <si>
    <t>45-50</t>
  </si>
  <si>
    <t>40-45</t>
  </si>
  <si>
    <t>35-40</t>
  </si>
  <si>
    <t>30-35</t>
  </si>
  <si>
    <t>25-30</t>
  </si>
  <si>
    <t>20-25</t>
  </si>
  <si>
    <t>15-20</t>
  </si>
  <si>
    <t>10-15</t>
  </si>
  <si>
    <t>5-10</t>
  </si>
  <si>
    <t>0-5</t>
  </si>
  <si>
    <t>% Chromosome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</si>
</sst>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0" borderId="0" xfId="0" applyFill="1"/>
    <xf numFmtId="49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88"/>
  <sheetViews>
    <sheetView workbookViewId="0">
      <selection activeCell="C1" sqref="C1"/>
    </sheetView>
  </sheetViews>
  <sheetFormatPr defaultRowHeight="14.25" x14ac:dyDescent="0.65"/>
  <sheetData>
    <row r="1" spans="1:76" x14ac:dyDescent="0.65">
      <c r="A1">
        <v>1</v>
      </c>
      <c r="B1" t="s">
        <v>2</v>
      </c>
      <c r="D1" t="s">
        <v>3</v>
      </c>
      <c r="E1">
        <v>3</v>
      </c>
      <c r="F1" t="s">
        <v>2</v>
      </c>
      <c r="H1" t="s">
        <v>3</v>
      </c>
      <c r="I1">
        <v>4</v>
      </c>
      <c r="J1" t="s">
        <v>2</v>
      </c>
      <c r="L1" t="s">
        <v>3</v>
      </c>
      <c r="M1">
        <v>5</v>
      </c>
      <c r="N1" t="s">
        <v>2</v>
      </c>
      <c r="O1" t="s">
        <v>0</v>
      </c>
      <c r="P1" t="s">
        <v>1</v>
      </c>
      <c r="Q1">
        <v>8</v>
      </c>
      <c r="R1" t="s">
        <v>2</v>
      </c>
      <c r="T1" t="s">
        <v>3</v>
      </c>
      <c r="U1">
        <v>10</v>
      </c>
      <c r="V1" t="s">
        <v>2</v>
      </c>
      <c r="X1" t="s">
        <v>3</v>
      </c>
      <c r="Y1">
        <v>11</v>
      </c>
      <c r="Z1" t="s">
        <v>2</v>
      </c>
      <c r="AB1" t="s">
        <v>3</v>
      </c>
      <c r="AC1">
        <v>13</v>
      </c>
      <c r="AD1" t="s">
        <v>2</v>
      </c>
      <c r="AF1" t="s">
        <v>3</v>
      </c>
      <c r="AG1">
        <v>16</v>
      </c>
      <c r="AH1" t="s">
        <v>2</v>
      </c>
      <c r="AJ1" t="s">
        <v>3</v>
      </c>
      <c r="AK1">
        <v>17</v>
      </c>
      <c r="AL1" t="s">
        <v>2</v>
      </c>
      <c r="AN1" t="s">
        <v>3</v>
      </c>
      <c r="AO1">
        <v>18</v>
      </c>
      <c r="AP1" t="s">
        <v>2</v>
      </c>
      <c r="AR1" t="s">
        <v>3</v>
      </c>
      <c r="AS1">
        <v>19</v>
      </c>
      <c r="AT1" t="s">
        <v>2</v>
      </c>
      <c r="AV1" t="s">
        <v>3</v>
      </c>
      <c r="AW1">
        <v>20</v>
      </c>
      <c r="AX1" t="s">
        <v>2</v>
      </c>
      <c r="AZ1" t="s">
        <v>3</v>
      </c>
      <c r="BA1">
        <v>22</v>
      </c>
      <c r="BB1" t="s">
        <v>2</v>
      </c>
      <c r="BD1" t="s">
        <v>3</v>
      </c>
      <c r="BE1">
        <v>26</v>
      </c>
      <c r="BF1" t="s">
        <v>2</v>
      </c>
      <c r="BH1" t="s">
        <v>3</v>
      </c>
      <c r="BI1">
        <v>27</v>
      </c>
      <c r="BJ1" t="s">
        <v>2</v>
      </c>
      <c r="BL1" t="s">
        <v>3</v>
      </c>
      <c r="BM1">
        <v>28</v>
      </c>
      <c r="BN1" t="s">
        <v>2</v>
      </c>
      <c r="BP1" t="s">
        <v>3</v>
      </c>
      <c r="BQ1">
        <v>29</v>
      </c>
      <c r="BR1" t="s">
        <v>2</v>
      </c>
      <c r="BT1" t="s">
        <v>3</v>
      </c>
      <c r="BU1">
        <v>31</v>
      </c>
      <c r="BV1" t="s">
        <v>2</v>
      </c>
      <c r="BX1" t="s">
        <v>3</v>
      </c>
    </row>
    <row r="2" spans="1:76" x14ac:dyDescent="0.65">
      <c r="A2" t="s">
        <v>0</v>
      </c>
      <c r="B2" t="s">
        <v>1</v>
      </c>
      <c r="C2" t="s">
        <v>0</v>
      </c>
      <c r="D2" t="s">
        <v>1</v>
      </c>
      <c r="E2" t="s">
        <v>0</v>
      </c>
      <c r="F2" t="s">
        <v>1</v>
      </c>
      <c r="G2" t="s">
        <v>0</v>
      </c>
      <c r="H2" t="s">
        <v>1</v>
      </c>
      <c r="I2" t="s">
        <v>0</v>
      </c>
      <c r="J2" t="s">
        <v>1</v>
      </c>
      <c r="K2" t="s">
        <v>0</v>
      </c>
      <c r="L2" t="s">
        <v>1</v>
      </c>
      <c r="M2" t="s">
        <v>0</v>
      </c>
      <c r="N2" t="s">
        <v>1</v>
      </c>
      <c r="O2">
        <v>0</v>
      </c>
      <c r="P2">
        <v>38528</v>
      </c>
      <c r="Q2" t="s">
        <v>0</v>
      </c>
      <c r="R2" t="s">
        <v>1</v>
      </c>
      <c r="S2" t="s">
        <v>0</v>
      </c>
      <c r="T2" t="s">
        <v>1</v>
      </c>
      <c r="U2" t="s">
        <v>0</v>
      </c>
      <c r="V2" t="s">
        <v>1</v>
      </c>
      <c r="W2" t="s">
        <v>0</v>
      </c>
      <c r="X2" t="s">
        <v>1</v>
      </c>
      <c r="Y2" t="s">
        <v>0</v>
      </c>
      <c r="Z2" t="s">
        <v>1</v>
      </c>
      <c r="AA2" t="s">
        <v>0</v>
      </c>
      <c r="AB2" t="s">
        <v>1</v>
      </c>
      <c r="AC2" t="s">
        <v>0</v>
      </c>
      <c r="AD2" t="s">
        <v>1</v>
      </c>
      <c r="AE2" t="s">
        <v>0</v>
      </c>
      <c r="AF2" t="s">
        <v>1</v>
      </c>
      <c r="AG2" t="s">
        <v>0</v>
      </c>
      <c r="AH2" t="s">
        <v>1</v>
      </c>
      <c r="AI2" t="s">
        <v>0</v>
      </c>
      <c r="AJ2" t="s">
        <v>1</v>
      </c>
      <c r="AK2" t="s">
        <v>0</v>
      </c>
      <c r="AL2" t="s">
        <v>1</v>
      </c>
      <c r="AM2" t="s">
        <v>0</v>
      </c>
      <c r="AN2" t="s">
        <v>1</v>
      </c>
      <c r="AO2" t="s">
        <v>0</v>
      </c>
      <c r="AP2" t="s">
        <v>1</v>
      </c>
      <c r="AQ2" t="s">
        <v>0</v>
      </c>
      <c r="AR2" t="s">
        <v>1</v>
      </c>
      <c r="AS2" t="s">
        <v>0</v>
      </c>
      <c r="AT2" t="s">
        <v>1</v>
      </c>
      <c r="AU2" t="s">
        <v>0</v>
      </c>
      <c r="AV2" t="s">
        <v>1</v>
      </c>
      <c r="AW2" t="s">
        <v>0</v>
      </c>
      <c r="AX2" t="s">
        <v>1</v>
      </c>
      <c r="AY2" t="s">
        <v>0</v>
      </c>
      <c r="AZ2" t="s">
        <v>1</v>
      </c>
      <c r="BA2" t="s">
        <v>0</v>
      </c>
      <c r="BB2" t="s">
        <v>1</v>
      </c>
      <c r="BC2" t="s">
        <v>0</v>
      </c>
      <c r="BD2" t="s">
        <v>1</v>
      </c>
      <c r="BE2" t="s">
        <v>0</v>
      </c>
      <c r="BF2" t="s">
        <v>1</v>
      </c>
      <c r="BG2" t="s">
        <v>0</v>
      </c>
      <c r="BH2" t="s">
        <v>1</v>
      </c>
      <c r="BI2" t="s">
        <v>0</v>
      </c>
      <c r="BJ2" t="s">
        <v>1</v>
      </c>
      <c r="BK2" t="s">
        <v>0</v>
      </c>
      <c r="BL2" t="s">
        <v>1</v>
      </c>
      <c r="BM2" t="s">
        <v>0</v>
      </c>
      <c r="BN2" t="s">
        <v>1</v>
      </c>
      <c r="BO2" t="s">
        <v>0</v>
      </c>
      <c r="BP2" t="s">
        <v>1</v>
      </c>
      <c r="BQ2" t="s">
        <v>0</v>
      </c>
      <c r="BR2" t="s">
        <v>1</v>
      </c>
      <c r="BS2" t="s">
        <v>0</v>
      </c>
      <c r="BT2" t="s">
        <v>1</v>
      </c>
      <c r="BU2" t="s">
        <v>0</v>
      </c>
      <c r="BV2" t="s">
        <v>1</v>
      </c>
      <c r="BW2" t="s">
        <v>0</v>
      </c>
      <c r="BX2" t="s">
        <v>1</v>
      </c>
    </row>
    <row r="3" spans="1:76" x14ac:dyDescent="0.65">
      <c r="A3">
        <v>0</v>
      </c>
      <c r="B3">
        <v>127</v>
      </c>
      <c r="C3">
        <v>0</v>
      </c>
      <c r="D3">
        <v>27424</v>
      </c>
      <c r="E3">
        <v>0</v>
      </c>
      <c r="F3">
        <v>137</v>
      </c>
      <c r="G3">
        <v>0</v>
      </c>
      <c r="H3">
        <v>50608</v>
      </c>
      <c r="I3">
        <v>0</v>
      </c>
      <c r="J3">
        <v>123</v>
      </c>
      <c r="K3">
        <v>0</v>
      </c>
      <c r="L3">
        <v>57344</v>
      </c>
      <c r="M3">
        <v>0</v>
      </c>
      <c r="N3">
        <v>147</v>
      </c>
      <c r="O3">
        <v>0.11</v>
      </c>
      <c r="P3">
        <v>45849.26</v>
      </c>
      <c r="Q3">
        <v>0</v>
      </c>
      <c r="R3">
        <v>120</v>
      </c>
      <c r="S3">
        <v>0</v>
      </c>
      <c r="T3">
        <v>43392</v>
      </c>
      <c r="U3">
        <v>0</v>
      </c>
      <c r="V3">
        <v>128</v>
      </c>
      <c r="W3">
        <v>0</v>
      </c>
      <c r="X3">
        <v>41584</v>
      </c>
      <c r="Y3">
        <v>0</v>
      </c>
      <c r="Z3">
        <v>129</v>
      </c>
      <c r="AA3">
        <v>0</v>
      </c>
      <c r="AB3">
        <v>32480</v>
      </c>
      <c r="AC3">
        <v>0</v>
      </c>
      <c r="AD3">
        <v>139</v>
      </c>
      <c r="AE3">
        <v>0</v>
      </c>
      <c r="AF3">
        <v>37408</v>
      </c>
      <c r="AG3">
        <v>0</v>
      </c>
      <c r="AH3">
        <v>131</v>
      </c>
      <c r="AI3">
        <v>0</v>
      </c>
      <c r="AJ3">
        <v>14528</v>
      </c>
      <c r="AK3">
        <v>0</v>
      </c>
      <c r="AL3">
        <v>133</v>
      </c>
      <c r="AM3">
        <v>0</v>
      </c>
      <c r="AN3">
        <v>28224</v>
      </c>
      <c r="AO3">
        <v>0</v>
      </c>
      <c r="AP3">
        <v>156</v>
      </c>
      <c r="AQ3">
        <v>0</v>
      </c>
      <c r="AR3">
        <v>60544</v>
      </c>
      <c r="AS3">
        <v>0</v>
      </c>
      <c r="AT3">
        <v>134</v>
      </c>
      <c r="AU3">
        <v>0</v>
      </c>
      <c r="AV3">
        <v>22304</v>
      </c>
      <c r="AW3">
        <v>0</v>
      </c>
      <c r="AX3">
        <v>134</v>
      </c>
      <c r="AY3">
        <v>0</v>
      </c>
      <c r="AZ3">
        <v>44912</v>
      </c>
      <c r="BA3">
        <v>0</v>
      </c>
      <c r="BB3">
        <v>124</v>
      </c>
      <c r="BC3">
        <v>0</v>
      </c>
      <c r="BD3">
        <v>7936</v>
      </c>
      <c r="BE3">
        <v>0</v>
      </c>
      <c r="BF3">
        <v>112</v>
      </c>
      <c r="BG3">
        <v>0</v>
      </c>
      <c r="BH3">
        <v>18864</v>
      </c>
      <c r="BI3">
        <v>0</v>
      </c>
      <c r="BJ3">
        <v>134</v>
      </c>
      <c r="BK3">
        <v>0</v>
      </c>
      <c r="BL3">
        <v>39424</v>
      </c>
      <c r="BM3">
        <v>0</v>
      </c>
      <c r="BN3">
        <v>134</v>
      </c>
      <c r="BO3">
        <v>0</v>
      </c>
      <c r="BP3">
        <v>16064</v>
      </c>
      <c r="BQ3">
        <v>0</v>
      </c>
      <c r="BR3">
        <v>128</v>
      </c>
      <c r="BS3">
        <v>0</v>
      </c>
      <c r="BT3">
        <v>24496</v>
      </c>
      <c r="BU3">
        <v>0</v>
      </c>
      <c r="BV3">
        <v>134</v>
      </c>
      <c r="BW3">
        <v>0</v>
      </c>
      <c r="BX3">
        <v>27520</v>
      </c>
    </row>
    <row r="4" spans="1:76" x14ac:dyDescent="0.65">
      <c r="A4">
        <v>0.11</v>
      </c>
      <c r="B4">
        <v>126.77500000000001</v>
      </c>
      <c r="C4">
        <v>0.11</v>
      </c>
      <c r="D4">
        <v>26976</v>
      </c>
      <c r="E4">
        <v>0.11</v>
      </c>
      <c r="F4">
        <v>130.881</v>
      </c>
      <c r="G4">
        <v>0.11</v>
      </c>
      <c r="H4">
        <v>49839.53</v>
      </c>
      <c r="I4">
        <v>0.11</v>
      </c>
      <c r="J4">
        <v>117.39700000000001</v>
      </c>
      <c r="K4">
        <v>0.11</v>
      </c>
      <c r="L4">
        <v>58493.83</v>
      </c>
      <c r="M4">
        <v>0.11</v>
      </c>
      <c r="N4">
        <v>144.102</v>
      </c>
      <c r="O4">
        <v>0.22</v>
      </c>
      <c r="P4">
        <v>48806.43</v>
      </c>
      <c r="Q4">
        <v>0.11</v>
      </c>
      <c r="R4">
        <v>125.105</v>
      </c>
      <c r="S4">
        <v>0.11</v>
      </c>
      <c r="T4">
        <v>45544.28</v>
      </c>
      <c r="U4">
        <v>0.11</v>
      </c>
      <c r="V4">
        <v>120.93300000000001</v>
      </c>
      <c r="W4">
        <v>0.11</v>
      </c>
      <c r="X4">
        <v>37364.69</v>
      </c>
      <c r="Y4">
        <v>0.11</v>
      </c>
      <c r="Z4">
        <v>128.703</v>
      </c>
      <c r="AA4">
        <v>0.11</v>
      </c>
      <c r="AB4">
        <v>38760.82</v>
      </c>
      <c r="AC4">
        <v>0.11</v>
      </c>
      <c r="AD4">
        <v>140</v>
      </c>
      <c r="AE4">
        <v>0.11</v>
      </c>
      <c r="AF4">
        <v>37152</v>
      </c>
      <c r="AG4">
        <v>0.11</v>
      </c>
      <c r="AH4">
        <v>127.447</v>
      </c>
      <c r="AI4">
        <v>0.11</v>
      </c>
      <c r="AJ4">
        <v>14917.29</v>
      </c>
      <c r="AK4">
        <v>0.11</v>
      </c>
      <c r="AL4">
        <v>129.02199999999999</v>
      </c>
      <c r="AM4">
        <v>0.11</v>
      </c>
      <c r="AN4">
        <v>34613.370000000003</v>
      </c>
      <c r="AO4">
        <v>0.11</v>
      </c>
      <c r="AP4">
        <v>143.92599999999999</v>
      </c>
      <c r="AQ4">
        <v>0.11</v>
      </c>
      <c r="AR4">
        <v>63935.07</v>
      </c>
      <c r="AS4">
        <v>0.11</v>
      </c>
      <c r="AT4">
        <v>135.858</v>
      </c>
      <c r="AU4">
        <v>0.11</v>
      </c>
      <c r="AV4">
        <v>22126.07</v>
      </c>
      <c r="AW4">
        <v>0.11</v>
      </c>
      <c r="AX4">
        <v>131.43299999999999</v>
      </c>
      <c r="AY4">
        <v>0.11</v>
      </c>
      <c r="AZ4">
        <v>44185.67</v>
      </c>
      <c r="BA4">
        <v>0.11</v>
      </c>
      <c r="BB4">
        <v>128.904</v>
      </c>
      <c r="BC4">
        <v>0.11</v>
      </c>
      <c r="BD4">
        <v>8023.6</v>
      </c>
      <c r="BE4">
        <v>0.11</v>
      </c>
      <c r="BF4">
        <v>119.538</v>
      </c>
      <c r="BG4">
        <v>0.11</v>
      </c>
      <c r="BH4">
        <v>19398.88</v>
      </c>
      <c r="BI4">
        <v>0.11</v>
      </c>
      <c r="BJ4">
        <v>130.60499999999999</v>
      </c>
      <c r="BK4">
        <v>0.11</v>
      </c>
      <c r="BL4">
        <v>43283.86</v>
      </c>
      <c r="BM4">
        <v>0.11</v>
      </c>
      <c r="BN4">
        <v>126.758</v>
      </c>
      <c r="BO4">
        <v>0.11</v>
      </c>
      <c r="BP4">
        <v>17420.93</v>
      </c>
      <c r="BQ4">
        <v>0.11</v>
      </c>
      <c r="BR4">
        <v>117.581</v>
      </c>
      <c r="BS4">
        <v>0.11</v>
      </c>
      <c r="BT4">
        <v>26695.59</v>
      </c>
      <c r="BU4">
        <v>0.11</v>
      </c>
      <c r="BV4">
        <v>132.03399999999999</v>
      </c>
      <c r="BW4">
        <v>0.11</v>
      </c>
      <c r="BX4">
        <v>26921.43</v>
      </c>
    </row>
    <row r="5" spans="1:76" x14ac:dyDescent="0.65">
      <c r="A5">
        <v>0.22</v>
      </c>
      <c r="B5">
        <v>130.941</v>
      </c>
      <c r="C5">
        <v>0.22</v>
      </c>
      <c r="D5">
        <v>28576</v>
      </c>
      <c r="E5">
        <v>0.22</v>
      </c>
      <c r="F5">
        <v>132.59399999999999</v>
      </c>
      <c r="G5">
        <v>0.22</v>
      </c>
      <c r="H5">
        <v>44631.89</v>
      </c>
      <c r="I5">
        <v>0.22</v>
      </c>
      <c r="J5">
        <v>119.68300000000001</v>
      </c>
      <c r="K5">
        <v>0.22</v>
      </c>
      <c r="L5">
        <v>59675.02</v>
      </c>
      <c r="M5">
        <v>0.22</v>
      </c>
      <c r="N5">
        <v>136.47499999999999</v>
      </c>
      <c r="O5">
        <v>0.33</v>
      </c>
      <c r="P5">
        <v>47934.75</v>
      </c>
      <c r="Q5">
        <v>0.22</v>
      </c>
      <c r="R5">
        <v>127.881</v>
      </c>
      <c r="S5">
        <v>0.22</v>
      </c>
      <c r="T5">
        <v>46383.4</v>
      </c>
      <c r="U5">
        <v>0.22</v>
      </c>
      <c r="V5">
        <v>127.828</v>
      </c>
      <c r="W5">
        <v>0.22</v>
      </c>
      <c r="X5">
        <v>31801.86</v>
      </c>
      <c r="Y5">
        <v>0.22</v>
      </c>
      <c r="Z5">
        <v>135.78800000000001</v>
      </c>
      <c r="AA5">
        <v>0.22</v>
      </c>
      <c r="AB5">
        <v>38907.25</v>
      </c>
      <c r="AC5">
        <v>0.22</v>
      </c>
      <c r="AD5">
        <v>141</v>
      </c>
      <c r="AE5">
        <v>0.22</v>
      </c>
      <c r="AF5">
        <v>34224</v>
      </c>
      <c r="AG5">
        <v>0.22</v>
      </c>
      <c r="AH5">
        <v>126.85299999999999</v>
      </c>
      <c r="AI5">
        <v>0.22</v>
      </c>
      <c r="AJ5">
        <v>14684.92</v>
      </c>
      <c r="AK5">
        <v>0.22</v>
      </c>
      <c r="AL5">
        <v>127.15</v>
      </c>
      <c r="AM5">
        <v>0.22</v>
      </c>
      <c r="AN5">
        <v>38522.589999999997</v>
      </c>
      <c r="AO5">
        <v>0.22</v>
      </c>
      <c r="AP5">
        <v>136.83099999999999</v>
      </c>
      <c r="AQ5">
        <v>0.22</v>
      </c>
      <c r="AR5">
        <v>65247.59</v>
      </c>
      <c r="AS5">
        <v>0.22</v>
      </c>
      <c r="AT5">
        <v>135.55199999999999</v>
      </c>
      <c r="AU5">
        <v>0.22</v>
      </c>
      <c r="AV5">
        <v>23631.4</v>
      </c>
      <c r="AW5">
        <v>0.22</v>
      </c>
      <c r="AX5">
        <v>130.88999999999999</v>
      </c>
      <c r="AY5">
        <v>0.22</v>
      </c>
      <c r="AZ5">
        <v>40990.97</v>
      </c>
      <c r="BA5">
        <v>0.22</v>
      </c>
      <c r="BB5">
        <v>129.55600000000001</v>
      </c>
      <c r="BC5">
        <v>0.22</v>
      </c>
      <c r="BD5">
        <v>8848.02</v>
      </c>
      <c r="BE5">
        <v>0.22</v>
      </c>
      <c r="BF5">
        <v>121.127</v>
      </c>
      <c r="BG5">
        <v>0.22</v>
      </c>
      <c r="BH5">
        <v>19248.98</v>
      </c>
      <c r="BI5">
        <v>0.22</v>
      </c>
      <c r="BJ5">
        <v>130.05199999999999</v>
      </c>
      <c r="BK5">
        <v>0.22</v>
      </c>
      <c r="BL5">
        <v>45749.46</v>
      </c>
      <c r="BM5">
        <v>0.22</v>
      </c>
      <c r="BN5">
        <v>132.67500000000001</v>
      </c>
      <c r="BO5">
        <v>0.22</v>
      </c>
      <c r="BP5">
        <v>17308.150000000001</v>
      </c>
      <c r="BQ5">
        <v>0.22</v>
      </c>
      <c r="BR5">
        <v>118.949</v>
      </c>
      <c r="BS5">
        <v>0.22</v>
      </c>
      <c r="BT5">
        <v>26179.919999999998</v>
      </c>
      <c r="BU5">
        <v>0.22</v>
      </c>
      <c r="BV5">
        <v>131.178</v>
      </c>
      <c r="BW5">
        <v>0.22</v>
      </c>
      <c r="BX5">
        <v>24164.85</v>
      </c>
    </row>
    <row r="6" spans="1:76" x14ac:dyDescent="0.65">
      <c r="A6">
        <v>0.33</v>
      </c>
      <c r="B6">
        <v>124.568</v>
      </c>
      <c r="C6">
        <v>0.33</v>
      </c>
      <c r="D6">
        <v>27344</v>
      </c>
      <c r="E6">
        <v>0.33</v>
      </c>
      <c r="F6">
        <v>125.55500000000001</v>
      </c>
      <c r="G6">
        <v>0.33</v>
      </c>
      <c r="H6">
        <v>35854.76</v>
      </c>
      <c r="I6">
        <v>0.33</v>
      </c>
      <c r="J6">
        <v>121.426</v>
      </c>
      <c r="K6">
        <v>0.33</v>
      </c>
      <c r="L6">
        <v>54293.23</v>
      </c>
      <c r="M6">
        <v>0.33</v>
      </c>
      <c r="N6">
        <v>152.07400000000001</v>
      </c>
      <c r="O6">
        <v>0.44</v>
      </c>
      <c r="P6">
        <v>42660.47</v>
      </c>
      <c r="Q6">
        <v>0.33</v>
      </c>
      <c r="R6">
        <v>121.321</v>
      </c>
      <c r="S6">
        <v>0.33</v>
      </c>
      <c r="T6">
        <v>41893.21</v>
      </c>
      <c r="U6">
        <v>0.33</v>
      </c>
      <c r="V6">
        <v>120.533</v>
      </c>
      <c r="W6">
        <v>0.33</v>
      </c>
      <c r="X6">
        <v>26830.38</v>
      </c>
      <c r="Y6">
        <v>0.33</v>
      </c>
      <c r="Z6">
        <v>140.13</v>
      </c>
      <c r="AA6">
        <v>0.33</v>
      </c>
      <c r="AB6">
        <v>38485.75</v>
      </c>
      <c r="AC6">
        <v>0.33</v>
      </c>
      <c r="AD6">
        <v>148</v>
      </c>
      <c r="AE6">
        <v>0.33</v>
      </c>
      <c r="AF6">
        <v>32000</v>
      </c>
      <c r="AG6">
        <v>0.33</v>
      </c>
      <c r="AH6">
        <v>130.327</v>
      </c>
      <c r="AI6">
        <v>0.33</v>
      </c>
      <c r="AJ6">
        <v>14038.15</v>
      </c>
      <c r="AK6">
        <v>0.33</v>
      </c>
      <c r="AL6">
        <v>130.47999999999999</v>
      </c>
      <c r="AM6">
        <v>0.33</v>
      </c>
      <c r="AN6">
        <v>38507.49</v>
      </c>
      <c r="AO6">
        <v>0.33</v>
      </c>
      <c r="AP6">
        <v>146.982</v>
      </c>
      <c r="AQ6">
        <v>0.33</v>
      </c>
      <c r="AR6">
        <v>65495.43</v>
      </c>
      <c r="AS6">
        <v>0.33</v>
      </c>
      <c r="AT6">
        <v>131.11799999999999</v>
      </c>
      <c r="AU6">
        <v>0.33</v>
      </c>
      <c r="AV6">
        <v>24553.23</v>
      </c>
      <c r="AW6">
        <v>0.33</v>
      </c>
      <c r="AX6">
        <v>135.91999999999999</v>
      </c>
      <c r="AY6">
        <v>0.33</v>
      </c>
      <c r="AZ6">
        <v>38242.35</v>
      </c>
      <c r="BA6">
        <v>0.33</v>
      </c>
      <c r="BB6">
        <v>127.861</v>
      </c>
      <c r="BC6">
        <v>0.33</v>
      </c>
      <c r="BD6">
        <v>8701.27</v>
      </c>
      <c r="BE6">
        <v>0.33</v>
      </c>
      <c r="BF6">
        <v>121.175</v>
      </c>
      <c r="BG6">
        <v>0.33</v>
      </c>
      <c r="BH6">
        <v>19416.830000000002</v>
      </c>
      <c r="BI6">
        <v>0.33</v>
      </c>
      <c r="BJ6">
        <v>133.89099999999999</v>
      </c>
      <c r="BK6">
        <v>0.33</v>
      </c>
      <c r="BL6">
        <v>41916.46</v>
      </c>
      <c r="BM6">
        <v>0.33</v>
      </c>
      <c r="BN6">
        <v>132.48400000000001</v>
      </c>
      <c r="BO6">
        <v>0.33</v>
      </c>
      <c r="BP6">
        <v>17006.57</v>
      </c>
      <c r="BQ6">
        <v>0.33</v>
      </c>
      <c r="BR6">
        <v>124.946</v>
      </c>
      <c r="BS6">
        <v>0.33</v>
      </c>
      <c r="BT6">
        <v>26411.97</v>
      </c>
      <c r="BU6">
        <v>0.33</v>
      </c>
      <c r="BV6">
        <v>134.755</v>
      </c>
      <c r="BW6">
        <v>0.33</v>
      </c>
      <c r="BX6">
        <v>20439.64</v>
      </c>
    </row>
    <row r="7" spans="1:76" x14ac:dyDescent="0.65">
      <c r="A7">
        <v>0.44</v>
      </c>
      <c r="B7">
        <v>130.20699999999999</v>
      </c>
      <c r="C7">
        <v>0.44</v>
      </c>
      <c r="D7">
        <v>24688</v>
      </c>
      <c r="E7">
        <v>0.44</v>
      </c>
      <c r="F7">
        <v>124.562</v>
      </c>
      <c r="G7">
        <v>0.44</v>
      </c>
      <c r="H7">
        <v>28371.68</v>
      </c>
      <c r="I7">
        <v>0.44</v>
      </c>
      <c r="J7">
        <v>118.779</v>
      </c>
      <c r="K7">
        <v>0.44</v>
      </c>
      <c r="L7">
        <v>48474.48</v>
      </c>
      <c r="M7">
        <v>0.44</v>
      </c>
      <c r="N7">
        <v>139.893</v>
      </c>
      <c r="O7">
        <v>0.55000000000000004</v>
      </c>
      <c r="P7">
        <v>35916.89</v>
      </c>
      <c r="Q7">
        <v>0.44</v>
      </c>
      <c r="R7">
        <v>120.90900000000001</v>
      </c>
      <c r="S7">
        <v>0.44</v>
      </c>
      <c r="T7">
        <v>34320.400000000001</v>
      </c>
      <c r="U7">
        <v>0.44</v>
      </c>
      <c r="V7">
        <v>120.369</v>
      </c>
      <c r="W7">
        <v>0.44</v>
      </c>
      <c r="X7">
        <v>23640.83</v>
      </c>
      <c r="Y7">
        <v>0.44</v>
      </c>
      <c r="Z7">
        <v>137.54</v>
      </c>
      <c r="AA7">
        <v>0.44</v>
      </c>
      <c r="AB7">
        <v>35258.61</v>
      </c>
      <c r="AC7">
        <v>0.44</v>
      </c>
      <c r="AD7">
        <v>154</v>
      </c>
      <c r="AE7">
        <v>0.44</v>
      </c>
      <c r="AF7">
        <v>27088</v>
      </c>
      <c r="AG7">
        <v>0.44</v>
      </c>
      <c r="AH7">
        <v>132.72800000000001</v>
      </c>
      <c r="AI7">
        <v>0.44</v>
      </c>
      <c r="AJ7">
        <v>13775.24</v>
      </c>
      <c r="AK7">
        <v>0.44</v>
      </c>
      <c r="AL7">
        <v>125.02200000000001</v>
      </c>
      <c r="AM7">
        <v>0.44</v>
      </c>
      <c r="AN7">
        <v>36422.129999999997</v>
      </c>
      <c r="AO7">
        <v>0.44</v>
      </c>
      <c r="AP7">
        <v>133.88999999999999</v>
      </c>
      <c r="AQ7">
        <v>0.44</v>
      </c>
      <c r="AR7">
        <v>65520</v>
      </c>
      <c r="AS7">
        <v>0.44</v>
      </c>
      <c r="AT7">
        <v>132.99</v>
      </c>
      <c r="AU7">
        <v>0.44</v>
      </c>
      <c r="AV7">
        <v>24114.35</v>
      </c>
      <c r="AW7">
        <v>0.44</v>
      </c>
      <c r="AX7">
        <v>136.56100000000001</v>
      </c>
      <c r="AY7">
        <v>0.44</v>
      </c>
      <c r="AZ7">
        <v>32963.03</v>
      </c>
      <c r="BA7">
        <v>0.44</v>
      </c>
      <c r="BB7">
        <v>131.98500000000001</v>
      </c>
      <c r="BC7">
        <v>0.44</v>
      </c>
      <c r="BD7">
        <v>8119.65</v>
      </c>
      <c r="BE7">
        <v>0.44</v>
      </c>
      <c r="BF7">
        <v>118.747</v>
      </c>
      <c r="BG7">
        <v>0.44</v>
      </c>
      <c r="BH7">
        <v>18489.669999999998</v>
      </c>
      <c r="BI7">
        <v>0.44</v>
      </c>
      <c r="BJ7">
        <v>134.15</v>
      </c>
      <c r="BK7">
        <v>0.44</v>
      </c>
      <c r="BL7">
        <v>37148.74</v>
      </c>
      <c r="BM7">
        <v>0.44</v>
      </c>
      <c r="BN7">
        <v>134.42400000000001</v>
      </c>
      <c r="BO7">
        <v>0.44</v>
      </c>
      <c r="BP7">
        <v>16080.12</v>
      </c>
      <c r="BQ7">
        <v>0.44</v>
      </c>
      <c r="BR7">
        <v>118.545</v>
      </c>
      <c r="BS7">
        <v>0.44</v>
      </c>
      <c r="BT7">
        <v>24149.08</v>
      </c>
      <c r="BU7">
        <v>0.44</v>
      </c>
      <c r="BV7">
        <v>135.28100000000001</v>
      </c>
      <c r="BW7">
        <v>0.44</v>
      </c>
      <c r="BX7">
        <v>17128.009999999998</v>
      </c>
    </row>
    <row r="8" spans="1:76" x14ac:dyDescent="0.65">
      <c r="A8">
        <v>0.55000000000000004</v>
      </c>
      <c r="B8">
        <v>133</v>
      </c>
      <c r="C8">
        <v>0.55000000000000004</v>
      </c>
      <c r="D8">
        <v>20656</v>
      </c>
      <c r="E8">
        <v>0.55000000000000004</v>
      </c>
      <c r="F8">
        <v>127.202</v>
      </c>
      <c r="G8">
        <v>0.55000000000000004</v>
      </c>
      <c r="H8">
        <v>23355.72</v>
      </c>
      <c r="I8">
        <v>0.55000000000000004</v>
      </c>
      <c r="J8">
        <v>118.145</v>
      </c>
      <c r="K8">
        <v>0.55000000000000004</v>
      </c>
      <c r="L8">
        <v>40745.919999999998</v>
      </c>
      <c r="M8">
        <v>0.55000000000000004</v>
      </c>
      <c r="N8">
        <v>152.13300000000001</v>
      </c>
      <c r="O8">
        <v>0.66</v>
      </c>
      <c r="P8">
        <v>29545.46</v>
      </c>
      <c r="Q8">
        <v>0.55000000000000004</v>
      </c>
      <c r="R8">
        <v>123.705</v>
      </c>
      <c r="S8">
        <v>0.55000000000000004</v>
      </c>
      <c r="T8">
        <v>28516.2</v>
      </c>
      <c r="U8">
        <v>0.55000000000000004</v>
      </c>
      <c r="V8">
        <v>119.485</v>
      </c>
      <c r="W8">
        <v>0.55000000000000004</v>
      </c>
      <c r="X8">
        <v>20438.43</v>
      </c>
      <c r="Y8">
        <v>0.55000000000000004</v>
      </c>
      <c r="Z8">
        <v>141.42500000000001</v>
      </c>
      <c r="AA8">
        <v>0.55000000000000004</v>
      </c>
      <c r="AB8">
        <v>27872.62</v>
      </c>
      <c r="AC8">
        <v>0.55000000000000004</v>
      </c>
      <c r="AD8">
        <v>181</v>
      </c>
      <c r="AE8">
        <v>0.55000000000000004</v>
      </c>
      <c r="AF8">
        <v>26224</v>
      </c>
      <c r="AG8">
        <v>0.55000000000000004</v>
      </c>
      <c r="AH8">
        <v>121.206</v>
      </c>
      <c r="AI8">
        <v>0.55000000000000004</v>
      </c>
      <c r="AJ8">
        <v>13073.15</v>
      </c>
      <c r="AK8">
        <v>0.55000000000000004</v>
      </c>
      <c r="AL8">
        <v>128.83000000000001</v>
      </c>
      <c r="AM8">
        <v>0.55000000000000004</v>
      </c>
      <c r="AN8">
        <v>33032.269999999997</v>
      </c>
      <c r="AO8">
        <v>0.55000000000000004</v>
      </c>
      <c r="AP8">
        <v>139.30699999999999</v>
      </c>
      <c r="AQ8">
        <v>0.55000000000000004</v>
      </c>
      <c r="AR8">
        <v>65520</v>
      </c>
      <c r="AS8">
        <v>0.55000000000000004</v>
      </c>
      <c r="AT8">
        <v>134.47499999999999</v>
      </c>
      <c r="AU8">
        <v>0.55000000000000004</v>
      </c>
      <c r="AV8">
        <v>23512.66</v>
      </c>
      <c r="AW8">
        <v>0.55000000000000004</v>
      </c>
      <c r="AX8">
        <v>133.12899999999999</v>
      </c>
      <c r="AY8">
        <v>0.55000000000000004</v>
      </c>
      <c r="AZ8">
        <v>27711.3</v>
      </c>
      <c r="BA8">
        <v>0.55000000000000004</v>
      </c>
      <c r="BB8">
        <v>129.744</v>
      </c>
      <c r="BC8">
        <v>0.55000000000000004</v>
      </c>
      <c r="BD8">
        <v>7314.54</v>
      </c>
      <c r="BE8">
        <v>0.55000000000000004</v>
      </c>
      <c r="BF8">
        <v>121.09099999999999</v>
      </c>
      <c r="BG8">
        <v>0.55000000000000004</v>
      </c>
      <c r="BH8">
        <v>16868.93</v>
      </c>
      <c r="BI8">
        <v>0.55000000000000004</v>
      </c>
      <c r="BJ8">
        <v>130.40600000000001</v>
      </c>
      <c r="BK8">
        <v>0.55000000000000004</v>
      </c>
      <c r="BL8">
        <v>30633.4</v>
      </c>
      <c r="BM8">
        <v>0.55000000000000004</v>
      </c>
      <c r="BN8">
        <v>132.90600000000001</v>
      </c>
      <c r="BO8">
        <v>0.55000000000000004</v>
      </c>
      <c r="BP8">
        <v>15518.9</v>
      </c>
      <c r="BQ8">
        <v>0.55000000000000004</v>
      </c>
      <c r="BR8">
        <v>124.18300000000001</v>
      </c>
      <c r="BS8">
        <v>0.55000000000000004</v>
      </c>
      <c r="BT8">
        <v>20717.39</v>
      </c>
      <c r="BU8">
        <v>0.55000000000000004</v>
      </c>
      <c r="BV8">
        <v>138.565</v>
      </c>
      <c r="BW8">
        <v>0.55000000000000004</v>
      </c>
      <c r="BX8">
        <v>13662.96</v>
      </c>
    </row>
    <row r="9" spans="1:76" x14ac:dyDescent="0.65">
      <c r="A9">
        <v>0.66</v>
      </c>
      <c r="B9">
        <v>134.44999999999999</v>
      </c>
      <c r="C9">
        <v>0.66</v>
      </c>
      <c r="D9">
        <v>17520</v>
      </c>
      <c r="E9">
        <v>0.66</v>
      </c>
      <c r="F9">
        <v>128.06100000000001</v>
      </c>
      <c r="G9">
        <v>0.66</v>
      </c>
      <c r="H9">
        <v>21005.54</v>
      </c>
      <c r="I9">
        <v>0.66</v>
      </c>
      <c r="J9">
        <v>120.65</v>
      </c>
      <c r="K9">
        <v>0.66</v>
      </c>
      <c r="L9">
        <v>33281.07</v>
      </c>
      <c r="M9">
        <v>0.66</v>
      </c>
      <c r="N9">
        <v>146.21899999999999</v>
      </c>
      <c r="O9">
        <v>0.77</v>
      </c>
      <c r="P9">
        <v>25917.85</v>
      </c>
      <c r="Q9">
        <v>0.66</v>
      </c>
      <c r="R9">
        <v>122.711</v>
      </c>
      <c r="S9">
        <v>0.66</v>
      </c>
      <c r="T9">
        <v>24604.560000000001</v>
      </c>
      <c r="U9">
        <v>0.66</v>
      </c>
      <c r="V9">
        <v>122.371</v>
      </c>
      <c r="W9">
        <v>0.66</v>
      </c>
      <c r="X9">
        <v>17780.189999999999</v>
      </c>
      <c r="Y9">
        <v>0.66</v>
      </c>
      <c r="Z9">
        <v>150.28700000000001</v>
      </c>
      <c r="AA9">
        <v>0.66</v>
      </c>
      <c r="AB9">
        <v>21381.38</v>
      </c>
      <c r="AC9">
        <v>0.66</v>
      </c>
      <c r="AD9">
        <v>204</v>
      </c>
      <c r="AE9">
        <v>0.66</v>
      </c>
      <c r="AF9">
        <v>23712</v>
      </c>
      <c r="AG9">
        <v>0.66</v>
      </c>
      <c r="AH9">
        <v>124.90900000000001</v>
      </c>
      <c r="AI9">
        <v>0.66</v>
      </c>
      <c r="AJ9">
        <v>12226.52</v>
      </c>
      <c r="AK9">
        <v>0.66</v>
      </c>
      <c r="AL9">
        <v>136.5</v>
      </c>
      <c r="AM9">
        <v>0.66</v>
      </c>
      <c r="AN9">
        <v>29435.37</v>
      </c>
      <c r="AO9">
        <v>0.66</v>
      </c>
      <c r="AP9">
        <v>135.22999999999999</v>
      </c>
      <c r="AQ9">
        <v>0.66</v>
      </c>
      <c r="AR9">
        <v>65520</v>
      </c>
      <c r="AS9">
        <v>0.66</v>
      </c>
      <c r="AT9">
        <v>129.50299999999999</v>
      </c>
      <c r="AU9">
        <v>0.66</v>
      </c>
      <c r="AV9">
        <v>22251.13</v>
      </c>
      <c r="AW9">
        <v>0.66</v>
      </c>
      <c r="AX9">
        <v>130.83500000000001</v>
      </c>
      <c r="AY9">
        <v>0.66</v>
      </c>
      <c r="AZ9">
        <v>24377.56</v>
      </c>
      <c r="BA9">
        <v>0.66</v>
      </c>
      <c r="BB9">
        <v>126.795</v>
      </c>
      <c r="BC9">
        <v>0.66</v>
      </c>
      <c r="BD9">
        <v>6873.5</v>
      </c>
      <c r="BE9">
        <v>0.66</v>
      </c>
      <c r="BF9">
        <v>120.666</v>
      </c>
      <c r="BG9">
        <v>0.66</v>
      </c>
      <c r="BH9">
        <v>15247.15</v>
      </c>
      <c r="BI9">
        <v>0.66</v>
      </c>
      <c r="BJ9">
        <v>132.40199999999999</v>
      </c>
      <c r="BK9">
        <v>0.66</v>
      </c>
      <c r="BL9">
        <v>24860.71</v>
      </c>
      <c r="BM9">
        <v>0.66</v>
      </c>
      <c r="BN9">
        <v>128.24100000000001</v>
      </c>
      <c r="BO9">
        <v>0.66</v>
      </c>
      <c r="BP9">
        <v>13348.25</v>
      </c>
      <c r="BQ9">
        <v>0.66</v>
      </c>
      <c r="BR9">
        <v>122.68300000000001</v>
      </c>
      <c r="BS9">
        <v>0.66</v>
      </c>
      <c r="BT9">
        <v>17316.990000000002</v>
      </c>
      <c r="BU9">
        <v>0.66</v>
      </c>
      <c r="BV9">
        <v>137.523</v>
      </c>
      <c r="BW9">
        <v>0.66</v>
      </c>
      <c r="BX9">
        <v>11588.67</v>
      </c>
    </row>
    <row r="10" spans="1:76" x14ac:dyDescent="0.65">
      <c r="A10">
        <v>0.77</v>
      </c>
      <c r="B10">
        <v>130.15</v>
      </c>
      <c r="C10">
        <v>0.77</v>
      </c>
      <c r="D10">
        <v>15728</v>
      </c>
      <c r="E10">
        <v>0.77</v>
      </c>
      <c r="F10">
        <v>132.983</v>
      </c>
      <c r="G10">
        <v>0.77</v>
      </c>
      <c r="H10">
        <v>19735.8</v>
      </c>
      <c r="I10">
        <v>0.77</v>
      </c>
      <c r="J10">
        <v>122.327</v>
      </c>
      <c r="K10">
        <v>0.77</v>
      </c>
      <c r="L10">
        <v>27397.72</v>
      </c>
      <c r="M10">
        <v>0.77</v>
      </c>
      <c r="N10">
        <v>149.91999999999999</v>
      </c>
      <c r="O10">
        <v>0.88</v>
      </c>
      <c r="P10">
        <v>25422.54</v>
      </c>
      <c r="Q10">
        <v>0.77</v>
      </c>
      <c r="R10">
        <v>119.265</v>
      </c>
      <c r="S10">
        <v>0.77</v>
      </c>
      <c r="T10">
        <v>22048.59</v>
      </c>
      <c r="U10">
        <v>0.77</v>
      </c>
      <c r="V10">
        <v>119.286</v>
      </c>
      <c r="W10">
        <v>0.77</v>
      </c>
      <c r="X10">
        <v>16371.74</v>
      </c>
      <c r="Y10">
        <v>0.77</v>
      </c>
      <c r="Z10">
        <v>155.464</v>
      </c>
      <c r="AA10">
        <v>0.77</v>
      </c>
      <c r="AB10">
        <v>20662.54</v>
      </c>
      <c r="AC10">
        <v>0.77</v>
      </c>
      <c r="AD10">
        <v>204</v>
      </c>
      <c r="AE10">
        <v>0.77</v>
      </c>
      <c r="AF10">
        <v>22592</v>
      </c>
      <c r="AG10">
        <v>0.77</v>
      </c>
      <c r="AH10">
        <v>124.565</v>
      </c>
      <c r="AI10">
        <v>0.77</v>
      </c>
      <c r="AJ10">
        <v>11571.65</v>
      </c>
      <c r="AK10">
        <v>0.77</v>
      </c>
      <c r="AL10">
        <v>139.685</v>
      </c>
      <c r="AM10">
        <v>0.77</v>
      </c>
      <c r="AN10">
        <v>24851.16</v>
      </c>
      <c r="AO10">
        <v>0.77</v>
      </c>
      <c r="AP10">
        <v>143.69900000000001</v>
      </c>
      <c r="AQ10">
        <v>0.77</v>
      </c>
      <c r="AR10">
        <v>64572.43</v>
      </c>
      <c r="AS10">
        <v>0.77</v>
      </c>
      <c r="AT10">
        <v>140.703</v>
      </c>
      <c r="AU10">
        <v>0.77</v>
      </c>
      <c r="AV10">
        <v>21373.21</v>
      </c>
      <c r="AW10">
        <v>0.77</v>
      </c>
      <c r="AX10">
        <v>130.178</v>
      </c>
      <c r="AY10">
        <v>0.77</v>
      </c>
      <c r="AZ10">
        <v>22489.21</v>
      </c>
      <c r="BA10">
        <v>0.77</v>
      </c>
      <c r="BB10">
        <v>134.946</v>
      </c>
      <c r="BC10">
        <v>0.77</v>
      </c>
      <c r="BD10">
        <v>6739.98</v>
      </c>
      <c r="BE10">
        <v>0.77</v>
      </c>
      <c r="BF10">
        <v>118.08499999999999</v>
      </c>
      <c r="BG10">
        <v>0.77</v>
      </c>
      <c r="BH10">
        <v>13665.04</v>
      </c>
      <c r="BI10">
        <v>0.77</v>
      </c>
      <c r="BJ10">
        <v>145.06200000000001</v>
      </c>
      <c r="BK10">
        <v>0.77</v>
      </c>
      <c r="BL10">
        <v>23184.32</v>
      </c>
      <c r="BM10">
        <v>0.77</v>
      </c>
      <c r="BN10">
        <v>125.988</v>
      </c>
      <c r="BO10">
        <v>0.77</v>
      </c>
      <c r="BP10">
        <v>11368.5</v>
      </c>
      <c r="BQ10">
        <v>0.77</v>
      </c>
      <c r="BR10">
        <v>123.72199999999999</v>
      </c>
      <c r="BS10">
        <v>0.77</v>
      </c>
      <c r="BT10">
        <v>14692.28</v>
      </c>
      <c r="BU10">
        <v>0.77</v>
      </c>
      <c r="BV10">
        <v>137.666</v>
      </c>
      <c r="BW10">
        <v>0.77</v>
      </c>
      <c r="BX10">
        <v>9886.7800000000007</v>
      </c>
    </row>
    <row r="11" spans="1:76" x14ac:dyDescent="0.65">
      <c r="A11">
        <v>0.88</v>
      </c>
      <c r="B11">
        <v>129.035</v>
      </c>
      <c r="C11">
        <v>0.88</v>
      </c>
      <c r="D11">
        <v>14224</v>
      </c>
      <c r="E11">
        <v>0.88</v>
      </c>
      <c r="F11">
        <v>129.995</v>
      </c>
      <c r="G11">
        <v>0.88</v>
      </c>
      <c r="H11">
        <v>19597.509999999998</v>
      </c>
      <c r="I11">
        <v>0.88</v>
      </c>
      <c r="J11">
        <v>125.419</v>
      </c>
      <c r="K11">
        <v>0.88</v>
      </c>
      <c r="L11">
        <v>23629.96</v>
      </c>
      <c r="M11">
        <v>0.88</v>
      </c>
      <c r="N11">
        <v>166.857</v>
      </c>
      <c r="O11">
        <v>0.99</v>
      </c>
      <c r="P11">
        <v>24671.95</v>
      </c>
      <c r="Q11">
        <v>0.88</v>
      </c>
      <c r="R11">
        <v>119.745</v>
      </c>
      <c r="S11">
        <v>0.88</v>
      </c>
      <c r="T11">
        <v>21586.21</v>
      </c>
      <c r="U11">
        <v>0.88</v>
      </c>
      <c r="V11">
        <v>121.624</v>
      </c>
      <c r="W11">
        <v>0.88</v>
      </c>
      <c r="X11">
        <v>14050.99</v>
      </c>
      <c r="Y11">
        <v>0.88</v>
      </c>
      <c r="Z11">
        <v>144.69300000000001</v>
      </c>
      <c r="AA11">
        <v>0.88</v>
      </c>
      <c r="AB11">
        <v>19421.080000000002</v>
      </c>
      <c r="AC11">
        <v>0.88</v>
      </c>
      <c r="AD11">
        <v>197</v>
      </c>
      <c r="AE11">
        <v>0.88</v>
      </c>
      <c r="AF11">
        <v>20224</v>
      </c>
      <c r="AG11">
        <v>0.88</v>
      </c>
      <c r="AH11">
        <v>126.16</v>
      </c>
      <c r="AI11">
        <v>0.88</v>
      </c>
      <c r="AJ11">
        <v>10699.4</v>
      </c>
      <c r="AK11">
        <v>0.88</v>
      </c>
      <c r="AL11">
        <v>134.50299999999999</v>
      </c>
      <c r="AM11">
        <v>0.88</v>
      </c>
      <c r="AN11">
        <v>22178.99</v>
      </c>
      <c r="AO11">
        <v>0.88</v>
      </c>
      <c r="AP11">
        <v>135.52199999999999</v>
      </c>
      <c r="AQ11">
        <v>0.88</v>
      </c>
      <c r="AR11">
        <v>59082.84</v>
      </c>
      <c r="AS11">
        <v>0.88</v>
      </c>
      <c r="AT11">
        <v>132.358</v>
      </c>
      <c r="AU11">
        <v>0.88</v>
      </c>
      <c r="AV11">
        <v>19574.509999999998</v>
      </c>
      <c r="AW11">
        <v>0.88</v>
      </c>
      <c r="AX11">
        <v>137.74</v>
      </c>
      <c r="AY11">
        <v>0.88</v>
      </c>
      <c r="AZ11">
        <v>21610.799999999999</v>
      </c>
      <c r="BA11">
        <v>0.88</v>
      </c>
      <c r="BB11">
        <v>140.18199999999999</v>
      </c>
      <c r="BC11">
        <v>0.88</v>
      </c>
      <c r="BD11">
        <v>6393.51</v>
      </c>
      <c r="BE11">
        <v>0.88</v>
      </c>
      <c r="BF11">
        <v>115.363</v>
      </c>
      <c r="BG11">
        <v>0.88</v>
      </c>
      <c r="BH11">
        <v>12683.79</v>
      </c>
      <c r="BI11">
        <v>0.88</v>
      </c>
      <c r="BJ11">
        <v>142.24600000000001</v>
      </c>
      <c r="BK11">
        <v>0.88</v>
      </c>
      <c r="BL11">
        <v>19805.080000000002</v>
      </c>
      <c r="BM11">
        <v>0.88</v>
      </c>
      <c r="BN11">
        <v>124.751</v>
      </c>
      <c r="BO11">
        <v>0.88</v>
      </c>
      <c r="BP11">
        <v>10196.870000000001</v>
      </c>
      <c r="BQ11">
        <v>0.88</v>
      </c>
      <c r="BR11">
        <v>123.21299999999999</v>
      </c>
      <c r="BS11">
        <v>0.88</v>
      </c>
      <c r="BT11">
        <v>12875.62</v>
      </c>
      <c r="BU11">
        <v>0.88</v>
      </c>
      <c r="BV11">
        <v>140.52500000000001</v>
      </c>
      <c r="BW11">
        <v>0.88</v>
      </c>
      <c r="BX11">
        <v>8529.2099999999991</v>
      </c>
    </row>
    <row r="12" spans="1:76" x14ac:dyDescent="0.65">
      <c r="A12">
        <v>0.99</v>
      </c>
      <c r="B12">
        <v>135.68700000000001</v>
      </c>
      <c r="C12">
        <v>0.99</v>
      </c>
      <c r="D12">
        <v>14192</v>
      </c>
      <c r="E12">
        <v>0.99</v>
      </c>
      <c r="F12">
        <v>133.35900000000001</v>
      </c>
      <c r="G12">
        <v>0.99</v>
      </c>
      <c r="H12">
        <v>20178.400000000001</v>
      </c>
      <c r="I12">
        <v>0.99</v>
      </c>
      <c r="J12">
        <v>117.581</v>
      </c>
      <c r="K12">
        <v>0.99</v>
      </c>
      <c r="L12">
        <v>20549.439999999999</v>
      </c>
      <c r="M12">
        <v>0.99</v>
      </c>
      <c r="N12">
        <v>156.55099999999999</v>
      </c>
      <c r="O12">
        <v>1.1000000000000001</v>
      </c>
      <c r="P12">
        <v>23081.439999999999</v>
      </c>
      <c r="Q12">
        <v>0.99</v>
      </c>
      <c r="R12">
        <v>122.721</v>
      </c>
      <c r="S12">
        <v>0.99</v>
      </c>
      <c r="T12">
        <v>21621.09</v>
      </c>
      <c r="U12">
        <v>0.99</v>
      </c>
      <c r="V12">
        <v>124.71899999999999</v>
      </c>
      <c r="W12">
        <v>0.99</v>
      </c>
      <c r="X12">
        <v>12959.29</v>
      </c>
      <c r="Y12">
        <v>0.99</v>
      </c>
      <c r="Z12">
        <v>148.96299999999999</v>
      </c>
      <c r="AA12">
        <v>0.99</v>
      </c>
      <c r="AB12">
        <v>19530.22</v>
      </c>
      <c r="AC12">
        <v>0.99</v>
      </c>
      <c r="AD12">
        <v>164</v>
      </c>
      <c r="AE12">
        <v>0.99</v>
      </c>
      <c r="AF12">
        <v>19376</v>
      </c>
      <c r="AG12">
        <v>0.99</v>
      </c>
      <c r="AH12">
        <v>127.79</v>
      </c>
      <c r="AI12">
        <v>0.99</v>
      </c>
      <c r="AJ12">
        <v>10432.719999999999</v>
      </c>
      <c r="AK12">
        <v>0.99</v>
      </c>
      <c r="AL12">
        <v>136.42400000000001</v>
      </c>
      <c r="AM12">
        <v>0.99</v>
      </c>
      <c r="AN12">
        <v>20387.52</v>
      </c>
      <c r="AO12">
        <v>0.99</v>
      </c>
      <c r="AP12">
        <v>148.54300000000001</v>
      </c>
      <c r="AQ12">
        <v>0.99</v>
      </c>
      <c r="AR12">
        <v>52272.160000000003</v>
      </c>
      <c r="AS12">
        <v>0.99</v>
      </c>
      <c r="AT12">
        <v>131.75800000000001</v>
      </c>
      <c r="AU12">
        <v>0.99</v>
      </c>
      <c r="AV12">
        <v>17795.54</v>
      </c>
      <c r="AW12">
        <v>0.99</v>
      </c>
      <c r="AX12">
        <v>138.55099999999999</v>
      </c>
      <c r="AY12">
        <v>0.99</v>
      </c>
      <c r="AZ12">
        <v>21076.2</v>
      </c>
      <c r="BA12">
        <v>0.99</v>
      </c>
      <c r="BB12">
        <v>139.102</v>
      </c>
      <c r="BC12">
        <v>0.99</v>
      </c>
      <c r="BD12">
        <v>6376.57</v>
      </c>
      <c r="BE12">
        <v>0.99</v>
      </c>
      <c r="BF12">
        <v>120.646</v>
      </c>
      <c r="BG12">
        <v>0.99</v>
      </c>
      <c r="BH12">
        <v>11480.45</v>
      </c>
      <c r="BI12">
        <v>0.99</v>
      </c>
      <c r="BJ12">
        <v>136.071</v>
      </c>
      <c r="BK12">
        <v>0.99</v>
      </c>
      <c r="BL12">
        <v>17214.169999999998</v>
      </c>
      <c r="BM12">
        <v>0.99</v>
      </c>
      <c r="BN12">
        <v>126.52800000000001</v>
      </c>
      <c r="BO12">
        <v>0.99</v>
      </c>
      <c r="BP12">
        <v>9223.2999999999993</v>
      </c>
      <c r="BQ12">
        <v>0.99</v>
      </c>
      <c r="BR12">
        <v>125.73399999999999</v>
      </c>
      <c r="BS12">
        <v>0.99</v>
      </c>
      <c r="BT12">
        <v>11938.91</v>
      </c>
      <c r="BU12">
        <v>0.99</v>
      </c>
      <c r="BV12">
        <v>143.858</v>
      </c>
      <c r="BW12">
        <v>0.99</v>
      </c>
      <c r="BX12">
        <v>7566.47</v>
      </c>
    </row>
    <row r="13" spans="1:76" x14ac:dyDescent="0.65">
      <c r="A13">
        <v>1.1000000000000001</v>
      </c>
      <c r="B13">
        <v>127.527</v>
      </c>
      <c r="C13">
        <v>1.1000000000000001</v>
      </c>
      <c r="D13">
        <v>12992</v>
      </c>
      <c r="E13">
        <v>1.1000000000000001</v>
      </c>
      <c r="F13">
        <v>128.56800000000001</v>
      </c>
      <c r="G13">
        <v>1.1000000000000001</v>
      </c>
      <c r="H13">
        <v>20754.37</v>
      </c>
      <c r="I13">
        <v>1.1000000000000001</v>
      </c>
      <c r="J13">
        <v>116.005</v>
      </c>
      <c r="K13">
        <v>1.1000000000000001</v>
      </c>
      <c r="L13">
        <v>17972.39</v>
      </c>
      <c r="M13">
        <v>1.1000000000000001</v>
      </c>
      <c r="N13">
        <v>154.34800000000001</v>
      </c>
      <c r="O13">
        <v>1.21</v>
      </c>
      <c r="P13">
        <v>23158.92</v>
      </c>
      <c r="Q13">
        <v>1.1000000000000001</v>
      </c>
      <c r="R13">
        <v>121.81100000000001</v>
      </c>
      <c r="S13">
        <v>1.1000000000000001</v>
      </c>
      <c r="T13">
        <v>19994.669999999998</v>
      </c>
      <c r="U13">
        <v>1.1000000000000001</v>
      </c>
      <c r="V13">
        <v>126.37</v>
      </c>
      <c r="W13">
        <v>1.1000000000000001</v>
      </c>
      <c r="X13">
        <v>11742.06</v>
      </c>
      <c r="Y13">
        <v>1.1000000000000001</v>
      </c>
      <c r="Z13">
        <v>147.15199999999999</v>
      </c>
      <c r="AA13">
        <v>1.1000000000000001</v>
      </c>
      <c r="AB13">
        <v>18111.71</v>
      </c>
      <c r="AC13">
        <v>1.1000000000000001</v>
      </c>
      <c r="AD13">
        <v>156</v>
      </c>
      <c r="AE13">
        <v>1.1000000000000001</v>
      </c>
      <c r="AF13">
        <v>16624</v>
      </c>
      <c r="AG13">
        <v>1.1000000000000001</v>
      </c>
      <c r="AH13">
        <v>128.88</v>
      </c>
      <c r="AI13">
        <v>1.1000000000000001</v>
      </c>
      <c r="AJ13">
        <v>9981.4699999999993</v>
      </c>
      <c r="AK13">
        <v>1.1000000000000001</v>
      </c>
      <c r="AL13">
        <v>133.69399999999999</v>
      </c>
      <c r="AM13">
        <v>1.1000000000000001</v>
      </c>
      <c r="AN13">
        <v>18970.07</v>
      </c>
      <c r="AO13">
        <v>1.1000000000000001</v>
      </c>
      <c r="AP13">
        <v>157.221</v>
      </c>
      <c r="AQ13">
        <v>1.1000000000000001</v>
      </c>
      <c r="AR13">
        <v>45926.79</v>
      </c>
      <c r="AS13">
        <v>1.1000000000000001</v>
      </c>
      <c r="AT13">
        <v>129.511</v>
      </c>
      <c r="AU13">
        <v>1.1000000000000001</v>
      </c>
      <c r="AV13">
        <v>16381.4</v>
      </c>
      <c r="AW13">
        <v>1.1000000000000001</v>
      </c>
      <c r="AX13">
        <v>143.74</v>
      </c>
      <c r="AY13">
        <v>1.1000000000000001</v>
      </c>
      <c r="AZ13">
        <v>20050.5</v>
      </c>
      <c r="BA13">
        <v>1.1000000000000001</v>
      </c>
      <c r="BB13">
        <v>133.505</v>
      </c>
      <c r="BC13">
        <v>1.1000000000000001</v>
      </c>
      <c r="BD13">
        <v>6023.91</v>
      </c>
      <c r="BE13">
        <v>1.1000000000000001</v>
      </c>
      <c r="BF13">
        <v>119.09099999999999</v>
      </c>
      <c r="BG13">
        <v>1.1000000000000001</v>
      </c>
      <c r="BH13">
        <v>10247.870000000001</v>
      </c>
      <c r="BI13">
        <v>1.1000000000000001</v>
      </c>
      <c r="BJ13">
        <v>140.72499999999999</v>
      </c>
      <c r="BK13">
        <v>1.1000000000000001</v>
      </c>
      <c r="BL13">
        <v>15837.93</v>
      </c>
      <c r="BM13">
        <v>1.1000000000000001</v>
      </c>
      <c r="BN13">
        <v>123.944</v>
      </c>
      <c r="BO13">
        <v>1.1000000000000001</v>
      </c>
      <c r="BP13">
        <v>8383.16</v>
      </c>
      <c r="BQ13">
        <v>1.1000000000000001</v>
      </c>
      <c r="BR13">
        <v>124.051</v>
      </c>
      <c r="BS13">
        <v>1.1000000000000001</v>
      </c>
      <c r="BT13">
        <v>11682.75</v>
      </c>
      <c r="BU13">
        <v>1.1000000000000001</v>
      </c>
      <c r="BV13">
        <v>157.911</v>
      </c>
      <c r="BW13">
        <v>1.1000000000000001</v>
      </c>
      <c r="BX13">
        <v>6924.37</v>
      </c>
    </row>
    <row r="14" spans="1:76" x14ac:dyDescent="0.65">
      <c r="A14">
        <v>1.21</v>
      </c>
      <c r="B14">
        <v>139.179</v>
      </c>
      <c r="C14">
        <v>1.21</v>
      </c>
      <c r="D14">
        <v>12128</v>
      </c>
      <c r="E14">
        <v>1.21</v>
      </c>
      <c r="F14">
        <v>137.245</v>
      </c>
      <c r="G14">
        <v>1.21</v>
      </c>
      <c r="H14">
        <v>20036.2</v>
      </c>
      <c r="I14">
        <v>1.21</v>
      </c>
      <c r="J14">
        <v>118.495</v>
      </c>
      <c r="K14">
        <v>1.21</v>
      </c>
      <c r="L14">
        <v>15955.84</v>
      </c>
      <c r="M14">
        <v>1.21</v>
      </c>
      <c r="N14">
        <v>160.85499999999999</v>
      </c>
      <c r="O14">
        <v>1.32</v>
      </c>
      <c r="P14">
        <v>22717.37</v>
      </c>
      <c r="Q14">
        <v>1.21</v>
      </c>
      <c r="R14">
        <v>120.045</v>
      </c>
      <c r="S14">
        <v>1.21</v>
      </c>
      <c r="T14">
        <v>19239.099999999999</v>
      </c>
      <c r="U14">
        <v>1.21</v>
      </c>
      <c r="V14">
        <v>124.134</v>
      </c>
      <c r="W14">
        <v>1.21</v>
      </c>
      <c r="X14">
        <v>11616.39</v>
      </c>
      <c r="Y14">
        <v>1.21</v>
      </c>
      <c r="Z14">
        <v>155.85599999999999</v>
      </c>
      <c r="AA14">
        <v>1.21</v>
      </c>
      <c r="AB14">
        <v>16658.79</v>
      </c>
      <c r="AC14">
        <v>1.21</v>
      </c>
      <c r="AD14">
        <v>164</v>
      </c>
      <c r="AE14">
        <v>1.21</v>
      </c>
      <c r="AF14">
        <v>16368</v>
      </c>
      <c r="AG14">
        <v>1.21</v>
      </c>
      <c r="AH14">
        <v>130.315</v>
      </c>
      <c r="AI14">
        <v>1.21</v>
      </c>
      <c r="AJ14">
        <v>10542.43</v>
      </c>
      <c r="AK14">
        <v>1.21</v>
      </c>
      <c r="AL14">
        <v>132.29599999999999</v>
      </c>
      <c r="AM14">
        <v>1.21</v>
      </c>
      <c r="AN14">
        <v>18101.29</v>
      </c>
      <c r="AO14">
        <v>1.21</v>
      </c>
      <c r="AP14">
        <v>156.578</v>
      </c>
      <c r="AQ14">
        <v>1.21</v>
      </c>
      <c r="AR14">
        <v>41389.300000000003</v>
      </c>
      <c r="AS14">
        <v>1.21</v>
      </c>
      <c r="AT14">
        <v>125.697</v>
      </c>
      <c r="AU14">
        <v>1.21</v>
      </c>
      <c r="AV14">
        <v>15753.64</v>
      </c>
      <c r="AW14">
        <v>1.21</v>
      </c>
      <c r="AX14">
        <v>144.54499999999999</v>
      </c>
      <c r="AY14">
        <v>1.21</v>
      </c>
      <c r="AZ14">
        <v>20225.740000000002</v>
      </c>
      <c r="BA14">
        <v>1.21</v>
      </c>
      <c r="BB14">
        <v>133.13200000000001</v>
      </c>
      <c r="BC14">
        <v>1.21</v>
      </c>
      <c r="BD14">
        <v>6057.78</v>
      </c>
      <c r="BE14">
        <v>1.21</v>
      </c>
      <c r="BF14">
        <v>116.489</v>
      </c>
      <c r="BG14">
        <v>1.21</v>
      </c>
      <c r="BH14">
        <v>9844.52</v>
      </c>
      <c r="BI14">
        <v>1.21</v>
      </c>
      <c r="BJ14">
        <v>139.94200000000001</v>
      </c>
      <c r="BK14">
        <v>1.21</v>
      </c>
      <c r="BL14">
        <v>15193.06</v>
      </c>
      <c r="BM14">
        <v>1.21</v>
      </c>
      <c r="BN14">
        <v>129.983</v>
      </c>
      <c r="BO14">
        <v>1.21</v>
      </c>
      <c r="BP14">
        <v>7983.83</v>
      </c>
      <c r="BQ14">
        <v>1.21</v>
      </c>
      <c r="BR14">
        <v>122.376</v>
      </c>
      <c r="BS14">
        <v>1.21</v>
      </c>
      <c r="BT14">
        <v>11423.95</v>
      </c>
      <c r="BU14">
        <v>1.21</v>
      </c>
      <c r="BV14">
        <v>153.62799999999999</v>
      </c>
      <c r="BW14">
        <v>1.21</v>
      </c>
      <c r="BX14">
        <v>6395.32</v>
      </c>
    </row>
    <row r="15" spans="1:76" x14ac:dyDescent="0.65">
      <c r="A15">
        <v>1.32</v>
      </c>
      <c r="B15">
        <v>134.804</v>
      </c>
      <c r="C15">
        <v>1.32</v>
      </c>
      <c r="D15">
        <v>12144</v>
      </c>
      <c r="E15">
        <v>1.32</v>
      </c>
      <c r="F15">
        <v>135.70599999999999</v>
      </c>
      <c r="G15">
        <v>1.32</v>
      </c>
      <c r="H15">
        <v>20355.650000000001</v>
      </c>
      <c r="I15">
        <v>1.32</v>
      </c>
      <c r="J15">
        <v>117.93</v>
      </c>
      <c r="K15">
        <v>1.32</v>
      </c>
      <c r="L15">
        <v>13965.37</v>
      </c>
      <c r="M15">
        <v>1.32</v>
      </c>
      <c r="N15">
        <v>156.43700000000001</v>
      </c>
      <c r="O15">
        <v>1.43</v>
      </c>
      <c r="P15">
        <v>23046.75</v>
      </c>
      <c r="Q15">
        <v>1.32</v>
      </c>
      <c r="R15">
        <v>119.761</v>
      </c>
      <c r="S15">
        <v>1.32</v>
      </c>
      <c r="T15">
        <v>18665.47</v>
      </c>
      <c r="U15">
        <v>1.32</v>
      </c>
      <c r="V15">
        <v>120.629</v>
      </c>
      <c r="W15">
        <v>1.32</v>
      </c>
      <c r="X15">
        <v>10776.42</v>
      </c>
      <c r="Y15">
        <v>1.32</v>
      </c>
      <c r="Z15">
        <v>154.62100000000001</v>
      </c>
      <c r="AA15">
        <v>1.32</v>
      </c>
      <c r="AB15">
        <v>16198.88</v>
      </c>
      <c r="AC15">
        <v>1.32</v>
      </c>
      <c r="AD15">
        <v>151</v>
      </c>
      <c r="AE15">
        <v>1.32</v>
      </c>
      <c r="AF15">
        <v>15776</v>
      </c>
      <c r="AG15">
        <v>1.32</v>
      </c>
      <c r="AH15">
        <v>134.90799999999999</v>
      </c>
      <c r="AI15">
        <v>1.32</v>
      </c>
      <c r="AJ15">
        <v>10679.71</v>
      </c>
      <c r="AK15">
        <v>1.32</v>
      </c>
      <c r="AL15">
        <v>129.411</v>
      </c>
      <c r="AM15">
        <v>1.32</v>
      </c>
      <c r="AN15">
        <v>17271.04</v>
      </c>
      <c r="AO15">
        <v>1.32</v>
      </c>
      <c r="AP15">
        <v>158.39599999999999</v>
      </c>
      <c r="AQ15">
        <v>1.32</v>
      </c>
      <c r="AR15">
        <v>37827.050000000003</v>
      </c>
      <c r="AS15">
        <v>1.32</v>
      </c>
      <c r="AT15">
        <v>127.726</v>
      </c>
      <c r="AU15">
        <v>1.32</v>
      </c>
      <c r="AV15">
        <v>15239.2</v>
      </c>
      <c r="AW15">
        <v>1.32</v>
      </c>
      <c r="AX15">
        <v>143.04499999999999</v>
      </c>
      <c r="AY15">
        <v>1.32</v>
      </c>
      <c r="AZ15">
        <v>21260.1</v>
      </c>
      <c r="BA15">
        <v>1.32</v>
      </c>
      <c r="BB15">
        <v>138.61199999999999</v>
      </c>
      <c r="BC15">
        <v>1.32</v>
      </c>
      <c r="BD15">
        <v>5818.76</v>
      </c>
      <c r="BE15">
        <v>1.32</v>
      </c>
      <c r="BF15">
        <v>111.13500000000001</v>
      </c>
      <c r="BG15">
        <v>1.32</v>
      </c>
      <c r="BH15">
        <v>9289.57</v>
      </c>
      <c r="BI15">
        <v>1.32</v>
      </c>
      <c r="BJ15">
        <v>140.672</v>
      </c>
      <c r="BK15">
        <v>1.32</v>
      </c>
      <c r="BL15">
        <v>14080.9</v>
      </c>
      <c r="BM15">
        <v>1.32</v>
      </c>
      <c r="BN15">
        <v>128.22499999999999</v>
      </c>
      <c r="BO15">
        <v>1.32</v>
      </c>
      <c r="BP15">
        <v>7425.58</v>
      </c>
      <c r="BQ15">
        <v>1.32</v>
      </c>
      <c r="BR15">
        <v>124.15</v>
      </c>
      <c r="BS15">
        <v>1.32</v>
      </c>
      <c r="BT15">
        <v>10853.79</v>
      </c>
      <c r="BU15">
        <v>1.32</v>
      </c>
      <c r="BV15">
        <v>156.273</v>
      </c>
      <c r="BW15">
        <v>1.32</v>
      </c>
      <c r="BX15">
        <v>6141.83</v>
      </c>
    </row>
    <row r="16" spans="1:76" x14ac:dyDescent="0.65">
      <c r="A16">
        <v>1.43</v>
      </c>
      <c r="B16">
        <v>133.96700000000001</v>
      </c>
      <c r="C16">
        <v>1.43</v>
      </c>
      <c r="D16">
        <v>12464</v>
      </c>
      <c r="E16">
        <v>1.43</v>
      </c>
      <c r="F16">
        <v>130.51</v>
      </c>
      <c r="G16">
        <v>1.43</v>
      </c>
      <c r="H16">
        <v>21591.71</v>
      </c>
      <c r="I16">
        <v>1.43</v>
      </c>
      <c r="J16">
        <v>118.705</v>
      </c>
      <c r="K16">
        <v>1.43</v>
      </c>
      <c r="L16">
        <v>12889.07</v>
      </c>
      <c r="M16">
        <v>1.43</v>
      </c>
      <c r="N16">
        <v>175.756</v>
      </c>
      <c r="O16">
        <v>1.54</v>
      </c>
      <c r="P16">
        <v>22529.34</v>
      </c>
      <c r="Q16">
        <v>1.43</v>
      </c>
      <c r="R16">
        <v>120.209</v>
      </c>
      <c r="S16">
        <v>1.43</v>
      </c>
      <c r="T16">
        <v>18644.72</v>
      </c>
      <c r="U16">
        <v>1.43</v>
      </c>
      <c r="V16">
        <v>125.556</v>
      </c>
      <c r="W16">
        <v>1.43</v>
      </c>
      <c r="X16">
        <v>10336.61</v>
      </c>
      <c r="Y16">
        <v>1.43</v>
      </c>
      <c r="Z16">
        <v>158.005</v>
      </c>
      <c r="AA16">
        <v>1.43</v>
      </c>
      <c r="AB16">
        <v>15766.91</v>
      </c>
      <c r="AC16">
        <v>1.43</v>
      </c>
      <c r="AD16">
        <v>163</v>
      </c>
      <c r="AE16">
        <v>1.43</v>
      </c>
      <c r="AF16">
        <v>16224</v>
      </c>
      <c r="AG16">
        <v>1.43</v>
      </c>
      <c r="AH16">
        <v>129.726</v>
      </c>
      <c r="AI16">
        <v>1.43</v>
      </c>
      <c r="AJ16">
        <v>10450.77</v>
      </c>
      <c r="AK16">
        <v>1.43</v>
      </c>
      <c r="AL16">
        <v>134.74799999999999</v>
      </c>
      <c r="AM16">
        <v>1.43</v>
      </c>
      <c r="AN16">
        <v>16148.6</v>
      </c>
      <c r="AO16">
        <v>1.43</v>
      </c>
      <c r="AP16">
        <v>153.83600000000001</v>
      </c>
      <c r="AQ16">
        <v>1.43</v>
      </c>
      <c r="AR16">
        <v>34678.79</v>
      </c>
      <c r="AS16">
        <v>1.43</v>
      </c>
      <c r="AT16">
        <v>129.32300000000001</v>
      </c>
      <c r="AU16">
        <v>1.43</v>
      </c>
      <c r="AV16">
        <v>14202.11</v>
      </c>
      <c r="AW16">
        <v>1.43</v>
      </c>
      <c r="AX16">
        <v>144.83600000000001</v>
      </c>
      <c r="AY16">
        <v>1.43</v>
      </c>
      <c r="AZ16">
        <v>21091.75</v>
      </c>
      <c r="BA16">
        <v>1.43</v>
      </c>
      <c r="BB16">
        <v>136.50700000000001</v>
      </c>
      <c r="BC16">
        <v>1.43</v>
      </c>
      <c r="BD16">
        <v>5764.53</v>
      </c>
      <c r="BE16">
        <v>1.43</v>
      </c>
      <c r="BF16">
        <v>114.989</v>
      </c>
      <c r="BG16">
        <v>1.43</v>
      </c>
      <c r="BH16">
        <v>8649.61</v>
      </c>
      <c r="BI16">
        <v>1.43</v>
      </c>
      <c r="BJ16">
        <v>142.96199999999999</v>
      </c>
      <c r="BK16">
        <v>1.43</v>
      </c>
      <c r="BL16">
        <v>12831.46</v>
      </c>
      <c r="BM16">
        <v>1.43</v>
      </c>
      <c r="BN16">
        <v>124.366</v>
      </c>
      <c r="BO16">
        <v>1.43</v>
      </c>
      <c r="BP16">
        <v>7402.03</v>
      </c>
      <c r="BQ16">
        <v>1.43</v>
      </c>
      <c r="BR16">
        <v>124.991</v>
      </c>
      <c r="BS16">
        <v>1.43</v>
      </c>
      <c r="BT16">
        <v>10526.77</v>
      </c>
      <c r="BU16">
        <v>1.43</v>
      </c>
      <c r="BV16">
        <v>166.94</v>
      </c>
      <c r="BW16">
        <v>1.43</v>
      </c>
      <c r="BX16">
        <v>6038.13</v>
      </c>
    </row>
    <row r="17" spans="1:76" x14ac:dyDescent="0.65">
      <c r="A17">
        <v>1.54</v>
      </c>
      <c r="B17">
        <v>134.376</v>
      </c>
      <c r="C17">
        <v>1.54</v>
      </c>
      <c r="D17">
        <v>11856</v>
      </c>
      <c r="E17">
        <v>1.54</v>
      </c>
      <c r="F17">
        <v>128.17599999999999</v>
      </c>
      <c r="G17">
        <v>1.54</v>
      </c>
      <c r="H17">
        <v>22282.76</v>
      </c>
      <c r="I17">
        <v>1.54</v>
      </c>
      <c r="J17">
        <v>120.93600000000001</v>
      </c>
      <c r="K17">
        <v>1.54</v>
      </c>
      <c r="L17">
        <v>11927.7</v>
      </c>
      <c r="M17">
        <v>1.54</v>
      </c>
      <c r="N17">
        <v>172.56200000000001</v>
      </c>
      <c r="O17">
        <v>1.65</v>
      </c>
      <c r="P17">
        <v>22524.18</v>
      </c>
      <c r="Q17">
        <v>1.54</v>
      </c>
      <c r="R17">
        <v>116.92100000000001</v>
      </c>
      <c r="S17">
        <v>1.54</v>
      </c>
      <c r="T17">
        <v>18195.54</v>
      </c>
      <c r="U17">
        <v>1.54</v>
      </c>
      <c r="V17">
        <v>120.123</v>
      </c>
      <c r="W17">
        <v>1.54</v>
      </c>
      <c r="X17">
        <v>9987.57</v>
      </c>
      <c r="Y17">
        <v>1.54</v>
      </c>
      <c r="Z17">
        <v>158.16399999999999</v>
      </c>
      <c r="AA17">
        <v>1.54</v>
      </c>
      <c r="AB17">
        <v>16252.16</v>
      </c>
      <c r="AC17">
        <v>1.54</v>
      </c>
      <c r="AD17">
        <v>151</v>
      </c>
      <c r="AE17">
        <v>1.54</v>
      </c>
      <c r="AF17">
        <v>15760</v>
      </c>
      <c r="AG17">
        <v>1.54</v>
      </c>
      <c r="AH17">
        <v>128.32900000000001</v>
      </c>
      <c r="AI17">
        <v>1.54</v>
      </c>
      <c r="AJ17">
        <v>10397.39</v>
      </c>
      <c r="AK17">
        <v>1.54</v>
      </c>
      <c r="AL17">
        <v>137.917</v>
      </c>
      <c r="AM17">
        <v>1.54</v>
      </c>
      <c r="AN17">
        <v>15865.21</v>
      </c>
      <c r="AO17">
        <v>1.54</v>
      </c>
      <c r="AP17">
        <v>151.65299999999999</v>
      </c>
      <c r="AQ17">
        <v>1.54</v>
      </c>
      <c r="AR17">
        <v>31571.75</v>
      </c>
      <c r="AS17">
        <v>1.54</v>
      </c>
      <c r="AT17">
        <v>129.00700000000001</v>
      </c>
      <c r="AU17">
        <v>1.54</v>
      </c>
      <c r="AV17">
        <v>14308.67</v>
      </c>
      <c r="AW17">
        <v>1.54</v>
      </c>
      <c r="AX17">
        <v>154.88</v>
      </c>
      <c r="AY17">
        <v>1.54</v>
      </c>
      <c r="AZ17">
        <v>19606.27</v>
      </c>
      <c r="BA17">
        <v>1.54</v>
      </c>
      <c r="BB17">
        <v>136.28100000000001</v>
      </c>
      <c r="BC17">
        <v>1.54</v>
      </c>
      <c r="BD17">
        <v>5779.59</v>
      </c>
      <c r="BE17">
        <v>1.54</v>
      </c>
      <c r="BF17">
        <v>114.18300000000001</v>
      </c>
      <c r="BG17">
        <v>1.54</v>
      </c>
      <c r="BH17">
        <v>8288.14</v>
      </c>
      <c r="BI17">
        <v>1.54</v>
      </c>
      <c r="BJ17">
        <v>144.083</v>
      </c>
      <c r="BK17">
        <v>1.54</v>
      </c>
      <c r="BL17">
        <v>12231.99</v>
      </c>
      <c r="BM17">
        <v>1.54</v>
      </c>
      <c r="BN17">
        <v>125.36799999999999</v>
      </c>
      <c r="BO17">
        <v>1.54</v>
      </c>
      <c r="BP17">
        <v>7906.23</v>
      </c>
      <c r="BQ17">
        <v>1.54</v>
      </c>
      <c r="BR17">
        <v>123.995</v>
      </c>
      <c r="BS17">
        <v>1.54</v>
      </c>
      <c r="BT17">
        <v>10016.879999999999</v>
      </c>
      <c r="BU17">
        <v>1.54</v>
      </c>
      <c r="BV17">
        <v>173.31899999999999</v>
      </c>
      <c r="BW17">
        <v>1.54</v>
      </c>
      <c r="BX17">
        <v>5688.58</v>
      </c>
    </row>
    <row r="18" spans="1:76" x14ac:dyDescent="0.65">
      <c r="A18">
        <v>1.65</v>
      </c>
      <c r="B18">
        <v>137.57300000000001</v>
      </c>
      <c r="C18">
        <v>1.65</v>
      </c>
      <c r="D18">
        <v>11504</v>
      </c>
      <c r="E18">
        <v>1.65</v>
      </c>
      <c r="F18">
        <v>135.94</v>
      </c>
      <c r="G18">
        <v>1.65</v>
      </c>
      <c r="H18">
        <v>23396.45</v>
      </c>
      <c r="I18">
        <v>1.65</v>
      </c>
      <c r="J18">
        <v>121.125</v>
      </c>
      <c r="K18">
        <v>1.65</v>
      </c>
      <c r="L18">
        <v>10964.06</v>
      </c>
      <c r="M18">
        <v>1.65</v>
      </c>
      <c r="N18">
        <v>188.358</v>
      </c>
      <c r="O18">
        <v>1.76</v>
      </c>
      <c r="P18">
        <v>20701.55</v>
      </c>
      <c r="Q18">
        <v>1.65</v>
      </c>
      <c r="R18">
        <v>122.236</v>
      </c>
      <c r="S18">
        <v>1.65</v>
      </c>
      <c r="T18">
        <v>18881.07</v>
      </c>
      <c r="U18">
        <v>1.65</v>
      </c>
      <c r="V18">
        <v>128.03</v>
      </c>
      <c r="W18">
        <v>1.65</v>
      </c>
      <c r="X18">
        <v>9780.3799999999992</v>
      </c>
      <c r="Y18">
        <v>1.65</v>
      </c>
      <c r="Z18">
        <v>163.80000000000001</v>
      </c>
      <c r="AA18">
        <v>1.65</v>
      </c>
      <c r="AB18">
        <v>15177.23</v>
      </c>
      <c r="AC18">
        <v>1.65</v>
      </c>
      <c r="AD18">
        <v>161</v>
      </c>
      <c r="AE18">
        <v>1.65</v>
      </c>
      <c r="AF18">
        <v>15504</v>
      </c>
      <c r="AG18">
        <v>1.65</v>
      </c>
      <c r="AH18">
        <v>134.53700000000001</v>
      </c>
      <c r="AI18">
        <v>1.65</v>
      </c>
      <c r="AJ18">
        <v>10053.14</v>
      </c>
      <c r="AK18">
        <v>1.65</v>
      </c>
      <c r="AL18">
        <v>140.48099999999999</v>
      </c>
      <c r="AM18">
        <v>1.65</v>
      </c>
      <c r="AN18">
        <v>16235.33</v>
      </c>
      <c r="AO18">
        <v>1.65</v>
      </c>
      <c r="AP18">
        <v>153.93299999999999</v>
      </c>
      <c r="AQ18">
        <v>1.65</v>
      </c>
      <c r="AR18">
        <v>29113.46</v>
      </c>
      <c r="AS18">
        <v>1.65</v>
      </c>
      <c r="AT18">
        <v>128.38999999999999</v>
      </c>
      <c r="AU18">
        <v>1.65</v>
      </c>
      <c r="AV18">
        <v>13783.14</v>
      </c>
      <c r="AW18">
        <v>1.65</v>
      </c>
      <c r="AX18">
        <v>166.64699999999999</v>
      </c>
      <c r="AY18">
        <v>1.65</v>
      </c>
      <c r="AZ18">
        <v>18822.509999999998</v>
      </c>
      <c r="BA18">
        <v>1.65</v>
      </c>
      <c r="BB18">
        <v>136.066</v>
      </c>
      <c r="BC18">
        <v>1.65</v>
      </c>
      <c r="BD18">
        <v>5689.51</v>
      </c>
      <c r="BE18">
        <v>1.65</v>
      </c>
      <c r="BF18">
        <v>116.324</v>
      </c>
      <c r="BG18">
        <v>1.65</v>
      </c>
      <c r="BH18">
        <v>7956.15</v>
      </c>
      <c r="BI18">
        <v>1.65</v>
      </c>
      <c r="BJ18">
        <v>151.059</v>
      </c>
      <c r="BK18">
        <v>1.65</v>
      </c>
      <c r="BL18">
        <v>13032.61</v>
      </c>
      <c r="BM18">
        <v>1.65</v>
      </c>
      <c r="BN18">
        <v>128.49</v>
      </c>
      <c r="BO18">
        <v>1.65</v>
      </c>
      <c r="BP18">
        <v>8102.25</v>
      </c>
      <c r="BQ18">
        <v>1.65</v>
      </c>
      <c r="BR18">
        <v>120.7</v>
      </c>
      <c r="BS18">
        <v>1.65</v>
      </c>
      <c r="BT18">
        <v>9381.5499999999993</v>
      </c>
      <c r="BU18">
        <v>1.65</v>
      </c>
      <c r="BV18">
        <v>187.72499999999999</v>
      </c>
      <c r="BW18">
        <v>1.65</v>
      </c>
      <c r="BX18">
        <v>5796.87</v>
      </c>
    </row>
    <row r="19" spans="1:76" x14ac:dyDescent="0.65">
      <c r="A19">
        <v>1.76</v>
      </c>
      <c r="B19">
        <v>150.21600000000001</v>
      </c>
      <c r="C19">
        <v>1.76</v>
      </c>
      <c r="D19">
        <v>12336</v>
      </c>
      <c r="E19">
        <v>1.76</v>
      </c>
      <c r="F19">
        <v>145.65</v>
      </c>
      <c r="G19">
        <v>1.76</v>
      </c>
      <c r="H19">
        <v>23188.67</v>
      </c>
      <c r="I19">
        <v>1.76</v>
      </c>
      <c r="J19">
        <v>116.32</v>
      </c>
      <c r="K19">
        <v>1.76</v>
      </c>
      <c r="L19">
        <v>11333.85</v>
      </c>
      <c r="M19">
        <v>1.76</v>
      </c>
      <c r="N19">
        <v>193.76400000000001</v>
      </c>
      <c r="O19">
        <v>1.87</v>
      </c>
      <c r="P19">
        <v>19539.2</v>
      </c>
      <c r="Q19">
        <v>1.76</v>
      </c>
      <c r="R19">
        <v>123.123</v>
      </c>
      <c r="S19">
        <v>1.76</v>
      </c>
      <c r="T19">
        <v>18399.509999999998</v>
      </c>
      <c r="U19">
        <v>1.76</v>
      </c>
      <c r="V19">
        <v>128.518</v>
      </c>
      <c r="W19">
        <v>1.76</v>
      </c>
      <c r="X19">
        <v>9675.06</v>
      </c>
      <c r="Y19">
        <v>1.76</v>
      </c>
      <c r="Z19">
        <v>172.78800000000001</v>
      </c>
      <c r="AA19">
        <v>1.76</v>
      </c>
      <c r="AB19">
        <v>15328.55</v>
      </c>
      <c r="AC19">
        <v>1.76</v>
      </c>
      <c r="AD19">
        <v>170</v>
      </c>
      <c r="AE19">
        <v>1.76</v>
      </c>
      <c r="AF19">
        <v>14624</v>
      </c>
      <c r="AG19">
        <v>1.76</v>
      </c>
      <c r="AH19">
        <v>134.624</v>
      </c>
      <c r="AI19">
        <v>1.76</v>
      </c>
      <c r="AJ19">
        <v>10239.299999999999</v>
      </c>
      <c r="AK19">
        <v>1.76</v>
      </c>
      <c r="AL19">
        <v>148.28299999999999</v>
      </c>
      <c r="AM19">
        <v>1.76</v>
      </c>
      <c r="AN19">
        <v>17481.29</v>
      </c>
      <c r="AO19">
        <v>1.76</v>
      </c>
      <c r="AP19">
        <v>148.374</v>
      </c>
      <c r="AQ19">
        <v>1.76</v>
      </c>
      <c r="AR19">
        <v>25519.77</v>
      </c>
      <c r="AS19">
        <v>1.76</v>
      </c>
      <c r="AT19">
        <v>129.172</v>
      </c>
      <c r="AU19">
        <v>1.76</v>
      </c>
      <c r="AV19">
        <v>13646.01</v>
      </c>
      <c r="AW19">
        <v>1.76</v>
      </c>
      <c r="AX19">
        <v>169.684</v>
      </c>
      <c r="AY19">
        <v>1.76</v>
      </c>
      <c r="AZ19">
        <v>18067.310000000001</v>
      </c>
      <c r="BA19">
        <v>1.76</v>
      </c>
      <c r="BB19">
        <v>139.89699999999999</v>
      </c>
      <c r="BC19">
        <v>1.76</v>
      </c>
      <c r="BD19">
        <v>5699.04</v>
      </c>
      <c r="BE19">
        <v>1.76</v>
      </c>
      <c r="BF19">
        <v>117.497</v>
      </c>
      <c r="BG19">
        <v>1.76</v>
      </c>
      <c r="BH19">
        <v>8004.05</v>
      </c>
      <c r="BI19">
        <v>1.76</v>
      </c>
      <c r="BJ19">
        <v>148.55799999999999</v>
      </c>
      <c r="BK19">
        <v>1.76</v>
      </c>
      <c r="BL19">
        <v>13900.78</v>
      </c>
      <c r="BM19">
        <v>1.76</v>
      </c>
      <c r="BN19">
        <v>126.86499999999999</v>
      </c>
      <c r="BO19">
        <v>1.76</v>
      </c>
      <c r="BP19">
        <v>7920.32</v>
      </c>
      <c r="BQ19">
        <v>1.76</v>
      </c>
      <c r="BR19">
        <v>123.435</v>
      </c>
      <c r="BS19">
        <v>1.76</v>
      </c>
      <c r="BT19">
        <v>8398.64</v>
      </c>
      <c r="BU19">
        <v>1.76</v>
      </c>
      <c r="BV19">
        <v>212.892</v>
      </c>
      <c r="BW19">
        <v>1.76</v>
      </c>
      <c r="BX19">
        <v>5610.52</v>
      </c>
    </row>
    <row r="20" spans="1:76" x14ac:dyDescent="0.65">
      <c r="A20">
        <v>1.87</v>
      </c>
      <c r="B20">
        <v>148.34100000000001</v>
      </c>
      <c r="C20">
        <v>1.87</v>
      </c>
      <c r="D20">
        <v>12064</v>
      </c>
      <c r="E20">
        <v>1.87</v>
      </c>
      <c r="F20">
        <v>143.97399999999999</v>
      </c>
      <c r="G20">
        <v>1.87</v>
      </c>
      <c r="H20">
        <v>21660.54</v>
      </c>
      <c r="I20">
        <v>1.87</v>
      </c>
      <c r="J20">
        <v>117.798</v>
      </c>
      <c r="K20">
        <v>1.87</v>
      </c>
      <c r="L20">
        <v>11359.56</v>
      </c>
      <c r="M20">
        <v>1.87</v>
      </c>
      <c r="N20">
        <v>200.273</v>
      </c>
      <c r="O20">
        <v>1.98</v>
      </c>
      <c r="P20">
        <v>19238.400000000001</v>
      </c>
      <c r="Q20">
        <v>1.87</v>
      </c>
      <c r="R20">
        <v>124.444</v>
      </c>
      <c r="S20">
        <v>1.87</v>
      </c>
      <c r="T20">
        <v>17667.740000000002</v>
      </c>
      <c r="U20">
        <v>1.87</v>
      </c>
      <c r="V20">
        <v>124.6</v>
      </c>
      <c r="W20">
        <v>1.87</v>
      </c>
      <c r="X20">
        <v>9779.4500000000007</v>
      </c>
      <c r="Y20">
        <v>1.87</v>
      </c>
      <c r="Z20">
        <v>196.762</v>
      </c>
      <c r="AA20">
        <v>1.87</v>
      </c>
      <c r="AB20">
        <v>14389.82</v>
      </c>
      <c r="AC20">
        <v>1.87</v>
      </c>
      <c r="AD20">
        <v>176</v>
      </c>
      <c r="AE20">
        <v>1.87</v>
      </c>
      <c r="AF20">
        <v>13408</v>
      </c>
      <c r="AG20">
        <v>1.87</v>
      </c>
      <c r="AH20">
        <v>130.399</v>
      </c>
      <c r="AI20">
        <v>1.87</v>
      </c>
      <c r="AJ20">
        <v>10783.48</v>
      </c>
      <c r="AK20">
        <v>1.87</v>
      </c>
      <c r="AL20">
        <v>152.42099999999999</v>
      </c>
      <c r="AM20">
        <v>1.87</v>
      </c>
      <c r="AN20">
        <v>18401.64</v>
      </c>
      <c r="AO20">
        <v>1.87</v>
      </c>
      <c r="AP20">
        <v>144.006</v>
      </c>
      <c r="AQ20">
        <v>1.87</v>
      </c>
      <c r="AR20">
        <v>22644.73</v>
      </c>
      <c r="AS20">
        <v>1.87</v>
      </c>
      <c r="AT20">
        <v>133.458</v>
      </c>
      <c r="AU20">
        <v>1.87</v>
      </c>
      <c r="AV20">
        <v>13722.81</v>
      </c>
      <c r="AW20">
        <v>1.87</v>
      </c>
      <c r="AX20">
        <v>206.39099999999999</v>
      </c>
      <c r="AY20">
        <v>1.87</v>
      </c>
      <c r="AZ20">
        <v>18273.72</v>
      </c>
      <c r="BA20">
        <v>1.87</v>
      </c>
      <c r="BB20">
        <v>142.232</v>
      </c>
      <c r="BC20">
        <v>1.87</v>
      </c>
      <c r="BD20">
        <v>5909.43</v>
      </c>
      <c r="BE20">
        <v>1.87</v>
      </c>
      <c r="BF20">
        <v>117.15</v>
      </c>
      <c r="BG20">
        <v>1.87</v>
      </c>
      <c r="BH20">
        <v>7944.04</v>
      </c>
      <c r="BI20">
        <v>1.87</v>
      </c>
      <c r="BJ20">
        <v>154.863</v>
      </c>
      <c r="BK20">
        <v>1.87</v>
      </c>
      <c r="BL20">
        <v>14527.51</v>
      </c>
      <c r="BM20">
        <v>1.87</v>
      </c>
      <c r="BN20">
        <v>125.883</v>
      </c>
      <c r="BO20">
        <v>1.87</v>
      </c>
      <c r="BP20">
        <v>7617.21</v>
      </c>
      <c r="BQ20">
        <v>1.87</v>
      </c>
      <c r="BR20">
        <v>125.241</v>
      </c>
      <c r="BS20">
        <v>1.87</v>
      </c>
      <c r="BT20">
        <v>7974.23</v>
      </c>
      <c r="BU20">
        <v>1.87</v>
      </c>
      <c r="BV20">
        <v>246.28200000000001</v>
      </c>
      <c r="BW20">
        <v>1.87</v>
      </c>
      <c r="BX20">
        <v>5912.42</v>
      </c>
    </row>
    <row r="21" spans="1:76" x14ac:dyDescent="0.65">
      <c r="A21">
        <v>1.98</v>
      </c>
      <c r="B21">
        <v>158.00700000000001</v>
      </c>
      <c r="C21">
        <v>1.98</v>
      </c>
      <c r="D21">
        <v>12608</v>
      </c>
      <c r="E21">
        <v>1.98</v>
      </c>
      <c r="F21">
        <v>144.83799999999999</v>
      </c>
      <c r="G21">
        <v>1.98</v>
      </c>
      <c r="H21">
        <v>21757.25</v>
      </c>
      <c r="I21">
        <v>1.98</v>
      </c>
      <c r="J21">
        <v>119.206</v>
      </c>
      <c r="K21">
        <v>1.98</v>
      </c>
      <c r="L21">
        <v>11647.74</v>
      </c>
      <c r="M21">
        <v>1.98</v>
      </c>
      <c r="N21">
        <v>214.06100000000001</v>
      </c>
      <c r="O21">
        <v>2.09</v>
      </c>
      <c r="P21">
        <v>19536.189999999999</v>
      </c>
      <c r="Q21">
        <v>1.98</v>
      </c>
      <c r="R21">
        <v>122.176</v>
      </c>
      <c r="S21">
        <v>1.98</v>
      </c>
      <c r="T21">
        <v>17720.05</v>
      </c>
      <c r="U21">
        <v>1.98</v>
      </c>
      <c r="V21">
        <v>122.21</v>
      </c>
      <c r="W21">
        <v>1.98</v>
      </c>
      <c r="X21">
        <v>9521.41</v>
      </c>
      <c r="Y21">
        <v>1.98</v>
      </c>
      <c r="Z21">
        <v>237.90700000000001</v>
      </c>
      <c r="AA21">
        <v>1.98</v>
      </c>
      <c r="AB21">
        <v>13664.89</v>
      </c>
      <c r="AC21">
        <v>1.98</v>
      </c>
      <c r="AD21">
        <v>186</v>
      </c>
      <c r="AE21">
        <v>1.98</v>
      </c>
      <c r="AF21">
        <v>13461.59</v>
      </c>
      <c r="AG21">
        <v>1.98</v>
      </c>
      <c r="AH21">
        <v>133.45699999999999</v>
      </c>
      <c r="AI21">
        <v>1.98</v>
      </c>
      <c r="AJ21">
        <v>11494.08</v>
      </c>
      <c r="AK21">
        <v>1.98</v>
      </c>
      <c r="AL21">
        <v>150.34200000000001</v>
      </c>
      <c r="AM21">
        <v>1.98</v>
      </c>
      <c r="AN21">
        <v>20216.240000000002</v>
      </c>
      <c r="AO21">
        <v>1.98</v>
      </c>
      <c r="AP21">
        <v>156.09899999999999</v>
      </c>
      <c r="AQ21">
        <v>1.98</v>
      </c>
      <c r="AR21">
        <v>21650.81</v>
      </c>
      <c r="AS21">
        <v>1.98</v>
      </c>
      <c r="AT21">
        <v>135.18100000000001</v>
      </c>
      <c r="AU21">
        <v>1.98</v>
      </c>
      <c r="AV21">
        <v>13352.65</v>
      </c>
      <c r="AW21">
        <v>1.98</v>
      </c>
      <c r="AX21">
        <v>239.77199999999999</v>
      </c>
      <c r="AY21">
        <v>1.98</v>
      </c>
      <c r="AZ21">
        <v>19412.36</v>
      </c>
      <c r="BA21">
        <v>1.98</v>
      </c>
      <c r="BB21">
        <v>133.49</v>
      </c>
      <c r="BC21">
        <v>1.98</v>
      </c>
      <c r="BD21">
        <v>5628.36</v>
      </c>
      <c r="BE21">
        <v>1.98</v>
      </c>
      <c r="BF21">
        <v>118.095</v>
      </c>
      <c r="BG21">
        <v>1.98</v>
      </c>
      <c r="BH21">
        <v>8207.81</v>
      </c>
      <c r="BI21">
        <v>1.98</v>
      </c>
      <c r="BJ21">
        <v>161.00399999999999</v>
      </c>
      <c r="BK21">
        <v>1.98</v>
      </c>
      <c r="BL21">
        <v>14417.6</v>
      </c>
      <c r="BM21">
        <v>1.98</v>
      </c>
      <c r="BN21">
        <v>135.501</v>
      </c>
      <c r="BO21">
        <v>1.98</v>
      </c>
      <c r="BP21">
        <v>6976.13</v>
      </c>
      <c r="BQ21">
        <v>1.98</v>
      </c>
      <c r="BR21">
        <v>119.78400000000001</v>
      </c>
      <c r="BS21">
        <v>1.98</v>
      </c>
      <c r="BT21">
        <v>7620.68</v>
      </c>
      <c r="BU21">
        <v>1.98</v>
      </c>
      <c r="BV21">
        <v>311.80700000000002</v>
      </c>
      <c r="BW21">
        <v>1.98</v>
      </c>
      <c r="BX21">
        <v>6177.83</v>
      </c>
    </row>
    <row r="22" spans="1:76" x14ac:dyDescent="0.65">
      <c r="A22">
        <v>2.09</v>
      </c>
      <c r="B22">
        <v>163.31399999999999</v>
      </c>
      <c r="C22">
        <v>2.09</v>
      </c>
      <c r="D22">
        <v>12816</v>
      </c>
      <c r="E22">
        <v>2.09</v>
      </c>
      <c r="F22">
        <v>146.55199999999999</v>
      </c>
      <c r="G22">
        <v>2.09</v>
      </c>
      <c r="H22">
        <v>21915.56</v>
      </c>
      <c r="I22">
        <v>2.09</v>
      </c>
      <c r="J22">
        <v>119.58799999999999</v>
      </c>
      <c r="K22">
        <v>2.09</v>
      </c>
      <c r="L22">
        <v>11839.15</v>
      </c>
      <c r="M22">
        <v>2.09</v>
      </c>
      <c r="N22">
        <v>226.57300000000001</v>
      </c>
      <c r="O22">
        <v>2.2000000000000002</v>
      </c>
      <c r="P22">
        <v>19152.169999999998</v>
      </c>
      <c r="Q22">
        <v>2.09</v>
      </c>
      <c r="R22">
        <v>121.084</v>
      </c>
      <c r="S22">
        <v>2.09</v>
      </c>
      <c r="T22">
        <v>17189.580000000002</v>
      </c>
      <c r="U22">
        <v>2.09</v>
      </c>
      <c r="V22">
        <v>119.916</v>
      </c>
      <c r="W22">
        <v>2.09</v>
      </c>
      <c r="X22">
        <v>9700.41</v>
      </c>
      <c r="Y22">
        <v>2.09</v>
      </c>
      <c r="Z22">
        <v>274.197</v>
      </c>
      <c r="AA22">
        <v>2.09</v>
      </c>
      <c r="AB22">
        <v>13401.12</v>
      </c>
      <c r="AC22">
        <v>2.09</v>
      </c>
      <c r="AD22">
        <v>182</v>
      </c>
      <c r="AE22">
        <v>2.09</v>
      </c>
      <c r="AF22">
        <v>13262.34</v>
      </c>
      <c r="AG22">
        <v>2.09</v>
      </c>
      <c r="AH22">
        <v>138.90299999999999</v>
      </c>
      <c r="AI22">
        <v>2.09</v>
      </c>
      <c r="AJ22">
        <v>11729.65</v>
      </c>
      <c r="AK22">
        <v>2.09</v>
      </c>
      <c r="AL22">
        <v>171.399</v>
      </c>
      <c r="AM22">
        <v>2.09</v>
      </c>
      <c r="AN22">
        <v>20590.439999999999</v>
      </c>
      <c r="AO22">
        <v>2.09</v>
      </c>
      <c r="AP22">
        <v>161.67699999999999</v>
      </c>
      <c r="AQ22">
        <v>2.09</v>
      </c>
      <c r="AR22">
        <v>20606.78</v>
      </c>
      <c r="AS22">
        <v>2.09</v>
      </c>
      <c r="AT22">
        <v>132.00800000000001</v>
      </c>
      <c r="AU22">
        <v>2.09</v>
      </c>
      <c r="AV22">
        <v>13058.32</v>
      </c>
      <c r="AW22">
        <v>2.09</v>
      </c>
      <c r="AX22">
        <v>229.91399999999999</v>
      </c>
      <c r="AY22">
        <v>2.09</v>
      </c>
      <c r="AZ22">
        <v>19464.080000000002</v>
      </c>
      <c r="BA22">
        <v>2.09</v>
      </c>
      <c r="BB22">
        <v>139.12100000000001</v>
      </c>
      <c r="BC22">
        <v>2.09</v>
      </c>
      <c r="BD22">
        <v>5902.33</v>
      </c>
      <c r="BE22">
        <v>2.09</v>
      </c>
      <c r="BF22">
        <v>119.96899999999999</v>
      </c>
      <c r="BG22">
        <v>2.09</v>
      </c>
      <c r="BH22">
        <v>8248.4500000000007</v>
      </c>
      <c r="BI22">
        <v>2.09</v>
      </c>
      <c r="BJ22">
        <v>160.77199999999999</v>
      </c>
      <c r="BK22">
        <v>2.09</v>
      </c>
      <c r="BL22">
        <v>13958.75</v>
      </c>
      <c r="BM22">
        <v>2.09</v>
      </c>
      <c r="BN22">
        <v>135.77600000000001</v>
      </c>
      <c r="BO22">
        <v>2.09</v>
      </c>
      <c r="BP22">
        <v>6709.85</v>
      </c>
      <c r="BQ22">
        <v>2.09</v>
      </c>
      <c r="BR22">
        <v>121.789</v>
      </c>
      <c r="BS22">
        <v>2.09</v>
      </c>
      <c r="BT22">
        <v>6848.04</v>
      </c>
      <c r="BU22">
        <v>2.09</v>
      </c>
      <c r="BV22">
        <v>374.22800000000001</v>
      </c>
      <c r="BW22">
        <v>2.09</v>
      </c>
      <c r="BX22">
        <v>5806.67</v>
      </c>
    </row>
    <row r="23" spans="1:76" x14ac:dyDescent="0.65">
      <c r="A23">
        <v>2.2000000000000002</v>
      </c>
      <c r="B23">
        <v>184.09</v>
      </c>
      <c r="C23">
        <v>2.2000000000000002</v>
      </c>
      <c r="D23">
        <v>12112</v>
      </c>
      <c r="E23">
        <v>2.2000000000000002</v>
      </c>
      <c r="F23">
        <v>138.27600000000001</v>
      </c>
      <c r="G23">
        <v>2.2000000000000002</v>
      </c>
      <c r="H23">
        <v>21566.36</v>
      </c>
      <c r="I23">
        <v>2.2000000000000002</v>
      </c>
      <c r="J23">
        <v>118.831</v>
      </c>
      <c r="K23">
        <v>2.2000000000000002</v>
      </c>
      <c r="L23">
        <v>11625.78</v>
      </c>
      <c r="M23">
        <v>2.2000000000000002</v>
      </c>
      <c r="N23">
        <v>237.53700000000001</v>
      </c>
      <c r="O23">
        <v>2.31</v>
      </c>
      <c r="P23">
        <v>18324.86</v>
      </c>
      <c r="Q23">
        <v>2.2000000000000002</v>
      </c>
      <c r="R23">
        <v>128.69800000000001</v>
      </c>
      <c r="S23">
        <v>2.2000000000000002</v>
      </c>
      <c r="T23">
        <v>17130.16</v>
      </c>
      <c r="U23">
        <v>2.2000000000000002</v>
      </c>
      <c r="V23">
        <v>122.254</v>
      </c>
      <c r="W23">
        <v>2.2000000000000002</v>
      </c>
      <c r="X23">
        <v>9543.9500000000007</v>
      </c>
      <c r="Y23">
        <v>2.2000000000000002</v>
      </c>
      <c r="Z23">
        <v>316.21699999999998</v>
      </c>
      <c r="AA23">
        <v>2.2000000000000002</v>
      </c>
      <c r="AB23">
        <v>13623.8</v>
      </c>
      <c r="AC23">
        <v>2.2000000000000002</v>
      </c>
      <c r="AD23">
        <v>179</v>
      </c>
      <c r="AE23">
        <v>2.2000000000000002</v>
      </c>
      <c r="AF23">
        <v>14269.94</v>
      </c>
      <c r="AG23">
        <v>2.2000000000000002</v>
      </c>
      <c r="AH23">
        <v>141.52000000000001</v>
      </c>
      <c r="AI23">
        <v>2.2000000000000002</v>
      </c>
      <c r="AJ23">
        <v>11644.09</v>
      </c>
      <c r="AK23">
        <v>2.2000000000000002</v>
      </c>
      <c r="AL23">
        <v>222.74</v>
      </c>
      <c r="AM23">
        <v>2.2000000000000002</v>
      </c>
      <c r="AN23">
        <v>20430.349999999999</v>
      </c>
      <c r="AO23">
        <v>2.2000000000000002</v>
      </c>
      <c r="AP23">
        <v>159.76900000000001</v>
      </c>
      <c r="AQ23">
        <v>2.2000000000000002</v>
      </c>
      <c r="AR23">
        <v>21504.91</v>
      </c>
      <c r="AS23">
        <v>2.2000000000000002</v>
      </c>
      <c r="AT23">
        <v>132.38200000000001</v>
      </c>
      <c r="AU23">
        <v>2.2000000000000002</v>
      </c>
      <c r="AV23">
        <v>13033.14</v>
      </c>
      <c r="AW23">
        <v>2.2000000000000002</v>
      </c>
      <c r="AX23">
        <v>224.69399999999999</v>
      </c>
      <c r="AY23">
        <v>2.2000000000000002</v>
      </c>
      <c r="AZ23">
        <v>20151.349999999999</v>
      </c>
      <c r="BA23">
        <v>2.2000000000000002</v>
      </c>
      <c r="BB23">
        <v>143.78100000000001</v>
      </c>
      <c r="BC23">
        <v>2.2000000000000002</v>
      </c>
      <c r="BD23">
        <v>5596.64</v>
      </c>
      <c r="BE23">
        <v>2.2000000000000002</v>
      </c>
      <c r="BF23">
        <v>115.967</v>
      </c>
      <c r="BG23">
        <v>2.2000000000000002</v>
      </c>
      <c r="BH23">
        <v>8080.11</v>
      </c>
      <c r="BI23">
        <v>2.2000000000000002</v>
      </c>
      <c r="BJ23">
        <v>170.131</v>
      </c>
      <c r="BK23">
        <v>2.2000000000000002</v>
      </c>
      <c r="BL23">
        <v>12801.29</v>
      </c>
      <c r="BM23">
        <v>2.2000000000000002</v>
      </c>
      <c r="BN23">
        <v>137.17400000000001</v>
      </c>
      <c r="BO23">
        <v>2.2000000000000002</v>
      </c>
      <c r="BP23">
        <v>6753.31</v>
      </c>
      <c r="BQ23">
        <v>2.2000000000000002</v>
      </c>
      <c r="BR23">
        <v>119.247</v>
      </c>
      <c r="BS23">
        <v>2.2000000000000002</v>
      </c>
      <c r="BT23">
        <v>6375.06</v>
      </c>
      <c r="BU23">
        <v>2.2000000000000002</v>
      </c>
      <c r="BV23">
        <v>449.077</v>
      </c>
      <c r="BW23">
        <v>2.2000000000000002</v>
      </c>
      <c r="BX23">
        <v>6025.19</v>
      </c>
    </row>
    <row r="24" spans="1:76" x14ac:dyDescent="0.65">
      <c r="A24">
        <v>2.31</v>
      </c>
      <c r="B24">
        <v>190.249</v>
      </c>
      <c r="C24">
        <v>2.31</v>
      </c>
      <c r="D24">
        <v>12512</v>
      </c>
      <c r="E24">
        <v>2.31</v>
      </c>
      <c r="F24">
        <v>144.887</v>
      </c>
      <c r="G24">
        <v>2.31</v>
      </c>
      <c r="H24">
        <v>22395.45</v>
      </c>
      <c r="I24">
        <v>2.31</v>
      </c>
      <c r="J24">
        <v>118.45</v>
      </c>
      <c r="K24">
        <v>2.31</v>
      </c>
      <c r="L24">
        <v>10994.65</v>
      </c>
      <c r="M24">
        <v>2.31</v>
      </c>
      <c r="N24">
        <v>290.76900000000001</v>
      </c>
      <c r="O24">
        <v>2.42</v>
      </c>
      <c r="P24">
        <v>18087.38</v>
      </c>
      <c r="Q24">
        <v>2.31</v>
      </c>
      <c r="R24">
        <v>132.01400000000001</v>
      </c>
      <c r="S24">
        <v>2.31</v>
      </c>
      <c r="T24">
        <v>16572.3</v>
      </c>
      <c r="U24">
        <v>2.31</v>
      </c>
      <c r="V24">
        <v>122.02500000000001</v>
      </c>
      <c r="W24">
        <v>2.31</v>
      </c>
      <c r="X24">
        <v>9451.75</v>
      </c>
      <c r="Y24">
        <v>2.31</v>
      </c>
      <c r="Z24">
        <v>382.36500000000001</v>
      </c>
      <c r="AA24">
        <v>2.31</v>
      </c>
      <c r="AB24">
        <v>13926.83</v>
      </c>
      <c r="AC24">
        <v>2.31</v>
      </c>
      <c r="AD24">
        <v>185</v>
      </c>
      <c r="AE24">
        <v>2.31</v>
      </c>
      <c r="AF24">
        <v>14365.23</v>
      </c>
      <c r="AG24">
        <v>2.31</v>
      </c>
      <c r="AH24">
        <v>141.68100000000001</v>
      </c>
      <c r="AI24">
        <v>2.31</v>
      </c>
      <c r="AJ24">
        <v>11679.26</v>
      </c>
      <c r="AK24">
        <v>2.31</v>
      </c>
      <c r="AL24">
        <v>251.876</v>
      </c>
      <c r="AM24">
        <v>2.31</v>
      </c>
      <c r="AN24">
        <v>20252.71</v>
      </c>
      <c r="AO24">
        <v>2.31</v>
      </c>
      <c r="AP24">
        <v>161.37100000000001</v>
      </c>
      <c r="AQ24">
        <v>2.31</v>
      </c>
      <c r="AR24">
        <v>22466.75</v>
      </c>
      <c r="AS24">
        <v>2.31</v>
      </c>
      <c r="AT24">
        <v>131.37299999999999</v>
      </c>
      <c r="AU24">
        <v>2.31</v>
      </c>
      <c r="AV24">
        <v>13355.52</v>
      </c>
      <c r="AW24">
        <v>2.31</v>
      </c>
      <c r="AX24">
        <v>240.34700000000001</v>
      </c>
      <c r="AY24">
        <v>2.31</v>
      </c>
      <c r="AZ24">
        <v>21087.85</v>
      </c>
      <c r="BA24">
        <v>2.31</v>
      </c>
      <c r="BB24">
        <v>148.136</v>
      </c>
      <c r="BC24">
        <v>2.31</v>
      </c>
      <c r="BD24">
        <v>5240.1899999999996</v>
      </c>
      <c r="BE24">
        <v>2.31</v>
      </c>
      <c r="BF24">
        <v>119.414</v>
      </c>
      <c r="BG24">
        <v>2.31</v>
      </c>
      <c r="BH24">
        <v>7962.89</v>
      </c>
      <c r="BI24">
        <v>2.31</v>
      </c>
      <c r="BJ24">
        <v>180.27199999999999</v>
      </c>
      <c r="BK24">
        <v>2.31</v>
      </c>
      <c r="BL24">
        <v>12138.82</v>
      </c>
      <c r="BM24">
        <v>2.31</v>
      </c>
      <c r="BN24">
        <v>134.17099999999999</v>
      </c>
      <c r="BO24">
        <v>2.31</v>
      </c>
      <c r="BP24">
        <v>6834.05</v>
      </c>
      <c r="BQ24">
        <v>2.31</v>
      </c>
      <c r="BR24">
        <v>123.059</v>
      </c>
      <c r="BS24">
        <v>2.31</v>
      </c>
      <c r="BT24">
        <v>6408.22</v>
      </c>
      <c r="BU24">
        <v>2.31</v>
      </c>
      <c r="BV24">
        <v>558.88800000000003</v>
      </c>
      <c r="BW24">
        <v>2.31</v>
      </c>
      <c r="BX24">
        <v>6206.91</v>
      </c>
    </row>
    <row r="25" spans="1:76" x14ac:dyDescent="0.65">
      <c r="A25">
        <v>2.42</v>
      </c>
      <c r="B25">
        <v>220.47300000000001</v>
      </c>
      <c r="C25">
        <v>2.42</v>
      </c>
      <c r="D25">
        <v>12480</v>
      </c>
      <c r="E25">
        <v>2.42</v>
      </c>
      <c r="F25">
        <v>144.83699999999999</v>
      </c>
      <c r="G25">
        <v>2.42</v>
      </c>
      <c r="H25">
        <v>21971.29</v>
      </c>
      <c r="I25">
        <v>2.42</v>
      </c>
      <c r="J25">
        <v>121.898</v>
      </c>
      <c r="K25">
        <v>2.42</v>
      </c>
      <c r="L25">
        <v>11085.6</v>
      </c>
      <c r="M25">
        <v>2.42</v>
      </c>
      <c r="N25">
        <v>332.95100000000002</v>
      </c>
      <c r="O25">
        <v>2.5299999999999998</v>
      </c>
      <c r="P25">
        <v>17280.93</v>
      </c>
      <c r="Q25">
        <v>2.42</v>
      </c>
      <c r="R25">
        <v>128.958</v>
      </c>
      <c r="S25">
        <v>2.42</v>
      </c>
      <c r="T25">
        <v>16003.45</v>
      </c>
      <c r="U25">
        <v>2.42</v>
      </c>
      <c r="V25">
        <v>124.82899999999999</v>
      </c>
      <c r="W25">
        <v>2.42</v>
      </c>
      <c r="X25">
        <v>9068.1200000000008</v>
      </c>
      <c r="Y25">
        <v>2.42</v>
      </c>
      <c r="Z25">
        <v>454.03</v>
      </c>
      <c r="AA25">
        <v>2.42</v>
      </c>
      <c r="AB25">
        <v>12884.27</v>
      </c>
      <c r="AC25">
        <v>2.42</v>
      </c>
      <c r="AD25">
        <v>221</v>
      </c>
      <c r="AE25">
        <v>2.42</v>
      </c>
      <c r="AF25">
        <v>13763.31</v>
      </c>
      <c r="AG25">
        <v>2.42</v>
      </c>
      <c r="AH25">
        <v>145.999</v>
      </c>
      <c r="AI25">
        <v>2.42</v>
      </c>
      <c r="AJ25">
        <v>11795.7</v>
      </c>
      <c r="AK25">
        <v>2.42</v>
      </c>
      <c r="AL25">
        <v>258.13900000000001</v>
      </c>
      <c r="AM25">
        <v>2.42</v>
      </c>
      <c r="AN25">
        <v>20534.53</v>
      </c>
      <c r="AO25">
        <v>2.42</v>
      </c>
      <c r="AP25">
        <v>164.80600000000001</v>
      </c>
      <c r="AQ25">
        <v>2.42</v>
      </c>
      <c r="AR25">
        <v>22896.73</v>
      </c>
      <c r="AS25">
        <v>2.42</v>
      </c>
      <c r="AT25">
        <v>128.285</v>
      </c>
      <c r="AU25">
        <v>2.42</v>
      </c>
      <c r="AV25">
        <v>14443.39</v>
      </c>
      <c r="AW25">
        <v>2.42</v>
      </c>
      <c r="AX25">
        <v>267.94600000000003</v>
      </c>
      <c r="AY25">
        <v>2.42</v>
      </c>
      <c r="AZ25">
        <v>19281.21</v>
      </c>
      <c r="BA25">
        <v>2.42</v>
      </c>
      <c r="BB25">
        <v>158.31399999999999</v>
      </c>
      <c r="BC25">
        <v>2.42</v>
      </c>
      <c r="BD25">
        <v>5727.12</v>
      </c>
      <c r="BE25">
        <v>2.42</v>
      </c>
      <c r="BF25">
        <v>121.71599999999999</v>
      </c>
      <c r="BG25">
        <v>2.42</v>
      </c>
      <c r="BH25">
        <v>7782.31</v>
      </c>
      <c r="BI25">
        <v>2.42</v>
      </c>
      <c r="BJ25">
        <v>186.846</v>
      </c>
      <c r="BK25">
        <v>2.42</v>
      </c>
      <c r="BL25">
        <v>11779.92</v>
      </c>
      <c r="BM25">
        <v>2.42</v>
      </c>
      <c r="BN25">
        <v>135.565</v>
      </c>
      <c r="BO25">
        <v>2.42</v>
      </c>
      <c r="BP25">
        <v>7340.68</v>
      </c>
      <c r="BQ25">
        <v>2.42</v>
      </c>
      <c r="BR25">
        <v>126.664</v>
      </c>
      <c r="BS25">
        <v>2.42</v>
      </c>
      <c r="BT25">
        <v>6858.34</v>
      </c>
      <c r="BU25">
        <v>2.42</v>
      </c>
      <c r="BV25">
        <v>645.58799999999997</v>
      </c>
      <c r="BW25">
        <v>2.42</v>
      </c>
      <c r="BX25">
        <v>6453.08</v>
      </c>
    </row>
    <row r="26" spans="1:76" x14ac:dyDescent="0.65">
      <c r="A26">
        <v>2.5299999999999998</v>
      </c>
      <c r="B26">
        <v>255.90600000000001</v>
      </c>
      <c r="C26">
        <v>2.5299999999999998</v>
      </c>
      <c r="D26">
        <v>13280</v>
      </c>
      <c r="E26">
        <v>2.5299999999999998</v>
      </c>
      <c r="F26">
        <v>149.089</v>
      </c>
      <c r="G26">
        <v>2.5299999999999998</v>
      </c>
      <c r="H26">
        <v>22154.18</v>
      </c>
      <c r="I26">
        <v>2.5299999999999998</v>
      </c>
      <c r="J26">
        <v>121.271</v>
      </c>
      <c r="K26">
        <v>2.5299999999999998</v>
      </c>
      <c r="L26">
        <v>10670.54</v>
      </c>
      <c r="M26">
        <v>2.5299999999999998</v>
      </c>
      <c r="N26">
        <v>438.72399999999999</v>
      </c>
      <c r="O26">
        <v>2.64</v>
      </c>
      <c r="P26">
        <v>16130.29</v>
      </c>
      <c r="Q26">
        <v>2.5299999999999998</v>
      </c>
      <c r="R26">
        <v>128.304</v>
      </c>
      <c r="S26">
        <v>2.5299999999999998</v>
      </c>
      <c r="T26">
        <v>15182.48</v>
      </c>
      <c r="U26">
        <v>2.5299999999999998</v>
      </c>
      <c r="V26">
        <v>118.57299999999999</v>
      </c>
      <c r="W26">
        <v>2.5299999999999998</v>
      </c>
      <c r="X26">
        <v>8653.5400000000009</v>
      </c>
      <c r="Y26">
        <v>2.5299999999999998</v>
      </c>
      <c r="Z26">
        <v>553.03599999999994</v>
      </c>
      <c r="AA26">
        <v>2.5299999999999998</v>
      </c>
      <c r="AB26">
        <v>12893.28</v>
      </c>
      <c r="AC26">
        <v>2.5299999999999998</v>
      </c>
      <c r="AD26">
        <v>254</v>
      </c>
      <c r="AE26">
        <v>2.5299999999999998</v>
      </c>
      <c r="AF26">
        <v>13332.85</v>
      </c>
      <c r="AG26">
        <v>2.5299999999999998</v>
      </c>
      <c r="AH26">
        <v>146.61600000000001</v>
      </c>
      <c r="AI26">
        <v>2.5299999999999998</v>
      </c>
      <c r="AJ26">
        <v>11912.81</v>
      </c>
      <c r="AK26">
        <v>2.5299999999999998</v>
      </c>
      <c r="AL26">
        <v>262.72300000000001</v>
      </c>
      <c r="AM26">
        <v>2.5299999999999998</v>
      </c>
      <c r="AN26">
        <v>19603.939999999999</v>
      </c>
      <c r="AO26">
        <v>2.5299999999999998</v>
      </c>
      <c r="AP26">
        <v>171.19200000000001</v>
      </c>
      <c r="AQ26">
        <v>2.5299999999999998</v>
      </c>
      <c r="AR26">
        <v>23063.71</v>
      </c>
      <c r="AS26">
        <v>2.5299999999999998</v>
      </c>
      <c r="AT26">
        <v>136.22499999999999</v>
      </c>
      <c r="AU26">
        <v>2.5299999999999998</v>
      </c>
      <c r="AV26">
        <v>16593.7</v>
      </c>
      <c r="AW26">
        <v>2.5299999999999998</v>
      </c>
      <c r="AX26">
        <v>284.50599999999997</v>
      </c>
      <c r="AY26">
        <v>2.5299999999999998</v>
      </c>
      <c r="AZ26">
        <v>19268.77</v>
      </c>
      <c r="BA26">
        <v>2.5299999999999998</v>
      </c>
      <c r="BB26">
        <v>168.11600000000001</v>
      </c>
      <c r="BC26">
        <v>2.5299999999999998</v>
      </c>
      <c r="BD26">
        <v>5376.63</v>
      </c>
      <c r="BE26">
        <v>2.5299999999999998</v>
      </c>
      <c r="BF26">
        <v>116.633</v>
      </c>
      <c r="BG26">
        <v>2.5299999999999998</v>
      </c>
      <c r="BH26">
        <v>7667.49</v>
      </c>
      <c r="BI26">
        <v>2.5299999999999998</v>
      </c>
      <c r="BJ26">
        <v>194.28899999999999</v>
      </c>
      <c r="BK26">
        <v>2.5299999999999998</v>
      </c>
      <c r="BL26">
        <v>11633.13</v>
      </c>
      <c r="BM26">
        <v>2.5299999999999998</v>
      </c>
      <c r="BN26">
        <v>132.61000000000001</v>
      </c>
      <c r="BO26">
        <v>2.5299999999999998</v>
      </c>
      <c r="BP26">
        <v>7613.15</v>
      </c>
      <c r="BQ26">
        <v>2.5299999999999998</v>
      </c>
      <c r="BR26">
        <v>125.405</v>
      </c>
      <c r="BS26">
        <v>2.5299999999999998</v>
      </c>
      <c r="BT26">
        <v>6350.43</v>
      </c>
      <c r="BU26">
        <v>2.5299999999999998</v>
      </c>
      <c r="BV26">
        <v>694.98099999999999</v>
      </c>
      <c r="BW26">
        <v>2.5299999999999998</v>
      </c>
      <c r="BX26">
        <v>6795.4</v>
      </c>
    </row>
    <row r="27" spans="1:76" x14ac:dyDescent="0.65">
      <c r="A27">
        <v>2.64</v>
      </c>
      <c r="B27">
        <v>274.322</v>
      </c>
      <c r="C27">
        <v>2.64</v>
      </c>
      <c r="D27">
        <v>12896</v>
      </c>
      <c r="E27">
        <v>2.64</v>
      </c>
      <c r="F27">
        <v>156.155</v>
      </c>
      <c r="G27">
        <v>2.64</v>
      </c>
      <c r="H27">
        <v>22393.66</v>
      </c>
      <c r="I27">
        <v>2.64</v>
      </c>
      <c r="J27">
        <v>123.639</v>
      </c>
      <c r="K27">
        <v>2.64</v>
      </c>
      <c r="L27">
        <v>11128.02</v>
      </c>
      <c r="M27">
        <v>2.64</v>
      </c>
      <c r="N27">
        <v>617.75599999999997</v>
      </c>
      <c r="O27">
        <v>2.75</v>
      </c>
      <c r="P27">
        <v>15738.03</v>
      </c>
      <c r="Q27">
        <v>2.64</v>
      </c>
      <c r="R27">
        <v>129.77600000000001</v>
      </c>
      <c r="S27">
        <v>2.64</v>
      </c>
      <c r="T27">
        <v>15378.52</v>
      </c>
      <c r="U27">
        <v>2.64</v>
      </c>
      <c r="V27">
        <v>122.994</v>
      </c>
      <c r="W27">
        <v>2.64</v>
      </c>
      <c r="X27">
        <v>8262.6299999999992</v>
      </c>
      <c r="Y27">
        <v>2.64</v>
      </c>
      <c r="Z27">
        <v>732.38</v>
      </c>
      <c r="AA27">
        <v>2.64</v>
      </c>
      <c r="AB27">
        <v>13498.48</v>
      </c>
      <c r="AC27">
        <v>2.64</v>
      </c>
      <c r="AD27">
        <v>266</v>
      </c>
      <c r="AE27">
        <v>2.64</v>
      </c>
      <c r="AF27">
        <v>13258.06</v>
      </c>
      <c r="AG27">
        <v>2.64</v>
      </c>
      <c r="AH27">
        <v>160.92699999999999</v>
      </c>
      <c r="AI27">
        <v>2.64</v>
      </c>
      <c r="AJ27">
        <v>11984.27</v>
      </c>
      <c r="AK27">
        <v>2.64</v>
      </c>
      <c r="AL27">
        <v>260.928</v>
      </c>
      <c r="AM27">
        <v>2.64</v>
      </c>
      <c r="AN27">
        <v>18955.57</v>
      </c>
      <c r="AO27">
        <v>2.64</v>
      </c>
      <c r="AP27">
        <v>191.28</v>
      </c>
      <c r="AQ27">
        <v>2.64</v>
      </c>
      <c r="AR27">
        <v>21711.02</v>
      </c>
      <c r="AS27">
        <v>2.64</v>
      </c>
      <c r="AT27">
        <v>137.678</v>
      </c>
      <c r="AU27">
        <v>2.64</v>
      </c>
      <c r="AV27">
        <v>18454.62</v>
      </c>
      <c r="AW27">
        <v>2.64</v>
      </c>
      <c r="AX27">
        <v>292.12299999999999</v>
      </c>
      <c r="AY27">
        <v>2.64</v>
      </c>
      <c r="AZ27">
        <v>17572.66</v>
      </c>
      <c r="BA27">
        <v>2.64</v>
      </c>
      <c r="BB27">
        <v>171.71899999999999</v>
      </c>
      <c r="BC27">
        <v>2.64</v>
      </c>
      <c r="BD27">
        <v>5350.55</v>
      </c>
      <c r="BE27">
        <v>2.64</v>
      </c>
      <c r="BF27">
        <v>120.333</v>
      </c>
      <c r="BG27">
        <v>2.64</v>
      </c>
      <c r="BH27">
        <v>7451.16</v>
      </c>
      <c r="BI27">
        <v>2.64</v>
      </c>
      <c r="BJ27">
        <v>203.476</v>
      </c>
      <c r="BK27">
        <v>2.64</v>
      </c>
      <c r="BL27">
        <v>11795.75</v>
      </c>
      <c r="BM27">
        <v>2.64</v>
      </c>
      <c r="BN27">
        <v>128.16200000000001</v>
      </c>
      <c r="BO27">
        <v>2.64</v>
      </c>
      <c r="BP27">
        <v>7598.42</v>
      </c>
      <c r="BQ27">
        <v>2.64</v>
      </c>
      <c r="BR27">
        <v>121.889</v>
      </c>
      <c r="BS27">
        <v>2.64</v>
      </c>
      <c r="BT27">
        <v>6625.91</v>
      </c>
      <c r="BU27">
        <v>2.64</v>
      </c>
      <c r="BV27">
        <v>747.59500000000003</v>
      </c>
      <c r="BW27">
        <v>2.64</v>
      </c>
      <c r="BX27">
        <v>7489.81</v>
      </c>
    </row>
    <row r="28" spans="1:76" x14ac:dyDescent="0.65">
      <c r="A28">
        <v>2.75</v>
      </c>
      <c r="B28">
        <v>276.887</v>
      </c>
      <c r="C28">
        <v>2.75</v>
      </c>
      <c r="D28">
        <v>12080</v>
      </c>
      <c r="E28">
        <v>2.75</v>
      </c>
      <c r="F28">
        <v>172.13300000000001</v>
      </c>
      <c r="G28">
        <v>2.75</v>
      </c>
      <c r="H28">
        <v>22554.91</v>
      </c>
      <c r="I28">
        <v>2.75</v>
      </c>
      <c r="J28">
        <v>123.751</v>
      </c>
      <c r="K28">
        <v>2.75</v>
      </c>
      <c r="L28">
        <v>11165.58</v>
      </c>
      <c r="M28">
        <v>2.75</v>
      </c>
      <c r="N28">
        <v>774.48699999999997</v>
      </c>
      <c r="O28">
        <v>2.86</v>
      </c>
      <c r="P28">
        <v>15862.41</v>
      </c>
      <c r="Q28">
        <v>2.75</v>
      </c>
      <c r="R28">
        <v>127.505</v>
      </c>
      <c r="S28">
        <v>2.75</v>
      </c>
      <c r="T28">
        <v>15387.46</v>
      </c>
      <c r="U28">
        <v>2.75</v>
      </c>
      <c r="V28">
        <v>122.414</v>
      </c>
      <c r="W28">
        <v>2.75</v>
      </c>
      <c r="X28">
        <v>8167.26</v>
      </c>
      <c r="Y28">
        <v>2.75</v>
      </c>
      <c r="Z28">
        <v>866.51400000000001</v>
      </c>
      <c r="AA28">
        <v>2.75</v>
      </c>
      <c r="AB28">
        <v>14763.96</v>
      </c>
      <c r="AC28">
        <v>2.75</v>
      </c>
      <c r="AD28">
        <v>315</v>
      </c>
      <c r="AE28">
        <v>2.75</v>
      </c>
      <c r="AF28">
        <v>13165.88</v>
      </c>
      <c r="AG28">
        <v>2.75</v>
      </c>
      <c r="AH28">
        <v>171.31700000000001</v>
      </c>
      <c r="AI28">
        <v>2.75</v>
      </c>
      <c r="AJ28">
        <v>11366.92</v>
      </c>
      <c r="AK28">
        <v>2.75</v>
      </c>
      <c r="AL28">
        <v>255.00800000000001</v>
      </c>
      <c r="AM28">
        <v>2.75</v>
      </c>
      <c r="AN28">
        <v>18323.68</v>
      </c>
      <c r="AO28">
        <v>2.75</v>
      </c>
      <c r="AP28">
        <v>210.416</v>
      </c>
      <c r="AQ28">
        <v>2.75</v>
      </c>
      <c r="AR28">
        <v>19042.04</v>
      </c>
      <c r="AS28">
        <v>2.75</v>
      </c>
      <c r="AT28">
        <v>137.62899999999999</v>
      </c>
      <c r="AU28">
        <v>2.75</v>
      </c>
      <c r="AV28">
        <v>19447.669999999998</v>
      </c>
      <c r="AW28">
        <v>2.75</v>
      </c>
      <c r="AX28">
        <v>339.16399999999999</v>
      </c>
      <c r="AY28">
        <v>2.75</v>
      </c>
      <c r="AZ28">
        <v>17132.18</v>
      </c>
      <c r="BA28">
        <v>2.75</v>
      </c>
      <c r="BB28">
        <v>179.7</v>
      </c>
      <c r="BC28">
        <v>2.75</v>
      </c>
      <c r="BD28">
        <v>5439.45</v>
      </c>
      <c r="BE28">
        <v>2.75</v>
      </c>
      <c r="BF28">
        <v>119.80200000000001</v>
      </c>
      <c r="BG28">
        <v>2.75</v>
      </c>
      <c r="BH28">
        <v>7043.91</v>
      </c>
      <c r="BI28">
        <v>2.75</v>
      </c>
      <c r="BJ28">
        <v>232.447</v>
      </c>
      <c r="BK28">
        <v>2.75</v>
      </c>
      <c r="BL28">
        <v>11970.82</v>
      </c>
      <c r="BM28">
        <v>2.75</v>
      </c>
      <c r="BN28">
        <v>135.29599999999999</v>
      </c>
      <c r="BO28">
        <v>2.75</v>
      </c>
      <c r="BP28">
        <v>7583.35</v>
      </c>
      <c r="BQ28">
        <v>2.75</v>
      </c>
      <c r="BR28">
        <v>123.36799999999999</v>
      </c>
      <c r="BS28">
        <v>2.75</v>
      </c>
      <c r="BT28">
        <v>6338.71</v>
      </c>
      <c r="BU28">
        <v>2.75</v>
      </c>
      <c r="BV28">
        <v>798.99800000000005</v>
      </c>
      <c r="BW28">
        <v>2.75</v>
      </c>
      <c r="BX28">
        <v>7070.35</v>
      </c>
    </row>
    <row r="29" spans="1:76" x14ac:dyDescent="0.65">
      <c r="A29">
        <v>2.86</v>
      </c>
      <c r="B29">
        <v>285.84899999999999</v>
      </c>
      <c r="C29">
        <v>2.86</v>
      </c>
      <c r="D29">
        <v>11728</v>
      </c>
      <c r="E29">
        <v>2.86</v>
      </c>
      <c r="F29">
        <v>195.54599999999999</v>
      </c>
      <c r="G29">
        <v>2.86</v>
      </c>
      <c r="H29">
        <v>22865.23</v>
      </c>
      <c r="I29">
        <v>2.86</v>
      </c>
      <c r="J29">
        <v>118.991</v>
      </c>
      <c r="K29">
        <v>2.86</v>
      </c>
      <c r="L29">
        <v>11590.23</v>
      </c>
      <c r="M29">
        <v>2.86</v>
      </c>
      <c r="N29">
        <v>872.65099999999995</v>
      </c>
      <c r="O29">
        <v>2.97</v>
      </c>
      <c r="P29">
        <v>16245.31</v>
      </c>
      <c r="Q29">
        <v>2.86</v>
      </c>
      <c r="R29">
        <v>124.32899999999999</v>
      </c>
      <c r="S29">
        <v>2.86</v>
      </c>
      <c r="T29">
        <v>15172.55</v>
      </c>
      <c r="U29">
        <v>2.86</v>
      </c>
      <c r="V29">
        <v>124.559</v>
      </c>
      <c r="W29">
        <v>2.86</v>
      </c>
      <c r="X29">
        <v>7747.93</v>
      </c>
      <c r="Y29">
        <v>2.86</v>
      </c>
      <c r="Z29">
        <v>932.072</v>
      </c>
      <c r="AA29">
        <v>2.86</v>
      </c>
      <c r="AB29">
        <v>15502.05</v>
      </c>
      <c r="AC29">
        <v>2.86</v>
      </c>
      <c r="AD29">
        <v>342</v>
      </c>
      <c r="AE29">
        <v>2.86</v>
      </c>
      <c r="AF29">
        <v>13062.85</v>
      </c>
      <c r="AG29">
        <v>2.86</v>
      </c>
      <c r="AH29">
        <v>193.28399999999999</v>
      </c>
      <c r="AI29">
        <v>2.86</v>
      </c>
      <c r="AJ29">
        <v>11634.8</v>
      </c>
      <c r="AK29">
        <v>2.86</v>
      </c>
      <c r="AL29">
        <v>269.61900000000003</v>
      </c>
      <c r="AM29">
        <v>2.86</v>
      </c>
      <c r="AN29">
        <v>17370.650000000001</v>
      </c>
      <c r="AO29">
        <v>2.86</v>
      </c>
      <c r="AP29">
        <v>223.863</v>
      </c>
      <c r="AQ29">
        <v>2.86</v>
      </c>
      <c r="AR29">
        <v>17131.21</v>
      </c>
      <c r="AS29">
        <v>2.86</v>
      </c>
      <c r="AT29">
        <v>146.97200000000001</v>
      </c>
      <c r="AU29">
        <v>2.86</v>
      </c>
      <c r="AV29">
        <v>18848.849999999999</v>
      </c>
      <c r="AW29">
        <v>2.86</v>
      </c>
      <c r="AX29">
        <v>402.17399999999998</v>
      </c>
      <c r="AY29">
        <v>2.86</v>
      </c>
      <c r="AZ29">
        <v>16347.81</v>
      </c>
      <c r="BA29">
        <v>2.86</v>
      </c>
      <c r="BB29">
        <v>180.23599999999999</v>
      </c>
      <c r="BC29">
        <v>2.86</v>
      </c>
      <c r="BD29">
        <v>5952.93</v>
      </c>
      <c r="BE29">
        <v>2.86</v>
      </c>
      <c r="BF29">
        <v>112.462</v>
      </c>
      <c r="BG29">
        <v>2.86</v>
      </c>
      <c r="BH29">
        <v>6905.97</v>
      </c>
      <c r="BI29">
        <v>2.86</v>
      </c>
      <c r="BJ29">
        <v>253.35900000000001</v>
      </c>
      <c r="BK29">
        <v>2.86</v>
      </c>
      <c r="BL29">
        <v>12105.25</v>
      </c>
      <c r="BM29">
        <v>2.86</v>
      </c>
      <c r="BN29">
        <v>132.911</v>
      </c>
      <c r="BO29">
        <v>2.86</v>
      </c>
      <c r="BP29">
        <v>8177.39</v>
      </c>
      <c r="BQ29">
        <v>2.86</v>
      </c>
      <c r="BR29">
        <v>120.127</v>
      </c>
      <c r="BS29">
        <v>2.86</v>
      </c>
      <c r="BT29">
        <v>6650.6</v>
      </c>
      <c r="BU29">
        <v>2.86</v>
      </c>
      <c r="BV29">
        <v>808.23</v>
      </c>
      <c r="BW29">
        <v>2.86</v>
      </c>
      <c r="BX29">
        <v>6580.74</v>
      </c>
    </row>
    <row r="30" spans="1:76" x14ac:dyDescent="0.65">
      <c r="A30">
        <v>2.97</v>
      </c>
      <c r="B30">
        <v>281.36</v>
      </c>
      <c r="C30">
        <v>2.97</v>
      </c>
      <c r="D30">
        <v>11392</v>
      </c>
      <c r="E30">
        <v>2.97</v>
      </c>
      <c r="F30">
        <v>209.60300000000001</v>
      </c>
      <c r="G30">
        <v>2.97</v>
      </c>
      <c r="H30">
        <v>22410.59</v>
      </c>
      <c r="I30">
        <v>2.97</v>
      </c>
      <c r="J30">
        <v>117.73</v>
      </c>
      <c r="K30">
        <v>2.97</v>
      </c>
      <c r="L30">
        <v>11830.35</v>
      </c>
      <c r="M30">
        <v>2.97</v>
      </c>
      <c r="N30">
        <v>886.80700000000002</v>
      </c>
      <c r="O30">
        <v>3.08</v>
      </c>
      <c r="P30">
        <v>17158.47</v>
      </c>
      <c r="Q30">
        <v>2.97</v>
      </c>
      <c r="R30">
        <v>130.053</v>
      </c>
      <c r="S30">
        <v>2.97</v>
      </c>
      <c r="T30">
        <v>14916.62</v>
      </c>
      <c r="U30">
        <v>2.97</v>
      </c>
      <c r="V30">
        <v>129.03299999999999</v>
      </c>
      <c r="W30">
        <v>2.97</v>
      </c>
      <c r="X30">
        <v>7735.92</v>
      </c>
      <c r="Y30">
        <v>2.97</v>
      </c>
      <c r="Z30">
        <v>981.86</v>
      </c>
      <c r="AA30">
        <v>2.97</v>
      </c>
      <c r="AB30">
        <v>15506</v>
      </c>
      <c r="AC30">
        <v>2.97</v>
      </c>
      <c r="AD30">
        <v>432</v>
      </c>
      <c r="AE30">
        <v>2.97</v>
      </c>
      <c r="AF30">
        <v>13247.51</v>
      </c>
      <c r="AG30">
        <v>2.97</v>
      </c>
      <c r="AH30">
        <v>215.04900000000001</v>
      </c>
      <c r="AI30">
        <v>2.97</v>
      </c>
      <c r="AJ30">
        <v>11933.88</v>
      </c>
      <c r="AK30">
        <v>2.97</v>
      </c>
      <c r="AL30">
        <v>272.18599999999998</v>
      </c>
      <c r="AM30">
        <v>2.97</v>
      </c>
      <c r="AN30">
        <v>17115.72</v>
      </c>
      <c r="AO30">
        <v>2.97</v>
      </c>
      <c r="AP30">
        <v>250.239</v>
      </c>
      <c r="AQ30">
        <v>2.97</v>
      </c>
      <c r="AR30">
        <v>15323.35</v>
      </c>
      <c r="AS30">
        <v>2.97</v>
      </c>
      <c r="AT30">
        <v>149.065</v>
      </c>
      <c r="AU30">
        <v>2.97</v>
      </c>
      <c r="AV30">
        <v>17832.25</v>
      </c>
      <c r="AW30">
        <v>2.97</v>
      </c>
      <c r="AX30">
        <v>410.68200000000002</v>
      </c>
      <c r="AY30">
        <v>2.97</v>
      </c>
      <c r="AZ30">
        <v>14130.57</v>
      </c>
      <c r="BA30">
        <v>2.97</v>
      </c>
      <c r="BB30">
        <v>213.07499999999999</v>
      </c>
      <c r="BC30">
        <v>2.97</v>
      </c>
      <c r="BD30">
        <v>5920.66</v>
      </c>
      <c r="BE30">
        <v>2.97</v>
      </c>
      <c r="BF30">
        <v>124.566</v>
      </c>
      <c r="BG30">
        <v>2.97</v>
      </c>
      <c r="BH30">
        <v>6881.66</v>
      </c>
      <c r="BI30">
        <v>2.97</v>
      </c>
      <c r="BJ30">
        <v>284.65600000000001</v>
      </c>
      <c r="BK30">
        <v>2.97</v>
      </c>
      <c r="BL30">
        <v>12311.43</v>
      </c>
      <c r="BM30">
        <v>2.97</v>
      </c>
      <c r="BN30">
        <v>138.59200000000001</v>
      </c>
      <c r="BO30">
        <v>2.97</v>
      </c>
      <c r="BP30">
        <v>9115.2000000000007</v>
      </c>
      <c r="BQ30">
        <v>2.97</v>
      </c>
      <c r="BR30">
        <v>122.90900000000001</v>
      </c>
      <c r="BS30">
        <v>2.97</v>
      </c>
      <c r="BT30">
        <v>7388.04</v>
      </c>
      <c r="BU30">
        <v>2.97</v>
      </c>
      <c r="BV30">
        <v>824.60599999999999</v>
      </c>
      <c r="BW30">
        <v>2.97</v>
      </c>
      <c r="BX30">
        <v>5733.42</v>
      </c>
    </row>
    <row r="31" spans="1:76" x14ac:dyDescent="0.65">
      <c r="A31">
        <v>3.08</v>
      </c>
      <c r="B31">
        <v>270.87</v>
      </c>
      <c r="C31">
        <v>3.08</v>
      </c>
      <c r="D31">
        <v>11632</v>
      </c>
      <c r="E31">
        <v>3.08</v>
      </c>
      <c r="F31">
        <v>244.197</v>
      </c>
      <c r="G31">
        <v>3.08</v>
      </c>
      <c r="H31">
        <v>22345.4</v>
      </c>
      <c r="I31">
        <v>3.08</v>
      </c>
      <c r="J31">
        <v>119.31100000000001</v>
      </c>
      <c r="K31">
        <v>3.08</v>
      </c>
      <c r="L31">
        <v>11773.23</v>
      </c>
      <c r="M31">
        <v>3.08</v>
      </c>
      <c r="N31">
        <v>812.86</v>
      </c>
      <c r="O31">
        <v>3.19</v>
      </c>
      <c r="P31">
        <v>17720.2</v>
      </c>
      <c r="Q31">
        <v>3.08</v>
      </c>
      <c r="R31">
        <v>124.093</v>
      </c>
      <c r="S31">
        <v>3.08</v>
      </c>
      <c r="T31">
        <v>14881.29</v>
      </c>
      <c r="U31">
        <v>3.08</v>
      </c>
      <c r="V31">
        <v>128.78200000000001</v>
      </c>
      <c r="W31">
        <v>3.08</v>
      </c>
      <c r="X31">
        <v>7433.21</v>
      </c>
      <c r="Y31">
        <v>3.08</v>
      </c>
      <c r="Z31">
        <v>1056.5350000000001</v>
      </c>
      <c r="AA31">
        <v>3.08</v>
      </c>
      <c r="AB31">
        <v>14447.79</v>
      </c>
      <c r="AC31">
        <v>3.08</v>
      </c>
      <c r="AD31">
        <v>470</v>
      </c>
      <c r="AE31">
        <v>3.08</v>
      </c>
      <c r="AF31">
        <v>13613.39</v>
      </c>
      <c r="AG31">
        <v>3.08</v>
      </c>
      <c r="AH31">
        <v>245.24700000000001</v>
      </c>
      <c r="AI31">
        <v>3.08</v>
      </c>
      <c r="AJ31">
        <v>12743.01</v>
      </c>
      <c r="AK31">
        <v>3.08</v>
      </c>
      <c r="AL31">
        <v>280.18099999999998</v>
      </c>
      <c r="AM31">
        <v>3.08</v>
      </c>
      <c r="AN31">
        <v>17265.79</v>
      </c>
      <c r="AO31">
        <v>3.08</v>
      </c>
      <c r="AP31">
        <v>284.08300000000003</v>
      </c>
      <c r="AQ31">
        <v>3.08</v>
      </c>
      <c r="AR31">
        <v>14434.35</v>
      </c>
      <c r="AS31">
        <v>3.08</v>
      </c>
      <c r="AT31">
        <v>147.666</v>
      </c>
      <c r="AU31">
        <v>3.08</v>
      </c>
      <c r="AV31">
        <v>18242.080000000002</v>
      </c>
      <c r="AW31">
        <v>3.08</v>
      </c>
      <c r="AX31">
        <v>443.45400000000001</v>
      </c>
      <c r="AY31">
        <v>3.08</v>
      </c>
      <c r="AZ31">
        <v>13454.34</v>
      </c>
      <c r="BA31">
        <v>3.08</v>
      </c>
      <c r="BB31">
        <v>251.30600000000001</v>
      </c>
      <c r="BC31">
        <v>3.08</v>
      </c>
      <c r="BD31">
        <v>5918.81</v>
      </c>
      <c r="BE31">
        <v>3.08</v>
      </c>
      <c r="BF31">
        <v>123.19499999999999</v>
      </c>
      <c r="BG31">
        <v>3.08</v>
      </c>
      <c r="BH31">
        <v>6714.92</v>
      </c>
      <c r="BI31">
        <v>3.08</v>
      </c>
      <c r="BJ31">
        <v>354.108</v>
      </c>
      <c r="BK31">
        <v>3.08</v>
      </c>
      <c r="BL31">
        <v>12561.73</v>
      </c>
      <c r="BM31">
        <v>3.08</v>
      </c>
      <c r="BN31">
        <v>133.386</v>
      </c>
      <c r="BO31">
        <v>3.08</v>
      </c>
      <c r="BP31">
        <v>8686.64</v>
      </c>
      <c r="BQ31">
        <v>3.08</v>
      </c>
      <c r="BR31">
        <v>128.59700000000001</v>
      </c>
      <c r="BS31">
        <v>3.08</v>
      </c>
      <c r="BT31">
        <v>7429.03</v>
      </c>
      <c r="BU31">
        <v>3.08</v>
      </c>
      <c r="BV31">
        <v>888.47299999999996</v>
      </c>
      <c r="BW31">
        <v>3.08</v>
      </c>
      <c r="BX31">
        <v>5805.08</v>
      </c>
    </row>
    <row r="32" spans="1:76" x14ac:dyDescent="0.65">
      <c r="A32">
        <v>3.19</v>
      </c>
      <c r="B32">
        <v>302.2</v>
      </c>
      <c r="C32">
        <v>3.19</v>
      </c>
      <c r="D32">
        <v>11648</v>
      </c>
      <c r="E32">
        <v>3.19</v>
      </c>
      <c r="F32">
        <v>292.90499999999997</v>
      </c>
      <c r="G32">
        <v>3.19</v>
      </c>
      <c r="H32">
        <v>22911.75</v>
      </c>
      <c r="I32">
        <v>3.19</v>
      </c>
      <c r="J32">
        <v>121.03700000000001</v>
      </c>
      <c r="K32">
        <v>3.19</v>
      </c>
      <c r="L32">
        <v>11567.63</v>
      </c>
      <c r="M32">
        <v>3.19</v>
      </c>
      <c r="N32">
        <v>790.851</v>
      </c>
      <c r="O32">
        <v>3.3</v>
      </c>
      <c r="P32">
        <v>18204.2</v>
      </c>
      <c r="Q32">
        <v>3.19</v>
      </c>
      <c r="R32">
        <v>125.813</v>
      </c>
      <c r="S32">
        <v>3.19</v>
      </c>
      <c r="T32">
        <v>14230.66</v>
      </c>
      <c r="U32">
        <v>3.19</v>
      </c>
      <c r="V32">
        <v>122.00700000000001</v>
      </c>
      <c r="W32">
        <v>3.19</v>
      </c>
      <c r="X32">
        <v>7549.22</v>
      </c>
      <c r="Y32">
        <v>3.19</v>
      </c>
      <c r="Z32">
        <v>1076.8330000000001</v>
      </c>
      <c r="AA32">
        <v>3.19</v>
      </c>
      <c r="AB32">
        <v>14045.18</v>
      </c>
      <c r="AC32">
        <v>3.19</v>
      </c>
      <c r="AD32">
        <v>502</v>
      </c>
      <c r="AE32">
        <v>3.19</v>
      </c>
      <c r="AF32">
        <v>13157.05</v>
      </c>
      <c r="AG32">
        <v>3.19</v>
      </c>
      <c r="AH32">
        <v>287.30700000000002</v>
      </c>
      <c r="AI32">
        <v>3.19</v>
      </c>
      <c r="AJ32">
        <v>13329.13</v>
      </c>
      <c r="AK32">
        <v>3.19</v>
      </c>
      <c r="AL32">
        <v>308.721</v>
      </c>
      <c r="AM32">
        <v>3.19</v>
      </c>
      <c r="AN32">
        <v>17144.38</v>
      </c>
      <c r="AO32">
        <v>3.19</v>
      </c>
      <c r="AP32">
        <v>331.36200000000002</v>
      </c>
      <c r="AQ32">
        <v>3.19</v>
      </c>
      <c r="AR32">
        <v>15465.25</v>
      </c>
      <c r="AS32">
        <v>3.19</v>
      </c>
      <c r="AT32">
        <v>148.958</v>
      </c>
      <c r="AU32">
        <v>3.19</v>
      </c>
      <c r="AV32">
        <v>18163.46</v>
      </c>
      <c r="AW32">
        <v>3.19</v>
      </c>
      <c r="AX32">
        <v>496.56700000000001</v>
      </c>
      <c r="AY32">
        <v>3.19</v>
      </c>
      <c r="AZ32">
        <v>13444.15</v>
      </c>
      <c r="BA32">
        <v>3.19</v>
      </c>
      <c r="BB32">
        <v>294.05900000000003</v>
      </c>
      <c r="BC32">
        <v>3.19</v>
      </c>
      <c r="BD32">
        <v>6207.35</v>
      </c>
      <c r="BE32">
        <v>3.19</v>
      </c>
      <c r="BF32">
        <v>120.127</v>
      </c>
      <c r="BG32">
        <v>3.19</v>
      </c>
      <c r="BH32">
        <v>6599.34</v>
      </c>
      <c r="BI32">
        <v>3.19</v>
      </c>
      <c r="BJ32">
        <v>452.26299999999998</v>
      </c>
      <c r="BK32">
        <v>3.19</v>
      </c>
      <c r="BL32">
        <v>13201.16</v>
      </c>
      <c r="BM32">
        <v>3.19</v>
      </c>
      <c r="BN32">
        <v>130.77199999999999</v>
      </c>
      <c r="BO32">
        <v>3.19</v>
      </c>
      <c r="BP32">
        <v>7194.06</v>
      </c>
      <c r="BQ32">
        <v>3.19</v>
      </c>
      <c r="BR32">
        <v>122.568</v>
      </c>
      <c r="BS32">
        <v>3.19</v>
      </c>
      <c r="BT32">
        <v>7679.76</v>
      </c>
      <c r="BU32">
        <v>3.19</v>
      </c>
      <c r="BV32">
        <v>862.30799999999999</v>
      </c>
      <c r="BW32">
        <v>3.19</v>
      </c>
      <c r="BX32">
        <v>5080.3900000000003</v>
      </c>
    </row>
    <row r="33" spans="1:76" x14ac:dyDescent="0.65">
      <c r="A33">
        <v>3.3</v>
      </c>
      <c r="B33">
        <v>315.64</v>
      </c>
      <c r="C33">
        <v>3.3</v>
      </c>
      <c r="D33">
        <v>10688</v>
      </c>
      <c r="E33">
        <v>3.3</v>
      </c>
      <c r="F33">
        <v>361.14100000000002</v>
      </c>
      <c r="G33">
        <v>3.3</v>
      </c>
      <c r="H33">
        <v>21953.96</v>
      </c>
      <c r="I33">
        <v>3.3</v>
      </c>
      <c r="J33">
        <v>123.45699999999999</v>
      </c>
      <c r="K33">
        <v>3.3</v>
      </c>
      <c r="L33">
        <v>11898.84</v>
      </c>
      <c r="M33">
        <v>3.3</v>
      </c>
      <c r="N33">
        <v>767.37099999999998</v>
      </c>
      <c r="O33">
        <v>3.41</v>
      </c>
      <c r="P33">
        <v>17547.36</v>
      </c>
      <c r="Q33">
        <v>3.3</v>
      </c>
      <c r="R33">
        <v>123.212</v>
      </c>
      <c r="S33">
        <v>3.3</v>
      </c>
      <c r="T33">
        <v>13415.36</v>
      </c>
      <c r="U33">
        <v>3.3</v>
      </c>
      <c r="V33">
        <v>129.58099999999999</v>
      </c>
      <c r="W33">
        <v>3.3</v>
      </c>
      <c r="X33">
        <v>7242.3</v>
      </c>
      <c r="Y33">
        <v>3.3</v>
      </c>
      <c r="Z33">
        <v>977.95899999999995</v>
      </c>
      <c r="AA33">
        <v>3.3</v>
      </c>
      <c r="AB33">
        <v>13132.13</v>
      </c>
      <c r="AC33">
        <v>3.3</v>
      </c>
      <c r="AD33">
        <v>597.423</v>
      </c>
      <c r="AE33">
        <v>3.3</v>
      </c>
      <c r="AF33">
        <v>13610.44</v>
      </c>
      <c r="AG33">
        <v>3.3</v>
      </c>
      <c r="AH33">
        <v>315.46100000000001</v>
      </c>
      <c r="AI33">
        <v>3.3</v>
      </c>
      <c r="AJ33">
        <v>13894.57</v>
      </c>
      <c r="AK33">
        <v>3.3</v>
      </c>
      <c r="AL33">
        <v>316.72300000000001</v>
      </c>
      <c r="AM33">
        <v>3.3</v>
      </c>
      <c r="AN33">
        <v>17868.5</v>
      </c>
      <c r="AO33">
        <v>3.3</v>
      </c>
      <c r="AP33">
        <v>387.233</v>
      </c>
      <c r="AQ33">
        <v>3.3</v>
      </c>
      <c r="AR33">
        <v>18381.96</v>
      </c>
      <c r="AS33">
        <v>3.3</v>
      </c>
      <c r="AT33">
        <v>153.42099999999999</v>
      </c>
      <c r="AU33">
        <v>3.3</v>
      </c>
      <c r="AV33">
        <v>18109.55</v>
      </c>
      <c r="AW33">
        <v>3.3</v>
      </c>
      <c r="AX33">
        <v>556.72400000000005</v>
      </c>
      <c r="AY33">
        <v>3.3</v>
      </c>
      <c r="AZ33">
        <v>12895.93</v>
      </c>
      <c r="BA33">
        <v>3.3</v>
      </c>
      <c r="BB33">
        <v>361.161</v>
      </c>
      <c r="BC33">
        <v>3.3</v>
      </c>
      <c r="BD33">
        <v>6099.5</v>
      </c>
      <c r="BE33">
        <v>3.3</v>
      </c>
      <c r="BF33">
        <v>117.901</v>
      </c>
      <c r="BG33">
        <v>3.3</v>
      </c>
      <c r="BH33">
        <v>5965.54</v>
      </c>
      <c r="BI33">
        <v>3.3</v>
      </c>
      <c r="BJ33">
        <v>560.048</v>
      </c>
      <c r="BK33">
        <v>3.3</v>
      </c>
      <c r="BL33">
        <v>14744.62</v>
      </c>
      <c r="BM33">
        <v>3.3</v>
      </c>
      <c r="BN33">
        <v>130.31200000000001</v>
      </c>
      <c r="BO33">
        <v>3.3</v>
      </c>
      <c r="BP33">
        <v>7085.87</v>
      </c>
      <c r="BQ33">
        <v>3.3</v>
      </c>
      <c r="BR33">
        <v>124.98399999999999</v>
      </c>
      <c r="BS33">
        <v>3.3</v>
      </c>
      <c r="BT33">
        <v>8210.41</v>
      </c>
      <c r="BU33">
        <v>3.3</v>
      </c>
      <c r="BV33">
        <v>845.44299999999998</v>
      </c>
      <c r="BW33">
        <v>3.3</v>
      </c>
      <c r="BX33">
        <v>4947.3</v>
      </c>
    </row>
    <row r="34" spans="1:76" x14ac:dyDescent="0.65">
      <c r="A34">
        <v>3.41</v>
      </c>
      <c r="B34">
        <v>337.75</v>
      </c>
      <c r="C34">
        <v>3.41</v>
      </c>
      <c r="D34">
        <v>10336</v>
      </c>
      <c r="E34">
        <v>3.41</v>
      </c>
      <c r="F34">
        <v>437.36900000000003</v>
      </c>
      <c r="G34">
        <v>3.41</v>
      </c>
      <c r="H34">
        <v>22215.18</v>
      </c>
      <c r="I34">
        <v>3.41</v>
      </c>
      <c r="J34">
        <v>126.76300000000001</v>
      </c>
      <c r="K34">
        <v>3.41</v>
      </c>
      <c r="L34">
        <v>11513.78</v>
      </c>
      <c r="M34">
        <v>3.41</v>
      </c>
      <c r="N34">
        <v>797.47199999999998</v>
      </c>
      <c r="O34">
        <v>3.52</v>
      </c>
      <c r="P34">
        <v>16185.31</v>
      </c>
      <c r="Q34">
        <v>3.41</v>
      </c>
      <c r="R34">
        <v>121.747</v>
      </c>
      <c r="S34">
        <v>3.41</v>
      </c>
      <c r="T34">
        <v>13182.26</v>
      </c>
      <c r="U34">
        <v>3.41</v>
      </c>
      <c r="V34">
        <v>128.64599999999999</v>
      </c>
      <c r="W34">
        <v>3.41</v>
      </c>
      <c r="X34">
        <v>7455.76</v>
      </c>
      <c r="Y34">
        <v>3.41</v>
      </c>
      <c r="Z34">
        <v>832.36900000000003</v>
      </c>
      <c r="AA34">
        <v>3.41</v>
      </c>
      <c r="AB34">
        <v>12010.7</v>
      </c>
      <c r="AC34">
        <v>3.41</v>
      </c>
      <c r="AD34">
        <v>686.87900000000002</v>
      </c>
      <c r="AE34">
        <v>3.41</v>
      </c>
      <c r="AF34">
        <v>13391.75</v>
      </c>
      <c r="AG34">
        <v>3.41</v>
      </c>
      <c r="AH34">
        <v>385.815</v>
      </c>
      <c r="AI34">
        <v>3.41</v>
      </c>
      <c r="AJ34">
        <v>14621.19</v>
      </c>
      <c r="AK34">
        <v>3.41</v>
      </c>
      <c r="AL34">
        <v>328.97699999999998</v>
      </c>
      <c r="AO34">
        <v>3.41</v>
      </c>
      <c r="AP34">
        <v>461.94799999999998</v>
      </c>
      <c r="AQ34">
        <v>3.41</v>
      </c>
      <c r="AR34">
        <v>21761.84</v>
      </c>
      <c r="AS34">
        <v>3.41</v>
      </c>
      <c r="AT34">
        <v>158.29599999999999</v>
      </c>
      <c r="AU34">
        <v>3.41</v>
      </c>
      <c r="AV34">
        <v>18135.080000000002</v>
      </c>
      <c r="AW34">
        <v>3.41</v>
      </c>
      <c r="AX34">
        <v>608.42999999999995</v>
      </c>
      <c r="AY34">
        <v>3.41</v>
      </c>
      <c r="AZ34">
        <v>12449.94</v>
      </c>
      <c r="BA34">
        <v>3.41</v>
      </c>
      <c r="BB34">
        <v>425.07100000000003</v>
      </c>
      <c r="BC34">
        <v>3.41</v>
      </c>
      <c r="BD34">
        <v>6370.15</v>
      </c>
      <c r="BE34">
        <v>3.41</v>
      </c>
      <c r="BF34">
        <v>122.521</v>
      </c>
      <c r="BG34">
        <v>3.41</v>
      </c>
      <c r="BH34">
        <v>5554.78</v>
      </c>
      <c r="BI34">
        <v>3.41</v>
      </c>
      <c r="BJ34">
        <v>643.83199999999999</v>
      </c>
      <c r="BK34">
        <v>3.41</v>
      </c>
      <c r="BL34">
        <v>15409.24</v>
      </c>
      <c r="BM34">
        <v>3.41</v>
      </c>
      <c r="BN34">
        <v>134.304</v>
      </c>
      <c r="BO34">
        <v>3.41</v>
      </c>
      <c r="BP34">
        <v>6549.33</v>
      </c>
      <c r="BQ34">
        <v>3.41</v>
      </c>
      <c r="BR34">
        <v>123.83</v>
      </c>
      <c r="BS34">
        <v>3.41</v>
      </c>
      <c r="BT34">
        <v>8089.11</v>
      </c>
      <c r="BU34">
        <v>3.41</v>
      </c>
      <c r="BV34">
        <v>796.68700000000001</v>
      </c>
      <c r="BW34">
        <v>3.41</v>
      </c>
      <c r="BX34">
        <v>4568.54</v>
      </c>
    </row>
    <row r="35" spans="1:76" x14ac:dyDescent="0.65">
      <c r="A35">
        <v>3.52</v>
      </c>
      <c r="B35">
        <v>392.63</v>
      </c>
      <c r="C35">
        <v>3.52</v>
      </c>
      <c r="D35">
        <v>10256</v>
      </c>
      <c r="E35">
        <v>3.52</v>
      </c>
      <c r="F35">
        <v>478.25599999999997</v>
      </c>
      <c r="G35">
        <v>3.52</v>
      </c>
      <c r="H35">
        <v>21703.55</v>
      </c>
      <c r="I35">
        <v>3.52</v>
      </c>
      <c r="J35">
        <v>124.902</v>
      </c>
      <c r="K35">
        <v>3.52</v>
      </c>
      <c r="L35">
        <v>11649.12</v>
      </c>
      <c r="M35">
        <v>3.52</v>
      </c>
      <c r="N35">
        <v>708.46900000000005</v>
      </c>
      <c r="O35">
        <v>3.63</v>
      </c>
      <c r="P35">
        <v>14943.42</v>
      </c>
      <c r="Q35">
        <v>3.52</v>
      </c>
      <c r="R35">
        <v>124</v>
      </c>
      <c r="S35">
        <v>3.52</v>
      </c>
      <c r="T35">
        <v>12908.64</v>
      </c>
      <c r="U35">
        <v>3.52</v>
      </c>
      <c r="V35">
        <v>127.97799999999999</v>
      </c>
      <c r="W35">
        <v>3.52</v>
      </c>
      <c r="X35">
        <v>7676.92</v>
      </c>
      <c r="Y35">
        <v>3.52</v>
      </c>
      <c r="Z35">
        <v>654.31700000000001</v>
      </c>
      <c r="AA35">
        <v>3.52</v>
      </c>
      <c r="AB35">
        <v>11356.11</v>
      </c>
      <c r="AC35">
        <v>3.52</v>
      </c>
      <c r="AD35">
        <v>796.67200000000003</v>
      </c>
      <c r="AE35">
        <v>3.52</v>
      </c>
      <c r="AF35">
        <v>14057.37</v>
      </c>
      <c r="AG35">
        <v>3.52</v>
      </c>
      <c r="AH35">
        <v>463.72500000000002</v>
      </c>
      <c r="AI35">
        <v>3.52</v>
      </c>
      <c r="AJ35">
        <v>15128.67</v>
      </c>
      <c r="AK35">
        <v>3.52</v>
      </c>
      <c r="AL35">
        <v>343.11099999999999</v>
      </c>
      <c r="AO35">
        <v>3.52</v>
      </c>
      <c r="AP35">
        <v>539.95399999999995</v>
      </c>
      <c r="AQ35">
        <v>3.52</v>
      </c>
      <c r="AR35">
        <v>23758.91</v>
      </c>
      <c r="AS35">
        <v>3.52</v>
      </c>
      <c r="AT35">
        <v>170.70500000000001</v>
      </c>
      <c r="AU35">
        <v>3.52</v>
      </c>
      <c r="AV35">
        <v>17172.13</v>
      </c>
      <c r="AW35">
        <v>3.52</v>
      </c>
      <c r="AX35">
        <v>634.16499999999996</v>
      </c>
      <c r="AY35">
        <v>3.52</v>
      </c>
      <c r="AZ35">
        <v>12639.91</v>
      </c>
      <c r="BA35">
        <v>3.52</v>
      </c>
      <c r="BB35">
        <v>525.56899999999996</v>
      </c>
      <c r="BC35">
        <v>3.52</v>
      </c>
      <c r="BD35">
        <v>6841.29</v>
      </c>
      <c r="BE35">
        <v>3.52</v>
      </c>
      <c r="BF35">
        <v>124.31699999999999</v>
      </c>
      <c r="BG35">
        <v>3.52</v>
      </c>
      <c r="BH35">
        <v>5665.3</v>
      </c>
      <c r="BI35">
        <v>3.52</v>
      </c>
      <c r="BJ35">
        <v>700.30100000000004</v>
      </c>
      <c r="BK35">
        <v>3.52</v>
      </c>
      <c r="BL35">
        <v>15068.98</v>
      </c>
      <c r="BM35">
        <v>3.52</v>
      </c>
      <c r="BN35">
        <v>134.458</v>
      </c>
      <c r="BO35">
        <v>3.52</v>
      </c>
      <c r="BP35">
        <v>6084.34</v>
      </c>
      <c r="BQ35">
        <v>3.52</v>
      </c>
      <c r="BR35">
        <v>123.907</v>
      </c>
      <c r="BS35">
        <v>3.52</v>
      </c>
      <c r="BT35">
        <v>7152.76</v>
      </c>
      <c r="BU35">
        <v>3.52</v>
      </c>
      <c r="BV35">
        <v>748.41</v>
      </c>
      <c r="BW35">
        <v>3.52</v>
      </c>
      <c r="BX35">
        <v>4654.29</v>
      </c>
    </row>
    <row r="36" spans="1:76" x14ac:dyDescent="0.65">
      <c r="A36">
        <v>3.63</v>
      </c>
      <c r="B36">
        <v>417.11</v>
      </c>
      <c r="C36">
        <v>3.63</v>
      </c>
      <c r="D36">
        <v>10624</v>
      </c>
      <c r="E36">
        <v>3.63</v>
      </c>
      <c r="F36">
        <v>503.80500000000001</v>
      </c>
      <c r="G36">
        <v>3.63</v>
      </c>
      <c r="H36">
        <v>21302.29</v>
      </c>
      <c r="I36">
        <v>3.63</v>
      </c>
      <c r="J36">
        <v>120.502</v>
      </c>
      <c r="K36">
        <v>3.63</v>
      </c>
      <c r="L36">
        <v>12256.02</v>
      </c>
      <c r="M36">
        <v>3.63</v>
      </c>
      <c r="N36">
        <v>658.43499999999995</v>
      </c>
      <c r="O36">
        <v>3.74</v>
      </c>
      <c r="P36">
        <v>15161.49</v>
      </c>
      <c r="Q36">
        <v>3.63</v>
      </c>
      <c r="R36">
        <v>129.715</v>
      </c>
      <c r="S36">
        <v>3.63</v>
      </c>
      <c r="T36">
        <v>11955.54</v>
      </c>
      <c r="U36">
        <v>3.63</v>
      </c>
      <c r="V36">
        <v>125.117</v>
      </c>
      <c r="W36">
        <v>3.63</v>
      </c>
      <c r="X36">
        <v>7870.6</v>
      </c>
      <c r="Y36">
        <v>3.63</v>
      </c>
      <c r="Z36">
        <v>485.98599999999999</v>
      </c>
      <c r="AA36">
        <v>3.63</v>
      </c>
      <c r="AB36">
        <v>11441.73</v>
      </c>
      <c r="AC36">
        <v>3.63</v>
      </c>
      <c r="AD36">
        <v>885.18</v>
      </c>
      <c r="AE36">
        <v>3.63</v>
      </c>
      <c r="AF36">
        <v>15039.01</v>
      </c>
      <c r="AG36">
        <v>3.63</v>
      </c>
      <c r="AH36">
        <v>514.21699999999998</v>
      </c>
      <c r="AI36">
        <v>3.63</v>
      </c>
      <c r="AJ36">
        <v>14740.9</v>
      </c>
      <c r="AK36">
        <v>3.63</v>
      </c>
      <c r="AL36">
        <v>383.97800000000001</v>
      </c>
      <c r="AO36">
        <v>3.63</v>
      </c>
      <c r="AP36">
        <v>646.91399999999999</v>
      </c>
      <c r="AQ36">
        <v>3.63</v>
      </c>
      <c r="AR36">
        <v>24524.43</v>
      </c>
      <c r="AS36">
        <v>3.63</v>
      </c>
      <c r="AT36">
        <v>184.93700000000001</v>
      </c>
      <c r="AU36">
        <v>3.63</v>
      </c>
      <c r="AV36">
        <v>16689.12</v>
      </c>
      <c r="AW36">
        <v>3.63</v>
      </c>
      <c r="AX36">
        <v>608.33299999999997</v>
      </c>
      <c r="AY36">
        <v>3.63</v>
      </c>
      <c r="AZ36">
        <v>12313</v>
      </c>
      <c r="BA36">
        <v>3.63</v>
      </c>
      <c r="BB36">
        <v>672.52300000000002</v>
      </c>
      <c r="BC36">
        <v>3.63</v>
      </c>
      <c r="BD36">
        <v>7129.87</v>
      </c>
      <c r="BE36">
        <v>3.63</v>
      </c>
      <c r="BF36">
        <v>121.351</v>
      </c>
      <c r="BG36">
        <v>3.63</v>
      </c>
      <c r="BH36">
        <v>5572.54</v>
      </c>
      <c r="BI36">
        <v>3.63</v>
      </c>
      <c r="BJ36">
        <v>689.00400000000002</v>
      </c>
      <c r="BK36">
        <v>3.63</v>
      </c>
      <c r="BL36">
        <v>14029.74</v>
      </c>
      <c r="BM36">
        <v>3.63</v>
      </c>
      <c r="BN36">
        <v>137.60300000000001</v>
      </c>
      <c r="BO36">
        <v>3.63</v>
      </c>
      <c r="BP36">
        <v>5999.73</v>
      </c>
      <c r="BQ36">
        <v>3.63</v>
      </c>
      <c r="BR36">
        <v>127.84399999999999</v>
      </c>
      <c r="BS36">
        <v>3.63</v>
      </c>
      <c r="BT36">
        <v>6726.07</v>
      </c>
      <c r="BU36">
        <v>3.63</v>
      </c>
      <c r="BV36">
        <v>681.49099999999999</v>
      </c>
      <c r="BW36">
        <v>3.63</v>
      </c>
      <c r="BX36">
        <v>4863.5600000000004</v>
      </c>
    </row>
    <row r="37" spans="1:76" x14ac:dyDescent="0.65">
      <c r="A37">
        <v>3.74</v>
      </c>
      <c r="B37">
        <v>451.54</v>
      </c>
      <c r="C37">
        <v>3.74</v>
      </c>
      <c r="D37">
        <v>12160</v>
      </c>
      <c r="E37">
        <v>3.74</v>
      </c>
      <c r="F37">
        <v>522.95000000000005</v>
      </c>
      <c r="G37">
        <v>3.74</v>
      </c>
      <c r="H37">
        <v>20717.060000000001</v>
      </c>
      <c r="I37">
        <v>3.74</v>
      </c>
      <c r="J37">
        <v>121.297</v>
      </c>
      <c r="K37">
        <v>3.74</v>
      </c>
      <c r="L37">
        <v>12599.51</v>
      </c>
      <c r="M37">
        <v>3.74</v>
      </c>
      <c r="N37">
        <v>587.52599999999995</v>
      </c>
      <c r="O37">
        <v>3.85</v>
      </c>
      <c r="P37">
        <v>15105.11</v>
      </c>
      <c r="Q37">
        <v>3.74</v>
      </c>
      <c r="R37">
        <v>127.69</v>
      </c>
      <c r="S37">
        <v>3.74</v>
      </c>
      <c r="T37">
        <v>10855.87</v>
      </c>
      <c r="U37">
        <v>3.74</v>
      </c>
      <c r="V37">
        <v>132.74</v>
      </c>
      <c r="W37">
        <v>3.74</v>
      </c>
      <c r="X37">
        <v>8215.01</v>
      </c>
      <c r="Y37">
        <v>3.74</v>
      </c>
      <c r="Z37">
        <v>347.447</v>
      </c>
      <c r="AA37">
        <v>3.74</v>
      </c>
      <c r="AB37">
        <v>12107.24</v>
      </c>
      <c r="AC37">
        <v>3.74</v>
      </c>
      <c r="AD37">
        <v>968.23400000000004</v>
      </c>
      <c r="AE37">
        <v>3.74</v>
      </c>
      <c r="AF37">
        <v>15303</v>
      </c>
      <c r="AG37">
        <v>3.74</v>
      </c>
      <c r="AH37">
        <v>567.827</v>
      </c>
      <c r="AI37">
        <v>3.74</v>
      </c>
      <c r="AJ37">
        <v>14337.23</v>
      </c>
      <c r="AO37">
        <v>3.74</v>
      </c>
      <c r="AP37">
        <v>772.16800000000001</v>
      </c>
      <c r="AQ37">
        <v>3.74</v>
      </c>
      <c r="AR37">
        <v>26204.080000000002</v>
      </c>
      <c r="AS37">
        <v>3.74</v>
      </c>
      <c r="AT37">
        <v>187.73400000000001</v>
      </c>
      <c r="AU37">
        <v>3.74</v>
      </c>
      <c r="AV37">
        <v>17591.55</v>
      </c>
      <c r="AW37">
        <v>3.74</v>
      </c>
      <c r="AX37">
        <v>540.30399999999997</v>
      </c>
      <c r="AY37">
        <v>3.74</v>
      </c>
      <c r="AZ37">
        <v>12653.52</v>
      </c>
      <c r="BA37">
        <v>3.74</v>
      </c>
      <c r="BB37">
        <v>816.298</v>
      </c>
      <c r="BC37">
        <v>3.74</v>
      </c>
      <c r="BD37">
        <v>7781.42</v>
      </c>
      <c r="BE37">
        <v>3.74</v>
      </c>
      <c r="BF37">
        <v>121.41</v>
      </c>
      <c r="BG37">
        <v>3.74</v>
      </c>
      <c r="BH37">
        <v>5529.98</v>
      </c>
      <c r="BI37">
        <v>3.74</v>
      </c>
      <c r="BJ37">
        <v>619.17499999999995</v>
      </c>
      <c r="BK37">
        <v>3.74</v>
      </c>
      <c r="BL37">
        <v>13186.82</v>
      </c>
      <c r="BM37">
        <v>3.74</v>
      </c>
      <c r="BN37">
        <v>142.37299999999999</v>
      </c>
      <c r="BO37">
        <v>3.74</v>
      </c>
      <c r="BP37">
        <v>6019.71</v>
      </c>
      <c r="BQ37">
        <v>3.74</v>
      </c>
      <c r="BR37">
        <v>124.23399999999999</v>
      </c>
      <c r="BS37">
        <v>3.74</v>
      </c>
      <c r="BT37">
        <v>6897.58</v>
      </c>
      <c r="BU37">
        <v>3.74</v>
      </c>
      <c r="BV37">
        <v>568.971</v>
      </c>
      <c r="BW37">
        <v>3.74</v>
      </c>
      <c r="BX37">
        <v>4846.34</v>
      </c>
    </row>
    <row r="38" spans="1:76" x14ac:dyDescent="0.65">
      <c r="A38">
        <v>3.85</v>
      </c>
      <c r="B38">
        <v>467.13</v>
      </c>
      <c r="C38">
        <v>3.85</v>
      </c>
      <c r="D38">
        <v>12304</v>
      </c>
      <c r="E38">
        <v>3.85</v>
      </c>
      <c r="F38">
        <v>537.71799999999996</v>
      </c>
      <c r="G38">
        <v>3.85</v>
      </c>
      <c r="H38">
        <v>19503.29</v>
      </c>
      <c r="I38">
        <v>3.85</v>
      </c>
      <c r="J38">
        <v>120.57</v>
      </c>
      <c r="K38">
        <v>3.85</v>
      </c>
      <c r="L38">
        <v>11941.18</v>
      </c>
      <c r="M38">
        <v>3.85</v>
      </c>
      <c r="N38">
        <v>475.27699999999999</v>
      </c>
      <c r="O38">
        <v>3.96</v>
      </c>
      <c r="P38">
        <v>15196.51</v>
      </c>
      <c r="Q38">
        <v>3.85</v>
      </c>
      <c r="R38">
        <v>128.76300000000001</v>
      </c>
      <c r="S38">
        <v>3.85</v>
      </c>
      <c r="T38">
        <v>10240.540000000001</v>
      </c>
      <c r="U38">
        <v>3.85</v>
      </c>
      <c r="V38">
        <v>126.25</v>
      </c>
      <c r="W38">
        <v>3.85</v>
      </c>
      <c r="X38">
        <v>8732.91</v>
      </c>
      <c r="Y38">
        <v>3.85</v>
      </c>
      <c r="Z38">
        <v>270.14699999999999</v>
      </c>
      <c r="AA38">
        <v>3.85</v>
      </c>
      <c r="AB38">
        <v>12214.99</v>
      </c>
      <c r="AC38">
        <v>3.85</v>
      </c>
      <c r="AD38">
        <v>959.56100000000004</v>
      </c>
      <c r="AE38">
        <v>3.85</v>
      </c>
      <c r="AF38">
        <v>14731.6</v>
      </c>
      <c r="AG38">
        <v>3.85</v>
      </c>
      <c r="AH38">
        <v>612.29399999999998</v>
      </c>
      <c r="AI38">
        <v>3.85</v>
      </c>
      <c r="AJ38">
        <v>13626.79</v>
      </c>
      <c r="AO38">
        <v>3.85</v>
      </c>
      <c r="AP38">
        <v>770.61500000000001</v>
      </c>
      <c r="AQ38">
        <v>3.85</v>
      </c>
      <c r="AR38">
        <v>26277.74</v>
      </c>
      <c r="AS38">
        <v>3.85</v>
      </c>
      <c r="AT38">
        <v>190.58099999999999</v>
      </c>
      <c r="AU38">
        <v>3.85</v>
      </c>
      <c r="AV38">
        <v>19792.75</v>
      </c>
      <c r="AW38">
        <v>3.85</v>
      </c>
      <c r="AX38">
        <v>453.04700000000003</v>
      </c>
      <c r="AY38">
        <v>3.85</v>
      </c>
      <c r="AZ38">
        <v>13182.34</v>
      </c>
      <c r="BA38">
        <v>3.85</v>
      </c>
      <c r="BB38">
        <v>986.06899999999996</v>
      </c>
      <c r="BC38">
        <v>3.85</v>
      </c>
      <c r="BD38">
        <v>8273.89</v>
      </c>
      <c r="BE38">
        <v>3.85</v>
      </c>
      <c r="BF38">
        <v>126.224</v>
      </c>
      <c r="BG38">
        <v>3.85</v>
      </c>
      <c r="BH38">
        <v>5622.09</v>
      </c>
      <c r="BI38">
        <v>3.85</v>
      </c>
      <c r="BJ38">
        <v>571.58000000000004</v>
      </c>
      <c r="BK38">
        <v>3.85</v>
      </c>
      <c r="BL38">
        <v>12390.26</v>
      </c>
      <c r="BM38">
        <v>3.85</v>
      </c>
      <c r="BN38">
        <v>140.86500000000001</v>
      </c>
      <c r="BO38">
        <v>3.85</v>
      </c>
      <c r="BP38">
        <v>6032.56</v>
      </c>
      <c r="BQ38">
        <v>3.85</v>
      </c>
      <c r="BR38">
        <v>137.93799999999999</v>
      </c>
      <c r="BS38">
        <v>3.85</v>
      </c>
      <c r="BT38">
        <v>6233.54</v>
      </c>
      <c r="BU38">
        <v>3.85</v>
      </c>
      <c r="BV38">
        <v>500.17500000000001</v>
      </c>
      <c r="BW38">
        <v>3.85</v>
      </c>
      <c r="BX38">
        <v>4900.91</v>
      </c>
    </row>
    <row r="39" spans="1:76" x14ac:dyDescent="0.65">
      <c r="A39">
        <v>3.96</v>
      </c>
      <c r="B39">
        <v>483.11</v>
      </c>
      <c r="C39">
        <v>3.96</v>
      </c>
      <c r="D39">
        <v>13888</v>
      </c>
      <c r="E39">
        <v>3.96</v>
      </c>
      <c r="F39">
        <v>573.31799999999998</v>
      </c>
      <c r="G39">
        <v>3.96</v>
      </c>
      <c r="H39">
        <v>18477.88</v>
      </c>
      <c r="I39">
        <v>3.96</v>
      </c>
      <c r="J39">
        <v>126.687</v>
      </c>
      <c r="K39">
        <v>3.96</v>
      </c>
      <c r="L39">
        <v>11986.84</v>
      </c>
      <c r="M39">
        <v>3.96</v>
      </c>
      <c r="N39">
        <v>375.46100000000001</v>
      </c>
      <c r="Q39">
        <v>3.96</v>
      </c>
      <c r="R39">
        <v>130.52099999999999</v>
      </c>
      <c r="S39">
        <v>3.96</v>
      </c>
      <c r="T39">
        <v>10257.27</v>
      </c>
      <c r="U39">
        <v>3.96</v>
      </c>
      <c r="V39">
        <v>121.896</v>
      </c>
      <c r="W39">
        <v>3.96</v>
      </c>
      <c r="X39">
        <v>9123.19</v>
      </c>
      <c r="Y39">
        <v>3.96</v>
      </c>
      <c r="Z39">
        <v>222.66399999999999</v>
      </c>
      <c r="AA39">
        <v>3.96</v>
      </c>
      <c r="AB39">
        <v>12303.78</v>
      </c>
      <c r="AC39">
        <v>3.96</v>
      </c>
      <c r="AD39">
        <v>962.25</v>
      </c>
      <c r="AE39">
        <v>3.96</v>
      </c>
      <c r="AF39">
        <v>13539.24</v>
      </c>
      <c r="AG39">
        <v>3.96</v>
      </c>
      <c r="AH39">
        <v>611.34</v>
      </c>
      <c r="AI39">
        <v>3.96</v>
      </c>
      <c r="AJ39">
        <v>13547.58</v>
      </c>
      <c r="AO39">
        <v>3.96</v>
      </c>
      <c r="AP39">
        <v>680.44399999999996</v>
      </c>
      <c r="AQ39">
        <v>3.96</v>
      </c>
      <c r="AR39">
        <v>26757.279999999999</v>
      </c>
      <c r="AS39">
        <v>3.96</v>
      </c>
      <c r="AT39">
        <v>205.04</v>
      </c>
      <c r="AU39">
        <v>3.96</v>
      </c>
      <c r="AV39">
        <v>19752.54</v>
      </c>
      <c r="AW39">
        <v>3.96</v>
      </c>
      <c r="AX39">
        <v>352.72899999999998</v>
      </c>
      <c r="AY39">
        <v>3.96</v>
      </c>
      <c r="AZ39">
        <v>13677.41</v>
      </c>
      <c r="BA39">
        <v>3.96</v>
      </c>
      <c r="BB39">
        <v>922.077</v>
      </c>
      <c r="BC39">
        <v>3.96</v>
      </c>
      <c r="BD39">
        <v>8437.14</v>
      </c>
      <c r="BE39">
        <v>3.96</v>
      </c>
      <c r="BF39">
        <v>121.84</v>
      </c>
      <c r="BG39">
        <v>3.96</v>
      </c>
      <c r="BH39">
        <v>5727.35</v>
      </c>
      <c r="BI39">
        <v>3.96</v>
      </c>
      <c r="BJ39">
        <v>474.30399999999997</v>
      </c>
      <c r="BK39">
        <v>3.96</v>
      </c>
      <c r="BL39">
        <v>12070.8</v>
      </c>
      <c r="BM39">
        <v>3.96</v>
      </c>
      <c r="BN39">
        <v>144.001</v>
      </c>
      <c r="BO39">
        <v>3.96</v>
      </c>
      <c r="BP39">
        <v>6640.72</v>
      </c>
      <c r="BQ39">
        <v>3.96</v>
      </c>
      <c r="BR39">
        <v>132.42500000000001</v>
      </c>
      <c r="BS39">
        <v>3.96</v>
      </c>
      <c r="BT39">
        <v>6618.61</v>
      </c>
      <c r="BU39">
        <v>3.96</v>
      </c>
      <c r="BV39">
        <v>437.334</v>
      </c>
      <c r="BW39">
        <v>3.96</v>
      </c>
      <c r="BX39">
        <v>4798.33</v>
      </c>
    </row>
    <row r="40" spans="1:76" x14ac:dyDescent="0.65">
      <c r="A40">
        <v>4.07</v>
      </c>
      <c r="B40">
        <v>538.29</v>
      </c>
      <c r="C40">
        <v>4.07</v>
      </c>
      <c r="D40">
        <v>13968</v>
      </c>
      <c r="E40">
        <v>4.07</v>
      </c>
      <c r="F40">
        <v>593.09299999999996</v>
      </c>
      <c r="G40">
        <v>4.07</v>
      </c>
      <c r="H40">
        <v>18397.96</v>
      </c>
      <c r="I40">
        <v>4.07</v>
      </c>
      <c r="J40">
        <v>120.53700000000001</v>
      </c>
      <c r="K40">
        <v>4.07</v>
      </c>
      <c r="L40">
        <v>11708.63</v>
      </c>
      <c r="M40">
        <v>4.07</v>
      </c>
      <c r="N40">
        <v>318.31799999999998</v>
      </c>
      <c r="Q40">
        <v>4.07</v>
      </c>
      <c r="R40">
        <v>130.74100000000001</v>
      </c>
      <c r="S40">
        <v>4.07</v>
      </c>
      <c r="T40">
        <v>10483.959999999999</v>
      </c>
      <c r="U40">
        <v>4.07</v>
      </c>
      <c r="V40">
        <v>122.065</v>
      </c>
      <c r="W40">
        <v>4.07</v>
      </c>
      <c r="X40">
        <v>9542.0499999999993</v>
      </c>
      <c r="Y40">
        <v>4.07</v>
      </c>
      <c r="Z40">
        <v>201.04900000000001</v>
      </c>
      <c r="AA40">
        <v>4.07</v>
      </c>
      <c r="AB40">
        <v>12493.54</v>
      </c>
      <c r="AC40">
        <v>4.07</v>
      </c>
      <c r="AD40">
        <v>907.48500000000001</v>
      </c>
      <c r="AE40">
        <v>4.07</v>
      </c>
      <c r="AF40">
        <v>12780.63</v>
      </c>
      <c r="AG40">
        <v>4.07</v>
      </c>
      <c r="AH40">
        <v>641.03</v>
      </c>
      <c r="AI40">
        <v>4.07</v>
      </c>
      <c r="AJ40">
        <v>13317.3</v>
      </c>
      <c r="AO40">
        <v>4.07</v>
      </c>
      <c r="AP40">
        <v>580.548</v>
      </c>
      <c r="AQ40">
        <v>4.07</v>
      </c>
      <c r="AR40">
        <v>26783.07</v>
      </c>
      <c r="AS40">
        <v>4.07</v>
      </c>
      <c r="AT40">
        <v>239.55699999999999</v>
      </c>
      <c r="AU40">
        <v>4.07</v>
      </c>
      <c r="AV40">
        <v>20150.7</v>
      </c>
      <c r="AW40">
        <v>4.07</v>
      </c>
      <c r="AX40">
        <v>319.74400000000003</v>
      </c>
      <c r="AY40">
        <v>4.07</v>
      </c>
      <c r="AZ40">
        <v>14266.18</v>
      </c>
      <c r="BA40">
        <v>4.07</v>
      </c>
      <c r="BB40">
        <v>793.53899999999999</v>
      </c>
      <c r="BC40">
        <v>4.07</v>
      </c>
      <c r="BD40">
        <v>8345.3799999999992</v>
      </c>
      <c r="BE40">
        <v>4.07</v>
      </c>
      <c r="BF40">
        <v>121.018</v>
      </c>
      <c r="BG40">
        <v>4.07</v>
      </c>
      <c r="BH40">
        <v>5857.43</v>
      </c>
      <c r="BI40">
        <v>4.07</v>
      </c>
      <c r="BJ40">
        <v>369.75799999999998</v>
      </c>
      <c r="BK40">
        <v>4.07</v>
      </c>
      <c r="BL40">
        <v>12081.7</v>
      </c>
      <c r="BM40">
        <v>4.07</v>
      </c>
      <c r="BN40">
        <v>156.68799999999999</v>
      </c>
      <c r="BO40">
        <v>4.07</v>
      </c>
      <c r="BP40">
        <v>6758.78</v>
      </c>
      <c r="BQ40">
        <v>4.07</v>
      </c>
      <c r="BR40">
        <v>131.827</v>
      </c>
      <c r="BS40">
        <v>4.07</v>
      </c>
      <c r="BT40">
        <v>7275.18</v>
      </c>
      <c r="BU40">
        <v>4.07</v>
      </c>
      <c r="BV40">
        <v>365.32799999999997</v>
      </c>
      <c r="BW40">
        <v>4.07</v>
      </c>
      <c r="BX40">
        <v>5250.46</v>
      </c>
    </row>
    <row r="41" spans="1:76" x14ac:dyDescent="0.65">
      <c r="A41">
        <v>4.18</v>
      </c>
      <c r="B41">
        <v>497.54</v>
      </c>
      <c r="C41">
        <v>4.18</v>
      </c>
      <c r="D41">
        <v>13776</v>
      </c>
      <c r="E41">
        <v>4.18</v>
      </c>
      <c r="F41">
        <v>539.34400000000005</v>
      </c>
      <c r="G41">
        <v>4.18</v>
      </c>
      <c r="H41">
        <v>19913</v>
      </c>
      <c r="I41">
        <v>4.18</v>
      </c>
      <c r="J41">
        <v>119.633</v>
      </c>
      <c r="K41">
        <v>4.18</v>
      </c>
      <c r="L41">
        <v>11232.17</v>
      </c>
      <c r="M41">
        <v>4.18</v>
      </c>
      <c r="N41">
        <v>274.90100000000001</v>
      </c>
      <c r="Q41">
        <v>4.18</v>
      </c>
      <c r="R41">
        <v>130.511</v>
      </c>
      <c r="S41">
        <v>4.18</v>
      </c>
      <c r="T41">
        <v>10605.24</v>
      </c>
      <c r="U41">
        <v>4.18</v>
      </c>
      <c r="V41">
        <v>123.193</v>
      </c>
      <c r="W41">
        <v>4.18</v>
      </c>
      <c r="X41">
        <v>10238.42</v>
      </c>
      <c r="Y41">
        <v>4.18</v>
      </c>
      <c r="Z41">
        <v>188.63200000000001</v>
      </c>
      <c r="AA41">
        <v>4.18</v>
      </c>
      <c r="AB41">
        <v>12722.32</v>
      </c>
      <c r="AC41">
        <v>4.18</v>
      </c>
      <c r="AD41">
        <v>819.178</v>
      </c>
      <c r="AE41">
        <v>4.18</v>
      </c>
      <c r="AF41">
        <v>12173.33</v>
      </c>
      <c r="AG41">
        <v>4.18</v>
      </c>
      <c r="AH41">
        <v>624.39800000000002</v>
      </c>
      <c r="AI41">
        <v>4.18</v>
      </c>
      <c r="AJ41">
        <v>13357.54</v>
      </c>
      <c r="AO41">
        <v>4.18</v>
      </c>
      <c r="AP41">
        <v>501.69600000000003</v>
      </c>
      <c r="AQ41">
        <v>4.18</v>
      </c>
      <c r="AR41">
        <v>26824.81</v>
      </c>
      <c r="AS41">
        <v>4.18</v>
      </c>
      <c r="AT41">
        <v>272.755</v>
      </c>
      <c r="AU41">
        <v>4.18</v>
      </c>
      <c r="AV41">
        <v>19150.27</v>
      </c>
      <c r="AW41">
        <v>4.18</v>
      </c>
      <c r="AX41">
        <v>320.05099999999999</v>
      </c>
      <c r="AY41">
        <v>4.18</v>
      </c>
      <c r="AZ41">
        <v>13378.48</v>
      </c>
      <c r="BA41">
        <v>4.18</v>
      </c>
      <c r="BB41">
        <v>711.89</v>
      </c>
      <c r="BC41">
        <v>4.18</v>
      </c>
      <c r="BD41">
        <v>7972.05</v>
      </c>
      <c r="BE41">
        <v>4.18</v>
      </c>
      <c r="BF41">
        <v>119.33799999999999</v>
      </c>
      <c r="BG41">
        <v>4.18</v>
      </c>
      <c r="BH41">
        <v>5918.15</v>
      </c>
      <c r="BI41">
        <v>4.18</v>
      </c>
      <c r="BJ41">
        <v>315.99700000000001</v>
      </c>
      <c r="BK41">
        <v>4.18</v>
      </c>
      <c r="BL41">
        <v>11718.32</v>
      </c>
      <c r="BM41">
        <v>4.18</v>
      </c>
      <c r="BN41">
        <v>164.97800000000001</v>
      </c>
      <c r="BO41">
        <v>4.18</v>
      </c>
      <c r="BP41">
        <v>6534.88</v>
      </c>
      <c r="BQ41">
        <v>4.18</v>
      </c>
      <c r="BR41">
        <v>128.74100000000001</v>
      </c>
      <c r="BS41">
        <v>4.18</v>
      </c>
      <c r="BT41">
        <v>7813.07</v>
      </c>
      <c r="BU41">
        <v>4.18</v>
      </c>
      <c r="BV41">
        <v>313.27600000000001</v>
      </c>
      <c r="BW41">
        <v>4.18</v>
      </c>
      <c r="BX41">
        <v>5248.36</v>
      </c>
    </row>
    <row r="42" spans="1:76" x14ac:dyDescent="0.65">
      <c r="A42">
        <v>4.29</v>
      </c>
      <c r="B42">
        <v>457.12</v>
      </c>
      <c r="C42">
        <v>4.29</v>
      </c>
      <c r="D42">
        <v>14048</v>
      </c>
      <c r="E42">
        <v>4.29</v>
      </c>
      <c r="F42">
        <v>423.29899999999998</v>
      </c>
      <c r="G42">
        <v>4.29</v>
      </c>
      <c r="H42">
        <v>24026.32</v>
      </c>
      <c r="I42">
        <v>4.29</v>
      </c>
      <c r="J42">
        <v>119.761</v>
      </c>
      <c r="K42">
        <v>4.29</v>
      </c>
      <c r="L42">
        <v>10781.77</v>
      </c>
      <c r="M42">
        <v>4.29</v>
      </c>
      <c r="N42">
        <v>242.39400000000001</v>
      </c>
      <c r="Q42">
        <v>4.29</v>
      </c>
      <c r="R42">
        <v>124.994</v>
      </c>
      <c r="S42">
        <v>4.29</v>
      </c>
      <c r="T42">
        <v>10402.68</v>
      </c>
      <c r="U42">
        <v>4.29</v>
      </c>
      <c r="V42">
        <v>123.214</v>
      </c>
      <c r="W42">
        <v>4.29</v>
      </c>
      <c r="X42">
        <v>10977.92</v>
      </c>
      <c r="Y42">
        <v>4.29</v>
      </c>
      <c r="Z42">
        <v>169.815</v>
      </c>
      <c r="AA42">
        <v>4.29</v>
      </c>
      <c r="AB42">
        <v>13562.01</v>
      </c>
      <c r="AC42">
        <v>4.29</v>
      </c>
      <c r="AD42">
        <v>720.91399999999999</v>
      </c>
      <c r="AE42">
        <v>4.29</v>
      </c>
      <c r="AF42">
        <v>11065.94</v>
      </c>
      <c r="AG42">
        <v>4.29</v>
      </c>
      <c r="AH42">
        <v>593.85599999999999</v>
      </c>
      <c r="AI42">
        <v>4.29</v>
      </c>
      <c r="AJ42">
        <v>13283.18</v>
      </c>
      <c r="AO42">
        <v>4.29</v>
      </c>
      <c r="AP42">
        <v>413.83300000000003</v>
      </c>
      <c r="AQ42">
        <v>4.29</v>
      </c>
      <c r="AR42">
        <v>27448.959999999999</v>
      </c>
      <c r="AS42">
        <v>4.29</v>
      </c>
      <c r="AT42">
        <v>310.30599999999998</v>
      </c>
      <c r="AU42">
        <v>4.29</v>
      </c>
      <c r="AV42">
        <v>19411.650000000001</v>
      </c>
      <c r="AW42">
        <v>4.29</v>
      </c>
      <c r="AX42">
        <v>258.54700000000003</v>
      </c>
      <c r="AY42">
        <v>4.29</v>
      </c>
      <c r="AZ42">
        <v>13701.24</v>
      </c>
      <c r="BA42">
        <v>4.29</v>
      </c>
      <c r="BB42">
        <v>589.452</v>
      </c>
      <c r="BC42">
        <v>4.29</v>
      </c>
      <c r="BD42">
        <v>7831.91</v>
      </c>
      <c r="BE42">
        <v>4.29</v>
      </c>
      <c r="BF42">
        <v>117.126</v>
      </c>
      <c r="BG42">
        <v>4.29</v>
      </c>
      <c r="BH42">
        <v>5667.65</v>
      </c>
      <c r="BI42">
        <v>4.29</v>
      </c>
      <c r="BJ42">
        <v>273.55500000000001</v>
      </c>
      <c r="BK42">
        <v>4.29</v>
      </c>
      <c r="BL42">
        <v>11247.71</v>
      </c>
      <c r="BM42">
        <v>4.29</v>
      </c>
      <c r="BN42">
        <v>173.114</v>
      </c>
      <c r="BO42">
        <v>4.29</v>
      </c>
      <c r="BP42">
        <v>5904.01</v>
      </c>
      <c r="BQ42">
        <v>4.29</v>
      </c>
      <c r="BR42">
        <v>129.11600000000001</v>
      </c>
      <c r="BS42">
        <v>4.29</v>
      </c>
      <c r="BT42">
        <v>7647.38</v>
      </c>
      <c r="BU42">
        <v>4.29</v>
      </c>
      <c r="BV42">
        <v>281.86200000000002</v>
      </c>
      <c r="BW42">
        <v>4.29</v>
      </c>
      <c r="BX42">
        <v>4624.1000000000004</v>
      </c>
    </row>
    <row r="43" spans="1:76" x14ac:dyDescent="0.65">
      <c r="A43">
        <v>4.4000000000000004</v>
      </c>
      <c r="B43">
        <v>358.87</v>
      </c>
      <c r="E43">
        <v>4.4000000000000004</v>
      </c>
      <c r="F43">
        <v>341.98399999999998</v>
      </c>
      <c r="G43">
        <v>4.4000000000000004</v>
      </c>
      <c r="H43">
        <v>24456.48</v>
      </c>
      <c r="I43">
        <v>4.4000000000000004</v>
      </c>
      <c r="J43">
        <v>124.21299999999999</v>
      </c>
      <c r="K43">
        <v>4.4000000000000004</v>
      </c>
      <c r="L43">
        <v>10484.43</v>
      </c>
      <c r="M43">
        <v>4.4000000000000004</v>
      </c>
      <c r="N43">
        <v>207.06399999999999</v>
      </c>
      <c r="Q43">
        <v>4.4000000000000004</v>
      </c>
      <c r="R43">
        <v>126.157</v>
      </c>
      <c r="S43">
        <v>4.4000000000000004</v>
      </c>
      <c r="T43">
        <v>10310.09</v>
      </c>
      <c r="U43">
        <v>4.4000000000000004</v>
      </c>
      <c r="V43">
        <v>125.94799999999999</v>
      </c>
      <c r="W43">
        <v>4.4000000000000004</v>
      </c>
      <c r="X43">
        <v>12599.82</v>
      </c>
      <c r="Y43">
        <v>4.4000000000000004</v>
      </c>
      <c r="Z43">
        <v>166.40600000000001</v>
      </c>
      <c r="AA43">
        <v>4.4000000000000004</v>
      </c>
      <c r="AB43">
        <v>15634.64</v>
      </c>
      <c r="AC43">
        <v>4.4000000000000004</v>
      </c>
      <c r="AD43">
        <v>639.27599999999995</v>
      </c>
      <c r="AE43">
        <v>4.4000000000000004</v>
      </c>
      <c r="AF43">
        <v>10632.15</v>
      </c>
      <c r="AG43">
        <v>4.4000000000000004</v>
      </c>
      <c r="AH43">
        <v>571.16099999999994</v>
      </c>
      <c r="AI43">
        <v>4.4000000000000004</v>
      </c>
      <c r="AJ43">
        <v>13425.11</v>
      </c>
      <c r="AO43">
        <v>4.4000000000000004</v>
      </c>
      <c r="AP43">
        <v>353.54199999999997</v>
      </c>
      <c r="AQ43">
        <v>4.4000000000000004</v>
      </c>
      <c r="AR43">
        <v>27924.5</v>
      </c>
      <c r="AS43">
        <v>4.4000000000000004</v>
      </c>
      <c r="AT43">
        <v>374.12</v>
      </c>
      <c r="AU43">
        <v>4.4000000000000004</v>
      </c>
      <c r="AV43">
        <v>21235.48</v>
      </c>
      <c r="AW43">
        <v>4.4000000000000004</v>
      </c>
      <c r="AX43">
        <v>229.05</v>
      </c>
      <c r="AY43">
        <v>4.4000000000000004</v>
      </c>
      <c r="AZ43">
        <v>13436.36</v>
      </c>
      <c r="BA43">
        <v>4.4000000000000004</v>
      </c>
      <c r="BB43">
        <v>475.27699999999999</v>
      </c>
      <c r="BC43">
        <v>4.4000000000000004</v>
      </c>
      <c r="BD43">
        <v>7696.26</v>
      </c>
      <c r="BE43">
        <v>4.4000000000000004</v>
      </c>
      <c r="BF43">
        <v>117.7</v>
      </c>
      <c r="BG43">
        <v>4.4000000000000004</v>
      </c>
      <c r="BH43">
        <v>5971.06</v>
      </c>
      <c r="BI43">
        <v>4.4000000000000004</v>
      </c>
      <c r="BJ43">
        <v>239.995</v>
      </c>
      <c r="BK43">
        <v>4.4000000000000004</v>
      </c>
      <c r="BL43">
        <v>10869</v>
      </c>
      <c r="BM43">
        <v>4.4000000000000004</v>
      </c>
      <c r="BN43">
        <v>176.124</v>
      </c>
      <c r="BO43">
        <v>4.4000000000000004</v>
      </c>
      <c r="BP43">
        <v>6002.35</v>
      </c>
      <c r="BQ43">
        <v>4.4000000000000004</v>
      </c>
      <c r="BR43">
        <v>131.35300000000001</v>
      </c>
      <c r="BS43">
        <v>4.4000000000000004</v>
      </c>
      <c r="BT43">
        <v>7132.05</v>
      </c>
      <c r="BU43">
        <v>4.4000000000000004</v>
      </c>
      <c r="BV43">
        <v>224.762</v>
      </c>
      <c r="BW43">
        <v>4.4000000000000004</v>
      </c>
      <c r="BX43">
        <v>4508.08</v>
      </c>
    </row>
    <row r="44" spans="1:76" x14ac:dyDescent="0.65">
      <c r="A44">
        <v>4.51</v>
      </c>
      <c r="B44">
        <v>313.44</v>
      </c>
      <c r="E44">
        <v>4.51</v>
      </c>
      <c r="F44">
        <v>282.90699999999998</v>
      </c>
      <c r="G44">
        <v>4.51</v>
      </c>
      <c r="H44">
        <v>25113.43</v>
      </c>
      <c r="I44">
        <v>4.51</v>
      </c>
      <c r="J44">
        <v>120.205</v>
      </c>
      <c r="K44">
        <v>4.51</v>
      </c>
      <c r="L44">
        <v>10111.99</v>
      </c>
      <c r="M44">
        <v>4.51</v>
      </c>
      <c r="N44">
        <v>184.67599999999999</v>
      </c>
      <c r="Q44">
        <v>4.51</v>
      </c>
      <c r="R44">
        <v>127.938</v>
      </c>
      <c r="S44">
        <v>4.51</v>
      </c>
      <c r="T44">
        <v>10318.280000000001</v>
      </c>
      <c r="U44">
        <v>4.51</v>
      </c>
      <c r="V44">
        <v>126.82599999999999</v>
      </c>
      <c r="W44">
        <v>4.51</v>
      </c>
      <c r="X44">
        <v>13901.04</v>
      </c>
      <c r="Y44">
        <v>4.51</v>
      </c>
      <c r="Z44">
        <v>156.75299999999999</v>
      </c>
      <c r="AA44">
        <v>4.51</v>
      </c>
      <c r="AB44">
        <v>16061.6</v>
      </c>
      <c r="AC44">
        <v>4.51</v>
      </c>
      <c r="AD44">
        <v>547.53200000000004</v>
      </c>
      <c r="AE44">
        <v>4.51</v>
      </c>
      <c r="AF44">
        <v>11023.92</v>
      </c>
      <c r="AG44">
        <v>4.51</v>
      </c>
      <c r="AH44">
        <v>516.61699999999996</v>
      </c>
      <c r="AI44">
        <v>4.51</v>
      </c>
      <c r="AJ44">
        <v>14017.52</v>
      </c>
      <c r="AO44">
        <v>4.51</v>
      </c>
      <c r="AP44">
        <v>296.56099999999998</v>
      </c>
      <c r="AQ44">
        <v>4.51</v>
      </c>
      <c r="AR44">
        <v>28811.98</v>
      </c>
      <c r="AS44">
        <v>4.51</v>
      </c>
      <c r="AT44">
        <v>434.06900000000002</v>
      </c>
      <c r="AU44">
        <v>4.51</v>
      </c>
      <c r="AV44">
        <v>22455.32</v>
      </c>
      <c r="AW44">
        <v>4.51</v>
      </c>
      <c r="AX44">
        <v>200.346</v>
      </c>
      <c r="AY44">
        <v>4.51</v>
      </c>
      <c r="AZ44">
        <v>12933.98</v>
      </c>
      <c r="BA44">
        <v>4.51</v>
      </c>
      <c r="BB44">
        <v>403.65800000000002</v>
      </c>
      <c r="BC44">
        <v>4.51</v>
      </c>
      <c r="BD44">
        <v>7421.25</v>
      </c>
      <c r="BE44">
        <v>4.51</v>
      </c>
      <c r="BF44">
        <v>116.214</v>
      </c>
      <c r="BG44">
        <v>4.51</v>
      </c>
      <c r="BH44">
        <v>5893.69</v>
      </c>
      <c r="BI44">
        <v>4.51</v>
      </c>
      <c r="BJ44">
        <v>219.904</v>
      </c>
      <c r="BK44">
        <v>4.51</v>
      </c>
      <c r="BL44">
        <v>11316.48</v>
      </c>
      <c r="BM44">
        <v>4.51</v>
      </c>
      <c r="BN44">
        <v>195.17699999999999</v>
      </c>
      <c r="BO44">
        <v>4.51</v>
      </c>
      <c r="BP44">
        <v>5879.57</v>
      </c>
      <c r="BQ44">
        <v>4.51</v>
      </c>
      <c r="BR44">
        <v>134.97499999999999</v>
      </c>
      <c r="BS44">
        <v>4.51</v>
      </c>
      <c r="BT44">
        <v>6546.83</v>
      </c>
      <c r="BU44">
        <v>4.51</v>
      </c>
      <c r="BV44">
        <v>206.54499999999999</v>
      </c>
      <c r="BW44">
        <v>4.51</v>
      </c>
      <c r="BX44">
        <v>4802.07</v>
      </c>
    </row>
    <row r="45" spans="1:76" x14ac:dyDescent="0.65">
      <c r="A45">
        <v>4.62</v>
      </c>
      <c r="B45">
        <v>314.64</v>
      </c>
      <c r="E45">
        <v>4.62</v>
      </c>
      <c r="F45">
        <v>264.48700000000002</v>
      </c>
      <c r="G45">
        <v>4.62</v>
      </c>
      <c r="H45">
        <v>26383.03</v>
      </c>
      <c r="I45">
        <v>4.62</v>
      </c>
      <c r="J45">
        <v>117.154</v>
      </c>
      <c r="K45">
        <v>4.62</v>
      </c>
      <c r="L45">
        <v>9425.66</v>
      </c>
      <c r="M45">
        <v>4.62</v>
      </c>
      <c r="N45">
        <v>175.577</v>
      </c>
      <c r="Q45">
        <v>4.62</v>
      </c>
      <c r="R45">
        <v>127.914</v>
      </c>
      <c r="S45">
        <v>4.62</v>
      </c>
      <c r="T45">
        <v>10381.39</v>
      </c>
      <c r="U45">
        <v>4.62</v>
      </c>
      <c r="V45">
        <v>127.819</v>
      </c>
      <c r="W45">
        <v>4.62</v>
      </c>
      <c r="X45">
        <v>14154.46</v>
      </c>
      <c r="Y45">
        <v>4.62</v>
      </c>
      <c r="Z45">
        <v>161.80099999999999</v>
      </c>
      <c r="AA45">
        <v>4.62</v>
      </c>
      <c r="AB45">
        <v>14854.59</v>
      </c>
      <c r="AC45">
        <v>4.62</v>
      </c>
      <c r="AD45">
        <v>401.58</v>
      </c>
      <c r="AE45">
        <v>4.62</v>
      </c>
      <c r="AF45">
        <v>11443.39</v>
      </c>
      <c r="AG45">
        <v>4.62</v>
      </c>
      <c r="AH45">
        <v>468.15600000000001</v>
      </c>
      <c r="AI45">
        <v>4.62</v>
      </c>
      <c r="AJ45">
        <v>15354.89</v>
      </c>
      <c r="AO45">
        <v>4.62</v>
      </c>
      <c r="AP45">
        <v>245.73500000000001</v>
      </c>
      <c r="AQ45">
        <v>4.62</v>
      </c>
      <c r="AR45">
        <v>30055.65</v>
      </c>
      <c r="AS45">
        <v>4.62</v>
      </c>
      <c r="AT45">
        <v>503.64</v>
      </c>
      <c r="AU45">
        <v>4.62</v>
      </c>
      <c r="AV45">
        <v>21375.86</v>
      </c>
      <c r="AW45">
        <v>4.62</v>
      </c>
      <c r="AX45">
        <v>170.44900000000001</v>
      </c>
      <c r="AY45">
        <v>4.62</v>
      </c>
      <c r="AZ45">
        <v>12906.33</v>
      </c>
      <c r="BA45">
        <v>4.62</v>
      </c>
      <c r="BB45">
        <v>350.05700000000002</v>
      </c>
      <c r="BC45">
        <v>4.62</v>
      </c>
      <c r="BD45">
        <v>7662.82</v>
      </c>
      <c r="BE45">
        <v>4.62</v>
      </c>
      <c r="BF45">
        <v>117.199</v>
      </c>
      <c r="BG45">
        <v>4.62</v>
      </c>
      <c r="BH45">
        <v>5947.09</v>
      </c>
      <c r="BI45">
        <v>4.62</v>
      </c>
      <c r="BJ45">
        <v>196.49100000000001</v>
      </c>
      <c r="BK45">
        <v>4.62</v>
      </c>
      <c r="BL45">
        <v>12207.48</v>
      </c>
      <c r="BM45">
        <v>4.62</v>
      </c>
      <c r="BN45">
        <v>218.60300000000001</v>
      </c>
      <c r="BO45">
        <v>4.62</v>
      </c>
      <c r="BP45">
        <v>5821.92</v>
      </c>
      <c r="BQ45">
        <v>4.62</v>
      </c>
      <c r="BR45">
        <v>138.50399999999999</v>
      </c>
      <c r="BS45">
        <v>4.62</v>
      </c>
      <c r="BT45">
        <v>6019.09</v>
      </c>
      <c r="BU45">
        <v>4.62</v>
      </c>
      <c r="BV45">
        <v>184.29300000000001</v>
      </c>
      <c r="BW45">
        <v>4.62</v>
      </c>
      <c r="BX45">
        <v>4820.96</v>
      </c>
    </row>
    <row r="46" spans="1:76" x14ac:dyDescent="0.65">
      <c r="A46">
        <v>4.7300000000000004</v>
      </c>
      <c r="B46">
        <v>275.33</v>
      </c>
      <c r="E46">
        <v>4.7300000000000004</v>
      </c>
      <c r="F46">
        <v>242.261</v>
      </c>
      <c r="G46">
        <v>4.7300000000000004</v>
      </c>
      <c r="H46">
        <v>27621.26</v>
      </c>
      <c r="I46">
        <v>4.7300000000000004</v>
      </c>
      <c r="J46">
        <v>123.661</v>
      </c>
      <c r="K46">
        <v>4.7300000000000004</v>
      </c>
      <c r="L46">
        <v>8830.48</v>
      </c>
      <c r="M46">
        <v>4.7300000000000004</v>
      </c>
      <c r="N46">
        <v>177.54900000000001</v>
      </c>
      <c r="Q46">
        <v>4.7300000000000004</v>
      </c>
      <c r="R46">
        <v>127.223</v>
      </c>
      <c r="S46">
        <v>4.7300000000000004</v>
      </c>
      <c r="T46">
        <v>10150.450000000001</v>
      </c>
      <c r="U46">
        <v>4.7300000000000004</v>
      </c>
      <c r="V46">
        <v>126.45399999999999</v>
      </c>
      <c r="W46">
        <v>4.7300000000000004</v>
      </c>
      <c r="X46">
        <v>13705.85</v>
      </c>
      <c r="Y46">
        <v>4.7300000000000004</v>
      </c>
      <c r="Z46">
        <v>154.679</v>
      </c>
      <c r="AA46">
        <v>4.7300000000000004</v>
      </c>
      <c r="AB46">
        <v>13956.33</v>
      </c>
      <c r="AC46">
        <v>4.7300000000000004</v>
      </c>
      <c r="AD46">
        <v>325.423</v>
      </c>
      <c r="AE46">
        <v>4.7300000000000004</v>
      </c>
      <c r="AF46">
        <v>11450.09</v>
      </c>
      <c r="AG46">
        <v>4.7300000000000004</v>
      </c>
      <c r="AH46">
        <v>433.70600000000002</v>
      </c>
      <c r="AI46">
        <v>4.7300000000000004</v>
      </c>
      <c r="AJ46">
        <v>17328.73</v>
      </c>
      <c r="AO46">
        <v>4.7300000000000004</v>
      </c>
      <c r="AP46">
        <v>215.096</v>
      </c>
      <c r="AQ46">
        <v>4.7300000000000004</v>
      </c>
      <c r="AR46">
        <v>32021.4</v>
      </c>
      <c r="AS46">
        <v>4.7300000000000004</v>
      </c>
      <c r="AT46">
        <v>575.45699999999999</v>
      </c>
      <c r="AU46">
        <v>4.7300000000000004</v>
      </c>
      <c r="AV46">
        <v>20339.650000000001</v>
      </c>
      <c r="AW46">
        <v>4.7300000000000004</v>
      </c>
      <c r="AX46">
        <v>163.52600000000001</v>
      </c>
      <c r="AY46">
        <v>4.7300000000000004</v>
      </c>
      <c r="AZ46">
        <v>14394.33</v>
      </c>
      <c r="BA46">
        <v>4.7300000000000004</v>
      </c>
      <c r="BB46">
        <v>313.03399999999999</v>
      </c>
      <c r="BC46">
        <v>4.7300000000000004</v>
      </c>
      <c r="BD46">
        <v>7956.02</v>
      </c>
      <c r="BE46">
        <v>4.7300000000000004</v>
      </c>
      <c r="BF46">
        <v>120.023</v>
      </c>
      <c r="BG46">
        <v>4.7300000000000004</v>
      </c>
      <c r="BH46">
        <v>5593.29</v>
      </c>
      <c r="BI46">
        <v>4.7300000000000004</v>
      </c>
      <c r="BJ46">
        <v>181.89599999999999</v>
      </c>
      <c r="BK46">
        <v>4.7300000000000004</v>
      </c>
      <c r="BL46">
        <v>13157.77</v>
      </c>
      <c r="BM46">
        <v>4.7300000000000004</v>
      </c>
      <c r="BN46">
        <v>209.73099999999999</v>
      </c>
      <c r="BO46">
        <v>4.7300000000000004</v>
      </c>
      <c r="BP46">
        <v>5665.38</v>
      </c>
      <c r="BQ46">
        <v>4.7300000000000004</v>
      </c>
      <c r="BR46">
        <v>138.96100000000001</v>
      </c>
      <c r="BS46">
        <v>4.7300000000000004</v>
      </c>
      <c r="BT46">
        <v>5481.75</v>
      </c>
      <c r="BU46">
        <v>4.7300000000000004</v>
      </c>
      <c r="BV46">
        <v>172.94900000000001</v>
      </c>
      <c r="BW46">
        <v>4.7300000000000004</v>
      </c>
      <c r="BX46">
        <v>4798.07</v>
      </c>
    </row>
    <row r="47" spans="1:76" x14ac:dyDescent="0.65">
      <c r="A47">
        <v>4.84</v>
      </c>
      <c r="B47">
        <v>236.29</v>
      </c>
      <c r="E47">
        <v>4.84</v>
      </c>
      <c r="F47">
        <v>217.26599999999999</v>
      </c>
      <c r="G47">
        <v>4.84</v>
      </c>
      <c r="H47">
        <v>28339.360000000001</v>
      </c>
      <c r="I47">
        <v>4.84</v>
      </c>
      <c r="J47">
        <v>123.53</v>
      </c>
      <c r="K47">
        <v>4.84</v>
      </c>
      <c r="L47">
        <v>8659.93</v>
      </c>
      <c r="M47">
        <v>4.84</v>
      </c>
      <c r="N47">
        <v>164.14</v>
      </c>
      <c r="Q47">
        <v>4.84</v>
      </c>
      <c r="R47">
        <v>124.77</v>
      </c>
      <c r="S47">
        <v>4.84</v>
      </c>
      <c r="T47">
        <v>10328.99</v>
      </c>
      <c r="U47">
        <v>4.84</v>
      </c>
      <c r="V47">
        <v>126.624</v>
      </c>
      <c r="W47">
        <v>4.84</v>
      </c>
      <c r="X47">
        <v>12842.69</v>
      </c>
      <c r="Y47">
        <v>4.84</v>
      </c>
      <c r="Z47">
        <v>160.36000000000001</v>
      </c>
      <c r="AA47">
        <v>4.84</v>
      </c>
      <c r="AB47">
        <v>14940.52</v>
      </c>
      <c r="AC47">
        <v>4.84</v>
      </c>
      <c r="AD47">
        <v>268.988</v>
      </c>
      <c r="AE47">
        <v>4.84</v>
      </c>
      <c r="AF47">
        <v>12322.81</v>
      </c>
      <c r="AG47">
        <v>4.84</v>
      </c>
      <c r="AH47">
        <v>399.16199999999998</v>
      </c>
      <c r="AI47">
        <v>4.84</v>
      </c>
      <c r="AJ47">
        <v>18163.7</v>
      </c>
      <c r="AO47">
        <v>4.84</v>
      </c>
      <c r="AP47">
        <v>200.309</v>
      </c>
      <c r="AQ47">
        <v>4.84</v>
      </c>
      <c r="AR47">
        <v>33818.58</v>
      </c>
      <c r="AS47">
        <v>4.84</v>
      </c>
      <c r="AT47">
        <v>643.91899999999998</v>
      </c>
      <c r="AU47">
        <v>4.84</v>
      </c>
      <c r="AV47">
        <v>19420.87</v>
      </c>
      <c r="AW47">
        <v>4.84</v>
      </c>
      <c r="AX47">
        <v>164.86699999999999</v>
      </c>
      <c r="AY47">
        <v>4.84</v>
      </c>
      <c r="AZ47">
        <v>14603.81</v>
      </c>
      <c r="BA47">
        <v>4.84</v>
      </c>
      <c r="BB47">
        <v>254.36799999999999</v>
      </c>
      <c r="BC47">
        <v>4.84</v>
      </c>
      <c r="BD47">
        <v>8944.2099999999991</v>
      </c>
      <c r="BE47">
        <v>4.84</v>
      </c>
      <c r="BF47">
        <v>119.15300000000001</v>
      </c>
      <c r="BG47">
        <v>4.84</v>
      </c>
      <c r="BH47">
        <v>5338.62</v>
      </c>
      <c r="BI47">
        <v>4.84</v>
      </c>
      <c r="BJ47">
        <v>181.79300000000001</v>
      </c>
      <c r="BK47">
        <v>4.84</v>
      </c>
      <c r="BL47">
        <v>14025.49</v>
      </c>
      <c r="BM47">
        <v>4.84</v>
      </c>
      <c r="BN47">
        <v>225.75200000000001</v>
      </c>
      <c r="BO47">
        <v>4.84</v>
      </c>
      <c r="BP47">
        <v>5691.43</v>
      </c>
      <c r="BQ47">
        <v>4.84</v>
      </c>
      <c r="BR47">
        <v>140.84800000000001</v>
      </c>
      <c r="BS47">
        <v>4.84</v>
      </c>
      <c r="BT47">
        <v>5215</v>
      </c>
      <c r="BU47">
        <v>4.84</v>
      </c>
      <c r="BV47">
        <v>161.42099999999999</v>
      </c>
      <c r="BW47">
        <v>4.84</v>
      </c>
      <c r="BX47">
        <v>4499.59</v>
      </c>
    </row>
    <row r="48" spans="1:76" x14ac:dyDescent="0.65">
      <c r="A48">
        <v>4.95</v>
      </c>
      <c r="B48">
        <v>194.31</v>
      </c>
      <c r="E48">
        <v>4.95</v>
      </c>
      <c r="F48">
        <v>188.328</v>
      </c>
      <c r="G48">
        <v>4.95</v>
      </c>
      <c r="H48">
        <v>27706.19</v>
      </c>
      <c r="I48">
        <v>4.95</v>
      </c>
      <c r="J48">
        <v>123.23399999999999</v>
      </c>
      <c r="K48">
        <v>4.95</v>
      </c>
      <c r="L48">
        <v>8386.44</v>
      </c>
      <c r="M48">
        <v>4.95</v>
      </c>
      <c r="N48">
        <v>155.839</v>
      </c>
      <c r="Q48">
        <v>4.95</v>
      </c>
      <c r="R48">
        <v>126.119</v>
      </c>
      <c r="S48">
        <v>4.95</v>
      </c>
      <c r="T48">
        <v>10601.83</v>
      </c>
      <c r="U48">
        <v>4.95</v>
      </c>
      <c r="V48">
        <v>124.96299999999999</v>
      </c>
      <c r="W48">
        <v>4.95</v>
      </c>
      <c r="X48">
        <v>11753.85</v>
      </c>
      <c r="Y48">
        <v>4.95</v>
      </c>
      <c r="Z48">
        <v>143.30099999999999</v>
      </c>
      <c r="AA48">
        <v>4.95</v>
      </c>
      <c r="AB48">
        <v>15544.06</v>
      </c>
      <c r="AC48">
        <v>4.95</v>
      </c>
      <c r="AD48">
        <v>217.60400000000001</v>
      </c>
      <c r="AE48">
        <v>4.95</v>
      </c>
      <c r="AF48">
        <v>12095.46</v>
      </c>
      <c r="AG48">
        <v>4.95</v>
      </c>
      <c r="AH48">
        <v>346.096</v>
      </c>
      <c r="AI48">
        <v>4.95</v>
      </c>
      <c r="AJ48">
        <v>18586.63</v>
      </c>
      <c r="AO48">
        <v>4.95</v>
      </c>
      <c r="AP48">
        <v>197.51300000000001</v>
      </c>
      <c r="AQ48">
        <v>4.95</v>
      </c>
      <c r="AR48">
        <v>34884.6</v>
      </c>
      <c r="AS48">
        <v>4.95</v>
      </c>
      <c r="AT48">
        <v>729.90099999999995</v>
      </c>
      <c r="AU48">
        <v>4.95</v>
      </c>
      <c r="AV48">
        <v>16883.89</v>
      </c>
      <c r="AW48">
        <v>4.95</v>
      </c>
      <c r="AX48">
        <v>166.398</v>
      </c>
      <c r="AY48">
        <v>4.95</v>
      </c>
      <c r="AZ48">
        <v>13409.1</v>
      </c>
      <c r="BA48">
        <v>4.95</v>
      </c>
      <c r="BB48">
        <v>244.03299999999999</v>
      </c>
      <c r="BC48">
        <v>4.95</v>
      </c>
      <c r="BD48">
        <v>10182.98</v>
      </c>
      <c r="BE48">
        <v>4.95</v>
      </c>
      <c r="BF48">
        <v>121.503</v>
      </c>
      <c r="BG48">
        <v>4.95</v>
      </c>
      <c r="BH48">
        <v>5437.54</v>
      </c>
      <c r="BI48">
        <v>4.95</v>
      </c>
      <c r="BJ48">
        <v>171.08799999999999</v>
      </c>
      <c r="BK48">
        <v>4.95</v>
      </c>
      <c r="BL48">
        <v>13993.61</v>
      </c>
      <c r="BM48">
        <v>4.95</v>
      </c>
      <c r="BN48">
        <v>234.52199999999999</v>
      </c>
      <c r="BO48">
        <v>4.95</v>
      </c>
      <c r="BP48">
        <v>6055.88</v>
      </c>
      <c r="BQ48">
        <v>4.95</v>
      </c>
      <c r="BR48">
        <v>138.714</v>
      </c>
      <c r="BS48">
        <v>4.95</v>
      </c>
      <c r="BT48">
        <v>4599.78</v>
      </c>
      <c r="BU48">
        <v>4.95</v>
      </c>
      <c r="BV48">
        <v>157.14500000000001</v>
      </c>
      <c r="BW48">
        <v>4.95</v>
      </c>
      <c r="BX48">
        <v>4342.46</v>
      </c>
    </row>
    <row r="49" spans="1:76" x14ac:dyDescent="0.65">
      <c r="A49">
        <v>5.0599999999999996</v>
      </c>
      <c r="B49">
        <v>202.77</v>
      </c>
      <c r="E49">
        <v>5.0599999999999996</v>
      </c>
      <c r="F49">
        <v>174.08699999999999</v>
      </c>
      <c r="G49">
        <v>5.0599999999999996</v>
      </c>
      <c r="H49">
        <v>25921.7</v>
      </c>
      <c r="I49">
        <v>5.0599999999999996</v>
      </c>
      <c r="J49">
        <v>125.44499999999999</v>
      </c>
      <c r="K49">
        <v>5.0599999999999996</v>
      </c>
      <c r="L49">
        <v>8476.7900000000009</v>
      </c>
      <c r="M49">
        <v>5.0599999999999996</v>
      </c>
      <c r="N49">
        <v>149.49199999999999</v>
      </c>
      <c r="Q49">
        <v>5.0599999999999996</v>
      </c>
      <c r="R49">
        <v>126.449</v>
      </c>
      <c r="S49">
        <v>5.0599999999999996</v>
      </c>
      <c r="T49">
        <v>11360.79</v>
      </c>
      <c r="U49">
        <v>5.0599999999999996</v>
      </c>
      <c r="V49">
        <v>123.499</v>
      </c>
      <c r="W49">
        <v>5.0599999999999996</v>
      </c>
      <c r="X49">
        <v>10108.17</v>
      </c>
      <c r="Y49">
        <v>5.0599999999999996</v>
      </c>
      <c r="Z49">
        <v>135.06299999999999</v>
      </c>
      <c r="AA49">
        <v>5.0599999999999996</v>
      </c>
      <c r="AB49">
        <v>15578.96</v>
      </c>
      <c r="AC49">
        <v>5.0599999999999996</v>
      </c>
      <c r="AD49">
        <v>192.5</v>
      </c>
      <c r="AE49">
        <v>5.0599999999999996</v>
      </c>
      <c r="AF49">
        <v>12669.6</v>
      </c>
      <c r="AG49">
        <v>5.0599999999999996</v>
      </c>
      <c r="AH49">
        <v>313.428</v>
      </c>
      <c r="AI49">
        <v>5.0599999999999996</v>
      </c>
      <c r="AJ49">
        <v>17953.580000000002</v>
      </c>
      <c r="AO49">
        <v>5.0599999999999996</v>
      </c>
      <c r="AP49">
        <v>196.91800000000001</v>
      </c>
      <c r="AQ49">
        <v>5.0599999999999996</v>
      </c>
      <c r="AR49">
        <v>34054.519999999997</v>
      </c>
      <c r="AS49">
        <v>5.0599999999999996</v>
      </c>
      <c r="AT49">
        <v>776.77599999999995</v>
      </c>
      <c r="AU49">
        <v>5.0599999999999996</v>
      </c>
      <c r="AV49">
        <v>15990.91</v>
      </c>
      <c r="AW49">
        <v>5.0599999999999996</v>
      </c>
      <c r="AX49">
        <v>158.124</v>
      </c>
      <c r="AY49">
        <v>5.0599999999999996</v>
      </c>
      <c r="AZ49">
        <v>12727.32</v>
      </c>
      <c r="BA49">
        <v>5.0599999999999996</v>
      </c>
      <c r="BB49">
        <v>222.72300000000001</v>
      </c>
      <c r="BC49">
        <v>5.0599999999999996</v>
      </c>
      <c r="BD49">
        <v>11914.41</v>
      </c>
      <c r="BE49">
        <v>5.0599999999999996</v>
      </c>
      <c r="BF49">
        <v>125.907</v>
      </c>
      <c r="BG49">
        <v>5.0599999999999996</v>
      </c>
      <c r="BH49">
        <v>5543.85</v>
      </c>
      <c r="BI49">
        <v>5.0599999999999996</v>
      </c>
      <c r="BJ49">
        <v>169.51900000000001</v>
      </c>
      <c r="BK49">
        <v>5.0599999999999996</v>
      </c>
      <c r="BL49">
        <v>13830.07</v>
      </c>
      <c r="BM49">
        <v>5.0599999999999996</v>
      </c>
      <c r="BN49">
        <v>227.40199999999999</v>
      </c>
      <c r="BO49">
        <v>5.0599999999999996</v>
      </c>
      <c r="BP49">
        <v>6436.01</v>
      </c>
      <c r="BQ49">
        <v>5.0599999999999996</v>
      </c>
      <c r="BR49">
        <v>137.53200000000001</v>
      </c>
      <c r="BS49">
        <v>5.0599999999999996</v>
      </c>
      <c r="BT49">
        <v>4741.1099999999997</v>
      </c>
      <c r="BU49">
        <v>5.0599999999999996</v>
      </c>
      <c r="BV49">
        <v>147.91900000000001</v>
      </c>
      <c r="BW49">
        <v>5.0599999999999996</v>
      </c>
      <c r="BX49">
        <v>4686.3100000000004</v>
      </c>
    </row>
    <row r="50" spans="1:76" x14ac:dyDescent="0.65">
      <c r="A50">
        <v>5.17</v>
      </c>
      <c r="B50">
        <v>170.31</v>
      </c>
      <c r="E50">
        <v>5.17</v>
      </c>
      <c r="F50">
        <v>164.27600000000001</v>
      </c>
      <c r="G50">
        <v>5.17</v>
      </c>
      <c r="H50">
        <v>25217.4</v>
      </c>
      <c r="I50">
        <v>5.17</v>
      </c>
      <c r="J50">
        <v>131.52600000000001</v>
      </c>
      <c r="K50">
        <v>5.17</v>
      </c>
      <c r="L50">
        <v>8385.6200000000008</v>
      </c>
      <c r="M50">
        <v>5.17</v>
      </c>
      <c r="N50">
        <v>154.18199999999999</v>
      </c>
      <c r="Q50">
        <v>5.17</v>
      </c>
      <c r="R50">
        <v>138.738</v>
      </c>
      <c r="S50">
        <v>5.17</v>
      </c>
      <c r="T50">
        <v>12031.81</v>
      </c>
      <c r="U50">
        <v>5.17</v>
      </c>
      <c r="V50">
        <v>124.589</v>
      </c>
      <c r="W50">
        <v>5.17</v>
      </c>
      <c r="X50">
        <v>9116.06</v>
      </c>
      <c r="Y50">
        <v>5.17</v>
      </c>
      <c r="Z50">
        <v>134.02099999999999</v>
      </c>
      <c r="AA50">
        <v>5.17</v>
      </c>
      <c r="AB50">
        <v>16455.03</v>
      </c>
      <c r="AC50">
        <v>5.17</v>
      </c>
      <c r="AD50">
        <v>187.89099999999999</v>
      </c>
      <c r="AE50">
        <v>5.17</v>
      </c>
      <c r="AF50">
        <v>13151.49</v>
      </c>
      <c r="AG50">
        <v>5.17</v>
      </c>
      <c r="AH50">
        <v>270.10000000000002</v>
      </c>
      <c r="AI50">
        <v>5.17</v>
      </c>
      <c r="AJ50">
        <v>17080.14</v>
      </c>
      <c r="AO50">
        <v>5.17</v>
      </c>
      <c r="AP50">
        <v>179.32</v>
      </c>
      <c r="AQ50">
        <v>5.17</v>
      </c>
      <c r="AR50">
        <v>34210.800000000003</v>
      </c>
      <c r="AS50">
        <v>5.17</v>
      </c>
      <c r="AT50">
        <v>865.01199999999994</v>
      </c>
      <c r="AU50">
        <v>5.17</v>
      </c>
      <c r="AV50">
        <v>15831.81</v>
      </c>
      <c r="AW50">
        <v>5.17</v>
      </c>
      <c r="AX50">
        <v>150.97</v>
      </c>
      <c r="AY50">
        <v>5.17</v>
      </c>
      <c r="AZ50">
        <v>11980</v>
      </c>
      <c r="BA50">
        <v>5.17</v>
      </c>
      <c r="BB50">
        <v>192.41200000000001</v>
      </c>
      <c r="BC50">
        <v>5.17</v>
      </c>
      <c r="BD50">
        <v>12355.69</v>
      </c>
      <c r="BE50">
        <v>5.17</v>
      </c>
      <c r="BF50">
        <v>121.06100000000001</v>
      </c>
      <c r="BG50">
        <v>5.17</v>
      </c>
      <c r="BH50">
        <v>5507.96</v>
      </c>
      <c r="BI50">
        <v>5.17</v>
      </c>
      <c r="BJ50">
        <v>164.24600000000001</v>
      </c>
      <c r="BK50">
        <v>5.17</v>
      </c>
      <c r="BL50">
        <v>14405.44</v>
      </c>
      <c r="BM50">
        <v>5.17</v>
      </c>
      <c r="BN50">
        <v>249.702</v>
      </c>
      <c r="BO50">
        <v>5.17</v>
      </c>
      <c r="BP50">
        <v>6452.21</v>
      </c>
      <c r="BQ50">
        <v>5.17</v>
      </c>
      <c r="BR50">
        <v>145.42599999999999</v>
      </c>
      <c r="BS50">
        <v>5.17</v>
      </c>
      <c r="BT50">
        <v>5143.29</v>
      </c>
      <c r="BU50">
        <v>5.17</v>
      </c>
      <c r="BV50">
        <v>143.364</v>
      </c>
      <c r="BW50">
        <v>5.17</v>
      </c>
      <c r="BX50">
        <v>4978.82</v>
      </c>
    </row>
    <row r="51" spans="1:76" x14ac:dyDescent="0.65">
      <c r="A51">
        <v>5.28</v>
      </c>
      <c r="B51">
        <v>166.32</v>
      </c>
      <c r="E51">
        <v>5.28</v>
      </c>
      <c r="F51">
        <v>153.70099999999999</v>
      </c>
      <c r="G51">
        <v>5.28</v>
      </c>
      <c r="H51">
        <v>24434.74</v>
      </c>
      <c r="I51">
        <v>5.28</v>
      </c>
      <c r="J51">
        <v>129.52500000000001</v>
      </c>
      <c r="K51">
        <v>5.28</v>
      </c>
      <c r="L51">
        <v>8367.15</v>
      </c>
      <c r="M51">
        <v>5.28</v>
      </c>
      <c r="N51">
        <v>155.983</v>
      </c>
      <c r="Q51">
        <v>5.28</v>
      </c>
      <c r="R51">
        <v>130.43</v>
      </c>
      <c r="S51">
        <v>5.28</v>
      </c>
      <c r="T51">
        <v>12156.14</v>
      </c>
      <c r="U51">
        <v>5.28</v>
      </c>
      <c r="V51">
        <v>126.19799999999999</v>
      </c>
      <c r="W51">
        <v>5.28</v>
      </c>
      <c r="X51">
        <v>8176.07</v>
      </c>
      <c r="Y51">
        <v>5.28</v>
      </c>
      <c r="Z51">
        <v>131.16499999999999</v>
      </c>
      <c r="AA51">
        <v>5.28</v>
      </c>
      <c r="AB51">
        <v>16531.55</v>
      </c>
      <c r="AC51">
        <v>5.28</v>
      </c>
      <c r="AD51">
        <v>171.68700000000001</v>
      </c>
      <c r="AE51">
        <v>5.28</v>
      </c>
      <c r="AF51">
        <v>13232.03</v>
      </c>
      <c r="AG51">
        <v>5.28</v>
      </c>
      <c r="AH51">
        <v>226.25700000000001</v>
      </c>
      <c r="AI51">
        <v>5.28</v>
      </c>
      <c r="AJ51">
        <v>16521.45</v>
      </c>
      <c r="AO51">
        <v>5.28</v>
      </c>
      <c r="AP51">
        <v>169.29900000000001</v>
      </c>
      <c r="AQ51">
        <v>5.28</v>
      </c>
      <c r="AR51">
        <v>34710.04</v>
      </c>
      <c r="AS51">
        <v>5.28</v>
      </c>
      <c r="AT51">
        <v>882.62599999999998</v>
      </c>
      <c r="AU51">
        <v>5.28</v>
      </c>
      <c r="AV51">
        <v>16172.52</v>
      </c>
      <c r="AW51">
        <v>5.28</v>
      </c>
      <c r="AX51">
        <v>144.815</v>
      </c>
      <c r="AY51">
        <v>5.28</v>
      </c>
      <c r="AZ51">
        <v>11216.02</v>
      </c>
      <c r="BA51">
        <v>5.28</v>
      </c>
      <c r="BB51">
        <v>177.953</v>
      </c>
      <c r="BC51">
        <v>5.28</v>
      </c>
      <c r="BD51">
        <v>12904.84</v>
      </c>
      <c r="BE51">
        <v>5.28</v>
      </c>
      <c r="BF51">
        <v>118.303</v>
      </c>
      <c r="BG51">
        <v>5.28</v>
      </c>
      <c r="BH51">
        <v>5545.11</v>
      </c>
      <c r="BI51">
        <v>5.28</v>
      </c>
      <c r="BJ51">
        <v>155.566</v>
      </c>
      <c r="BK51">
        <v>5.28</v>
      </c>
      <c r="BL51">
        <v>14055.92</v>
      </c>
      <c r="BM51">
        <v>5.28</v>
      </c>
      <c r="BN51">
        <v>259.7</v>
      </c>
      <c r="BO51">
        <v>5.28</v>
      </c>
      <c r="BP51">
        <v>6369.01</v>
      </c>
      <c r="BQ51">
        <v>5.28</v>
      </c>
      <c r="BR51">
        <v>147.54499999999999</v>
      </c>
      <c r="BS51">
        <v>5.28</v>
      </c>
      <c r="BT51">
        <v>5212.3</v>
      </c>
      <c r="BU51">
        <v>5.28</v>
      </c>
      <c r="BV51">
        <v>151.97399999999999</v>
      </c>
      <c r="BW51">
        <v>5.28</v>
      </c>
      <c r="BX51">
        <v>4604.63</v>
      </c>
    </row>
    <row r="52" spans="1:76" x14ac:dyDescent="0.65">
      <c r="A52">
        <v>5.39</v>
      </c>
      <c r="B52">
        <v>146.25</v>
      </c>
      <c r="E52">
        <v>5.39</v>
      </c>
      <c r="F52">
        <v>152.16300000000001</v>
      </c>
      <c r="G52">
        <v>5.39</v>
      </c>
      <c r="H52">
        <v>23898.15</v>
      </c>
      <c r="I52">
        <v>5.39</v>
      </c>
      <c r="J52">
        <v>123.946</v>
      </c>
      <c r="K52">
        <v>5.39</v>
      </c>
      <c r="L52">
        <v>8437.99</v>
      </c>
      <c r="M52">
        <v>5.39</v>
      </c>
      <c r="N52">
        <v>156.92599999999999</v>
      </c>
      <c r="Q52">
        <v>5.39</v>
      </c>
      <c r="R52">
        <v>135.37100000000001</v>
      </c>
      <c r="S52">
        <v>5.39</v>
      </c>
      <c r="T52">
        <v>12375.63</v>
      </c>
      <c r="U52">
        <v>5.39</v>
      </c>
      <c r="V52">
        <v>123.029</v>
      </c>
      <c r="W52">
        <v>5.39</v>
      </c>
      <c r="X52">
        <v>7560.17</v>
      </c>
      <c r="Y52">
        <v>5.39</v>
      </c>
      <c r="Z52">
        <v>137.005</v>
      </c>
      <c r="AA52">
        <v>5.39</v>
      </c>
      <c r="AB52">
        <v>15388.78</v>
      </c>
      <c r="AC52">
        <v>5.39</v>
      </c>
      <c r="AD52">
        <v>178.791</v>
      </c>
      <c r="AE52">
        <v>5.39</v>
      </c>
      <c r="AF52">
        <v>13886.06</v>
      </c>
      <c r="AG52">
        <v>5.39</v>
      </c>
      <c r="AH52">
        <v>212.93899999999999</v>
      </c>
      <c r="AI52">
        <v>5.39</v>
      </c>
      <c r="AJ52">
        <v>16922.32</v>
      </c>
      <c r="AO52">
        <v>5.39</v>
      </c>
      <c r="AP52">
        <v>182.357</v>
      </c>
      <c r="AQ52">
        <v>5.39</v>
      </c>
      <c r="AR52">
        <v>35409.879999999997</v>
      </c>
      <c r="AS52">
        <v>5.39</v>
      </c>
      <c r="AT52">
        <v>889.73800000000006</v>
      </c>
      <c r="AU52">
        <v>5.39</v>
      </c>
      <c r="AV52">
        <v>16821.330000000002</v>
      </c>
      <c r="AW52">
        <v>5.39</v>
      </c>
      <c r="AX52">
        <v>139.452</v>
      </c>
      <c r="AY52">
        <v>5.39</v>
      </c>
      <c r="AZ52">
        <v>10922.54</v>
      </c>
      <c r="BA52">
        <v>5.39</v>
      </c>
      <c r="BB52">
        <v>165.184</v>
      </c>
      <c r="BC52">
        <v>5.39</v>
      </c>
      <c r="BD52">
        <v>12796.09</v>
      </c>
      <c r="BE52">
        <v>5.39</v>
      </c>
      <c r="BF52">
        <v>112.941</v>
      </c>
      <c r="BG52">
        <v>5.39</v>
      </c>
      <c r="BH52">
        <v>5610.99</v>
      </c>
      <c r="BI52">
        <v>5.39</v>
      </c>
      <c r="BJ52">
        <v>154.99100000000001</v>
      </c>
      <c r="BK52">
        <v>5.39</v>
      </c>
      <c r="BL52">
        <v>14731.38</v>
      </c>
      <c r="BM52">
        <v>5.39</v>
      </c>
      <c r="BN52">
        <v>255.26300000000001</v>
      </c>
      <c r="BO52">
        <v>5.39</v>
      </c>
      <c r="BP52">
        <v>6361.93</v>
      </c>
      <c r="BQ52">
        <v>5.39</v>
      </c>
      <c r="BR52">
        <v>147.61799999999999</v>
      </c>
      <c r="BS52">
        <v>5.39</v>
      </c>
      <c r="BT52">
        <v>6188.33</v>
      </c>
      <c r="BU52">
        <v>5.39</v>
      </c>
      <c r="BV52">
        <v>142.11799999999999</v>
      </c>
      <c r="BW52">
        <v>5.39</v>
      </c>
      <c r="BX52">
        <v>4631.33</v>
      </c>
    </row>
    <row r="53" spans="1:76" x14ac:dyDescent="0.65">
      <c r="A53">
        <v>5.5</v>
      </c>
      <c r="B53">
        <v>148.63999999999999</v>
      </c>
      <c r="E53">
        <v>5.5</v>
      </c>
      <c r="F53">
        <v>149.37100000000001</v>
      </c>
      <c r="G53">
        <v>5.5</v>
      </c>
      <c r="H53">
        <v>23159.279999999999</v>
      </c>
      <c r="I53">
        <v>5.5</v>
      </c>
      <c r="J53">
        <v>124.196</v>
      </c>
      <c r="K53">
        <v>5.5</v>
      </c>
      <c r="L53">
        <v>7753.79</v>
      </c>
      <c r="M53">
        <v>5.5</v>
      </c>
      <c r="N53">
        <v>156.38399999999999</v>
      </c>
      <c r="Q53">
        <v>5.5</v>
      </c>
      <c r="R53">
        <v>130.10300000000001</v>
      </c>
      <c r="S53">
        <v>5.5</v>
      </c>
      <c r="T53">
        <v>13427.22</v>
      </c>
      <c r="U53">
        <v>5.5</v>
      </c>
      <c r="V53">
        <v>129.26499999999999</v>
      </c>
      <c r="W53">
        <v>5.5</v>
      </c>
      <c r="X53">
        <v>7403.12</v>
      </c>
      <c r="Y53">
        <v>5.5</v>
      </c>
      <c r="Z53">
        <v>136.916</v>
      </c>
      <c r="AA53">
        <v>5.5</v>
      </c>
      <c r="AB53">
        <v>14847.02</v>
      </c>
      <c r="AC53">
        <v>5.5</v>
      </c>
      <c r="AD53">
        <v>164.506</v>
      </c>
      <c r="AE53">
        <v>5.5</v>
      </c>
      <c r="AF53">
        <v>14638.38</v>
      </c>
      <c r="AG53">
        <v>5.5</v>
      </c>
      <c r="AH53">
        <v>190.66200000000001</v>
      </c>
      <c r="AI53">
        <v>5.5</v>
      </c>
      <c r="AJ53">
        <v>17248.41</v>
      </c>
      <c r="AO53">
        <v>5.5</v>
      </c>
      <c r="AP53">
        <v>174.12899999999999</v>
      </c>
      <c r="AQ53">
        <v>5.5</v>
      </c>
      <c r="AR53">
        <v>36078.76</v>
      </c>
      <c r="AS53">
        <v>5.5</v>
      </c>
      <c r="AT53">
        <v>891.89200000000005</v>
      </c>
      <c r="AU53">
        <v>5.5</v>
      </c>
      <c r="AV53">
        <v>18838.66</v>
      </c>
      <c r="AW53">
        <v>5.5</v>
      </c>
      <c r="AX53">
        <v>140.935</v>
      </c>
      <c r="AY53">
        <v>5.5</v>
      </c>
      <c r="AZ53">
        <v>10655.77</v>
      </c>
      <c r="BA53">
        <v>5.5</v>
      </c>
      <c r="BB53">
        <v>163.649</v>
      </c>
      <c r="BC53">
        <v>5.5</v>
      </c>
      <c r="BD53">
        <v>12764.66</v>
      </c>
      <c r="BE53">
        <v>5.5</v>
      </c>
      <c r="BF53">
        <v>119.78700000000001</v>
      </c>
      <c r="BG53">
        <v>5.5</v>
      </c>
      <c r="BH53">
        <v>5807.03</v>
      </c>
      <c r="BI53">
        <v>5.5</v>
      </c>
      <c r="BJ53">
        <v>147.125</v>
      </c>
      <c r="BK53">
        <v>5.5</v>
      </c>
      <c r="BL53">
        <v>13859.66</v>
      </c>
      <c r="BM53">
        <v>5.5</v>
      </c>
      <c r="BN53">
        <v>295.82499999999999</v>
      </c>
      <c r="BO53">
        <v>5.5</v>
      </c>
      <c r="BP53">
        <v>6649.1</v>
      </c>
      <c r="BQ53">
        <v>5.5</v>
      </c>
      <c r="BR53">
        <v>165.517</v>
      </c>
      <c r="BS53">
        <v>5.5</v>
      </c>
      <c r="BT53">
        <v>6895.98</v>
      </c>
      <c r="BU53">
        <v>5.5</v>
      </c>
      <c r="BV53">
        <v>133.00299999999999</v>
      </c>
      <c r="BW53">
        <v>5.5</v>
      </c>
      <c r="BX53">
        <v>4632.57</v>
      </c>
    </row>
    <row r="54" spans="1:76" x14ac:dyDescent="0.65">
      <c r="A54">
        <v>5.61</v>
      </c>
      <c r="B54">
        <v>146.68</v>
      </c>
      <c r="E54">
        <v>5.61</v>
      </c>
      <c r="F54">
        <v>150.22900000000001</v>
      </c>
      <c r="G54">
        <v>5.61</v>
      </c>
      <c r="H54">
        <v>22087.74</v>
      </c>
      <c r="I54">
        <v>5.61</v>
      </c>
      <c r="J54">
        <v>129.82499999999999</v>
      </c>
      <c r="K54">
        <v>5.61</v>
      </c>
      <c r="L54">
        <v>7558.08</v>
      </c>
      <c r="Q54">
        <v>5.61</v>
      </c>
      <c r="R54">
        <v>137.43799999999999</v>
      </c>
      <c r="S54">
        <v>5.61</v>
      </c>
      <c r="T54">
        <v>13415.93</v>
      </c>
      <c r="U54">
        <v>5.61</v>
      </c>
      <c r="V54">
        <v>135.63</v>
      </c>
      <c r="W54">
        <v>5.61</v>
      </c>
      <c r="X54">
        <v>7245.74</v>
      </c>
      <c r="Y54">
        <v>5.61</v>
      </c>
      <c r="Z54">
        <v>133.65299999999999</v>
      </c>
      <c r="AA54">
        <v>5.61</v>
      </c>
      <c r="AB54">
        <v>14913.7</v>
      </c>
      <c r="AC54">
        <v>5.61</v>
      </c>
      <c r="AD54">
        <v>153.4</v>
      </c>
      <c r="AE54">
        <v>5.61</v>
      </c>
      <c r="AF54">
        <v>15791.35</v>
      </c>
      <c r="AG54">
        <v>5.61</v>
      </c>
      <c r="AH54">
        <v>168.38200000000001</v>
      </c>
      <c r="AI54">
        <v>5.61</v>
      </c>
      <c r="AJ54">
        <v>16980.2</v>
      </c>
      <c r="AO54">
        <v>5.61</v>
      </c>
      <c r="AP54">
        <v>159.63300000000001</v>
      </c>
      <c r="AQ54">
        <v>5.61</v>
      </c>
      <c r="AR54">
        <v>35341.879999999997</v>
      </c>
      <c r="AS54">
        <v>5.61</v>
      </c>
      <c r="AT54">
        <v>907.19299999999998</v>
      </c>
      <c r="AU54">
        <v>5.61</v>
      </c>
      <c r="AV54">
        <v>19985.919999999998</v>
      </c>
      <c r="AW54">
        <v>5.61</v>
      </c>
      <c r="AX54">
        <v>143.47800000000001</v>
      </c>
      <c r="AY54">
        <v>5.61</v>
      </c>
      <c r="AZ54">
        <v>9877.52</v>
      </c>
      <c r="BA54">
        <v>5.61</v>
      </c>
      <c r="BB54">
        <v>158.05600000000001</v>
      </c>
      <c r="BC54">
        <v>5.61</v>
      </c>
      <c r="BD54">
        <v>11944.05</v>
      </c>
      <c r="BE54">
        <v>5.61</v>
      </c>
      <c r="BF54">
        <v>121.05500000000001</v>
      </c>
      <c r="BG54">
        <v>5.61</v>
      </c>
      <c r="BH54">
        <v>5804.39</v>
      </c>
      <c r="BI54">
        <v>5.61</v>
      </c>
      <c r="BJ54">
        <v>144.81100000000001</v>
      </c>
      <c r="BK54">
        <v>5.61</v>
      </c>
      <c r="BL54">
        <v>13064</v>
      </c>
      <c r="BM54">
        <v>5.61</v>
      </c>
      <c r="BN54">
        <v>326.64299999999997</v>
      </c>
      <c r="BO54">
        <v>5.61</v>
      </c>
      <c r="BP54">
        <v>7293.53</v>
      </c>
      <c r="BQ54">
        <v>5.61</v>
      </c>
      <c r="BR54">
        <v>167.69499999999999</v>
      </c>
      <c r="BS54">
        <v>5.61</v>
      </c>
      <c r="BT54">
        <v>6718.32</v>
      </c>
      <c r="BU54">
        <v>5.61</v>
      </c>
      <c r="BV54">
        <v>134.64500000000001</v>
      </c>
      <c r="BW54">
        <v>5.61</v>
      </c>
      <c r="BX54">
        <v>4540.46</v>
      </c>
    </row>
    <row r="55" spans="1:76" x14ac:dyDescent="0.65">
      <c r="A55">
        <v>5.72</v>
      </c>
      <c r="B55">
        <v>141.02000000000001</v>
      </c>
      <c r="E55">
        <v>5.72</v>
      </c>
      <c r="F55">
        <v>152.47900000000001</v>
      </c>
      <c r="G55">
        <v>5.72</v>
      </c>
      <c r="H55">
        <v>22665.91</v>
      </c>
      <c r="I55">
        <v>5.72</v>
      </c>
      <c r="J55">
        <v>129.06700000000001</v>
      </c>
      <c r="K55">
        <v>5.72</v>
      </c>
      <c r="L55">
        <v>7479.61</v>
      </c>
      <c r="Q55">
        <v>5.72</v>
      </c>
      <c r="R55">
        <v>137.809</v>
      </c>
      <c r="S55">
        <v>5.72</v>
      </c>
      <c r="T55">
        <v>14552.33</v>
      </c>
      <c r="U55">
        <v>5.72</v>
      </c>
      <c r="V55">
        <v>136.291</v>
      </c>
      <c r="W55">
        <v>5.72</v>
      </c>
      <c r="X55">
        <v>6797.43</v>
      </c>
      <c r="Y55">
        <v>5.72</v>
      </c>
      <c r="Z55">
        <v>129.947</v>
      </c>
      <c r="AC55">
        <v>5.72</v>
      </c>
      <c r="AD55">
        <v>146.583</v>
      </c>
      <c r="AE55">
        <v>5.72</v>
      </c>
      <c r="AF55">
        <v>15659.61</v>
      </c>
      <c r="AG55">
        <v>5.72</v>
      </c>
      <c r="AH55">
        <v>156.80000000000001</v>
      </c>
      <c r="AI55">
        <v>5.72</v>
      </c>
      <c r="AJ55">
        <v>16857.87</v>
      </c>
      <c r="AO55">
        <v>5.72</v>
      </c>
      <c r="AP55">
        <v>154.65299999999999</v>
      </c>
      <c r="AQ55">
        <v>5.72</v>
      </c>
      <c r="AR55">
        <v>31920.21</v>
      </c>
      <c r="AS55">
        <v>5.72</v>
      </c>
      <c r="AT55">
        <v>853.26300000000003</v>
      </c>
      <c r="AU55">
        <v>5.72</v>
      </c>
      <c r="AV55">
        <v>20474.29</v>
      </c>
      <c r="AW55">
        <v>5.72</v>
      </c>
      <c r="AX55">
        <v>139.71299999999999</v>
      </c>
      <c r="AY55">
        <v>5.72</v>
      </c>
      <c r="AZ55">
        <v>9525.93</v>
      </c>
      <c r="BA55">
        <v>5.72</v>
      </c>
      <c r="BB55">
        <v>151.22499999999999</v>
      </c>
      <c r="BC55">
        <v>5.72</v>
      </c>
      <c r="BD55">
        <v>11808.07</v>
      </c>
      <c r="BE55">
        <v>5.72</v>
      </c>
      <c r="BF55">
        <v>123.108</v>
      </c>
      <c r="BG55">
        <v>5.72</v>
      </c>
      <c r="BH55">
        <v>6159.27</v>
      </c>
      <c r="BI55">
        <v>5.72</v>
      </c>
      <c r="BJ55">
        <v>144.98500000000001</v>
      </c>
      <c r="BM55">
        <v>5.72</v>
      </c>
      <c r="BN55">
        <v>366.27100000000002</v>
      </c>
      <c r="BO55">
        <v>5.72</v>
      </c>
      <c r="BP55">
        <v>7248.19</v>
      </c>
      <c r="BQ55">
        <v>5.72</v>
      </c>
      <c r="BR55">
        <v>171.28200000000001</v>
      </c>
      <c r="BS55">
        <v>5.72</v>
      </c>
      <c r="BT55">
        <v>7077.76</v>
      </c>
      <c r="BU55">
        <v>5.72</v>
      </c>
      <c r="BV55">
        <v>129.298</v>
      </c>
      <c r="BW55">
        <v>5.72</v>
      </c>
      <c r="BX55">
        <v>4435.1499999999996</v>
      </c>
    </row>
    <row r="56" spans="1:76" x14ac:dyDescent="0.65">
      <c r="A56">
        <v>5.83</v>
      </c>
      <c r="B56">
        <v>137.51</v>
      </c>
      <c r="E56">
        <v>5.83</v>
      </c>
      <c r="F56">
        <v>156.17400000000001</v>
      </c>
      <c r="G56">
        <v>5.83</v>
      </c>
      <c r="H56">
        <v>23142.26</v>
      </c>
      <c r="I56">
        <v>5.83</v>
      </c>
      <c r="J56">
        <v>130.46299999999999</v>
      </c>
      <c r="K56">
        <v>5.83</v>
      </c>
      <c r="L56">
        <v>7726.71</v>
      </c>
      <c r="Q56">
        <v>5.83</v>
      </c>
      <c r="R56">
        <v>134.63900000000001</v>
      </c>
      <c r="S56">
        <v>5.83</v>
      </c>
      <c r="T56">
        <v>14158.93</v>
      </c>
      <c r="U56">
        <v>5.83</v>
      </c>
      <c r="V56">
        <v>135.715</v>
      </c>
      <c r="W56">
        <v>5.83</v>
      </c>
      <c r="X56">
        <v>6612.68</v>
      </c>
      <c r="Y56">
        <v>5.83</v>
      </c>
      <c r="Z56">
        <v>132.74299999999999</v>
      </c>
      <c r="AC56">
        <v>5.83</v>
      </c>
      <c r="AD56">
        <v>147.46799999999999</v>
      </c>
      <c r="AE56">
        <v>5.83</v>
      </c>
      <c r="AF56">
        <v>16012.89</v>
      </c>
      <c r="AG56">
        <v>5.83</v>
      </c>
      <c r="AH56">
        <v>144.18299999999999</v>
      </c>
      <c r="AI56">
        <v>5.83</v>
      </c>
      <c r="AJ56">
        <v>16963.89</v>
      </c>
      <c r="AO56">
        <v>5.83</v>
      </c>
      <c r="AP56">
        <v>159.65899999999999</v>
      </c>
      <c r="AQ56">
        <v>5.83</v>
      </c>
      <c r="AR56">
        <v>28339.21</v>
      </c>
      <c r="AS56">
        <v>5.83</v>
      </c>
      <c r="AT56">
        <v>741.18600000000004</v>
      </c>
      <c r="AU56">
        <v>5.83</v>
      </c>
      <c r="AV56">
        <v>19859.47</v>
      </c>
      <c r="AW56">
        <v>5.83</v>
      </c>
      <c r="AX56">
        <v>135.80099999999999</v>
      </c>
      <c r="AY56">
        <v>5.83</v>
      </c>
      <c r="AZ56">
        <v>9532.08</v>
      </c>
      <c r="BA56">
        <v>5.83</v>
      </c>
      <c r="BB56">
        <v>146.41900000000001</v>
      </c>
      <c r="BE56">
        <v>5.83</v>
      </c>
      <c r="BF56">
        <v>119.536</v>
      </c>
      <c r="BG56">
        <v>5.83</v>
      </c>
      <c r="BH56">
        <v>6101.77</v>
      </c>
      <c r="BI56">
        <v>5.83</v>
      </c>
      <c r="BJ56">
        <v>136.86000000000001</v>
      </c>
      <c r="BM56">
        <v>5.83</v>
      </c>
      <c r="BN56">
        <v>378.94799999999998</v>
      </c>
      <c r="BO56">
        <v>5.83</v>
      </c>
      <c r="BP56">
        <v>6888.81</v>
      </c>
      <c r="BQ56">
        <v>5.83</v>
      </c>
      <c r="BR56">
        <v>172.935</v>
      </c>
      <c r="BS56">
        <v>5.83</v>
      </c>
      <c r="BT56">
        <v>7451.48</v>
      </c>
      <c r="BU56">
        <v>5.83</v>
      </c>
      <c r="BV56">
        <v>132.60499999999999</v>
      </c>
      <c r="BW56">
        <v>5.83</v>
      </c>
      <c r="BX56">
        <v>4532.95</v>
      </c>
    </row>
    <row r="57" spans="1:76" x14ac:dyDescent="0.65">
      <c r="A57">
        <v>5.94</v>
      </c>
      <c r="B57">
        <v>138.66</v>
      </c>
      <c r="E57">
        <v>5.94</v>
      </c>
      <c r="F57">
        <v>159.20400000000001</v>
      </c>
      <c r="G57">
        <v>5.94</v>
      </c>
      <c r="H57">
        <v>23028.720000000001</v>
      </c>
      <c r="I57">
        <v>5.94</v>
      </c>
      <c r="J57">
        <v>129.714</v>
      </c>
      <c r="K57">
        <v>5.94</v>
      </c>
      <c r="L57">
        <v>7851.69</v>
      </c>
      <c r="Q57">
        <v>5.94</v>
      </c>
      <c r="R57">
        <v>138.31399999999999</v>
      </c>
      <c r="S57">
        <v>5.94</v>
      </c>
      <c r="T57">
        <v>14391.54</v>
      </c>
      <c r="U57">
        <v>5.94</v>
      </c>
      <c r="V57">
        <v>137.07900000000001</v>
      </c>
      <c r="W57">
        <v>5.94</v>
      </c>
      <c r="X57">
        <v>6583.21</v>
      </c>
      <c r="AC57">
        <v>5.94</v>
      </c>
      <c r="AD57">
        <v>142.643</v>
      </c>
      <c r="AE57">
        <v>5.94</v>
      </c>
      <c r="AF57">
        <v>16044.32</v>
      </c>
      <c r="AG57">
        <v>5.94</v>
      </c>
      <c r="AH57">
        <v>139.387</v>
      </c>
      <c r="AI57">
        <v>5.94</v>
      </c>
      <c r="AJ57">
        <v>16778.86</v>
      </c>
      <c r="AO57">
        <v>5.94</v>
      </c>
      <c r="AP57">
        <v>151.48699999999999</v>
      </c>
      <c r="AS57">
        <v>5.94</v>
      </c>
      <c r="AT57">
        <v>591.04899999999998</v>
      </c>
      <c r="AU57">
        <v>5.94</v>
      </c>
      <c r="AV57">
        <v>19326.61</v>
      </c>
      <c r="AW57">
        <v>5.94</v>
      </c>
      <c r="AX57">
        <v>130.27199999999999</v>
      </c>
      <c r="AY57">
        <v>5.94</v>
      </c>
      <c r="AZ57">
        <v>9950.42</v>
      </c>
      <c r="BE57">
        <v>5.94</v>
      </c>
      <c r="BF57">
        <v>123.476</v>
      </c>
      <c r="BG57">
        <v>5.94</v>
      </c>
      <c r="BH57">
        <v>6355.24</v>
      </c>
      <c r="BI57">
        <v>5.94</v>
      </c>
      <c r="BJ57">
        <v>142.06299999999999</v>
      </c>
      <c r="BM57">
        <v>5.94</v>
      </c>
      <c r="BN57">
        <v>437.68299999999999</v>
      </c>
      <c r="BO57">
        <v>5.94</v>
      </c>
      <c r="BP57">
        <v>6433.96</v>
      </c>
      <c r="BQ57">
        <v>5.94</v>
      </c>
      <c r="BR57">
        <v>184.28899999999999</v>
      </c>
      <c r="BS57">
        <v>5.94</v>
      </c>
      <c r="BT57">
        <v>7477.98</v>
      </c>
      <c r="BU57">
        <v>5.94</v>
      </c>
      <c r="BV57">
        <v>136.233</v>
      </c>
      <c r="BW57">
        <v>5.94</v>
      </c>
      <c r="BX57">
        <v>4588.9799999999996</v>
      </c>
    </row>
    <row r="58" spans="1:76" x14ac:dyDescent="0.65">
      <c r="A58">
        <v>6.05</v>
      </c>
      <c r="B58">
        <v>139.83000000000001</v>
      </c>
      <c r="E58">
        <v>6.05</v>
      </c>
      <c r="F58">
        <v>148.73699999999999</v>
      </c>
      <c r="G58">
        <v>6.05</v>
      </c>
      <c r="H58">
        <v>23534.23</v>
      </c>
      <c r="I58">
        <v>6.05</v>
      </c>
      <c r="J58">
        <v>136.179</v>
      </c>
      <c r="K58">
        <v>6.05</v>
      </c>
      <c r="L58">
        <v>8051.7</v>
      </c>
      <c r="Q58">
        <v>6.05</v>
      </c>
      <c r="R58">
        <v>138.672</v>
      </c>
      <c r="S58">
        <v>6.05</v>
      </c>
      <c r="T58">
        <v>15601.45</v>
      </c>
      <c r="U58">
        <v>6.05</v>
      </c>
      <c r="V58">
        <v>139.72999999999999</v>
      </c>
      <c r="W58">
        <v>6.05</v>
      </c>
      <c r="X58">
        <v>6593.48</v>
      </c>
      <c r="AC58">
        <v>6.05</v>
      </c>
      <c r="AD58">
        <v>143.09700000000001</v>
      </c>
      <c r="AE58">
        <v>6.05</v>
      </c>
      <c r="AF58">
        <v>15597.09</v>
      </c>
      <c r="AI58">
        <v>6.05</v>
      </c>
      <c r="AJ58">
        <v>16279.75</v>
      </c>
      <c r="AO58">
        <v>6.05</v>
      </c>
      <c r="AP58">
        <v>145.81299999999999</v>
      </c>
      <c r="AS58">
        <v>6.05</v>
      </c>
      <c r="AT58">
        <v>520.21400000000006</v>
      </c>
      <c r="AU58">
        <v>6.05</v>
      </c>
      <c r="AV58">
        <v>18994.330000000002</v>
      </c>
      <c r="AW58">
        <v>6.05</v>
      </c>
      <c r="AX58">
        <v>133.21700000000001</v>
      </c>
      <c r="AY58">
        <v>6.05</v>
      </c>
      <c r="AZ58">
        <v>11076.99</v>
      </c>
      <c r="BE58">
        <v>6.05</v>
      </c>
      <c r="BF58">
        <v>125.063</v>
      </c>
      <c r="BG58">
        <v>6.05</v>
      </c>
      <c r="BH58">
        <v>5963.54</v>
      </c>
      <c r="BI58">
        <v>6.05</v>
      </c>
      <c r="BJ58">
        <v>148.91</v>
      </c>
      <c r="BM58">
        <v>6.05</v>
      </c>
      <c r="BN58">
        <v>487.10399999999998</v>
      </c>
      <c r="BO58">
        <v>6.05</v>
      </c>
      <c r="BP58">
        <v>6178.06</v>
      </c>
      <c r="BQ58">
        <v>6.05</v>
      </c>
      <c r="BR58">
        <v>198.209</v>
      </c>
      <c r="BS58">
        <v>6.05</v>
      </c>
      <c r="BT58">
        <v>7227.11</v>
      </c>
      <c r="BU58">
        <v>6.05</v>
      </c>
      <c r="BV58">
        <v>131.85</v>
      </c>
      <c r="BW58">
        <v>6.05</v>
      </c>
      <c r="BX58">
        <v>4676.97</v>
      </c>
    </row>
    <row r="59" spans="1:76" x14ac:dyDescent="0.65">
      <c r="A59">
        <v>6.16</v>
      </c>
      <c r="B59">
        <v>130.87</v>
      </c>
      <c r="E59">
        <v>6.16</v>
      </c>
      <c r="F59">
        <v>141.572</v>
      </c>
      <c r="G59">
        <v>6.16</v>
      </c>
      <c r="H59">
        <v>23519.14</v>
      </c>
      <c r="I59">
        <v>6.16</v>
      </c>
      <c r="J59">
        <v>139.755</v>
      </c>
      <c r="K59">
        <v>6.16</v>
      </c>
      <c r="L59">
        <v>8004.38</v>
      </c>
      <c r="Q59">
        <v>6.16</v>
      </c>
      <c r="R59">
        <v>140.58500000000001</v>
      </c>
      <c r="S59">
        <v>6.16</v>
      </c>
      <c r="T59">
        <v>15471.34</v>
      </c>
      <c r="U59">
        <v>6.16</v>
      </c>
      <c r="V59">
        <v>140.864</v>
      </c>
      <c r="W59">
        <v>6.16</v>
      </c>
      <c r="X59">
        <v>6090.41</v>
      </c>
      <c r="AC59">
        <v>6.16</v>
      </c>
      <c r="AD59">
        <v>140.77500000000001</v>
      </c>
      <c r="AE59">
        <v>6.16</v>
      </c>
      <c r="AF59">
        <v>14834.38</v>
      </c>
      <c r="AO59">
        <v>6.16</v>
      </c>
      <c r="AP59">
        <v>145.64400000000001</v>
      </c>
      <c r="AS59">
        <v>6.16</v>
      </c>
      <c r="AT59">
        <v>452.137</v>
      </c>
      <c r="AU59">
        <v>6.16</v>
      </c>
      <c r="AV59">
        <v>18632.75</v>
      </c>
      <c r="AW59">
        <v>6.16</v>
      </c>
      <c r="AX59">
        <v>135.18600000000001</v>
      </c>
      <c r="AY59">
        <v>6.16</v>
      </c>
      <c r="AZ59">
        <v>12572.43</v>
      </c>
      <c r="BE59">
        <v>6.16</v>
      </c>
      <c r="BF59">
        <v>120.682</v>
      </c>
      <c r="BG59">
        <v>6.16</v>
      </c>
      <c r="BH59">
        <v>5684.82</v>
      </c>
      <c r="BI59">
        <v>6.16</v>
      </c>
      <c r="BJ59">
        <v>150.72200000000001</v>
      </c>
      <c r="BM59">
        <v>6.16</v>
      </c>
      <c r="BN59">
        <v>541.81100000000004</v>
      </c>
      <c r="BO59">
        <v>6.16</v>
      </c>
      <c r="BP59">
        <v>5792.77</v>
      </c>
      <c r="BQ59">
        <v>6.16</v>
      </c>
      <c r="BR59">
        <v>197.398</v>
      </c>
      <c r="BS59">
        <v>6.16</v>
      </c>
      <c r="BT59">
        <v>7570.77</v>
      </c>
      <c r="BU59">
        <v>6.16</v>
      </c>
      <c r="BV59">
        <v>129.11199999999999</v>
      </c>
      <c r="BW59">
        <v>6.16</v>
      </c>
      <c r="BX59">
        <v>4735.8100000000004</v>
      </c>
    </row>
    <row r="60" spans="1:76" x14ac:dyDescent="0.65">
      <c r="A60">
        <v>6.27</v>
      </c>
      <c r="B60">
        <v>142.28</v>
      </c>
      <c r="E60">
        <v>6.27</v>
      </c>
      <c r="F60">
        <v>136.31800000000001</v>
      </c>
      <c r="G60">
        <v>6.27</v>
      </c>
      <c r="H60">
        <v>22510.34</v>
      </c>
      <c r="I60">
        <v>6.27</v>
      </c>
      <c r="J60">
        <v>141.38900000000001</v>
      </c>
      <c r="K60">
        <v>6.27</v>
      </c>
      <c r="L60">
        <v>8335.33</v>
      </c>
      <c r="Q60">
        <v>6.27</v>
      </c>
      <c r="R60">
        <v>145.97200000000001</v>
      </c>
      <c r="S60">
        <v>6.27</v>
      </c>
      <c r="T60">
        <v>14504.95</v>
      </c>
      <c r="U60">
        <v>6.27</v>
      </c>
      <c r="V60">
        <v>143.62200000000001</v>
      </c>
      <c r="W60">
        <v>6.27</v>
      </c>
      <c r="X60">
        <v>6275.49</v>
      </c>
      <c r="AC60">
        <v>6.27</v>
      </c>
      <c r="AD60">
        <v>133.53100000000001</v>
      </c>
      <c r="AO60">
        <v>6.27</v>
      </c>
      <c r="AP60">
        <v>144.52600000000001</v>
      </c>
      <c r="AS60">
        <v>6.27</v>
      </c>
      <c r="AT60">
        <v>376.87599999999998</v>
      </c>
      <c r="AU60">
        <v>6.27</v>
      </c>
      <c r="AV60">
        <v>17803.66</v>
      </c>
      <c r="AW60">
        <v>6.27</v>
      </c>
      <c r="AX60">
        <v>146.07</v>
      </c>
      <c r="AY60">
        <v>6.27</v>
      </c>
      <c r="AZ60">
        <v>13835.09</v>
      </c>
      <c r="BE60">
        <v>6.27</v>
      </c>
      <c r="BF60">
        <v>121.992</v>
      </c>
      <c r="BG60">
        <v>6.27</v>
      </c>
      <c r="BH60">
        <v>5481.13</v>
      </c>
      <c r="BI60">
        <v>6.27</v>
      </c>
      <c r="BJ60">
        <v>138.47399999999999</v>
      </c>
      <c r="BM60">
        <v>6.27</v>
      </c>
      <c r="BN60">
        <v>629.36900000000003</v>
      </c>
      <c r="BO60">
        <v>6.27</v>
      </c>
      <c r="BP60">
        <v>5483.37</v>
      </c>
      <c r="BQ60">
        <v>6.27</v>
      </c>
      <c r="BR60">
        <v>224.43299999999999</v>
      </c>
      <c r="BS60">
        <v>6.27</v>
      </c>
      <c r="BT60">
        <v>7537.42</v>
      </c>
      <c r="BU60">
        <v>6.27</v>
      </c>
      <c r="BV60">
        <v>127.691</v>
      </c>
      <c r="BW60">
        <v>6.27</v>
      </c>
      <c r="BX60">
        <v>4874.63</v>
      </c>
    </row>
    <row r="61" spans="1:76" x14ac:dyDescent="0.65">
      <c r="A61">
        <v>6.38</v>
      </c>
      <c r="B61">
        <v>140.85</v>
      </c>
      <c r="I61">
        <v>6.38</v>
      </c>
      <c r="J61">
        <v>143.74299999999999</v>
      </c>
      <c r="K61">
        <v>6.38</v>
      </c>
      <c r="L61">
        <v>8550.77</v>
      </c>
      <c r="Q61">
        <v>6.38</v>
      </c>
      <c r="R61">
        <v>142.92099999999999</v>
      </c>
      <c r="S61">
        <v>6.38</v>
      </c>
      <c r="T61">
        <v>12940.61</v>
      </c>
      <c r="U61">
        <v>6.38</v>
      </c>
      <c r="V61">
        <v>139.666</v>
      </c>
      <c r="W61">
        <v>6.38</v>
      </c>
      <c r="X61">
        <v>6903.36</v>
      </c>
      <c r="AO61">
        <v>6.38</v>
      </c>
      <c r="AP61">
        <v>149.08500000000001</v>
      </c>
      <c r="AS61">
        <v>6.38</v>
      </c>
      <c r="AT61">
        <v>333.32900000000001</v>
      </c>
      <c r="AU61">
        <v>6.38</v>
      </c>
      <c r="AV61">
        <v>16363.58</v>
      </c>
      <c r="AW61">
        <v>6.38</v>
      </c>
      <c r="AX61">
        <v>140.40299999999999</v>
      </c>
      <c r="AY61">
        <v>6.38</v>
      </c>
      <c r="AZ61">
        <v>15353.18</v>
      </c>
      <c r="BE61">
        <v>6.38</v>
      </c>
      <c r="BF61">
        <v>123.834</v>
      </c>
      <c r="BG61">
        <v>6.38</v>
      </c>
      <c r="BH61">
        <v>5397.8</v>
      </c>
      <c r="BI61">
        <v>6.38</v>
      </c>
      <c r="BJ61">
        <v>136.58799999999999</v>
      </c>
      <c r="BM61">
        <v>6.38</v>
      </c>
      <c r="BN61">
        <v>701.63599999999997</v>
      </c>
      <c r="BO61">
        <v>6.38</v>
      </c>
      <c r="BP61">
        <v>5311.25</v>
      </c>
      <c r="BQ61">
        <v>6.38</v>
      </c>
      <c r="BR61">
        <v>307.858</v>
      </c>
      <c r="BS61">
        <v>6.38</v>
      </c>
      <c r="BT61">
        <v>7459.77</v>
      </c>
      <c r="BU61">
        <v>6.38</v>
      </c>
      <c r="BV61">
        <v>131.39400000000001</v>
      </c>
      <c r="BW61">
        <v>6.38</v>
      </c>
      <c r="BX61">
        <v>5217.07</v>
      </c>
    </row>
    <row r="62" spans="1:76" x14ac:dyDescent="0.65">
      <c r="A62">
        <v>6.49</v>
      </c>
      <c r="B62">
        <v>134.19</v>
      </c>
      <c r="I62">
        <v>6.49</v>
      </c>
      <c r="J62">
        <v>144.51</v>
      </c>
      <c r="K62">
        <v>6.49</v>
      </c>
      <c r="L62">
        <v>8711.9599999999991</v>
      </c>
      <c r="Q62">
        <v>6.49</v>
      </c>
      <c r="R62">
        <v>143.72399999999999</v>
      </c>
      <c r="S62">
        <v>6.49</v>
      </c>
      <c r="T62">
        <v>11578.09</v>
      </c>
      <c r="U62">
        <v>6.49</v>
      </c>
      <c r="V62">
        <v>137.95699999999999</v>
      </c>
      <c r="W62">
        <v>6.49</v>
      </c>
      <c r="X62">
        <v>7191.3</v>
      </c>
      <c r="AO62">
        <v>6.49</v>
      </c>
      <c r="AP62">
        <v>149.495</v>
      </c>
      <c r="AS62">
        <v>6.49</v>
      </c>
      <c r="AT62">
        <v>290.42899999999997</v>
      </c>
      <c r="AU62">
        <v>6.49</v>
      </c>
      <c r="AV62">
        <v>16164</v>
      </c>
      <c r="AW62">
        <v>6.49</v>
      </c>
      <c r="AX62">
        <v>137.55600000000001</v>
      </c>
      <c r="AY62">
        <v>6.49</v>
      </c>
      <c r="AZ62">
        <v>16263.56</v>
      </c>
      <c r="BE62">
        <v>6.49</v>
      </c>
      <c r="BF62">
        <v>122.949</v>
      </c>
      <c r="BG62">
        <v>6.49</v>
      </c>
      <c r="BH62">
        <v>4869.6899999999996</v>
      </c>
      <c r="BM62">
        <v>6.49</v>
      </c>
      <c r="BN62">
        <v>732.84400000000005</v>
      </c>
      <c r="BO62">
        <v>6.49</v>
      </c>
      <c r="BP62">
        <v>5073.3999999999996</v>
      </c>
      <c r="BQ62">
        <v>6.49</v>
      </c>
      <c r="BR62">
        <v>367.17399999999998</v>
      </c>
      <c r="BS62">
        <v>6.49</v>
      </c>
      <c r="BT62">
        <v>7143.62</v>
      </c>
      <c r="BU62">
        <v>6.49</v>
      </c>
      <c r="BV62">
        <v>129.13499999999999</v>
      </c>
      <c r="BW62">
        <v>6.49</v>
      </c>
      <c r="BX62">
        <v>5532.55</v>
      </c>
    </row>
    <row r="63" spans="1:76" x14ac:dyDescent="0.65">
      <c r="I63">
        <v>6.6</v>
      </c>
      <c r="J63">
        <v>145.00399999999999</v>
      </c>
      <c r="K63">
        <v>6.6</v>
      </c>
      <c r="L63">
        <v>8911.14</v>
      </c>
      <c r="Q63">
        <v>6.6</v>
      </c>
      <c r="R63">
        <v>154.48099999999999</v>
      </c>
      <c r="S63">
        <v>6.6</v>
      </c>
      <c r="T63">
        <v>10946.2</v>
      </c>
      <c r="U63">
        <v>6.6</v>
      </c>
      <c r="V63">
        <v>132.97399999999999</v>
      </c>
      <c r="W63">
        <v>6.6</v>
      </c>
      <c r="X63">
        <v>7908.69</v>
      </c>
      <c r="AO63">
        <v>6.6</v>
      </c>
      <c r="AP63">
        <v>145.018</v>
      </c>
      <c r="AS63">
        <v>6.6</v>
      </c>
      <c r="AT63">
        <v>273.488</v>
      </c>
      <c r="AU63">
        <v>6.6</v>
      </c>
      <c r="AV63">
        <v>15941.59</v>
      </c>
      <c r="AW63">
        <v>6.6</v>
      </c>
      <c r="AX63">
        <v>137.98400000000001</v>
      </c>
      <c r="AY63">
        <v>6.6</v>
      </c>
      <c r="AZ63">
        <v>15748.03</v>
      </c>
      <c r="BE63">
        <v>6.6</v>
      </c>
      <c r="BF63">
        <v>120.51600000000001</v>
      </c>
      <c r="BG63">
        <v>6.6</v>
      </c>
      <c r="BH63">
        <v>4554.82</v>
      </c>
      <c r="BM63">
        <v>6.6</v>
      </c>
      <c r="BN63">
        <v>752.65099999999995</v>
      </c>
      <c r="BO63">
        <v>6.6</v>
      </c>
      <c r="BP63">
        <v>5102.3999999999996</v>
      </c>
      <c r="BQ63">
        <v>6.6</v>
      </c>
      <c r="BR63">
        <v>432.78800000000001</v>
      </c>
      <c r="BS63">
        <v>6.6</v>
      </c>
      <c r="BT63">
        <v>6676.03</v>
      </c>
      <c r="BU63">
        <v>6.6</v>
      </c>
      <c r="BV63">
        <v>127.38800000000001</v>
      </c>
    </row>
    <row r="64" spans="1:76" x14ac:dyDescent="0.65">
      <c r="I64">
        <v>6.71</v>
      </c>
      <c r="J64">
        <v>143.04599999999999</v>
      </c>
      <c r="K64">
        <v>6.71</v>
      </c>
      <c r="L64">
        <v>9023.6299999999992</v>
      </c>
      <c r="Q64">
        <v>6.71</v>
      </c>
      <c r="R64">
        <v>160.28</v>
      </c>
      <c r="S64">
        <v>6.71</v>
      </c>
      <c r="T64">
        <v>10713.25</v>
      </c>
      <c r="U64">
        <v>6.71</v>
      </c>
      <c r="V64">
        <v>130.56700000000001</v>
      </c>
      <c r="W64">
        <v>6.71</v>
      </c>
      <c r="X64">
        <v>8109.94</v>
      </c>
      <c r="AS64">
        <v>6.71</v>
      </c>
      <c r="AT64">
        <v>252.244</v>
      </c>
      <c r="AU64">
        <v>6.71</v>
      </c>
      <c r="AV64">
        <v>15455.03</v>
      </c>
      <c r="AW64">
        <v>6.71</v>
      </c>
      <c r="AX64">
        <v>129.571</v>
      </c>
      <c r="AY64">
        <v>6.71</v>
      </c>
      <c r="AZ64">
        <v>14819.91</v>
      </c>
      <c r="BE64">
        <v>6.71</v>
      </c>
      <c r="BF64">
        <v>120.17700000000001</v>
      </c>
      <c r="BG64">
        <v>6.71</v>
      </c>
      <c r="BH64">
        <v>4257.66</v>
      </c>
      <c r="BM64">
        <v>6.71</v>
      </c>
      <c r="BN64">
        <v>731.49099999999999</v>
      </c>
      <c r="BO64">
        <v>6.71</v>
      </c>
      <c r="BP64">
        <v>4621.53</v>
      </c>
      <c r="BQ64">
        <v>6.71</v>
      </c>
      <c r="BR64">
        <v>510.649</v>
      </c>
      <c r="BS64">
        <v>6.71</v>
      </c>
      <c r="BT64">
        <v>6913.41</v>
      </c>
      <c r="BU64">
        <v>6.71</v>
      </c>
      <c r="BV64">
        <v>129.054</v>
      </c>
    </row>
    <row r="65" spans="9:74" x14ac:dyDescent="0.65">
      <c r="I65">
        <v>6.82</v>
      </c>
      <c r="J65">
        <v>146.184</v>
      </c>
      <c r="K65">
        <v>6.82</v>
      </c>
      <c r="L65">
        <v>9225.17</v>
      </c>
      <c r="Q65">
        <v>6.82</v>
      </c>
      <c r="R65">
        <v>154.53200000000001</v>
      </c>
      <c r="S65">
        <v>6.82</v>
      </c>
      <c r="T65">
        <v>11052.96</v>
      </c>
      <c r="U65">
        <v>6.82</v>
      </c>
      <c r="V65">
        <v>130.49600000000001</v>
      </c>
      <c r="W65">
        <v>6.82</v>
      </c>
      <c r="X65">
        <v>8529.6299999999992</v>
      </c>
      <c r="AS65">
        <v>6.82</v>
      </c>
      <c r="AT65">
        <v>226.47200000000001</v>
      </c>
      <c r="AU65">
        <v>6.82</v>
      </c>
      <c r="AV65">
        <v>14917.45</v>
      </c>
      <c r="AW65">
        <v>6.82</v>
      </c>
      <c r="AX65">
        <v>130.00299999999999</v>
      </c>
      <c r="BE65">
        <v>6.82</v>
      </c>
      <c r="BF65">
        <v>121.023</v>
      </c>
      <c r="BG65">
        <v>6.82</v>
      </c>
      <c r="BH65">
        <v>3897.82</v>
      </c>
      <c r="BM65">
        <v>6.82</v>
      </c>
      <c r="BN65">
        <v>612.86500000000001</v>
      </c>
      <c r="BO65">
        <v>6.82</v>
      </c>
      <c r="BP65">
        <v>4823.6899999999996</v>
      </c>
      <c r="BQ65">
        <v>6.82</v>
      </c>
      <c r="BR65">
        <v>606.16099999999994</v>
      </c>
      <c r="BS65">
        <v>6.82</v>
      </c>
      <c r="BT65">
        <v>7662.22</v>
      </c>
      <c r="BU65">
        <v>6.82</v>
      </c>
      <c r="BV65">
        <v>127.276</v>
      </c>
    </row>
    <row r="66" spans="9:74" x14ac:dyDescent="0.65">
      <c r="I66">
        <v>6.93</v>
      </c>
      <c r="J66">
        <v>150.846</v>
      </c>
      <c r="K66">
        <v>6.93</v>
      </c>
      <c r="L66">
        <v>9653.4</v>
      </c>
      <c r="Q66">
        <v>6.93</v>
      </c>
      <c r="R66">
        <v>152.97</v>
      </c>
      <c r="S66">
        <v>6.93</v>
      </c>
      <c r="T66">
        <v>10918.33</v>
      </c>
      <c r="U66">
        <v>6.93</v>
      </c>
      <c r="V66">
        <v>133.49600000000001</v>
      </c>
      <c r="W66">
        <v>6.93</v>
      </c>
      <c r="X66">
        <v>8805.07</v>
      </c>
      <c r="AS66">
        <v>6.93</v>
      </c>
      <c r="AT66">
        <v>214.59800000000001</v>
      </c>
      <c r="AU66">
        <v>6.93</v>
      </c>
      <c r="AV66">
        <v>14503.9</v>
      </c>
      <c r="AW66">
        <v>6.93</v>
      </c>
      <c r="AX66">
        <v>133.256</v>
      </c>
      <c r="BE66">
        <v>6.93</v>
      </c>
      <c r="BF66">
        <v>122.583</v>
      </c>
      <c r="BG66">
        <v>6.93</v>
      </c>
      <c r="BH66">
        <v>4025.33</v>
      </c>
      <c r="BM66">
        <v>6.93</v>
      </c>
      <c r="BN66">
        <v>496.101</v>
      </c>
      <c r="BO66">
        <v>6.93</v>
      </c>
      <c r="BP66">
        <v>4578.37</v>
      </c>
      <c r="BQ66">
        <v>6.93</v>
      </c>
      <c r="BR66">
        <v>596.82000000000005</v>
      </c>
      <c r="BS66">
        <v>6.93</v>
      </c>
      <c r="BT66">
        <v>7867.49</v>
      </c>
      <c r="BU66">
        <v>6.93</v>
      </c>
      <c r="BV66">
        <v>127.51900000000001</v>
      </c>
    </row>
    <row r="67" spans="9:74" x14ac:dyDescent="0.65">
      <c r="I67">
        <v>7.04</v>
      </c>
      <c r="J67">
        <v>159.874</v>
      </c>
      <c r="K67">
        <v>7.04</v>
      </c>
      <c r="L67">
        <v>9999.8700000000008</v>
      </c>
      <c r="Q67">
        <v>7.04</v>
      </c>
      <c r="R67">
        <v>170.20599999999999</v>
      </c>
      <c r="S67">
        <v>7.04</v>
      </c>
      <c r="T67">
        <v>10523.7</v>
      </c>
      <c r="U67">
        <v>7.04</v>
      </c>
      <c r="V67">
        <v>135.34700000000001</v>
      </c>
      <c r="W67">
        <v>7.04</v>
      </c>
      <c r="X67">
        <v>8945.34</v>
      </c>
      <c r="AS67">
        <v>7.04</v>
      </c>
      <c r="AT67">
        <v>191.374</v>
      </c>
      <c r="AU67">
        <v>7.04</v>
      </c>
      <c r="AV67">
        <v>13953.38</v>
      </c>
      <c r="AW67">
        <v>7.04</v>
      </c>
      <c r="AX67">
        <v>128.40600000000001</v>
      </c>
      <c r="BE67">
        <v>7.04</v>
      </c>
      <c r="BF67">
        <v>124.871</v>
      </c>
      <c r="BG67">
        <v>7.04</v>
      </c>
      <c r="BH67">
        <v>3801.52</v>
      </c>
      <c r="BM67">
        <v>7.04</v>
      </c>
      <c r="BN67">
        <v>445.65100000000001</v>
      </c>
      <c r="BO67">
        <v>7.04</v>
      </c>
      <c r="BP67">
        <v>4562.55</v>
      </c>
      <c r="BQ67">
        <v>7.04</v>
      </c>
      <c r="BR67">
        <v>638.82600000000002</v>
      </c>
      <c r="BS67">
        <v>7.04</v>
      </c>
      <c r="BT67">
        <v>7875.76</v>
      </c>
      <c r="BU67">
        <v>7.04</v>
      </c>
      <c r="BV67">
        <v>124.685</v>
      </c>
    </row>
    <row r="68" spans="9:74" x14ac:dyDescent="0.65">
      <c r="I68">
        <v>7.15</v>
      </c>
      <c r="J68">
        <v>154.374</v>
      </c>
      <c r="K68">
        <v>7.15</v>
      </c>
      <c r="L68">
        <v>10184.629999999999</v>
      </c>
      <c r="Q68">
        <v>7.15</v>
      </c>
      <c r="R68">
        <v>182.70599999999999</v>
      </c>
      <c r="S68">
        <v>7.15</v>
      </c>
      <c r="T68">
        <v>10368.620000000001</v>
      </c>
      <c r="U68">
        <v>7.15</v>
      </c>
      <c r="V68">
        <v>145.66200000000001</v>
      </c>
      <c r="W68">
        <v>7.15</v>
      </c>
      <c r="X68">
        <v>9242.7999999999993</v>
      </c>
      <c r="AS68">
        <v>7.15</v>
      </c>
      <c r="AT68">
        <v>177.42099999999999</v>
      </c>
      <c r="AU68">
        <v>7.15</v>
      </c>
      <c r="AV68">
        <v>14043.41</v>
      </c>
      <c r="AW68">
        <v>7.15</v>
      </c>
      <c r="AX68">
        <v>132.10900000000001</v>
      </c>
      <c r="BE68">
        <v>7.15</v>
      </c>
      <c r="BF68">
        <v>121.17</v>
      </c>
      <c r="BG68">
        <v>7.15</v>
      </c>
      <c r="BH68">
        <v>3967.8</v>
      </c>
      <c r="BM68">
        <v>7.15</v>
      </c>
      <c r="BN68">
        <v>390.291</v>
      </c>
      <c r="BO68">
        <v>7.15</v>
      </c>
      <c r="BP68">
        <v>4772.45</v>
      </c>
      <c r="BQ68">
        <v>7.15</v>
      </c>
      <c r="BR68">
        <v>633.28399999999999</v>
      </c>
      <c r="BS68">
        <v>7.15</v>
      </c>
      <c r="BT68">
        <v>7721.76</v>
      </c>
      <c r="BU68">
        <v>7.15</v>
      </c>
      <c r="BV68">
        <v>129.60400000000001</v>
      </c>
    </row>
    <row r="69" spans="9:74" x14ac:dyDescent="0.65">
      <c r="I69">
        <v>7.26</v>
      </c>
      <c r="J69">
        <v>165.84</v>
      </c>
      <c r="K69">
        <v>7.26</v>
      </c>
      <c r="L69">
        <v>10333.59</v>
      </c>
      <c r="Q69">
        <v>7.26</v>
      </c>
      <c r="R69">
        <v>208.04</v>
      </c>
      <c r="S69">
        <v>7.26</v>
      </c>
      <c r="T69">
        <v>9952.0400000000009</v>
      </c>
      <c r="U69">
        <v>7.26</v>
      </c>
      <c r="V69">
        <v>155.09899999999999</v>
      </c>
      <c r="W69">
        <v>7.26</v>
      </c>
      <c r="X69">
        <v>9519</v>
      </c>
      <c r="AS69">
        <v>7.26</v>
      </c>
      <c r="AT69">
        <v>170.05699999999999</v>
      </c>
      <c r="AU69">
        <v>7.26</v>
      </c>
      <c r="AV69">
        <v>14225.99</v>
      </c>
      <c r="AW69">
        <v>7.26</v>
      </c>
      <c r="AX69">
        <v>133.02799999999999</v>
      </c>
      <c r="BE69">
        <v>7.26</v>
      </c>
      <c r="BF69">
        <v>132.452</v>
      </c>
      <c r="BG69">
        <v>7.26</v>
      </c>
      <c r="BH69">
        <v>3734.35</v>
      </c>
      <c r="BM69">
        <v>7.26</v>
      </c>
      <c r="BN69">
        <v>346.64499999999998</v>
      </c>
      <c r="BO69">
        <v>7.26</v>
      </c>
      <c r="BP69">
        <v>4937.8100000000004</v>
      </c>
      <c r="BQ69">
        <v>7.26</v>
      </c>
      <c r="BR69">
        <v>671.27599999999995</v>
      </c>
      <c r="BS69">
        <v>7.26</v>
      </c>
      <c r="BT69">
        <v>8054.72</v>
      </c>
    </row>
    <row r="70" spans="9:74" x14ac:dyDescent="0.65">
      <c r="I70">
        <v>7.37</v>
      </c>
      <c r="J70">
        <v>171.124</v>
      </c>
      <c r="K70">
        <v>7.37</v>
      </c>
      <c r="L70">
        <v>10980.8</v>
      </c>
      <c r="Q70">
        <v>7.37</v>
      </c>
      <c r="R70">
        <v>221.82499999999999</v>
      </c>
      <c r="S70">
        <v>7.37</v>
      </c>
      <c r="T70">
        <v>9404.9599999999991</v>
      </c>
      <c r="U70">
        <v>7.37</v>
      </c>
      <c r="V70">
        <v>156.226</v>
      </c>
      <c r="W70">
        <v>7.37</v>
      </c>
      <c r="X70">
        <v>9709.93</v>
      </c>
      <c r="AS70">
        <v>7.37</v>
      </c>
      <c r="AT70">
        <v>166.77</v>
      </c>
      <c r="AU70">
        <v>7.37</v>
      </c>
      <c r="AV70">
        <v>13536.97</v>
      </c>
      <c r="AW70">
        <v>7.37</v>
      </c>
      <c r="AX70">
        <v>130.928</v>
      </c>
      <c r="BE70">
        <v>7.37</v>
      </c>
      <c r="BF70">
        <v>127.42400000000001</v>
      </c>
      <c r="BG70">
        <v>7.37</v>
      </c>
      <c r="BH70">
        <v>3754.99</v>
      </c>
      <c r="BM70">
        <v>7.37</v>
      </c>
      <c r="BN70">
        <v>293.27600000000001</v>
      </c>
      <c r="BO70">
        <v>7.37</v>
      </c>
      <c r="BP70">
        <v>4849.4799999999996</v>
      </c>
      <c r="BQ70">
        <v>7.37</v>
      </c>
      <c r="BR70">
        <v>648.47799999999995</v>
      </c>
      <c r="BS70">
        <v>7.37</v>
      </c>
      <c r="BT70">
        <v>7749.12</v>
      </c>
    </row>
    <row r="71" spans="9:74" x14ac:dyDescent="0.65">
      <c r="I71">
        <v>7.48</v>
      </c>
      <c r="J71">
        <v>203.35900000000001</v>
      </c>
      <c r="K71">
        <v>7.48</v>
      </c>
      <c r="L71">
        <v>11125.54</v>
      </c>
      <c r="Q71">
        <v>7.48</v>
      </c>
      <c r="R71">
        <v>258.77999999999997</v>
      </c>
      <c r="S71">
        <v>7.48</v>
      </c>
      <c r="T71">
        <v>9144.08</v>
      </c>
      <c r="U71">
        <v>7.48</v>
      </c>
      <c r="V71">
        <v>159.649</v>
      </c>
      <c r="W71">
        <v>7.48</v>
      </c>
      <c r="X71">
        <v>10295.450000000001</v>
      </c>
      <c r="AS71">
        <v>7.48</v>
      </c>
      <c r="AT71">
        <v>150.821</v>
      </c>
      <c r="AU71">
        <v>7.48</v>
      </c>
      <c r="AV71">
        <v>13609.13</v>
      </c>
      <c r="AW71">
        <v>7.48</v>
      </c>
      <c r="AX71">
        <v>127.872</v>
      </c>
      <c r="BE71">
        <v>7.48</v>
      </c>
      <c r="BF71">
        <v>121.20099999999999</v>
      </c>
      <c r="BG71">
        <v>7.48</v>
      </c>
      <c r="BH71">
        <v>3752.22</v>
      </c>
      <c r="BM71">
        <v>7.48</v>
      </c>
      <c r="BN71">
        <v>260.48500000000001</v>
      </c>
      <c r="BO71">
        <v>7.48</v>
      </c>
      <c r="BP71">
        <v>4654.62</v>
      </c>
      <c r="BQ71">
        <v>7.48</v>
      </c>
      <c r="BR71">
        <v>568.13800000000003</v>
      </c>
      <c r="BS71">
        <v>7.48</v>
      </c>
      <c r="BT71">
        <v>6653.76</v>
      </c>
    </row>
    <row r="72" spans="9:74" x14ac:dyDescent="0.65">
      <c r="I72">
        <v>7.59</v>
      </c>
      <c r="J72">
        <v>245.63200000000001</v>
      </c>
      <c r="K72">
        <v>7.59</v>
      </c>
      <c r="L72">
        <v>12374.5</v>
      </c>
      <c r="Q72">
        <v>7.59</v>
      </c>
      <c r="R72">
        <v>327.50099999999998</v>
      </c>
      <c r="S72">
        <v>7.59</v>
      </c>
      <c r="T72">
        <v>9550.25</v>
      </c>
      <c r="U72">
        <v>7.59</v>
      </c>
      <c r="V72">
        <v>177.30699999999999</v>
      </c>
      <c r="W72">
        <v>7.59</v>
      </c>
      <c r="X72">
        <v>11034.7</v>
      </c>
      <c r="AU72">
        <v>7.59</v>
      </c>
      <c r="AV72">
        <v>12937.38</v>
      </c>
      <c r="AW72">
        <v>7.59</v>
      </c>
      <c r="AX72">
        <v>130.28800000000001</v>
      </c>
      <c r="BE72">
        <v>7.59</v>
      </c>
      <c r="BF72">
        <v>133.768</v>
      </c>
      <c r="BG72">
        <v>7.59</v>
      </c>
      <c r="BH72">
        <v>3575.89</v>
      </c>
      <c r="BM72">
        <v>7.59</v>
      </c>
      <c r="BN72">
        <v>240.85300000000001</v>
      </c>
      <c r="BO72">
        <v>7.59</v>
      </c>
      <c r="BP72">
        <v>4403.46</v>
      </c>
      <c r="BQ72">
        <v>7.59</v>
      </c>
      <c r="BR72">
        <v>512.45100000000002</v>
      </c>
      <c r="BS72">
        <v>7.59</v>
      </c>
      <c r="BT72">
        <v>6371.84</v>
      </c>
    </row>
    <row r="73" spans="9:74" x14ac:dyDescent="0.65">
      <c r="I73">
        <v>7.7</v>
      </c>
      <c r="J73">
        <v>282.09800000000001</v>
      </c>
      <c r="K73">
        <v>7.7</v>
      </c>
      <c r="L73">
        <v>13112.13</v>
      </c>
      <c r="Q73">
        <v>7.7</v>
      </c>
      <c r="R73">
        <v>380.221</v>
      </c>
      <c r="S73">
        <v>7.7</v>
      </c>
      <c r="T73">
        <v>10206.969999999999</v>
      </c>
      <c r="U73">
        <v>7.7</v>
      </c>
      <c r="V73">
        <v>190.62299999999999</v>
      </c>
      <c r="W73">
        <v>7.7</v>
      </c>
      <c r="X73">
        <v>11574.85</v>
      </c>
      <c r="AU73">
        <v>7.7</v>
      </c>
      <c r="AV73">
        <v>12963.31</v>
      </c>
      <c r="AW73">
        <v>7.7</v>
      </c>
      <c r="AX73">
        <v>128.62100000000001</v>
      </c>
      <c r="BE73">
        <v>7.7</v>
      </c>
      <c r="BF73">
        <v>125.636</v>
      </c>
      <c r="BG73">
        <v>7.7</v>
      </c>
      <c r="BH73">
        <v>3337.21</v>
      </c>
      <c r="BM73">
        <v>7.7</v>
      </c>
      <c r="BN73">
        <v>194.18199999999999</v>
      </c>
      <c r="BO73">
        <v>7.7</v>
      </c>
      <c r="BP73">
        <v>4323.32</v>
      </c>
      <c r="BQ73">
        <v>7.7</v>
      </c>
      <c r="BR73">
        <v>425.85199999999998</v>
      </c>
      <c r="BS73">
        <v>7.7</v>
      </c>
      <c r="BT73">
        <v>5656</v>
      </c>
    </row>
    <row r="74" spans="9:74" x14ac:dyDescent="0.65">
      <c r="I74">
        <v>7.81</v>
      </c>
      <c r="J74">
        <v>346.202</v>
      </c>
      <c r="K74">
        <v>7.81</v>
      </c>
      <c r="L74">
        <v>13225.05</v>
      </c>
      <c r="Q74">
        <v>7.81</v>
      </c>
      <c r="R74">
        <v>459.83199999999999</v>
      </c>
      <c r="S74">
        <v>7.81</v>
      </c>
      <c r="T74">
        <v>9884.19</v>
      </c>
      <c r="U74">
        <v>7.81</v>
      </c>
      <c r="V74">
        <v>220.994</v>
      </c>
      <c r="W74">
        <v>7.81</v>
      </c>
      <c r="X74">
        <v>12484.29</v>
      </c>
      <c r="AU74">
        <v>7.81</v>
      </c>
      <c r="AV74">
        <v>13482.6</v>
      </c>
      <c r="BE74">
        <v>7.81</v>
      </c>
      <c r="BF74">
        <v>125.176</v>
      </c>
      <c r="BG74">
        <v>7.81</v>
      </c>
      <c r="BH74">
        <v>3177.33</v>
      </c>
      <c r="BM74">
        <v>7.81</v>
      </c>
      <c r="BN74">
        <v>180.65899999999999</v>
      </c>
      <c r="BO74">
        <v>7.81</v>
      </c>
      <c r="BP74">
        <v>4278.74</v>
      </c>
      <c r="BQ74">
        <v>7.81</v>
      </c>
      <c r="BR74">
        <v>352.57400000000001</v>
      </c>
      <c r="BS74">
        <v>7.81</v>
      </c>
      <c r="BT74">
        <v>5026.24</v>
      </c>
    </row>
    <row r="75" spans="9:74" x14ac:dyDescent="0.65">
      <c r="I75">
        <v>7.92</v>
      </c>
      <c r="J75">
        <v>369.00200000000001</v>
      </c>
      <c r="K75">
        <v>7.92</v>
      </c>
      <c r="L75">
        <v>12921.65</v>
      </c>
      <c r="Q75">
        <v>7.92</v>
      </c>
      <c r="R75">
        <v>559.33600000000001</v>
      </c>
      <c r="S75">
        <v>7.92</v>
      </c>
      <c r="T75">
        <v>8408.19</v>
      </c>
      <c r="U75">
        <v>7.92</v>
      </c>
      <c r="V75">
        <v>231.804</v>
      </c>
      <c r="W75">
        <v>7.92</v>
      </c>
      <c r="X75">
        <v>12779.96</v>
      </c>
      <c r="BE75">
        <v>7.92</v>
      </c>
      <c r="BF75">
        <v>125.18</v>
      </c>
      <c r="BG75">
        <v>7.92</v>
      </c>
      <c r="BH75">
        <v>3393.63</v>
      </c>
      <c r="BM75">
        <v>7.92</v>
      </c>
      <c r="BN75">
        <v>177.77699999999999</v>
      </c>
      <c r="BO75">
        <v>7.92</v>
      </c>
      <c r="BP75">
        <v>4367.8999999999996</v>
      </c>
      <c r="BQ75">
        <v>7.92</v>
      </c>
      <c r="BR75">
        <v>299.28500000000003</v>
      </c>
      <c r="BS75">
        <v>7.92</v>
      </c>
      <c r="BT75">
        <v>4658.5600000000004</v>
      </c>
    </row>
    <row r="76" spans="9:74" x14ac:dyDescent="0.65">
      <c r="I76">
        <v>8.0299999999999994</v>
      </c>
      <c r="J76">
        <v>401.82900000000001</v>
      </c>
      <c r="K76">
        <v>8.0299999999999994</v>
      </c>
      <c r="L76">
        <v>12726.54</v>
      </c>
      <c r="Q76">
        <v>8.0299999999999994</v>
      </c>
      <c r="R76">
        <v>621.18200000000002</v>
      </c>
      <c r="S76">
        <v>8.0299999999999994</v>
      </c>
      <c r="T76">
        <v>7545.44</v>
      </c>
      <c r="U76">
        <v>8.0299999999999994</v>
      </c>
      <c r="V76">
        <v>262.267</v>
      </c>
      <c r="W76">
        <v>8.0299999999999994</v>
      </c>
      <c r="X76">
        <v>12664.44</v>
      </c>
      <c r="BE76">
        <v>8.0299999999999994</v>
      </c>
      <c r="BF76">
        <v>125.626</v>
      </c>
      <c r="BG76">
        <v>8.0299999999999994</v>
      </c>
      <c r="BH76">
        <v>3294.55</v>
      </c>
      <c r="BM76">
        <v>8.0299999999999994</v>
      </c>
      <c r="BN76">
        <v>153.24199999999999</v>
      </c>
      <c r="BO76">
        <v>8.0299999999999994</v>
      </c>
      <c r="BP76">
        <v>4497.45</v>
      </c>
      <c r="BQ76">
        <v>8.0299999999999994</v>
      </c>
      <c r="BR76">
        <v>290.74700000000001</v>
      </c>
      <c r="BS76">
        <v>8.0299999999999994</v>
      </c>
      <c r="BT76">
        <v>4728.6400000000003</v>
      </c>
    </row>
    <row r="77" spans="9:74" x14ac:dyDescent="0.65">
      <c r="I77">
        <v>8.14</v>
      </c>
      <c r="J77">
        <v>425.666</v>
      </c>
      <c r="K77">
        <v>8.14</v>
      </c>
      <c r="L77">
        <v>11545.67</v>
      </c>
      <c r="Q77">
        <v>8.14</v>
      </c>
      <c r="R77">
        <v>673.82799999999997</v>
      </c>
      <c r="S77">
        <v>8.14</v>
      </c>
      <c r="T77">
        <v>7046.7</v>
      </c>
      <c r="U77">
        <v>8.14</v>
      </c>
      <c r="V77">
        <v>294.92899999999997</v>
      </c>
      <c r="W77">
        <v>8.14</v>
      </c>
      <c r="X77">
        <v>12210.87</v>
      </c>
      <c r="BE77">
        <v>8.14</v>
      </c>
      <c r="BF77">
        <v>132.321</v>
      </c>
      <c r="BG77">
        <v>8.14</v>
      </c>
      <c r="BH77">
        <v>3622.93</v>
      </c>
      <c r="BM77">
        <v>8.14</v>
      </c>
      <c r="BN77">
        <v>149.786</v>
      </c>
      <c r="BO77">
        <v>8.14</v>
      </c>
      <c r="BP77">
        <v>4800.32</v>
      </c>
      <c r="BQ77">
        <v>8.14</v>
      </c>
      <c r="BR77">
        <v>282.92500000000001</v>
      </c>
      <c r="BS77">
        <v>8.14</v>
      </c>
      <c r="BT77">
        <v>4557.4399999999996</v>
      </c>
    </row>
    <row r="78" spans="9:74" x14ac:dyDescent="0.65">
      <c r="I78">
        <v>8.25</v>
      </c>
      <c r="J78">
        <v>366.13400000000001</v>
      </c>
      <c r="K78">
        <v>8.25</v>
      </c>
      <c r="L78">
        <v>10565.78</v>
      </c>
      <c r="Q78">
        <v>8.25</v>
      </c>
      <c r="R78">
        <v>769.01300000000003</v>
      </c>
      <c r="S78">
        <v>8.25</v>
      </c>
      <c r="T78">
        <v>6755.62</v>
      </c>
      <c r="U78">
        <v>8.25</v>
      </c>
      <c r="V78">
        <v>365.15600000000001</v>
      </c>
      <c r="W78">
        <v>8.25</v>
      </c>
      <c r="X78">
        <v>11671.5</v>
      </c>
      <c r="BE78">
        <v>8.25</v>
      </c>
      <c r="BF78">
        <v>129.57300000000001</v>
      </c>
      <c r="BG78">
        <v>8.25</v>
      </c>
      <c r="BH78">
        <v>3989.89</v>
      </c>
      <c r="BM78">
        <v>8.25</v>
      </c>
      <c r="BN78">
        <v>148.535</v>
      </c>
      <c r="BO78">
        <v>8.25</v>
      </c>
      <c r="BP78">
        <v>5104.43</v>
      </c>
      <c r="BQ78">
        <v>8.25</v>
      </c>
      <c r="BR78">
        <v>239.62100000000001</v>
      </c>
      <c r="BS78">
        <v>8.25</v>
      </c>
      <c r="BT78">
        <v>4574.3999999999996</v>
      </c>
    </row>
    <row r="79" spans="9:74" x14ac:dyDescent="0.65">
      <c r="I79">
        <v>8.36</v>
      </c>
      <c r="J79">
        <v>355.57499999999999</v>
      </c>
      <c r="K79">
        <v>8.36</v>
      </c>
      <c r="L79">
        <v>9688.84</v>
      </c>
      <c r="Q79">
        <v>8.36</v>
      </c>
      <c r="R79">
        <v>871.07299999999998</v>
      </c>
      <c r="S79">
        <v>8.36</v>
      </c>
      <c r="T79">
        <v>6800.61</v>
      </c>
      <c r="U79">
        <v>8.36</v>
      </c>
      <c r="V79">
        <v>431.41899999999998</v>
      </c>
      <c r="W79">
        <v>8.36</v>
      </c>
      <c r="X79">
        <v>10851.52</v>
      </c>
      <c r="BE79">
        <v>8.36</v>
      </c>
      <c r="BF79">
        <v>131.58600000000001</v>
      </c>
      <c r="BG79">
        <v>8.36</v>
      </c>
      <c r="BH79">
        <v>4208.5200000000004</v>
      </c>
      <c r="BM79">
        <v>8.36</v>
      </c>
      <c r="BN79">
        <v>151.02199999999999</v>
      </c>
      <c r="BO79">
        <v>8.36</v>
      </c>
      <c r="BP79">
        <v>5043.45</v>
      </c>
      <c r="BQ79">
        <v>8.36</v>
      </c>
      <c r="BR79">
        <v>202.38499999999999</v>
      </c>
      <c r="BS79">
        <v>8.36</v>
      </c>
      <c r="BT79">
        <v>4634.88</v>
      </c>
    </row>
    <row r="80" spans="9:74" x14ac:dyDescent="0.65">
      <c r="I80">
        <v>8.4700000000000006</v>
      </c>
      <c r="J80">
        <v>386.012</v>
      </c>
      <c r="K80">
        <v>8.4700000000000006</v>
      </c>
      <c r="L80">
        <v>9290.67</v>
      </c>
      <c r="Q80">
        <v>8.4700000000000006</v>
      </c>
      <c r="R80">
        <v>948.51199999999994</v>
      </c>
      <c r="S80">
        <v>8.4700000000000006</v>
      </c>
      <c r="T80">
        <v>7285.17</v>
      </c>
      <c r="U80">
        <v>8.4700000000000006</v>
      </c>
      <c r="V80">
        <v>517.88599999999997</v>
      </c>
      <c r="W80">
        <v>8.4700000000000006</v>
      </c>
      <c r="X80">
        <v>10560.49</v>
      </c>
      <c r="BE80">
        <v>8.4700000000000006</v>
      </c>
      <c r="BF80">
        <v>139.089</v>
      </c>
      <c r="BG80">
        <v>8.4700000000000006</v>
      </c>
      <c r="BH80">
        <v>4552.55</v>
      </c>
      <c r="BM80">
        <v>8.4700000000000006</v>
      </c>
      <c r="BN80">
        <v>144.83699999999999</v>
      </c>
      <c r="BO80">
        <v>8.4700000000000006</v>
      </c>
      <c r="BP80">
        <v>5026.58</v>
      </c>
      <c r="BQ80">
        <v>8.4700000000000006</v>
      </c>
      <c r="BR80">
        <v>191.00800000000001</v>
      </c>
      <c r="BS80">
        <v>8.4700000000000006</v>
      </c>
      <c r="BT80">
        <v>4338.88</v>
      </c>
    </row>
    <row r="81" spans="9:72" x14ac:dyDescent="0.65">
      <c r="I81">
        <v>8.58</v>
      </c>
      <c r="J81">
        <v>400.22500000000002</v>
      </c>
      <c r="K81">
        <v>8.58</v>
      </c>
      <c r="L81">
        <v>9577.2199999999993</v>
      </c>
      <c r="Q81">
        <v>8.58</v>
      </c>
      <c r="R81">
        <v>889.81899999999996</v>
      </c>
      <c r="S81">
        <v>8.58</v>
      </c>
      <c r="T81">
        <v>7233.42</v>
      </c>
      <c r="U81">
        <v>8.58</v>
      </c>
      <c r="V81">
        <v>628.20000000000005</v>
      </c>
      <c r="W81">
        <v>8.58</v>
      </c>
      <c r="X81">
        <v>10172.23</v>
      </c>
      <c r="BE81">
        <v>8.58</v>
      </c>
      <c r="BF81">
        <v>138.07900000000001</v>
      </c>
      <c r="BG81">
        <v>8.58</v>
      </c>
      <c r="BH81">
        <v>4548.8500000000004</v>
      </c>
      <c r="BM81">
        <v>8.58</v>
      </c>
      <c r="BN81">
        <v>138.84899999999999</v>
      </c>
      <c r="BO81">
        <v>8.58</v>
      </c>
      <c r="BP81">
        <v>4876.63</v>
      </c>
      <c r="BQ81">
        <v>8.58</v>
      </c>
      <c r="BR81">
        <v>181.07499999999999</v>
      </c>
      <c r="BS81">
        <v>8.58</v>
      </c>
      <c r="BT81">
        <v>4265.92</v>
      </c>
    </row>
    <row r="82" spans="9:72" x14ac:dyDescent="0.65">
      <c r="I82">
        <v>8.69</v>
      </c>
      <c r="J82">
        <v>417.65100000000001</v>
      </c>
      <c r="K82">
        <v>8.69</v>
      </c>
      <c r="L82">
        <v>9844.3799999999992</v>
      </c>
      <c r="Q82">
        <v>8.69</v>
      </c>
      <c r="R82">
        <v>810.274</v>
      </c>
      <c r="S82">
        <v>8.69</v>
      </c>
      <c r="T82">
        <v>7238.51</v>
      </c>
      <c r="U82">
        <v>8.69</v>
      </c>
      <c r="V82">
        <v>721.57899999999995</v>
      </c>
      <c r="W82">
        <v>8.69</v>
      </c>
      <c r="X82">
        <v>9219.89</v>
      </c>
      <c r="BE82">
        <v>8.69</v>
      </c>
      <c r="BF82">
        <v>146.45699999999999</v>
      </c>
      <c r="BG82">
        <v>8.69</v>
      </c>
      <c r="BH82">
        <v>4077</v>
      </c>
      <c r="BM82">
        <v>8.69</v>
      </c>
      <c r="BN82">
        <v>136.31899999999999</v>
      </c>
      <c r="BO82">
        <v>8.69</v>
      </c>
      <c r="BP82">
        <v>4594.92</v>
      </c>
      <c r="BQ82">
        <v>8.69</v>
      </c>
      <c r="BR82">
        <v>166.01</v>
      </c>
      <c r="BS82">
        <v>8.69</v>
      </c>
      <c r="BT82">
        <v>4356.8</v>
      </c>
    </row>
    <row r="83" spans="9:72" x14ac:dyDescent="0.65">
      <c r="I83">
        <v>8.8000000000000007</v>
      </c>
      <c r="J83">
        <v>514.39300000000003</v>
      </c>
      <c r="K83">
        <v>8.8000000000000007</v>
      </c>
      <c r="L83">
        <v>10065.08</v>
      </c>
      <c r="Q83">
        <v>8.8000000000000007</v>
      </c>
      <c r="R83">
        <v>741.80100000000004</v>
      </c>
      <c r="S83">
        <v>8.8000000000000007</v>
      </c>
      <c r="T83">
        <v>6963.23</v>
      </c>
      <c r="U83">
        <v>8.8000000000000007</v>
      </c>
      <c r="V83">
        <v>764.33399999999995</v>
      </c>
      <c r="W83">
        <v>8.8000000000000007</v>
      </c>
      <c r="X83">
        <v>8758.39</v>
      </c>
      <c r="BE83">
        <v>8.8000000000000007</v>
      </c>
      <c r="BF83">
        <v>153.30699999999999</v>
      </c>
      <c r="BG83">
        <v>8.8000000000000007</v>
      </c>
      <c r="BH83">
        <v>3837.94</v>
      </c>
      <c r="BM83">
        <v>8.8000000000000007</v>
      </c>
      <c r="BN83">
        <v>133.74600000000001</v>
      </c>
      <c r="BO83">
        <v>8.8000000000000007</v>
      </c>
      <c r="BP83">
        <v>5110.67</v>
      </c>
      <c r="BQ83">
        <v>8.8000000000000007</v>
      </c>
      <c r="BR83">
        <v>160.97900000000001</v>
      </c>
      <c r="BS83">
        <v>8.8000000000000007</v>
      </c>
      <c r="BT83">
        <v>4869.76</v>
      </c>
    </row>
    <row r="84" spans="9:72" x14ac:dyDescent="0.65">
      <c r="I84">
        <v>8.91</v>
      </c>
      <c r="J84">
        <v>583.72199999999998</v>
      </c>
      <c r="K84">
        <v>8.91</v>
      </c>
      <c r="L84">
        <v>10687.28</v>
      </c>
      <c r="Q84">
        <v>8.91</v>
      </c>
      <c r="R84">
        <v>657.40800000000002</v>
      </c>
      <c r="S84">
        <v>8.91</v>
      </c>
      <c r="T84">
        <v>7112.65</v>
      </c>
      <c r="U84">
        <v>8.91</v>
      </c>
      <c r="V84">
        <v>749.39200000000005</v>
      </c>
      <c r="W84">
        <v>8.91</v>
      </c>
      <c r="X84">
        <v>8699.6200000000008</v>
      </c>
      <c r="BE84">
        <v>8.91</v>
      </c>
      <c r="BF84">
        <v>155.93199999999999</v>
      </c>
      <c r="BG84">
        <v>8.91</v>
      </c>
      <c r="BH84">
        <v>3532.48</v>
      </c>
      <c r="BM84">
        <v>8.91</v>
      </c>
      <c r="BN84">
        <v>131.62200000000001</v>
      </c>
      <c r="BO84">
        <v>8.91</v>
      </c>
      <c r="BP84">
        <v>4811.1899999999996</v>
      </c>
      <c r="BQ84">
        <v>8.91</v>
      </c>
      <c r="BR84">
        <v>157.71199999999999</v>
      </c>
      <c r="BS84">
        <v>8.91</v>
      </c>
      <c r="BT84">
        <v>5500.16</v>
      </c>
    </row>
    <row r="85" spans="9:72" x14ac:dyDescent="0.65">
      <c r="I85">
        <v>9.02</v>
      </c>
      <c r="J85">
        <v>662.63599999999997</v>
      </c>
      <c r="K85">
        <v>9.02</v>
      </c>
      <c r="L85">
        <v>11428.01</v>
      </c>
      <c r="Q85">
        <v>9.02</v>
      </c>
      <c r="R85">
        <v>614.87699999999995</v>
      </c>
      <c r="S85">
        <v>9.02</v>
      </c>
      <c r="T85">
        <v>7330.76</v>
      </c>
      <c r="U85">
        <v>9.02</v>
      </c>
      <c r="V85">
        <v>698.53399999999999</v>
      </c>
      <c r="W85">
        <v>9.02</v>
      </c>
      <c r="X85">
        <v>8738.7999999999993</v>
      </c>
      <c r="BE85">
        <v>9.02</v>
      </c>
      <c r="BF85">
        <v>157.62299999999999</v>
      </c>
      <c r="BG85">
        <v>9.02</v>
      </c>
      <c r="BH85">
        <v>3406.8</v>
      </c>
      <c r="BM85">
        <v>9.02</v>
      </c>
      <c r="BN85">
        <v>130.07</v>
      </c>
      <c r="BO85">
        <v>9.02</v>
      </c>
      <c r="BP85">
        <v>4735.05</v>
      </c>
      <c r="BQ85">
        <v>9.02</v>
      </c>
      <c r="BR85">
        <v>161.768</v>
      </c>
      <c r="BS85">
        <v>9.02</v>
      </c>
      <c r="BT85">
        <v>5696</v>
      </c>
    </row>
    <row r="86" spans="9:72" x14ac:dyDescent="0.65">
      <c r="I86">
        <v>9.1300000000000008</v>
      </c>
      <c r="J86">
        <v>772.77700000000004</v>
      </c>
      <c r="K86">
        <v>9.1300000000000008</v>
      </c>
      <c r="L86">
        <v>11936.96</v>
      </c>
      <c r="Q86">
        <v>9.1300000000000008</v>
      </c>
      <c r="R86">
        <v>573.83100000000002</v>
      </c>
      <c r="S86">
        <v>9.1300000000000008</v>
      </c>
      <c r="T86">
        <v>7095.29</v>
      </c>
      <c r="U86">
        <v>9.1300000000000008</v>
      </c>
      <c r="V86">
        <v>692.42700000000002</v>
      </c>
      <c r="W86">
        <v>9.1300000000000008</v>
      </c>
      <c r="X86">
        <v>7799.87</v>
      </c>
      <c r="BE86">
        <v>9.1300000000000008</v>
      </c>
      <c r="BF86">
        <v>187.06</v>
      </c>
      <c r="BG86">
        <v>9.1300000000000008</v>
      </c>
      <c r="BH86">
        <v>3272.71</v>
      </c>
      <c r="BM86">
        <v>9.1300000000000008</v>
      </c>
      <c r="BN86">
        <v>132.35</v>
      </c>
      <c r="BO86">
        <v>9.1300000000000008</v>
      </c>
      <c r="BP86">
        <v>5064.67</v>
      </c>
      <c r="BQ86">
        <v>9.1300000000000008</v>
      </c>
      <c r="BR86">
        <v>157.50800000000001</v>
      </c>
      <c r="BS86">
        <v>9.1300000000000008</v>
      </c>
      <c r="BT86">
        <v>5769.92</v>
      </c>
    </row>
    <row r="87" spans="9:72" x14ac:dyDescent="0.65">
      <c r="I87">
        <v>9.24</v>
      </c>
      <c r="J87">
        <v>840.33299999999997</v>
      </c>
      <c r="K87">
        <v>9.24</v>
      </c>
      <c r="L87">
        <v>12202.23</v>
      </c>
      <c r="Q87">
        <v>9.24</v>
      </c>
      <c r="R87">
        <v>566.59199999999998</v>
      </c>
      <c r="S87">
        <v>9.24</v>
      </c>
      <c r="T87">
        <v>6649.2</v>
      </c>
      <c r="U87">
        <v>9.24</v>
      </c>
      <c r="V87">
        <v>661.91600000000005</v>
      </c>
      <c r="W87">
        <v>9.24</v>
      </c>
      <c r="X87">
        <v>7729.87</v>
      </c>
      <c r="BE87">
        <v>9.24</v>
      </c>
      <c r="BF87">
        <v>214.983</v>
      </c>
      <c r="BG87">
        <v>9.24</v>
      </c>
      <c r="BH87">
        <v>3198.84</v>
      </c>
      <c r="BM87">
        <v>9.24</v>
      </c>
      <c r="BN87">
        <v>130.81299999999999</v>
      </c>
      <c r="BO87">
        <v>9.24</v>
      </c>
      <c r="BP87">
        <v>4885.7700000000004</v>
      </c>
      <c r="BQ87">
        <v>9.24</v>
      </c>
      <c r="BR87">
        <v>153.50299999999999</v>
      </c>
      <c r="BS87">
        <v>9.24</v>
      </c>
      <c r="BT87">
        <v>5639.04</v>
      </c>
    </row>
    <row r="88" spans="9:72" x14ac:dyDescent="0.65">
      <c r="I88">
        <v>9.35</v>
      </c>
      <c r="J88">
        <v>883.95399999999995</v>
      </c>
      <c r="K88">
        <v>9.35</v>
      </c>
      <c r="L88">
        <v>12252.53</v>
      </c>
      <c r="Q88">
        <v>9.35</v>
      </c>
      <c r="R88">
        <v>572.31600000000003</v>
      </c>
      <c r="S88">
        <v>9.35</v>
      </c>
      <c r="T88">
        <v>6849.61</v>
      </c>
      <c r="U88">
        <v>9.35</v>
      </c>
      <c r="V88">
        <v>664.072</v>
      </c>
      <c r="W88">
        <v>9.35</v>
      </c>
      <c r="X88">
        <v>7770.85</v>
      </c>
      <c r="BE88">
        <v>9.35</v>
      </c>
      <c r="BF88">
        <v>232.15700000000001</v>
      </c>
      <c r="BG88">
        <v>9.35</v>
      </c>
      <c r="BH88">
        <v>3123.89</v>
      </c>
      <c r="BM88">
        <v>9.35</v>
      </c>
      <c r="BN88">
        <v>133.58600000000001</v>
      </c>
      <c r="BO88">
        <v>9.35</v>
      </c>
      <c r="BP88">
        <v>4289.05</v>
      </c>
      <c r="BQ88">
        <v>9.35</v>
      </c>
      <c r="BR88">
        <v>147.56200000000001</v>
      </c>
      <c r="BS88">
        <v>9.35</v>
      </c>
      <c r="BT88">
        <v>5288</v>
      </c>
    </row>
    <row r="89" spans="9:72" x14ac:dyDescent="0.65">
      <c r="I89">
        <v>9.4600000000000009</v>
      </c>
      <c r="J89">
        <v>927.71100000000001</v>
      </c>
      <c r="K89">
        <v>9.4600000000000009</v>
      </c>
      <c r="L89">
        <v>11771.44</v>
      </c>
      <c r="Q89">
        <v>9.4600000000000009</v>
      </c>
      <c r="R89">
        <v>612.96699999999998</v>
      </c>
      <c r="S89">
        <v>9.4600000000000009</v>
      </c>
      <c r="T89">
        <v>7268.41</v>
      </c>
      <c r="U89">
        <v>9.4600000000000009</v>
      </c>
      <c r="V89">
        <v>614.53499999999997</v>
      </c>
      <c r="W89">
        <v>9.4600000000000009</v>
      </c>
      <c r="X89">
        <v>7555.68</v>
      </c>
      <c r="BE89">
        <v>9.4600000000000009</v>
      </c>
      <c r="BF89">
        <v>265.61799999999999</v>
      </c>
      <c r="BG89">
        <v>9.4600000000000009</v>
      </c>
      <c r="BH89">
        <v>3261.03</v>
      </c>
      <c r="BM89">
        <v>9.4600000000000009</v>
      </c>
      <c r="BN89">
        <v>133.68799999999999</v>
      </c>
      <c r="BO89">
        <v>9.4600000000000009</v>
      </c>
      <c r="BP89">
        <v>4145.3999999999996</v>
      </c>
      <c r="BQ89">
        <v>9.4600000000000009</v>
      </c>
      <c r="BR89">
        <v>138.46100000000001</v>
      </c>
      <c r="BS89">
        <v>9.4600000000000009</v>
      </c>
      <c r="BT89">
        <v>5099.2</v>
      </c>
    </row>
    <row r="90" spans="9:72" x14ac:dyDescent="0.65">
      <c r="I90">
        <v>9.57</v>
      </c>
      <c r="J90">
        <v>927.38099999999997</v>
      </c>
      <c r="K90">
        <v>9.57</v>
      </c>
      <c r="L90">
        <v>11513.12</v>
      </c>
      <c r="Q90">
        <v>9.57</v>
      </c>
      <c r="R90">
        <v>633.33100000000002</v>
      </c>
      <c r="S90">
        <v>9.57</v>
      </c>
      <c r="T90">
        <v>6861.25</v>
      </c>
      <c r="U90">
        <v>9.57</v>
      </c>
      <c r="V90">
        <v>544.52499999999998</v>
      </c>
      <c r="W90">
        <v>9.57</v>
      </c>
      <c r="X90">
        <v>7355.19</v>
      </c>
      <c r="BE90">
        <v>9.57</v>
      </c>
      <c r="BF90">
        <v>286.08800000000002</v>
      </c>
      <c r="BG90">
        <v>9.57</v>
      </c>
      <c r="BH90">
        <v>3218.22</v>
      </c>
      <c r="BM90">
        <v>9.57</v>
      </c>
      <c r="BN90">
        <v>131.666</v>
      </c>
      <c r="BO90">
        <v>9.57</v>
      </c>
      <c r="BP90">
        <v>4275.1099999999997</v>
      </c>
      <c r="BQ90">
        <v>9.57</v>
      </c>
      <c r="BR90">
        <v>135.012</v>
      </c>
      <c r="BS90">
        <v>9.57</v>
      </c>
      <c r="BT90">
        <v>4808</v>
      </c>
    </row>
    <row r="91" spans="9:72" x14ac:dyDescent="0.65">
      <c r="I91">
        <v>9.68</v>
      </c>
      <c r="J91">
        <v>849.97199999999998</v>
      </c>
      <c r="K91">
        <v>9.68</v>
      </c>
      <c r="L91">
        <v>11239.94</v>
      </c>
      <c r="Q91">
        <v>9.68</v>
      </c>
      <c r="R91">
        <v>674.346</v>
      </c>
      <c r="S91">
        <v>9.68</v>
      </c>
      <c r="T91">
        <v>7497.58</v>
      </c>
      <c r="U91">
        <v>9.68</v>
      </c>
      <c r="V91">
        <v>499.887</v>
      </c>
      <c r="W91">
        <v>9.68</v>
      </c>
      <c r="X91">
        <v>7245.86</v>
      </c>
      <c r="BE91">
        <v>9.68</v>
      </c>
      <c r="BF91">
        <v>319.99700000000001</v>
      </c>
      <c r="BG91">
        <v>9.68</v>
      </c>
      <c r="BH91">
        <v>3338.22</v>
      </c>
      <c r="BM91">
        <v>9.68</v>
      </c>
      <c r="BN91">
        <v>132.86699999999999</v>
      </c>
      <c r="BO91">
        <v>9.68</v>
      </c>
      <c r="BP91">
        <v>4292.07</v>
      </c>
      <c r="BQ91">
        <v>9.68</v>
      </c>
      <c r="BR91">
        <v>136.74700000000001</v>
      </c>
      <c r="BS91">
        <v>9.68</v>
      </c>
      <c r="BT91">
        <v>4703.68</v>
      </c>
    </row>
    <row r="92" spans="9:72" x14ac:dyDescent="0.65">
      <c r="I92">
        <v>9.7899999999999991</v>
      </c>
      <c r="J92">
        <v>763.23299999999995</v>
      </c>
      <c r="K92">
        <v>9.7899999999999991</v>
      </c>
      <c r="L92">
        <v>10388.370000000001</v>
      </c>
      <c r="Q92">
        <v>9.7899999999999991</v>
      </c>
      <c r="R92">
        <v>648.17600000000004</v>
      </c>
      <c r="S92">
        <v>9.7899999999999991</v>
      </c>
      <c r="T92">
        <v>8321.2999999999993</v>
      </c>
      <c r="U92">
        <v>9.7899999999999991</v>
      </c>
      <c r="V92">
        <v>459.71300000000002</v>
      </c>
      <c r="W92">
        <v>9.7899999999999991</v>
      </c>
      <c r="X92">
        <v>7294.18</v>
      </c>
      <c r="BE92">
        <v>9.7899999999999991</v>
      </c>
      <c r="BF92">
        <v>346.81200000000001</v>
      </c>
      <c r="BG92">
        <v>9.7899999999999991</v>
      </c>
      <c r="BH92">
        <v>3448.72</v>
      </c>
      <c r="BM92">
        <v>9.7899999999999991</v>
      </c>
      <c r="BN92">
        <v>129.691</v>
      </c>
      <c r="BO92">
        <v>9.7899999999999991</v>
      </c>
      <c r="BP92">
        <v>4163.92</v>
      </c>
      <c r="BQ92">
        <v>9.7899999999999991</v>
      </c>
      <c r="BR92">
        <v>134.375</v>
      </c>
      <c r="BS92">
        <v>9.7899999999999991</v>
      </c>
      <c r="BT92">
        <v>4730.5600000000004</v>
      </c>
    </row>
    <row r="93" spans="9:72" x14ac:dyDescent="0.65">
      <c r="I93">
        <v>9.9</v>
      </c>
      <c r="J93">
        <v>629.27300000000002</v>
      </c>
      <c r="K93">
        <v>9.9</v>
      </c>
      <c r="L93">
        <v>9317.6299999999992</v>
      </c>
      <c r="Q93">
        <v>9.9</v>
      </c>
      <c r="R93">
        <v>577.47400000000005</v>
      </c>
      <c r="S93">
        <v>9.9</v>
      </c>
      <c r="T93">
        <v>8837.25</v>
      </c>
      <c r="U93">
        <v>9.9</v>
      </c>
      <c r="V93">
        <v>410.65499999999997</v>
      </c>
      <c r="W93">
        <v>9.9</v>
      </c>
      <c r="X93">
        <v>7337.97</v>
      </c>
      <c r="BE93">
        <v>9.9</v>
      </c>
      <c r="BF93">
        <v>365.21499999999997</v>
      </c>
      <c r="BG93">
        <v>9.9</v>
      </c>
      <c r="BH93">
        <v>3404.92</v>
      </c>
      <c r="BM93">
        <v>9.9</v>
      </c>
      <c r="BN93">
        <v>121.491</v>
      </c>
      <c r="BO93">
        <v>9.9</v>
      </c>
      <c r="BP93">
        <v>4362.08</v>
      </c>
      <c r="BQ93">
        <v>9.9</v>
      </c>
      <c r="BR93">
        <v>136.88800000000001</v>
      </c>
      <c r="BS93">
        <v>9.9</v>
      </c>
      <c r="BT93">
        <v>4778.24</v>
      </c>
    </row>
    <row r="94" spans="9:72" x14ac:dyDescent="0.65">
      <c r="I94">
        <v>10.01</v>
      </c>
      <c r="J94">
        <v>529.46299999999997</v>
      </c>
      <c r="K94">
        <v>10.01</v>
      </c>
      <c r="L94">
        <v>8553.34</v>
      </c>
      <c r="Q94">
        <v>10.01</v>
      </c>
      <c r="R94">
        <v>568.76400000000001</v>
      </c>
      <c r="S94">
        <v>10.01</v>
      </c>
      <c r="T94">
        <v>7819.98</v>
      </c>
      <c r="U94">
        <v>10.01</v>
      </c>
      <c r="V94">
        <v>353.08300000000003</v>
      </c>
      <c r="W94">
        <v>10.01</v>
      </c>
      <c r="X94">
        <v>7503.97</v>
      </c>
      <c r="BE94">
        <v>10.01</v>
      </c>
      <c r="BF94">
        <v>344.334</v>
      </c>
      <c r="BG94">
        <v>10.01</v>
      </c>
      <c r="BH94">
        <v>3556.92</v>
      </c>
      <c r="BM94">
        <v>10.01</v>
      </c>
      <c r="BN94">
        <v>127.96</v>
      </c>
      <c r="BO94">
        <v>10.01</v>
      </c>
      <c r="BP94">
        <v>4380.72</v>
      </c>
      <c r="BQ94">
        <v>10.01</v>
      </c>
      <c r="BR94">
        <v>137.541</v>
      </c>
      <c r="BS94">
        <v>10.01</v>
      </c>
      <c r="BT94">
        <v>5000.6400000000003</v>
      </c>
    </row>
    <row r="95" spans="9:72" x14ac:dyDescent="0.65">
      <c r="I95">
        <v>10.119999999999999</v>
      </c>
      <c r="J95">
        <v>450.214</v>
      </c>
      <c r="K95">
        <v>10.119999999999999</v>
      </c>
      <c r="L95">
        <v>8112.13</v>
      </c>
      <c r="Q95">
        <v>10.119999999999999</v>
      </c>
      <c r="R95">
        <v>573.529</v>
      </c>
      <c r="S95">
        <v>10.119999999999999</v>
      </c>
      <c r="T95">
        <v>8102.34</v>
      </c>
      <c r="U95">
        <v>10.119999999999999</v>
      </c>
      <c r="V95">
        <v>304.68700000000001</v>
      </c>
      <c r="W95">
        <v>10.119999999999999</v>
      </c>
      <c r="X95">
        <v>7540.97</v>
      </c>
      <c r="BE95">
        <v>10.119999999999999</v>
      </c>
      <c r="BF95">
        <v>344.65</v>
      </c>
      <c r="BG95">
        <v>10.119999999999999</v>
      </c>
      <c r="BH95">
        <v>3680.7</v>
      </c>
      <c r="BM95">
        <v>10.119999999999999</v>
      </c>
      <c r="BN95">
        <v>129.78</v>
      </c>
      <c r="BO95">
        <v>10.119999999999999</v>
      </c>
      <c r="BP95">
        <v>4522.78</v>
      </c>
      <c r="BQ95">
        <v>10.119999999999999</v>
      </c>
      <c r="BR95">
        <v>130.815</v>
      </c>
      <c r="BS95">
        <v>10.119999999999999</v>
      </c>
      <c r="BT95">
        <v>5019.5200000000004</v>
      </c>
    </row>
    <row r="96" spans="9:72" x14ac:dyDescent="0.65">
      <c r="I96">
        <v>10.23</v>
      </c>
      <c r="J96">
        <v>426.15699999999998</v>
      </c>
      <c r="K96">
        <v>10.23</v>
      </c>
      <c r="L96">
        <v>7283.69</v>
      </c>
      <c r="Q96">
        <v>10.23</v>
      </c>
      <c r="R96">
        <v>545.27099999999996</v>
      </c>
      <c r="S96">
        <v>10.23</v>
      </c>
      <c r="T96">
        <v>8254.83</v>
      </c>
      <c r="U96">
        <v>10.23</v>
      </c>
      <c r="V96">
        <v>245.47300000000001</v>
      </c>
      <c r="W96">
        <v>10.23</v>
      </c>
      <c r="X96">
        <v>7727.29</v>
      </c>
      <c r="BE96">
        <v>10.23</v>
      </c>
      <c r="BF96">
        <v>317.68200000000002</v>
      </c>
      <c r="BG96">
        <v>10.23</v>
      </c>
      <c r="BH96">
        <v>3402.35</v>
      </c>
      <c r="BM96">
        <v>10.23</v>
      </c>
      <c r="BN96">
        <v>134.809</v>
      </c>
      <c r="BO96">
        <v>10.23</v>
      </c>
      <c r="BP96">
        <v>4609.22</v>
      </c>
      <c r="BQ96">
        <v>10.23</v>
      </c>
      <c r="BR96">
        <v>129.78800000000001</v>
      </c>
      <c r="BS96">
        <v>10.23</v>
      </c>
      <c r="BT96">
        <v>5102.72</v>
      </c>
    </row>
    <row r="97" spans="9:72" x14ac:dyDescent="0.65">
      <c r="I97">
        <v>10.34</v>
      </c>
      <c r="J97">
        <v>380.58100000000002</v>
      </c>
      <c r="K97">
        <v>10.34</v>
      </c>
      <c r="L97">
        <v>6843.34</v>
      </c>
      <c r="Q97">
        <v>10.34</v>
      </c>
      <c r="R97">
        <v>477.94799999999998</v>
      </c>
      <c r="S97">
        <v>10.34</v>
      </c>
      <c r="T97">
        <v>9536.66</v>
      </c>
      <c r="U97">
        <v>10.34</v>
      </c>
      <c r="V97">
        <v>213.53200000000001</v>
      </c>
      <c r="W97">
        <v>10.34</v>
      </c>
      <c r="X97">
        <v>7055.34</v>
      </c>
      <c r="BE97">
        <v>10.34</v>
      </c>
      <c r="BF97">
        <v>281.40300000000002</v>
      </c>
      <c r="BG97">
        <v>10.34</v>
      </c>
      <c r="BH97">
        <v>3186.74</v>
      </c>
      <c r="BM97">
        <v>10.34</v>
      </c>
      <c r="BN97">
        <v>134.25899999999999</v>
      </c>
      <c r="BO97">
        <v>10.34</v>
      </c>
      <c r="BP97">
        <v>4509.3</v>
      </c>
      <c r="BQ97">
        <v>10.34</v>
      </c>
      <c r="BR97">
        <v>131.43100000000001</v>
      </c>
      <c r="BS97">
        <v>10.34</v>
      </c>
      <c r="BT97">
        <v>5495.36</v>
      </c>
    </row>
    <row r="98" spans="9:72" x14ac:dyDescent="0.65">
      <c r="I98">
        <v>10.45</v>
      </c>
      <c r="J98">
        <v>331.48500000000001</v>
      </c>
      <c r="K98">
        <v>10.45</v>
      </c>
      <c r="L98">
        <v>6965.97</v>
      </c>
      <c r="Q98">
        <v>10.45</v>
      </c>
      <c r="R98">
        <v>438.31299999999999</v>
      </c>
      <c r="S98">
        <v>10.45</v>
      </c>
      <c r="T98">
        <v>10842.6</v>
      </c>
      <c r="U98">
        <v>10.45</v>
      </c>
      <c r="V98">
        <v>181.804</v>
      </c>
      <c r="W98">
        <v>10.45</v>
      </c>
      <c r="X98">
        <v>7051.14</v>
      </c>
      <c r="BE98">
        <v>10.45</v>
      </c>
      <c r="BF98">
        <v>247.05799999999999</v>
      </c>
      <c r="BG98">
        <v>10.45</v>
      </c>
      <c r="BH98">
        <v>2982.09</v>
      </c>
      <c r="BM98">
        <v>10.45</v>
      </c>
      <c r="BN98">
        <v>125.66500000000001</v>
      </c>
      <c r="BO98">
        <v>10.45</v>
      </c>
      <c r="BP98">
        <v>4289.76</v>
      </c>
      <c r="BQ98">
        <v>10.45</v>
      </c>
      <c r="BR98">
        <v>130.08199999999999</v>
      </c>
      <c r="BS98">
        <v>10.45</v>
      </c>
      <c r="BT98">
        <v>6477.12</v>
      </c>
    </row>
    <row r="99" spans="9:72" x14ac:dyDescent="0.65">
      <c r="I99">
        <v>10.56</v>
      </c>
      <c r="J99">
        <v>277.02699999999999</v>
      </c>
      <c r="K99">
        <v>10.56</v>
      </c>
      <c r="L99">
        <v>6784.07</v>
      </c>
      <c r="Q99">
        <v>10.56</v>
      </c>
      <c r="R99">
        <v>384.44400000000002</v>
      </c>
      <c r="S99">
        <v>10.56</v>
      </c>
      <c r="T99">
        <v>11144.22</v>
      </c>
      <c r="U99">
        <v>10.56</v>
      </c>
      <c r="V99">
        <v>168.47900000000001</v>
      </c>
      <c r="W99">
        <v>10.56</v>
      </c>
      <c r="X99">
        <v>6741.57</v>
      </c>
      <c r="BE99">
        <v>10.56</v>
      </c>
      <c r="BF99">
        <v>229.34899999999999</v>
      </c>
      <c r="BG99">
        <v>10.56</v>
      </c>
      <c r="BH99">
        <v>2793.91</v>
      </c>
      <c r="BM99">
        <v>10.56</v>
      </c>
      <c r="BN99">
        <v>133.90600000000001</v>
      </c>
      <c r="BO99">
        <v>10.56</v>
      </c>
      <c r="BP99">
        <v>4288.3999999999996</v>
      </c>
      <c r="BQ99">
        <v>10.56</v>
      </c>
      <c r="BR99">
        <v>127.374</v>
      </c>
      <c r="BS99">
        <v>10.56</v>
      </c>
      <c r="BT99">
        <v>7170.56</v>
      </c>
    </row>
    <row r="100" spans="9:72" x14ac:dyDescent="0.65">
      <c r="I100">
        <v>10.67</v>
      </c>
      <c r="J100">
        <v>249.8</v>
      </c>
      <c r="K100">
        <v>10.67</v>
      </c>
      <c r="L100">
        <v>6799.38</v>
      </c>
      <c r="Q100">
        <v>10.67</v>
      </c>
      <c r="R100">
        <v>319.48</v>
      </c>
      <c r="S100">
        <v>10.67</v>
      </c>
      <c r="T100">
        <v>10645</v>
      </c>
      <c r="U100">
        <v>10.67</v>
      </c>
      <c r="V100">
        <v>163.51300000000001</v>
      </c>
      <c r="W100">
        <v>10.67</v>
      </c>
      <c r="X100">
        <v>6602</v>
      </c>
      <c r="BE100">
        <v>10.67</v>
      </c>
      <c r="BF100">
        <v>231.642</v>
      </c>
      <c r="BG100">
        <v>10.67</v>
      </c>
      <c r="BH100">
        <v>2756.25</v>
      </c>
      <c r="BM100">
        <v>10.67</v>
      </c>
      <c r="BN100">
        <v>127.053</v>
      </c>
      <c r="BQ100">
        <v>10.67</v>
      </c>
      <c r="BR100">
        <v>123.264</v>
      </c>
      <c r="BS100">
        <v>10.67</v>
      </c>
      <c r="BT100">
        <v>7586.56</v>
      </c>
    </row>
    <row r="101" spans="9:72" x14ac:dyDescent="0.65">
      <c r="I101">
        <v>10.78</v>
      </c>
      <c r="J101">
        <v>231.20099999999999</v>
      </c>
      <c r="K101">
        <v>10.78</v>
      </c>
      <c r="L101">
        <v>6779.09</v>
      </c>
      <c r="Q101">
        <v>10.78</v>
      </c>
      <c r="R101">
        <v>275.93900000000002</v>
      </c>
      <c r="S101">
        <v>10.78</v>
      </c>
      <c r="T101">
        <v>9529.51</v>
      </c>
      <c r="U101">
        <v>10.78</v>
      </c>
      <c r="V101">
        <v>160.238</v>
      </c>
      <c r="W101">
        <v>10.78</v>
      </c>
      <c r="X101">
        <v>7018.33</v>
      </c>
      <c r="BE101">
        <v>10.78</v>
      </c>
      <c r="BF101">
        <v>235.98400000000001</v>
      </c>
      <c r="BG101">
        <v>10.78</v>
      </c>
      <c r="BH101">
        <v>2846.79</v>
      </c>
      <c r="BM101">
        <v>10.78</v>
      </c>
      <c r="BN101">
        <v>123.822</v>
      </c>
      <c r="BQ101">
        <v>10.78</v>
      </c>
      <c r="BR101">
        <v>127.208</v>
      </c>
      <c r="BS101">
        <v>10.78</v>
      </c>
      <c r="BT101">
        <v>7112.81</v>
      </c>
    </row>
    <row r="102" spans="9:72" x14ac:dyDescent="0.65">
      <c r="I102">
        <v>10.89</v>
      </c>
      <c r="J102">
        <v>212.8</v>
      </c>
      <c r="K102">
        <v>10.89</v>
      </c>
      <c r="L102">
        <v>6723.42</v>
      </c>
      <c r="Q102">
        <v>10.89</v>
      </c>
      <c r="R102">
        <v>258.16199999999998</v>
      </c>
      <c r="S102">
        <v>10.89</v>
      </c>
      <c r="T102">
        <v>9532.42</v>
      </c>
      <c r="U102">
        <v>10.89</v>
      </c>
      <c r="V102">
        <v>152.34399999999999</v>
      </c>
      <c r="W102">
        <v>10.89</v>
      </c>
      <c r="X102">
        <v>7829.1</v>
      </c>
      <c r="BE102">
        <v>10.89</v>
      </c>
      <c r="BF102">
        <v>234.946</v>
      </c>
      <c r="BG102">
        <v>10.89</v>
      </c>
      <c r="BH102">
        <v>2826.17</v>
      </c>
      <c r="BM102">
        <v>10.89</v>
      </c>
      <c r="BN102">
        <v>123.51300000000001</v>
      </c>
      <c r="BQ102">
        <v>10.89</v>
      </c>
      <c r="BR102">
        <v>132.86199999999999</v>
      </c>
      <c r="BS102">
        <v>10.89</v>
      </c>
      <c r="BT102">
        <v>6731.68</v>
      </c>
    </row>
    <row r="103" spans="9:72" x14ac:dyDescent="0.65">
      <c r="I103">
        <v>11</v>
      </c>
      <c r="J103">
        <v>200.184</v>
      </c>
      <c r="K103">
        <v>11</v>
      </c>
      <c r="L103">
        <v>6499.56</v>
      </c>
      <c r="Q103">
        <v>11</v>
      </c>
      <c r="R103">
        <v>228.149</v>
      </c>
      <c r="S103">
        <v>11</v>
      </c>
      <c r="T103">
        <v>8778.42</v>
      </c>
      <c r="U103">
        <v>11</v>
      </c>
      <c r="V103">
        <v>157.596</v>
      </c>
      <c r="W103">
        <v>11</v>
      </c>
      <c r="X103">
        <v>8356.39</v>
      </c>
      <c r="BE103">
        <v>11</v>
      </c>
      <c r="BF103">
        <v>231.43700000000001</v>
      </c>
      <c r="BG103">
        <v>11</v>
      </c>
      <c r="BH103">
        <v>2740.17</v>
      </c>
      <c r="BM103">
        <v>11</v>
      </c>
      <c r="BN103">
        <v>124.38</v>
      </c>
      <c r="BQ103">
        <v>11</v>
      </c>
      <c r="BR103">
        <v>129.154</v>
      </c>
      <c r="BS103">
        <v>11</v>
      </c>
      <c r="BT103">
        <v>6457.86</v>
      </c>
    </row>
    <row r="104" spans="9:72" x14ac:dyDescent="0.65">
      <c r="I104">
        <v>11.11</v>
      </c>
      <c r="J104">
        <v>178.911</v>
      </c>
      <c r="K104">
        <v>11.11</v>
      </c>
      <c r="L104">
        <v>6109.19</v>
      </c>
      <c r="Q104">
        <v>11.11</v>
      </c>
      <c r="R104">
        <v>190.91499999999999</v>
      </c>
      <c r="S104">
        <v>11.11</v>
      </c>
      <c r="T104">
        <v>8407.91</v>
      </c>
      <c r="U104">
        <v>11.11</v>
      </c>
      <c r="V104">
        <v>148.78</v>
      </c>
      <c r="W104">
        <v>11.11</v>
      </c>
      <c r="X104">
        <v>8205.2199999999993</v>
      </c>
      <c r="BE104">
        <v>11.11</v>
      </c>
      <c r="BF104">
        <v>212.69800000000001</v>
      </c>
      <c r="BG104">
        <v>11.11</v>
      </c>
      <c r="BH104">
        <v>2675.16</v>
      </c>
      <c r="BQ104">
        <v>11.11</v>
      </c>
      <c r="BR104">
        <v>128.751</v>
      </c>
      <c r="BS104">
        <v>11.11</v>
      </c>
      <c r="BT104">
        <v>6501.7</v>
      </c>
    </row>
    <row r="105" spans="9:72" x14ac:dyDescent="0.65">
      <c r="I105">
        <v>11.22</v>
      </c>
      <c r="J105">
        <v>168.108</v>
      </c>
      <c r="K105">
        <v>11.22</v>
      </c>
      <c r="L105">
        <v>6084.18</v>
      </c>
      <c r="Q105">
        <v>11.22</v>
      </c>
      <c r="R105">
        <v>178.74</v>
      </c>
      <c r="S105">
        <v>11.22</v>
      </c>
      <c r="T105">
        <v>7575.55</v>
      </c>
      <c r="U105">
        <v>11.22</v>
      </c>
      <c r="V105">
        <v>151.084</v>
      </c>
      <c r="W105">
        <v>11.22</v>
      </c>
      <c r="X105">
        <v>8329.07</v>
      </c>
      <c r="BE105">
        <v>11.22</v>
      </c>
      <c r="BF105">
        <v>187.73500000000001</v>
      </c>
      <c r="BG105">
        <v>11.22</v>
      </c>
      <c r="BH105">
        <v>2824.37</v>
      </c>
      <c r="BQ105">
        <v>11.22</v>
      </c>
      <c r="BR105">
        <v>127.574</v>
      </c>
      <c r="BS105">
        <v>11.22</v>
      </c>
      <c r="BT105">
        <v>6209.95</v>
      </c>
    </row>
    <row r="106" spans="9:72" x14ac:dyDescent="0.65">
      <c r="I106">
        <v>11.33</v>
      </c>
      <c r="J106">
        <v>157.61600000000001</v>
      </c>
      <c r="K106">
        <v>11.33</v>
      </c>
      <c r="L106">
        <v>6056.15</v>
      </c>
      <c r="Q106">
        <v>11.33</v>
      </c>
      <c r="R106">
        <v>171.65100000000001</v>
      </c>
      <c r="S106">
        <v>11.33</v>
      </c>
      <c r="T106">
        <v>7338.35</v>
      </c>
      <c r="U106">
        <v>11.33</v>
      </c>
      <c r="V106">
        <v>138.012</v>
      </c>
      <c r="W106">
        <v>11.33</v>
      </c>
      <c r="X106">
        <v>8624.83</v>
      </c>
      <c r="BE106">
        <v>11.33</v>
      </c>
      <c r="BF106">
        <v>177.93199999999999</v>
      </c>
      <c r="BG106">
        <v>11.33</v>
      </c>
      <c r="BH106">
        <v>2871.24</v>
      </c>
      <c r="BQ106">
        <v>11.33</v>
      </c>
      <c r="BR106">
        <v>128.001</v>
      </c>
      <c r="BS106">
        <v>11.33</v>
      </c>
      <c r="BT106">
        <v>6057.09</v>
      </c>
    </row>
    <row r="107" spans="9:72" x14ac:dyDescent="0.65">
      <c r="I107">
        <v>11.44</v>
      </c>
      <c r="J107">
        <v>151.84100000000001</v>
      </c>
      <c r="K107">
        <v>11.44</v>
      </c>
      <c r="L107">
        <v>5998.58</v>
      </c>
      <c r="Q107">
        <v>11.44</v>
      </c>
      <c r="R107">
        <v>180.46700000000001</v>
      </c>
      <c r="S107">
        <v>11.44</v>
      </c>
      <c r="T107">
        <v>7401.8</v>
      </c>
      <c r="U107">
        <v>11.44</v>
      </c>
      <c r="V107">
        <v>134.42400000000001</v>
      </c>
      <c r="W107">
        <v>11.44</v>
      </c>
      <c r="X107">
        <v>9163.61</v>
      </c>
      <c r="BE107">
        <v>11.44</v>
      </c>
      <c r="BF107">
        <v>177.869</v>
      </c>
      <c r="BG107">
        <v>11.44</v>
      </c>
      <c r="BH107">
        <v>2762.91</v>
      </c>
      <c r="BQ107">
        <v>11.44</v>
      </c>
      <c r="BR107">
        <v>130.41900000000001</v>
      </c>
      <c r="BS107">
        <v>11.44</v>
      </c>
      <c r="BT107">
        <v>6006.63</v>
      </c>
    </row>
    <row r="108" spans="9:72" x14ac:dyDescent="0.65">
      <c r="I108">
        <v>11.55</v>
      </c>
      <c r="J108">
        <v>146.90100000000001</v>
      </c>
      <c r="K108">
        <v>11.55</v>
      </c>
      <c r="L108">
        <v>6336.43</v>
      </c>
      <c r="Q108">
        <v>11.55</v>
      </c>
      <c r="R108">
        <v>187.79400000000001</v>
      </c>
      <c r="S108">
        <v>11.55</v>
      </c>
      <c r="T108">
        <v>7930.39</v>
      </c>
      <c r="U108">
        <v>11.55</v>
      </c>
      <c r="V108">
        <v>137.38999999999999</v>
      </c>
      <c r="W108">
        <v>11.55</v>
      </c>
      <c r="X108">
        <v>10284.049999999999</v>
      </c>
      <c r="BE108">
        <v>11.55</v>
      </c>
      <c r="BF108">
        <v>174.434</v>
      </c>
      <c r="BG108">
        <v>11.55</v>
      </c>
      <c r="BH108">
        <v>2746.02</v>
      </c>
      <c r="BQ108">
        <v>11.55</v>
      </c>
      <c r="BR108">
        <v>126.044</v>
      </c>
      <c r="BS108">
        <v>11.55</v>
      </c>
      <c r="BT108">
        <v>6013.78</v>
      </c>
    </row>
    <row r="109" spans="9:72" x14ac:dyDescent="0.65">
      <c r="I109">
        <v>11.66</v>
      </c>
      <c r="J109">
        <v>146.256</v>
      </c>
      <c r="K109">
        <v>11.66</v>
      </c>
      <c r="L109">
        <v>6330.51</v>
      </c>
      <c r="Q109">
        <v>11.66</v>
      </c>
      <c r="R109">
        <v>172.28100000000001</v>
      </c>
      <c r="S109">
        <v>11.66</v>
      </c>
      <c r="T109">
        <v>8694.82</v>
      </c>
      <c r="U109">
        <v>11.66</v>
      </c>
      <c r="V109">
        <v>143.78899999999999</v>
      </c>
      <c r="W109">
        <v>11.66</v>
      </c>
      <c r="X109">
        <v>11425.67</v>
      </c>
      <c r="BE109">
        <v>11.66</v>
      </c>
      <c r="BF109">
        <v>163.30199999999999</v>
      </c>
      <c r="BG109">
        <v>11.66</v>
      </c>
      <c r="BH109">
        <v>2762.78</v>
      </c>
      <c r="BQ109">
        <v>11.66</v>
      </c>
      <c r="BR109">
        <v>127.6</v>
      </c>
      <c r="BS109">
        <v>11.66</v>
      </c>
      <c r="BT109">
        <v>6171.46</v>
      </c>
    </row>
    <row r="110" spans="9:72" x14ac:dyDescent="0.65">
      <c r="I110">
        <v>11.77</v>
      </c>
      <c r="J110">
        <v>142.161</v>
      </c>
      <c r="K110">
        <v>11.77</v>
      </c>
      <c r="L110">
        <v>6508.43</v>
      </c>
      <c r="Q110">
        <v>11.77</v>
      </c>
      <c r="R110">
        <v>151.715</v>
      </c>
      <c r="S110">
        <v>11.77</v>
      </c>
      <c r="T110">
        <v>9213.19</v>
      </c>
      <c r="U110">
        <v>11.77</v>
      </c>
      <c r="V110">
        <v>139.07</v>
      </c>
      <c r="W110">
        <v>11.77</v>
      </c>
      <c r="X110">
        <v>12692</v>
      </c>
      <c r="BE110">
        <v>11.77</v>
      </c>
      <c r="BF110">
        <v>158.09700000000001</v>
      </c>
      <c r="BG110">
        <v>11.77</v>
      </c>
      <c r="BH110">
        <v>2758.32</v>
      </c>
      <c r="BQ110">
        <v>11.77</v>
      </c>
      <c r="BR110">
        <v>120.947</v>
      </c>
      <c r="BS110">
        <v>11.77</v>
      </c>
      <c r="BT110">
        <v>6519.11</v>
      </c>
    </row>
    <row r="111" spans="9:72" x14ac:dyDescent="0.65">
      <c r="I111">
        <v>11.88</v>
      </c>
      <c r="J111">
        <v>136.149</v>
      </c>
      <c r="K111">
        <v>11.88</v>
      </c>
      <c r="L111">
        <v>7046.75</v>
      </c>
      <c r="Q111">
        <v>11.88</v>
      </c>
      <c r="R111">
        <v>146.476</v>
      </c>
      <c r="S111">
        <v>11.88</v>
      </c>
      <c r="T111">
        <v>9263.52</v>
      </c>
      <c r="U111">
        <v>11.88</v>
      </c>
      <c r="V111">
        <v>141.74</v>
      </c>
      <c r="W111">
        <v>11.88</v>
      </c>
      <c r="X111">
        <v>13372.36</v>
      </c>
      <c r="BE111">
        <v>11.88</v>
      </c>
      <c r="BF111">
        <v>154.90100000000001</v>
      </c>
      <c r="BG111">
        <v>11.88</v>
      </c>
      <c r="BH111">
        <v>3070.48</v>
      </c>
      <c r="BQ111">
        <v>11.88</v>
      </c>
      <c r="BR111">
        <v>124.28</v>
      </c>
      <c r="BS111">
        <v>11.88</v>
      </c>
      <c r="BT111">
        <v>7072.26</v>
      </c>
    </row>
    <row r="112" spans="9:72" x14ac:dyDescent="0.65">
      <c r="I112">
        <v>11.99</v>
      </c>
      <c r="J112">
        <v>139.43700000000001</v>
      </c>
      <c r="K112">
        <v>11.99</v>
      </c>
      <c r="L112">
        <v>6976.76</v>
      </c>
      <c r="Q112">
        <v>11.99</v>
      </c>
      <c r="R112">
        <v>142.517</v>
      </c>
      <c r="S112">
        <v>11.99</v>
      </c>
      <c r="T112">
        <v>8787.19</v>
      </c>
      <c r="U112">
        <v>11.99</v>
      </c>
      <c r="V112">
        <v>149.364</v>
      </c>
      <c r="W112">
        <v>11.99</v>
      </c>
      <c r="X112">
        <v>13876.38</v>
      </c>
      <c r="BE112">
        <v>11.99</v>
      </c>
      <c r="BF112">
        <v>153.45400000000001</v>
      </c>
      <c r="BG112">
        <v>11.99</v>
      </c>
      <c r="BH112">
        <v>2999.52</v>
      </c>
      <c r="BQ112">
        <v>11.99</v>
      </c>
      <c r="BR112">
        <v>128.48400000000001</v>
      </c>
      <c r="BS112">
        <v>11.99</v>
      </c>
      <c r="BT112">
        <v>7223.74</v>
      </c>
    </row>
    <row r="113" spans="9:72" x14ac:dyDescent="0.65">
      <c r="I113">
        <v>12.1</v>
      </c>
      <c r="J113">
        <v>134.989</v>
      </c>
      <c r="K113">
        <v>12.1</v>
      </c>
      <c r="L113">
        <v>6855.42</v>
      </c>
      <c r="Q113">
        <v>12.1</v>
      </c>
      <c r="R113">
        <v>134.54300000000001</v>
      </c>
      <c r="S113">
        <v>12.1</v>
      </c>
      <c r="T113">
        <v>8693.4699999999993</v>
      </c>
      <c r="U113">
        <v>12.1</v>
      </c>
      <c r="V113">
        <v>147.20400000000001</v>
      </c>
      <c r="W113">
        <v>12.1</v>
      </c>
      <c r="X113">
        <v>13391.02</v>
      </c>
      <c r="BE113">
        <v>12.1</v>
      </c>
      <c r="BF113">
        <v>149.90199999999999</v>
      </c>
      <c r="BG113">
        <v>12.1</v>
      </c>
      <c r="BH113">
        <v>3072.27</v>
      </c>
      <c r="BQ113">
        <v>12.1</v>
      </c>
      <c r="BR113">
        <v>122.84399999999999</v>
      </c>
      <c r="BS113">
        <v>12.1</v>
      </c>
      <c r="BT113">
        <v>6836.06</v>
      </c>
    </row>
    <row r="114" spans="9:72" x14ac:dyDescent="0.65">
      <c r="I114">
        <v>12.21</v>
      </c>
      <c r="J114">
        <v>143.58699999999999</v>
      </c>
      <c r="K114">
        <v>12.21</v>
      </c>
      <c r="L114">
        <v>6889.69</v>
      </c>
      <c r="Q114">
        <v>12.21</v>
      </c>
      <c r="R114">
        <v>136.82900000000001</v>
      </c>
      <c r="S114">
        <v>12.21</v>
      </c>
      <c r="T114">
        <v>8183.19</v>
      </c>
      <c r="U114">
        <v>12.21</v>
      </c>
      <c r="V114">
        <v>147.678</v>
      </c>
      <c r="W114">
        <v>12.21</v>
      </c>
      <c r="X114">
        <v>12687.24</v>
      </c>
      <c r="BE114">
        <v>12.21</v>
      </c>
      <c r="BF114">
        <v>142.03</v>
      </c>
      <c r="BG114">
        <v>12.21</v>
      </c>
      <c r="BH114">
        <v>3006.1</v>
      </c>
      <c r="BQ114">
        <v>12.21</v>
      </c>
      <c r="BR114">
        <v>121.95399999999999</v>
      </c>
      <c r="BS114">
        <v>12.21</v>
      </c>
      <c r="BT114">
        <v>6254.05</v>
      </c>
    </row>
    <row r="115" spans="9:72" x14ac:dyDescent="0.65">
      <c r="I115">
        <v>12.32</v>
      </c>
      <c r="J115">
        <v>141.745</v>
      </c>
      <c r="K115">
        <v>12.32</v>
      </c>
      <c r="L115">
        <v>6870.97</v>
      </c>
      <c r="Q115">
        <v>12.32</v>
      </c>
      <c r="R115">
        <v>134.99799999999999</v>
      </c>
      <c r="S115">
        <v>12.32</v>
      </c>
      <c r="T115">
        <v>7454.99</v>
      </c>
      <c r="U115">
        <v>12.32</v>
      </c>
      <c r="V115">
        <v>144.042</v>
      </c>
      <c r="W115">
        <v>12.32</v>
      </c>
      <c r="X115">
        <v>13099.94</v>
      </c>
      <c r="BE115">
        <v>12.32</v>
      </c>
      <c r="BF115">
        <v>129.70699999999999</v>
      </c>
      <c r="BG115">
        <v>12.32</v>
      </c>
      <c r="BH115">
        <v>2881.61</v>
      </c>
      <c r="BQ115">
        <v>12.32</v>
      </c>
      <c r="BR115">
        <v>124.559</v>
      </c>
      <c r="BS115">
        <v>12.32</v>
      </c>
      <c r="BT115">
        <v>5928.09</v>
      </c>
    </row>
    <row r="116" spans="9:72" x14ac:dyDescent="0.65">
      <c r="I116">
        <v>12.43</v>
      </c>
      <c r="J116">
        <v>134.31100000000001</v>
      </c>
      <c r="K116">
        <v>12.43</v>
      </c>
      <c r="L116">
        <v>6274.4</v>
      </c>
      <c r="Q116">
        <v>12.43</v>
      </c>
      <c r="R116">
        <v>133.578</v>
      </c>
      <c r="S116">
        <v>12.43</v>
      </c>
      <c r="T116">
        <v>7021.99</v>
      </c>
      <c r="U116">
        <v>12.43</v>
      </c>
      <c r="V116">
        <v>137.06200000000001</v>
      </c>
      <c r="W116">
        <v>12.43</v>
      </c>
      <c r="X116">
        <v>13175.92</v>
      </c>
      <c r="BE116">
        <v>12.43</v>
      </c>
      <c r="BF116">
        <v>128.221</v>
      </c>
      <c r="BG116">
        <v>12.43</v>
      </c>
      <c r="BH116">
        <v>2754.02</v>
      </c>
      <c r="BQ116">
        <v>12.43</v>
      </c>
      <c r="BR116">
        <v>127.035</v>
      </c>
      <c r="BS116">
        <v>12.43</v>
      </c>
      <c r="BT116">
        <v>5865.28</v>
      </c>
    </row>
    <row r="117" spans="9:72" x14ac:dyDescent="0.65">
      <c r="I117">
        <v>12.54</v>
      </c>
      <c r="J117">
        <v>136.86500000000001</v>
      </c>
      <c r="K117">
        <v>12.54</v>
      </c>
      <c r="L117">
        <v>5949.88</v>
      </c>
      <c r="Q117">
        <v>12.54</v>
      </c>
      <c r="R117">
        <v>134.06899999999999</v>
      </c>
      <c r="S117">
        <v>12.54</v>
      </c>
      <c r="T117">
        <v>6905.42</v>
      </c>
      <c r="U117">
        <v>12.54</v>
      </c>
      <c r="V117">
        <v>138.54400000000001</v>
      </c>
      <c r="W117">
        <v>12.54</v>
      </c>
      <c r="X117">
        <v>13727.04</v>
      </c>
      <c r="BE117">
        <v>12.54</v>
      </c>
      <c r="BF117">
        <v>124.151</v>
      </c>
      <c r="BG117">
        <v>12.54</v>
      </c>
      <c r="BH117">
        <v>2641.28</v>
      </c>
      <c r="BQ117">
        <v>12.54</v>
      </c>
      <c r="BR117">
        <v>129.72300000000001</v>
      </c>
      <c r="BS117">
        <v>12.54</v>
      </c>
      <c r="BT117">
        <v>5650.84</v>
      </c>
    </row>
    <row r="118" spans="9:72" x14ac:dyDescent="0.65">
      <c r="I118">
        <v>12.65</v>
      </c>
      <c r="J118">
        <v>129.94999999999999</v>
      </c>
      <c r="K118">
        <v>12.65</v>
      </c>
      <c r="L118">
        <v>5973.65</v>
      </c>
      <c r="Q118">
        <v>12.65</v>
      </c>
      <c r="R118">
        <v>136.08099999999999</v>
      </c>
      <c r="S118">
        <v>12.65</v>
      </c>
      <c r="T118">
        <v>7092.98</v>
      </c>
      <c r="U118">
        <v>12.65</v>
      </c>
      <c r="V118">
        <v>143.12200000000001</v>
      </c>
      <c r="W118">
        <v>12.65</v>
      </c>
      <c r="X118">
        <v>15563.52</v>
      </c>
      <c r="BE118">
        <v>12.65</v>
      </c>
      <c r="BF118">
        <v>120.836</v>
      </c>
      <c r="BG118">
        <v>12.65</v>
      </c>
      <c r="BH118">
        <v>2668.73</v>
      </c>
      <c r="BQ118">
        <v>12.65</v>
      </c>
      <c r="BR118">
        <v>126.16200000000001</v>
      </c>
    </row>
    <row r="119" spans="9:72" x14ac:dyDescent="0.65">
      <c r="I119">
        <v>12.76</v>
      </c>
      <c r="J119">
        <v>130.11799999999999</v>
      </c>
      <c r="K119">
        <v>12.76</v>
      </c>
      <c r="L119">
        <v>5745.37</v>
      </c>
      <c r="Q119">
        <v>12.76</v>
      </c>
      <c r="R119">
        <v>137.95699999999999</v>
      </c>
      <c r="S119">
        <v>12.76</v>
      </c>
      <c r="T119">
        <v>7101.06</v>
      </c>
      <c r="U119">
        <v>12.76</v>
      </c>
      <c r="V119">
        <v>138.351</v>
      </c>
      <c r="W119">
        <v>12.76</v>
      </c>
      <c r="X119">
        <v>17892.11</v>
      </c>
      <c r="BE119">
        <v>12.76</v>
      </c>
      <c r="BF119">
        <v>124.038</v>
      </c>
      <c r="BG119">
        <v>12.76</v>
      </c>
      <c r="BH119">
        <v>2673.3</v>
      </c>
    </row>
    <row r="120" spans="9:72" x14ac:dyDescent="0.65">
      <c r="I120">
        <v>12.87</v>
      </c>
      <c r="J120">
        <v>128.48400000000001</v>
      </c>
      <c r="K120">
        <v>12.87</v>
      </c>
      <c r="L120">
        <v>5799.05</v>
      </c>
      <c r="Q120">
        <v>12.87</v>
      </c>
      <c r="R120">
        <v>136.184</v>
      </c>
      <c r="S120">
        <v>12.87</v>
      </c>
      <c r="T120">
        <v>7089.49</v>
      </c>
      <c r="U120">
        <v>12.87</v>
      </c>
      <c r="V120">
        <v>135.66200000000001</v>
      </c>
      <c r="W120">
        <v>12.87</v>
      </c>
      <c r="X120">
        <v>17084.87</v>
      </c>
      <c r="BE120">
        <v>12.87</v>
      </c>
      <c r="BF120">
        <v>123.256</v>
      </c>
      <c r="BG120">
        <v>12.87</v>
      </c>
      <c r="BH120">
        <v>2644.5</v>
      </c>
    </row>
    <row r="121" spans="9:72" x14ac:dyDescent="0.65">
      <c r="I121">
        <v>12.98</v>
      </c>
      <c r="J121">
        <v>127.027</v>
      </c>
      <c r="K121">
        <v>12.98</v>
      </c>
      <c r="L121">
        <v>5976.59</v>
      </c>
      <c r="Q121">
        <v>12.98</v>
      </c>
      <c r="R121">
        <v>130.50800000000001</v>
      </c>
      <c r="S121">
        <v>12.98</v>
      </c>
      <c r="T121">
        <v>7573.98</v>
      </c>
      <c r="U121">
        <v>12.98</v>
      </c>
      <c r="V121">
        <v>136.25299999999999</v>
      </c>
      <c r="W121">
        <v>12.98</v>
      </c>
      <c r="X121">
        <v>15787.57</v>
      </c>
      <c r="BE121">
        <v>12.98</v>
      </c>
      <c r="BF121">
        <v>126.77500000000001</v>
      </c>
      <c r="BG121">
        <v>12.98</v>
      </c>
      <c r="BH121">
        <v>2639.72</v>
      </c>
    </row>
    <row r="122" spans="9:72" x14ac:dyDescent="0.65">
      <c r="I122">
        <v>13.09</v>
      </c>
      <c r="J122">
        <v>130.70099999999999</v>
      </c>
      <c r="K122">
        <v>13.09</v>
      </c>
      <c r="L122">
        <v>6004.06</v>
      </c>
      <c r="Q122">
        <v>13.09</v>
      </c>
      <c r="R122">
        <v>126.23399999999999</v>
      </c>
      <c r="S122">
        <v>13.09</v>
      </c>
      <c r="T122">
        <v>8679.49</v>
      </c>
      <c r="U122">
        <v>13.09</v>
      </c>
      <c r="V122">
        <v>131.91300000000001</v>
      </c>
      <c r="W122">
        <v>13.09</v>
      </c>
      <c r="X122">
        <v>14644.94</v>
      </c>
      <c r="BE122">
        <v>13.09</v>
      </c>
      <c r="BF122">
        <v>129.88</v>
      </c>
      <c r="BG122">
        <v>13.09</v>
      </c>
      <c r="BH122">
        <v>2648.26</v>
      </c>
    </row>
    <row r="123" spans="9:72" x14ac:dyDescent="0.65">
      <c r="I123">
        <v>13.2</v>
      </c>
      <c r="J123">
        <v>128.834</v>
      </c>
      <c r="K123">
        <v>13.2</v>
      </c>
      <c r="L123">
        <v>6096.71</v>
      </c>
      <c r="Q123">
        <v>13.2</v>
      </c>
      <c r="R123">
        <v>128.946</v>
      </c>
      <c r="S123">
        <v>13.2</v>
      </c>
      <c r="T123">
        <v>10268.77</v>
      </c>
      <c r="U123">
        <v>13.2</v>
      </c>
      <c r="V123">
        <v>128.459</v>
      </c>
      <c r="BE123">
        <v>13.2</v>
      </c>
      <c r="BF123">
        <v>122.111</v>
      </c>
      <c r="BG123">
        <v>13.2</v>
      </c>
      <c r="BH123">
        <v>2700.33</v>
      </c>
    </row>
    <row r="124" spans="9:72" x14ac:dyDescent="0.65">
      <c r="I124">
        <v>13.31</v>
      </c>
      <c r="J124">
        <v>123.086</v>
      </c>
      <c r="K124">
        <v>13.31</v>
      </c>
      <c r="L124">
        <v>6013.7</v>
      </c>
      <c r="Q124">
        <v>13.31</v>
      </c>
      <c r="R124">
        <v>125.069</v>
      </c>
      <c r="S124">
        <v>13.31</v>
      </c>
      <c r="T124">
        <v>11402.42</v>
      </c>
      <c r="BE124">
        <v>13.31</v>
      </c>
      <c r="BF124">
        <v>126.337</v>
      </c>
      <c r="BG124">
        <v>13.31</v>
      </c>
      <c r="BH124">
        <v>2733.09</v>
      </c>
    </row>
    <row r="125" spans="9:72" x14ac:dyDescent="0.65">
      <c r="I125">
        <v>13.42</v>
      </c>
      <c r="J125">
        <v>125.011</v>
      </c>
      <c r="K125">
        <v>13.42</v>
      </c>
      <c r="L125">
        <v>5856.96</v>
      </c>
      <c r="Q125">
        <v>13.42</v>
      </c>
      <c r="R125">
        <v>121.051</v>
      </c>
      <c r="S125">
        <v>13.42</v>
      </c>
      <c r="T125">
        <v>11240.17</v>
      </c>
      <c r="BE125">
        <v>13.42</v>
      </c>
      <c r="BF125">
        <v>124.666</v>
      </c>
      <c r="BG125">
        <v>13.42</v>
      </c>
      <c r="BH125">
        <v>2450.8000000000002</v>
      </c>
    </row>
    <row r="126" spans="9:72" x14ac:dyDescent="0.65">
      <c r="I126">
        <v>13.53</v>
      </c>
      <c r="J126">
        <v>123.688</v>
      </c>
      <c r="K126">
        <v>13.53</v>
      </c>
      <c r="L126">
        <v>5738.35</v>
      </c>
      <c r="Q126">
        <v>13.53</v>
      </c>
      <c r="R126">
        <v>123.06399999999999</v>
      </c>
      <c r="S126">
        <v>13.53</v>
      </c>
      <c r="T126">
        <v>11054.19</v>
      </c>
      <c r="BE126">
        <v>13.53</v>
      </c>
      <c r="BF126">
        <v>117.005</v>
      </c>
      <c r="BG126">
        <v>13.53</v>
      </c>
      <c r="BH126">
        <v>2452.34</v>
      </c>
    </row>
    <row r="127" spans="9:72" x14ac:dyDescent="0.65">
      <c r="I127">
        <v>13.64</v>
      </c>
      <c r="J127">
        <v>122.02200000000001</v>
      </c>
      <c r="K127">
        <v>13.64</v>
      </c>
      <c r="L127">
        <v>5935.56</v>
      </c>
      <c r="Q127">
        <v>13.64</v>
      </c>
      <c r="R127">
        <v>121.71299999999999</v>
      </c>
      <c r="S127">
        <v>13.64</v>
      </c>
      <c r="T127">
        <v>10934.5</v>
      </c>
      <c r="BE127">
        <v>13.64</v>
      </c>
      <c r="BF127">
        <v>117.66500000000001</v>
      </c>
      <c r="BG127">
        <v>13.64</v>
      </c>
      <c r="BH127">
        <v>2521.4899999999998</v>
      </c>
    </row>
    <row r="128" spans="9:72" x14ac:dyDescent="0.65">
      <c r="I128">
        <v>13.75</v>
      </c>
      <c r="J128">
        <v>127.937</v>
      </c>
      <c r="K128">
        <v>13.75</v>
      </c>
      <c r="L128">
        <v>5789.13</v>
      </c>
      <c r="Q128">
        <v>13.75</v>
      </c>
      <c r="R128">
        <v>127.014</v>
      </c>
      <c r="BE128">
        <v>13.75</v>
      </c>
      <c r="BF128">
        <v>114.816</v>
      </c>
      <c r="BG128">
        <v>13.75</v>
      </c>
      <c r="BH128">
        <v>2655.68</v>
      </c>
    </row>
    <row r="129" spans="9:60" x14ac:dyDescent="0.65">
      <c r="I129">
        <v>13.86</v>
      </c>
      <c r="J129">
        <v>122.52200000000001</v>
      </c>
      <c r="K129">
        <v>13.86</v>
      </c>
      <c r="L129">
        <v>6510.43</v>
      </c>
      <c r="Q129">
        <v>13.86</v>
      </c>
      <c r="R129">
        <v>124.048</v>
      </c>
      <c r="BE129">
        <v>13.86</v>
      </c>
      <c r="BF129">
        <v>113.22199999999999</v>
      </c>
      <c r="BG129">
        <v>13.86</v>
      </c>
      <c r="BH129">
        <v>2605.33</v>
      </c>
    </row>
    <row r="130" spans="9:60" x14ac:dyDescent="0.65">
      <c r="I130">
        <v>13.97</v>
      </c>
      <c r="J130">
        <v>124.191</v>
      </c>
      <c r="K130">
        <v>13.97</v>
      </c>
      <c r="L130">
        <v>7491.12</v>
      </c>
      <c r="Q130">
        <v>13.97</v>
      </c>
      <c r="R130">
        <v>122.14700000000001</v>
      </c>
      <c r="BE130">
        <v>13.97</v>
      </c>
      <c r="BF130">
        <v>118.18300000000001</v>
      </c>
      <c r="BG130">
        <v>13.97</v>
      </c>
      <c r="BH130">
        <v>2619.4</v>
      </c>
    </row>
    <row r="131" spans="9:60" x14ac:dyDescent="0.65">
      <c r="I131">
        <v>14.08</v>
      </c>
      <c r="J131">
        <v>126.04600000000001</v>
      </c>
      <c r="K131">
        <v>14.08</v>
      </c>
      <c r="L131">
        <v>9165.17</v>
      </c>
      <c r="Q131">
        <v>14.08</v>
      </c>
      <c r="R131">
        <v>121.497</v>
      </c>
      <c r="BE131">
        <v>14.08</v>
      </c>
      <c r="BF131">
        <v>118.60599999999999</v>
      </c>
      <c r="BG131">
        <v>14.08</v>
      </c>
      <c r="BH131">
        <v>2848.28</v>
      </c>
    </row>
    <row r="132" spans="9:60" x14ac:dyDescent="0.65">
      <c r="I132">
        <v>14.19</v>
      </c>
      <c r="J132">
        <v>122.876</v>
      </c>
      <c r="K132">
        <v>14.19</v>
      </c>
      <c r="L132">
        <v>9603.7099999999991</v>
      </c>
      <c r="Q132">
        <v>14.19</v>
      </c>
      <c r="R132">
        <v>124.968</v>
      </c>
      <c r="BE132">
        <v>14.19</v>
      </c>
      <c r="BF132">
        <v>120.76900000000001</v>
      </c>
      <c r="BG132">
        <v>14.19</v>
      </c>
      <c r="BH132">
        <v>2763.46</v>
      </c>
    </row>
    <row r="133" spans="9:60" x14ac:dyDescent="0.65">
      <c r="I133">
        <v>14.3</v>
      </c>
      <c r="J133">
        <v>123.655</v>
      </c>
      <c r="K133">
        <v>14.3</v>
      </c>
      <c r="L133">
        <v>10592.55</v>
      </c>
      <c r="Q133">
        <v>14.3</v>
      </c>
      <c r="R133">
        <v>123.05</v>
      </c>
      <c r="BE133">
        <v>14.3</v>
      </c>
      <c r="BF133">
        <v>115.117</v>
      </c>
      <c r="BG133">
        <v>14.3</v>
      </c>
      <c r="BH133">
        <v>2807.92</v>
      </c>
    </row>
    <row r="134" spans="9:60" x14ac:dyDescent="0.65">
      <c r="I134">
        <v>14.41</v>
      </c>
      <c r="J134">
        <v>132.179</v>
      </c>
      <c r="K134">
        <v>14.41</v>
      </c>
      <c r="L134">
        <v>10761.66</v>
      </c>
      <c r="Q134">
        <v>14.41</v>
      </c>
      <c r="R134">
        <v>123.77800000000001</v>
      </c>
      <c r="BE134">
        <v>14.41</v>
      </c>
      <c r="BF134">
        <v>118.05200000000001</v>
      </c>
      <c r="BG134">
        <v>14.41</v>
      </c>
      <c r="BH134">
        <v>2827.15</v>
      </c>
    </row>
    <row r="135" spans="9:60" x14ac:dyDescent="0.65">
      <c r="I135">
        <v>14.52</v>
      </c>
      <c r="J135">
        <v>121.477</v>
      </c>
      <c r="K135">
        <v>14.52</v>
      </c>
      <c r="L135">
        <v>10343.27</v>
      </c>
      <c r="Q135">
        <v>14.52</v>
      </c>
      <c r="R135">
        <v>123.81</v>
      </c>
      <c r="BE135">
        <v>14.52</v>
      </c>
      <c r="BF135">
        <v>120.05800000000001</v>
      </c>
      <c r="BG135">
        <v>14.52</v>
      </c>
      <c r="BH135">
        <v>2838.37</v>
      </c>
    </row>
    <row r="136" spans="9:60" x14ac:dyDescent="0.65">
      <c r="I136">
        <v>14.63</v>
      </c>
      <c r="J136">
        <v>119.69499999999999</v>
      </c>
      <c r="K136">
        <v>14.63</v>
      </c>
      <c r="L136">
        <v>9633.81</v>
      </c>
      <c r="Q136">
        <v>14.63</v>
      </c>
      <c r="R136">
        <v>125.2</v>
      </c>
      <c r="BE136">
        <v>14.63</v>
      </c>
      <c r="BF136">
        <v>115.13200000000001</v>
      </c>
      <c r="BG136">
        <v>14.63</v>
      </c>
      <c r="BH136">
        <v>2774.52</v>
      </c>
    </row>
    <row r="137" spans="9:60" x14ac:dyDescent="0.65">
      <c r="I137">
        <v>14.74</v>
      </c>
      <c r="J137">
        <v>124.17</v>
      </c>
      <c r="K137">
        <v>14.74</v>
      </c>
      <c r="L137">
        <v>8955.8700000000008</v>
      </c>
      <c r="Q137">
        <v>14.74</v>
      </c>
      <c r="R137">
        <v>121.98</v>
      </c>
      <c r="BE137">
        <v>14.74</v>
      </c>
      <c r="BF137">
        <v>114.31399999999999</v>
      </c>
      <c r="BG137">
        <v>14.74</v>
      </c>
      <c r="BH137">
        <v>2685.22</v>
      </c>
    </row>
    <row r="138" spans="9:60" x14ac:dyDescent="0.65">
      <c r="K138">
        <v>14.85</v>
      </c>
      <c r="L138">
        <v>9060.83</v>
      </c>
      <c r="Q138">
        <v>14.85</v>
      </c>
      <c r="R138">
        <v>122.413</v>
      </c>
      <c r="BE138">
        <v>14.85</v>
      </c>
      <c r="BF138">
        <v>117.348</v>
      </c>
      <c r="BG138">
        <v>14.85</v>
      </c>
      <c r="BH138">
        <v>2642.71</v>
      </c>
    </row>
    <row r="139" spans="9:60" x14ac:dyDescent="0.65">
      <c r="K139">
        <v>14.96</v>
      </c>
      <c r="L139">
        <v>8902.34</v>
      </c>
      <c r="Q139">
        <v>14.96</v>
      </c>
      <c r="R139">
        <v>123.895</v>
      </c>
      <c r="BE139">
        <v>14.96</v>
      </c>
      <c r="BF139">
        <v>119.574</v>
      </c>
      <c r="BG139">
        <v>14.96</v>
      </c>
      <c r="BH139">
        <v>2582.34</v>
      </c>
    </row>
    <row r="140" spans="9:60" x14ac:dyDescent="0.65">
      <c r="K140">
        <v>15.07</v>
      </c>
      <c r="L140">
        <v>8919.58</v>
      </c>
      <c r="Q140">
        <v>15.07</v>
      </c>
      <c r="R140">
        <v>125.55200000000001</v>
      </c>
      <c r="BE140">
        <v>15.07</v>
      </c>
      <c r="BF140">
        <v>119.935</v>
      </c>
      <c r="BG140">
        <v>15.07</v>
      </c>
      <c r="BH140">
        <v>2516.87</v>
      </c>
    </row>
    <row r="141" spans="9:60" x14ac:dyDescent="0.65">
      <c r="K141">
        <v>15.18</v>
      </c>
      <c r="L141">
        <v>9212.6200000000008</v>
      </c>
      <c r="Q141">
        <v>15.18</v>
      </c>
      <c r="R141">
        <v>127.9</v>
      </c>
      <c r="BE141">
        <v>15.18</v>
      </c>
      <c r="BF141">
        <v>117.911</v>
      </c>
      <c r="BG141">
        <v>15.18</v>
      </c>
      <c r="BH141">
        <v>2630.93</v>
      </c>
    </row>
    <row r="142" spans="9:60" x14ac:dyDescent="0.65">
      <c r="K142">
        <v>15.29</v>
      </c>
      <c r="L142">
        <v>9360.26</v>
      </c>
      <c r="Q142">
        <v>15.29</v>
      </c>
      <c r="R142">
        <v>125.661</v>
      </c>
      <c r="BE142">
        <v>15.29</v>
      </c>
      <c r="BF142">
        <v>117.768</v>
      </c>
      <c r="BG142">
        <v>15.29</v>
      </c>
      <c r="BH142">
        <v>2837.87</v>
      </c>
    </row>
    <row r="143" spans="9:60" x14ac:dyDescent="0.65">
      <c r="K143">
        <v>15.4</v>
      </c>
      <c r="L143">
        <v>9273.82</v>
      </c>
      <c r="Q143">
        <v>15.4</v>
      </c>
      <c r="R143">
        <v>137.56200000000001</v>
      </c>
      <c r="BE143">
        <v>15.4</v>
      </c>
      <c r="BF143">
        <v>118.40300000000001</v>
      </c>
      <c r="BG143">
        <v>15.4</v>
      </c>
      <c r="BH143">
        <v>2854.04</v>
      </c>
    </row>
    <row r="144" spans="9:60" x14ac:dyDescent="0.65">
      <c r="K144">
        <v>15.51</v>
      </c>
      <c r="L144">
        <v>9005.7199999999993</v>
      </c>
      <c r="Q144">
        <v>15.51</v>
      </c>
      <c r="R144">
        <v>133.33799999999999</v>
      </c>
      <c r="BE144">
        <v>15.51</v>
      </c>
      <c r="BF144">
        <v>119.21899999999999</v>
      </c>
      <c r="BG144">
        <v>15.51</v>
      </c>
      <c r="BH144">
        <v>2762.43</v>
      </c>
    </row>
    <row r="145" spans="11:60" x14ac:dyDescent="0.65">
      <c r="K145">
        <v>15.62</v>
      </c>
      <c r="L145">
        <v>8388.0499999999993</v>
      </c>
      <c r="Q145">
        <v>15.62</v>
      </c>
      <c r="R145">
        <v>128.58699999999999</v>
      </c>
      <c r="BE145">
        <v>15.62</v>
      </c>
      <c r="BF145">
        <v>121.31399999999999</v>
      </c>
      <c r="BG145">
        <v>15.62</v>
      </c>
      <c r="BH145">
        <v>2678.12</v>
      </c>
    </row>
    <row r="146" spans="11:60" x14ac:dyDescent="0.65">
      <c r="K146">
        <v>15.73</v>
      </c>
      <c r="L146">
        <v>8462.32</v>
      </c>
      <c r="Q146">
        <v>15.73</v>
      </c>
      <c r="R146">
        <v>120.166</v>
      </c>
      <c r="BE146">
        <v>15.73</v>
      </c>
      <c r="BF146">
        <v>121.468</v>
      </c>
      <c r="BG146">
        <v>15.73</v>
      </c>
      <c r="BH146">
        <v>2645.6</v>
      </c>
    </row>
    <row r="147" spans="11:60" x14ac:dyDescent="0.65">
      <c r="K147">
        <v>15.84</v>
      </c>
      <c r="L147">
        <v>8230.94</v>
      </c>
      <c r="Q147">
        <v>15.84</v>
      </c>
      <c r="R147">
        <v>121.596</v>
      </c>
      <c r="BE147">
        <v>15.84</v>
      </c>
      <c r="BF147">
        <v>117.328</v>
      </c>
      <c r="BG147">
        <v>15.84</v>
      </c>
      <c r="BH147">
        <v>2688.37</v>
      </c>
    </row>
    <row r="148" spans="11:60" x14ac:dyDescent="0.65">
      <c r="K148">
        <v>15.95</v>
      </c>
      <c r="L148">
        <v>8284.2099999999991</v>
      </c>
      <c r="Q148">
        <v>15.95</v>
      </c>
      <c r="R148">
        <v>122.51</v>
      </c>
      <c r="BE148">
        <v>15.95</v>
      </c>
      <c r="BF148">
        <v>115.26600000000001</v>
      </c>
    </row>
    <row r="149" spans="11:60" x14ac:dyDescent="0.65">
      <c r="K149">
        <v>16.059999999999999</v>
      </c>
      <c r="L149">
        <v>8252.92</v>
      </c>
      <c r="Q149">
        <v>16.059999999999999</v>
      </c>
      <c r="R149">
        <v>119.14100000000001</v>
      </c>
      <c r="BE149">
        <v>16.059999999999999</v>
      </c>
      <c r="BF149">
        <v>115.496</v>
      </c>
    </row>
    <row r="150" spans="11:60" x14ac:dyDescent="0.65">
      <c r="K150">
        <v>16.170000000000002</v>
      </c>
      <c r="L150">
        <v>7979.7</v>
      </c>
      <c r="Q150">
        <v>16.170000000000002</v>
      </c>
      <c r="R150">
        <v>118.539</v>
      </c>
      <c r="BE150">
        <v>16.170000000000002</v>
      </c>
      <c r="BF150">
        <v>115.58799999999999</v>
      </c>
    </row>
    <row r="151" spans="11:60" x14ac:dyDescent="0.65">
      <c r="K151">
        <v>16.28</v>
      </c>
      <c r="L151">
        <v>8413.4699999999993</v>
      </c>
      <c r="Q151">
        <v>16.28</v>
      </c>
      <c r="R151">
        <v>117.59699999999999</v>
      </c>
      <c r="BE151">
        <v>16.28</v>
      </c>
      <c r="BF151">
        <v>117.64</v>
      </c>
    </row>
    <row r="152" spans="11:60" x14ac:dyDescent="0.65">
      <c r="K152">
        <v>16.39</v>
      </c>
      <c r="L152">
        <v>8324.81</v>
      </c>
      <c r="Q152">
        <v>16.39</v>
      </c>
      <c r="R152">
        <v>119.236</v>
      </c>
      <c r="BE152">
        <v>16.39</v>
      </c>
      <c r="BF152">
        <v>118.08199999999999</v>
      </c>
    </row>
    <row r="153" spans="11:60" x14ac:dyDescent="0.65">
      <c r="K153">
        <v>16.5</v>
      </c>
      <c r="L153">
        <v>8559.8799999999992</v>
      </c>
      <c r="Q153">
        <v>16.5</v>
      </c>
      <c r="R153">
        <v>120.96</v>
      </c>
      <c r="BE153">
        <v>16.5</v>
      </c>
      <c r="BF153">
        <v>119.102</v>
      </c>
    </row>
    <row r="154" spans="11:60" x14ac:dyDescent="0.65">
      <c r="K154">
        <v>16.61</v>
      </c>
      <c r="L154">
        <v>8804.5300000000007</v>
      </c>
      <c r="Q154">
        <v>16.61</v>
      </c>
      <c r="R154">
        <v>118.86799999999999</v>
      </c>
      <c r="BE154">
        <v>16.61</v>
      </c>
      <c r="BF154">
        <v>118.81699999999999</v>
      </c>
    </row>
    <row r="155" spans="11:60" x14ac:dyDescent="0.65">
      <c r="K155">
        <v>16.72</v>
      </c>
      <c r="L155">
        <v>8989.59</v>
      </c>
      <c r="Q155">
        <v>16.72</v>
      </c>
      <c r="R155">
        <v>119.586</v>
      </c>
      <c r="BE155">
        <v>16.72</v>
      </c>
      <c r="BF155">
        <v>117.18300000000001</v>
      </c>
    </row>
    <row r="156" spans="11:60" x14ac:dyDescent="0.65">
      <c r="K156">
        <v>16.829999999999998</v>
      </c>
      <c r="L156">
        <v>8020.26</v>
      </c>
      <c r="Q156">
        <v>16.829999999999998</v>
      </c>
      <c r="R156">
        <v>121.333</v>
      </c>
      <c r="BE156">
        <v>16.829999999999998</v>
      </c>
      <c r="BF156">
        <v>120.613</v>
      </c>
    </row>
    <row r="157" spans="11:60" x14ac:dyDescent="0.65">
      <c r="K157">
        <v>16.940000000000001</v>
      </c>
      <c r="L157">
        <v>7196.71</v>
      </c>
      <c r="Q157">
        <v>16.940000000000001</v>
      </c>
      <c r="R157">
        <v>121.045</v>
      </c>
      <c r="BE157">
        <v>16.940000000000001</v>
      </c>
      <c r="BF157">
        <v>119.40600000000001</v>
      </c>
    </row>
    <row r="158" spans="11:60" x14ac:dyDescent="0.65">
      <c r="K158">
        <v>17.05</v>
      </c>
      <c r="L158">
        <v>6417.55</v>
      </c>
      <c r="Q158">
        <v>17.05</v>
      </c>
      <c r="R158">
        <v>124.075</v>
      </c>
    </row>
    <row r="159" spans="11:60" x14ac:dyDescent="0.65">
      <c r="K159">
        <v>17.16</v>
      </c>
      <c r="L159">
        <v>5454.02</v>
      </c>
      <c r="Q159">
        <v>17.16</v>
      </c>
      <c r="R159">
        <v>126.584</v>
      </c>
    </row>
    <row r="160" spans="11:60" x14ac:dyDescent="0.65">
      <c r="K160">
        <v>17.27</v>
      </c>
      <c r="L160">
        <v>5109.3900000000003</v>
      </c>
      <c r="Q160">
        <v>17.27</v>
      </c>
      <c r="R160">
        <v>120.02500000000001</v>
      </c>
    </row>
    <row r="161" spans="11:18" x14ac:dyDescent="0.65">
      <c r="K161">
        <v>17.38</v>
      </c>
      <c r="L161">
        <v>5053.9799999999996</v>
      </c>
      <c r="Q161">
        <v>17.38</v>
      </c>
      <c r="R161">
        <v>118.444</v>
      </c>
    </row>
    <row r="162" spans="11:18" x14ac:dyDescent="0.65">
      <c r="K162">
        <v>17.489999999999998</v>
      </c>
      <c r="L162">
        <v>5445.14</v>
      </c>
      <c r="Q162">
        <v>17.489999999999998</v>
      </c>
      <c r="R162">
        <v>122.355</v>
      </c>
    </row>
    <row r="163" spans="11:18" x14ac:dyDescent="0.65">
      <c r="K163">
        <v>17.600000000000001</v>
      </c>
      <c r="L163">
        <v>5926.77</v>
      </c>
      <c r="Q163">
        <v>17.600000000000001</v>
      </c>
      <c r="R163">
        <v>121.20399999999999</v>
      </c>
    </row>
    <row r="164" spans="11:18" x14ac:dyDescent="0.65">
      <c r="K164">
        <v>17.71</v>
      </c>
      <c r="L164">
        <v>6818.77</v>
      </c>
      <c r="Q164">
        <v>17.71</v>
      </c>
      <c r="R164">
        <v>120.776</v>
      </c>
    </row>
    <row r="165" spans="11:18" x14ac:dyDescent="0.65">
      <c r="K165">
        <v>17.82</v>
      </c>
      <c r="L165">
        <v>7943.64</v>
      </c>
      <c r="Q165">
        <v>17.82</v>
      </c>
      <c r="R165">
        <v>117.056</v>
      </c>
    </row>
    <row r="166" spans="11:18" x14ac:dyDescent="0.65">
      <c r="K166">
        <v>17.93</v>
      </c>
      <c r="L166">
        <v>8336.59</v>
      </c>
      <c r="Q166">
        <v>17.93</v>
      </c>
      <c r="R166">
        <v>117.215</v>
      </c>
    </row>
    <row r="167" spans="11:18" x14ac:dyDescent="0.65">
      <c r="K167">
        <v>18.04</v>
      </c>
      <c r="L167">
        <v>7894.85</v>
      </c>
      <c r="Q167">
        <v>18.04</v>
      </c>
      <c r="R167">
        <v>116.008</v>
      </c>
    </row>
    <row r="168" spans="11:18" x14ac:dyDescent="0.65">
      <c r="K168">
        <v>18.149999999999999</v>
      </c>
      <c r="L168">
        <v>8167.32</v>
      </c>
    </row>
    <row r="169" spans="11:18" x14ac:dyDescent="0.65">
      <c r="K169">
        <v>18.260000000000002</v>
      </c>
      <c r="L169">
        <v>8476.5499999999993</v>
      </c>
    </row>
    <row r="170" spans="11:18" x14ac:dyDescent="0.65">
      <c r="K170">
        <v>18.37</v>
      </c>
      <c r="L170">
        <v>8850.2800000000007</v>
      </c>
    </row>
    <row r="171" spans="11:18" x14ac:dyDescent="0.65">
      <c r="K171">
        <v>18.48</v>
      </c>
      <c r="L171">
        <v>8801.56</v>
      </c>
    </row>
    <row r="172" spans="11:18" x14ac:dyDescent="0.65">
      <c r="K172">
        <v>18.59</v>
      </c>
      <c r="L172">
        <v>8288.7800000000007</v>
      </c>
    </row>
    <row r="173" spans="11:18" x14ac:dyDescent="0.65">
      <c r="K173">
        <v>18.7</v>
      </c>
      <c r="L173">
        <v>8018.31</v>
      </c>
    </row>
    <row r="174" spans="11:18" x14ac:dyDescent="0.65">
      <c r="K174">
        <v>18.809999999999999</v>
      </c>
      <c r="L174">
        <v>7877.36</v>
      </c>
    </row>
    <row r="175" spans="11:18" x14ac:dyDescent="0.65">
      <c r="K175">
        <v>18.920000000000002</v>
      </c>
      <c r="L175">
        <v>8066.7</v>
      </c>
    </row>
    <row r="176" spans="11:18" x14ac:dyDescent="0.65">
      <c r="K176">
        <v>19.03</v>
      </c>
      <c r="L176">
        <v>7810.29</v>
      </c>
    </row>
    <row r="177" spans="11:12" x14ac:dyDescent="0.65">
      <c r="K177">
        <v>19.14</v>
      </c>
      <c r="L177">
        <v>7769.42</v>
      </c>
    </row>
    <row r="178" spans="11:12" x14ac:dyDescent="0.65">
      <c r="K178">
        <v>19.25</v>
      </c>
      <c r="L178">
        <v>7875.72</v>
      </c>
    </row>
    <row r="179" spans="11:12" x14ac:dyDescent="0.65">
      <c r="K179">
        <v>19.36</v>
      </c>
      <c r="L179">
        <v>8003.28</v>
      </c>
    </row>
    <row r="180" spans="11:12" x14ac:dyDescent="0.65">
      <c r="K180">
        <v>19.47</v>
      </c>
      <c r="L180">
        <v>7805.46</v>
      </c>
    </row>
    <row r="181" spans="11:12" x14ac:dyDescent="0.65">
      <c r="K181">
        <v>19.579999999999998</v>
      </c>
      <c r="L181">
        <v>7538.17</v>
      </c>
    </row>
    <row r="182" spans="11:12" x14ac:dyDescent="0.65">
      <c r="K182">
        <v>19.690000000000001</v>
      </c>
      <c r="L182">
        <v>6982.46</v>
      </c>
    </row>
    <row r="183" spans="11:12" x14ac:dyDescent="0.65">
      <c r="K183">
        <v>19.8</v>
      </c>
      <c r="L183">
        <v>6922.91</v>
      </c>
    </row>
    <row r="184" spans="11:12" x14ac:dyDescent="0.65">
      <c r="K184">
        <v>19.91</v>
      </c>
      <c r="L184">
        <v>6376.56</v>
      </c>
    </row>
    <row r="185" spans="11:12" x14ac:dyDescent="0.65">
      <c r="K185">
        <v>20.02</v>
      </c>
      <c r="L185">
        <v>6019.97</v>
      </c>
    </row>
    <row r="186" spans="11:12" x14ac:dyDescent="0.65">
      <c r="K186">
        <v>20.13</v>
      </c>
      <c r="L186">
        <v>5895.51</v>
      </c>
    </row>
    <row r="187" spans="11:12" x14ac:dyDescent="0.65">
      <c r="K187">
        <v>20.239999999999998</v>
      </c>
      <c r="L187">
        <v>5689.04</v>
      </c>
    </row>
    <row r="188" spans="11:12" x14ac:dyDescent="0.65">
      <c r="K188">
        <v>20.350000000000001</v>
      </c>
      <c r="L188">
        <v>4998.59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13"/>
  <sheetViews>
    <sheetView workbookViewId="0">
      <selection sqref="A1:XFD1"/>
    </sheetView>
  </sheetViews>
  <sheetFormatPr defaultRowHeight="14.25" x14ac:dyDescent="0.65"/>
  <sheetData>
    <row r="1" spans="1:77" x14ac:dyDescent="0.65">
      <c r="B1">
        <v>1</v>
      </c>
      <c r="C1" t="s">
        <v>2</v>
      </c>
      <c r="E1" t="s">
        <v>3</v>
      </c>
      <c r="F1">
        <v>3</v>
      </c>
      <c r="G1" t="s">
        <v>2</v>
      </c>
      <c r="I1" t="s">
        <v>3</v>
      </c>
      <c r="J1">
        <v>4</v>
      </c>
      <c r="K1" t="s">
        <v>2</v>
      </c>
      <c r="M1" t="s">
        <v>3</v>
      </c>
      <c r="N1">
        <v>5</v>
      </c>
      <c r="O1" t="s">
        <v>2</v>
      </c>
      <c r="R1">
        <v>8</v>
      </c>
      <c r="S1" t="s">
        <v>2</v>
      </c>
      <c r="U1" t="s">
        <v>3</v>
      </c>
      <c r="V1">
        <v>10</v>
      </c>
      <c r="W1" t="s">
        <v>2</v>
      </c>
      <c r="Y1" t="s">
        <v>3</v>
      </c>
      <c r="Z1">
        <v>11</v>
      </c>
      <c r="AA1" t="s">
        <v>2</v>
      </c>
      <c r="AC1" t="s">
        <v>3</v>
      </c>
      <c r="AD1">
        <v>13</v>
      </c>
      <c r="AE1" t="s">
        <v>2</v>
      </c>
      <c r="AG1" t="s">
        <v>3</v>
      </c>
      <c r="AH1">
        <v>16</v>
      </c>
      <c r="AI1" t="s">
        <v>2</v>
      </c>
      <c r="AK1" t="s">
        <v>3</v>
      </c>
      <c r="AL1">
        <v>17</v>
      </c>
      <c r="AM1" t="s">
        <v>2</v>
      </c>
      <c r="AO1" t="s">
        <v>3</v>
      </c>
      <c r="AP1">
        <v>18</v>
      </c>
      <c r="AQ1" t="s">
        <v>2</v>
      </c>
      <c r="AS1" t="s">
        <v>3</v>
      </c>
      <c r="AT1">
        <v>19</v>
      </c>
      <c r="AU1" t="s">
        <v>2</v>
      </c>
      <c r="AW1" t="s">
        <v>3</v>
      </c>
      <c r="AX1">
        <v>20</v>
      </c>
      <c r="AY1" t="s">
        <v>2</v>
      </c>
      <c r="BA1" t="s">
        <v>3</v>
      </c>
      <c r="BB1">
        <v>22</v>
      </c>
      <c r="BC1" t="s">
        <v>2</v>
      </c>
      <c r="BE1" t="s">
        <v>3</v>
      </c>
      <c r="BF1">
        <v>26</v>
      </c>
      <c r="BG1" t="s">
        <v>2</v>
      </c>
      <c r="BI1" t="s">
        <v>3</v>
      </c>
      <c r="BJ1">
        <v>27</v>
      </c>
      <c r="BK1" t="s">
        <v>2</v>
      </c>
      <c r="BM1" t="s">
        <v>3</v>
      </c>
      <c r="BN1">
        <v>28</v>
      </c>
      <c r="BO1" t="s">
        <v>2</v>
      </c>
      <c r="BQ1" t="s">
        <v>3</v>
      </c>
      <c r="BR1">
        <v>29</v>
      </c>
      <c r="BS1" t="s">
        <v>2</v>
      </c>
      <c r="BU1" t="s">
        <v>3</v>
      </c>
      <c r="BV1">
        <v>31</v>
      </c>
      <c r="BW1" t="s">
        <v>2</v>
      </c>
      <c r="BY1" t="s">
        <v>3</v>
      </c>
    </row>
    <row r="2" spans="1:77" x14ac:dyDescent="0.65">
      <c r="B2" t="s">
        <v>0</v>
      </c>
      <c r="C2" t="s">
        <v>1</v>
      </c>
      <c r="D2" t="s">
        <v>0</v>
      </c>
      <c r="E2" t="s">
        <v>1</v>
      </c>
      <c r="F2" t="s">
        <v>0</v>
      </c>
      <c r="G2" t="s">
        <v>1</v>
      </c>
      <c r="H2" t="s">
        <v>0</v>
      </c>
      <c r="I2" t="s">
        <v>1</v>
      </c>
      <c r="J2" t="s">
        <v>0</v>
      </c>
      <c r="K2" t="s">
        <v>1</v>
      </c>
      <c r="L2" t="s">
        <v>0</v>
      </c>
      <c r="M2" t="s">
        <v>1</v>
      </c>
      <c r="N2" t="s">
        <v>0</v>
      </c>
      <c r="O2" t="s">
        <v>1</v>
      </c>
      <c r="P2" t="s">
        <v>0</v>
      </c>
      <c r="Q2" t="s">
        <v>1</v>
      </c>
      <c r="R2" t="s">
        <v>0</v>
      </c>
      <c r="S2" t="s">
        <v>1</v>
      </c>
      <c r="T2" t="s">
        <v>0</v>
      </c>
      <c r="U2" t="s">
        <v>1</v>
      </c>
      <c r="V2" t="s">
        <v>0</v>
      </c>
      <c r="W2" t="s">
        <v>1</v>
      </c>
      <c r="X2" t="s">
        <v>0</v>
      </c>
      <c r="Y2" t="s">
        <v>1</v>
      </c>
      <c r="Z2" t="s">
        <v>0</v>
      </c>
      <c r="AA2" t="s">
        <v>1</v>
      </c>
      <c r="AB2" t="s">
        <v>0</v>
      </c>
      <c r="AC2" t="s">
        <v>1</v>
      </c>
      <c r="AD2" t="s">
        <v>0</v>
      </c>
      <c r="AE2" t="s">
        <v>1</v>
      </c>
      <c r="AF2" t="s">
        <v>0</v>
      </c>
      <c r="AG2" t="s">
        <v>1</v>
      </c>
      <c r="AH2" t="s">
        <v>0</v>
      </c>
      <c r="AI2" t="s">
        <v>1</v>
      </c>
      <c r="AJ2" t="s">
        <v>0</v>
      </c>
      <c r="AK2" t="s">
        <v>1</v>
      </c>
      <c r="AL2" t="s">
        <v>0</v>
      </c>
      <c r="AM2" t="s">
        <v>1</v>
      </c>
      <c r="AN2" t="s">
        <v>0</v>
      </c>
      <c r="AO2" t="s">
        <v>1</v>
      </c>
      <c r="AP2" t="s">
        <v>0</v>
      </c>
      <c r="AQ2" t="s">
        <v>1</v>
      </c>
      <c r="AR2" t="s">
        <v>0</v>
      </c>
      <c r="AS2" t="s">
        <v>1</v>
      </c>
      <c r="AT2" t="s">
        <v>0</v>
      </c>
      <c r="AU2" t="s">
        <v>1</v>
      </c>
      <c r="AV2" t="s">
        <v>0</v>
      </c>
      <c r="AW2" t="s">
        <v>1</v>
      </c>
      <c r="AX2" t="s">
        <v>0</v>
      </c>
      <c r="AY2" t="s">
        <v>1</v>
      </c>
      <c r="AZ2" t="s">
        <v>0</v>
      </c>
      <c r="BA2" t="s">
        <v>1</v>
      </c>
      <c r="BB2" t="s">
        <v>0</v>
      </c>
      <c r="BC2" t="s">
        <v>1</v>
      </c>
      <c r="BD2" t="s">
        <v>0</v>
      </c>
      <c r="BE2" t="s">
        <v>1</v>
      </c>
      <c r="BF2" t="s">
        <v>0</v>
      </c>
      <c r="BG2" t="s">
        <v>1</v>
      </c>
      <c r="BH2" t="s">
        <v>0</v>
      </c>
      <c r="BI2" t="s">
        <v>1</v>
      </c>
      <c r="BJ2" t="s">
        <v>0</v>
      </c>
      <c r="BK2" t="s">
        <v>1</v>
      </c>
      <c r="BL2" t="s">
        <v>0</v>
      </c>
      <c r="BM2" t="s">
        <v>1</v>
      </c>
      <c r="BN2" t="s">
        <v>0</v>
      </c>
      <c r="BO2" t="s">
        <v>1</v>
      </c>
      <c r="BP2" t="s">
        <v>0</v>
      </c>
      <c r="BQ2" t="s">
        <v>1</v>
      </c>
      <c r="BR2" t="s">
        <v>0</v>
      </c>
      <c r="BS2" t="s">
        <v>1</v>
      </c>
      <c r="BT2" t="s">
        <v>0</v>
      </c>
      <c r="BU2" t="s">
        <v>1</v>
      </c>
      <c r="BV2" t="s">
        <v>0</v>
      </c>
      <c r="BW2" t="s">
        <v>1</v>
      </c>
      <c r="BX2" t="s">
        <v>0</v>
      </c>
      <c r="BY2" t="s">
        <v>1</v>
      </c>
    </row>
    <row r="3" spans="1:77" x14ac:dyDescent="0.65">
      <c r="A3">
        <v>0</v>
      </c>
      <c r="B3">
        <f>(A3/6.49)*100</f>
        <v>0</v>
      </c>
      <c r="C3">
        <v>127</v>
      </c>
      <c r="D3">
        <f>($A3/4.29)*100</f>
        <v>0</v>
      </c>
      <c r="E3">
        <v>27424</v>
      </c>
      <c r="F3">
        <f>($A3/6.27)*100</f>
        <v>0</v>
      </c>
      <c r="G3">
        <v>137</v>
      </c>
      <c r="H3">
        <f>($A3/6.27)*100</f>
        <v>0</v>
      </c>
      <c r="I3">
        <v>50608</v>
      </c>
      <c r="J3">
        <f>($A3/14.74)*100</f>
        <v>0</v>
      </c>
      <c r="K3">
        <v>123</v>
      </c>
      <c r="L3">
        <f>($A3/20.35)*100</f>
        <v>0</v>
      </c>
      <c r="M3">
        <v>57344</v>
      </c>
      <c r="N3">
        <f>($A3/5.5)*100</f>
        <v>0</v>
      </c>
      <c r="O3">
        <v>147</v>
      </c>
      <c r="P3">
        <f>($A3/3.96)*100</f>
        <v>0</v>
      </c>
      <c r="Q3">
        <v>38528</v>
      </c>
      <c r="R3">
        <f>($A3/18.04)*100</f>
        <v>0</v>
      </c>
      <c r="S3">
        <v>120</v>
      </c>
      <c r="T3">
        <f>($A3/13.64)*100</f>
        <v>0</v>
      </c>
      <c r="U3">
        <v>43392</v>
      </c>
      <c r="V3">
        <f>($A3/13.2)*100</f>
        <v>0</v>
      </c>
      <c r="W3">
        <v>128</v>
      </c>
      <c r="X3">
        <f>($A3/13.09)*100</f>
        <v>0</v>
      </c>
      <c r="Y3">
        <v>41584</v>
      </c>
      <c r="Z3">
        <f>($A3/5.83)*100</f>
        <v>0</v>
      </c>
      <c r="AA3">
        <v>129</v>
      </c>
      <c r="AB3">
        <f>($A3/5.61)*100</f>
        <v>0</v>
      </c>
      <c r="AC3">
        <v>32480</v>
      </c>
      <c r="AD3">
        <f>($A3/6.27)*100</f>
        <v>0</v>
      </c>
      <c r="AE3">
        <v>139</v>
      </c>
      <c r="AF3">
        <f>($A3/6.16)*100</f>
        <v>0</v>
      </c>
      <c r="AG3">
        <v>37408</v>
      </c>
      <c r="AH3">
        <f>($A3/5.94)*100</f>
        <v>0</v>
      </c>
      <c r="AI3">
        <v>131</v>
      </c>
      <c r="AJ3">
        <f>($A3/6.05)*100</f>
        <v>0</v>
      </c>
      <c r="AK3">
        <v>14528</v>
      </c>
      <c r="AL3">
        <f>($A3/3.63)*100</f>
        <v>0</v>
      </c>
      <c r="AM3">
        <v>133</v>
      </c>
      <c r="AN3">
        <f>($A3/3.3)*100</f>
        <v>0</v>
      </c>
      <c r="AO3">
        <v>28224</v>
      </c>
      <c r="AP3">
        <f>($A3/6.6)*100</f>
        <v>0</v>
      </c>
      <c r="AQ3">
        <v>156</v>
      </c>
      <c r="AR3">
        <f>($A3/5.83)*100</f>
        <v>0</v>
      </c>
      <c r="AS3">
        <v>60544</v>
      </c>
      <c r="AT3">
        <f>($A3/7.48)*100</f>
        <v>0</v>
      </c>
      <c r="AU3">
        <v>134</v>
      </c>
      <c r="AV3">
        <f>($A3/7.81)*100</f>
        <v>0</v>
      </c>
      <c r="AW3">
        <v>22304</v>
      </c>
      <c r="AX3">
        <f>($A3/7.7)*100</f>
        <v>0</v>
      </c>
      <c r="AY3">
        <v>134</v>
      </c>
      <c r="AZ3">
        <f>($A3/6.71)*100</f>
        <v>0</v>
      </c>
      <c r="BA3">
        <v>44912</v>
      </c>
      <c r="BB3">
        <f>($A3/5.83)*100</f>
        <v>0</v>
      </c>
      <c r="BC3">
        <v>124</v>
      </c>
      <c r="BD3">
        <f>($A3/5.72)*100</f>
        <v>0</v>
      </c>
      <c r="BE3">
        <v>7936</v>
      </c>
      <c r="BF3">
        <f>($A3/16.94)*100</f>
        <v>0</v>
      </c>
      <c r="BG3">
        <v>112</v>
      </c>
      <c r="BH3">
        <f>($A3/15.84)*100</f>
        <v>0</v>
      </c>
      <c r="BI3">
        <v>18864</v>
      </c>
      <c r="BJ3">
        <f>($A3/6.38)*100</f>
        <v>0</v>
      </c>
      <c r="BK3">
        <v>134</v>
      </c>
      <c r="BL3">
        <f>($A3/5.61)*100</f>
        <v>0</v>
      </c>
      <c r="BM3">
        <v>39424</v>
      </c>
      <c r="BN3">
        <f>($A3/11)*100</f>
        <v>0</v>
      </c>
      <c r="BO3">
        <v>134</v>
      </c>
      <c r="BP3">
        <f>($A3/10.56)*100</f>
        <v>0</v>
      </c>
      <c r="BQ3">
        <v>16064</v>
      </c>
      <c r="BR3">
        <f>($A3/12.65)*100</f>
        <v>0</v>
      </c>
      <c r="BS3">
        <v>128</v>
      </c>
      <c r="BT3">
        <f>($A3/12.54)*100</f>
        <v>0</v>
      </c>
      <c r="BU3">
        <v>24496</v>
      </c>
      <c r="BV3">
        <f>($A3/7.15)*100</f>
        <v>0</v>
      </c>
      <c r="BW3">
        <v>134</v>
      </c>
      <c r="BX3">
        <f>($A3/6.49)*100</f>
        <v>0</v>
      </c>
      <c r="BY3">
        <v>27520</v>
      </c>
    </row>
    <row r="4" spans="1:77" x14ac:dyDescent="0.65">
      <c r="A4">
        <v>0.11</v>
      </c>
      <c r="B4">
        <f t="shared" ref="B4:B62" si="0">(A4/6.49)*100</f>
        <v>1.6949152542372881</v>
      </c>
      <c r="C4">
        <v>126.77500000000001</v>
      </c>
      <c r="D4">
        <f t="shared" ref="D4:D42" si="1">($A4/4.29)*100</f>
        <v>2.5641025641025639</v>
      </c>
      <c r="E4">
        <v>26976</v>
      </c>
      <c r="F4">
        <f t="shared" ref="F4:H60" si="2">($A4/6.27)*100</f>
        <v>1.754385964912281</v>
      </c>
      <c r="G4">
        <v>130.881</v>
      </c>
      <c r="H4">
        <f t="shared" si="2"/>
        <v>1.754385964912281</v>
      </c>
      <c r="I4">
        <v>49839.53</v>
      </c>
      <c r="J4">
        <f t="shared" ref="J4:J67" si="3">($A4/14.74)*100</f>
        <v>0.74626865671641784</v>
      </c>
      <c r="K4">
        <v>117.39700000000001</v>
      </c>
      <c r="L4">
        <f t="shared" ref="L4:L67" si="4">($A4/20.35)*100</f>
        <v>0.54054054054054046</v>
      </c>
      <c r="M4">
        <v>58493.83</v>
      </c>
      <c r="N4">
        <f t="shared" ref="N4:N53" si="5">($A4/5.5)*100</f>
        <v>2</v>
      </c>
      <c r="O4">
        <v>144.102</v>
      </c>
      <c r="P4">
        <f t="shared" ref="P4:P39" si="6">($A4/3.96)*100</f>
        <v>2.7777777777777781</v>
      </c>
      <c r="Q4">
        <v>45849.26</v>
      </c>
      <c r="R4">
        <f t="shared" ref="R4:R67" si="7">($A4/18.04)*100</f>
        <v>0.6097560975609756</v>
      </c>
      <c r="S4">
        <v>125.105</v>
      </c>
      <c r="T4">
        <f t="shared" ref="T4:T67" si="8">($A4/13.64)*100</f>
        <v>0.80645161290322576</v>
      </c>
      <c r="U4">
        <v>45544.28</v>
      </c>
      <c r="V4">
        <f t="shared" ref="V4:V67" si="9">($A4/13.2)*100</f>
        <v>0.83333333333333337</v>
      </c>
      <c r="W4">
        <v>120.93300000000001</v>
      </c>
      <c r="X4">
        <f t="shared" ref="X4:X67" si="10">($A4/13.09)*100</f>
        <v>0.84033613445378152</v>
      </c>
      <c r="Y4">
        <v>37364.69</v>
      </c>
      <c r="Z4">
        <f t="shared" ref="Z4:Z56" si="11">($A4/5.83)*100</f>
        <v>1.8867924528301887</v>
      </c>
      <c r="AA4">
        <v>128.703</v>
      </c>
      <c r="AB4">
        <f t="shared" ref="AB4:AB54" si="12">($A4/5.61)*100</f>
        <v>1.9607843137254901</v>
      </c>
      <c r="AC4">
        <v>38760.82</v>
      </c>
      <c r="AD4">
        <f t="shared" ref="AD4:AD60" si="13">($A4/6.27)*100</f>
        <v>1.754385964912281</v>
      </c>
      <c r="AE4">
        <v>140</v>
      </c>
      <c r="AF4">
        <f t="shared" ref="AF4:AF59" si="14">($A4/6.16)*100</f>
        <v>1.7857142857142856</v>
      </c>
      <c r="AG4">
        <v>37152</v>
      </c>
      <c r="AH4">
        <f t="shared" ref="AH4:AH57" si="15">($A4/5.94)*100</f>
        <v>1.8518518518518516</v>
      </c>
      <c r="AI4">
        <v>127.447</v>
      </c>
      <c r="AJ4">
        <f t="shared" ref="AJ4:AJ58" si="16">($A4/6.05)*100</f>
        <v>1.8181818181818181</v>
      </c>
      <c r="AK4">
        <v>14917.29</v>
      </c>
      <c r="AL4">
        <f t="shared" ref="AL4:AL36" si="17">($A4/3.63)*100</f>
        <v>3.0303030303030303</v>
      </c>
      <c r="AM4">
        <v>129.02199999999999</v>
      </c>
      <c r="AN4">
        <f t="shared" ref="AN4:AN33" si="18">($A4/3.3)*100</f>
        <v>3.3333333333333335</v>
      </c>
      <c r="AO4">
        <v>34613.370000000003</v>
      </c>
      <c r="AP4">
        <f t="shared" ref="AP4:AP63" si="19">($A4/6.6)*100</f>
        <v>1.6666666666666667</v>
      </c>
      <c r="AQ4">
        <v>143.92599999999999</v>
      </c>
      <c r="AR4">
        <f t="shared" ref="AR4:AR56" si="20">($A4/5.83)*100</f>
        <v>1.8867924528301887</v>
      </c>
      <c r="AS4">
        <v>63935.07</v>
      </c>
      <c r="AT4">
        <f t="shared" ref="AT4:AT67" si="21">($A4/7.48)*100</f>
        <v>1.4705882352941175</v>
      </c>
      <c r="AU4">
        <v>135.858</v>
      </c>
      <c r="AV4">
        <f t="shared" ref="AV4:AV67" si="22">($A4/7.81)*100</f>
        <v>1.4084507042253522</v>
      </c>
      <c r="AW4">
        <v>22126.07</v>
      </c>
      <c r="AX4">
        <f t="shared" ref="AX4:AX67" si="23">($A4/7.7)*100</f>
        <v>1.4285714285714286</v>
      </c>
      <c r="AY4">
        <v>131.43299999999999</v>
      </c>
      <c r="AZ4">
        <f t="shared" ref="AZ4:AZ64" si="24">($A4/6.71)*100</f>
        <v>1.639344262295082</v>
      </c>
      <c r="BA4">
        <v>44185.67</v>
      </c>
      <c r="BB4">
        <f t="shared" ref="BB4:BB56" si="25">($A4/5.83)*100</f>
        <v>1.8867924528301887</v>
      </c>
      <c r="BC4">
        <v>128.904</v>
      </c>
      <c r="BD4">
        <f t="shared" ref="BD4:BD55" si="26">($A4/5.72)*100</f>
        <v>1.9230769230769231</v>
      </c>
      <c r="BE4">
        <v>8023.6</v>
      </c>
      <c r="BF4">
        <f t="shared" ref="BF4:BF67" si="27">($A4/16.94)*100</f>
        <v>0.64935064935064934</v>
      </c>
      <c r="BG4">
        <v>119.538</v>
      </c>
      <c r="BH4">
        <f t="shared" ref="BH4:BH67" si="28">($A4/15.84)*100</f>
        <v>0.69444444444444453</v>
      </c>
      <c r="BI4">
        <v>19398.88</v>
      </c>
      <c r="BJ4">
        <f t="shared" ref="BJ4:BJ61" si="29">($A4/6.38)*100</f>
        <v>1.7241379310344827</v>
      </c>
      <c r="BK4">
        <v>130.60499999999999</v>
      </c>
      <c r="BL4">
        <f t="shared" ref="BL4:BL54" si="30">($A4/5.61)*100</f>
        <v>1.9607843137254901</v>
      </c>
      <c r="BM4">
        <v>43283.86</v>
      </c>
      <c r="BN4">
        <f t="shared" ref="BN4:BN67" si="31">($A4/11)*100</f>
        <v>1</v>
      </c>
      <c r="BO4">
        <v>126.758</v>
      </c>
      <c r="BP4">
        <f t="shared" ref="BP4:BP67" si="32">($A4/10.56)*100</f>
        <v>1.0416666666666665</v>
      </c>
      <c r="BQ4">
        <v>17420.93</v>
      </c>
      <c r="BR4">
        <f t="shared" ref="BR4:BR67" si="33">($A4/12.65)*100</f>
        <v>0.86956521739130432</v>
      </c>
      <c r="BS4">
        <v>117.581</v>
      </c>
      <c r="BT4">
        <f t="shared" ref="BT4:BT67" si="34">($A4/12.54)*100</f>
        <v>0.87719298245614052</v>
      </c>
      <c r="BU4">
        <v>26695.59</v>
      </c>
      <c r="BV4">
        <f t="shared" ref="BV4:BV67" si="35">($A4/7.15)*100</f>
        <v>1.5384615384615383</v>
      </c>
      <c r="BW4">
        <v>132.03399999999999</v>
      </c>
      <c r="BX4">
        <f t="shared" ref="BX4:BX62" si="36">($A4/6.49)*100</f>
        <v>1.6949152542372881</v>
      </c>
      <c r="BY4">
        <v>26921.43</v>
      </c>
    </row>
    <row r="5" spans="1:77" x14ac:dyDescent="0.65">
      <c r="A5">
        <v>0.22</v>
      </c>
      <c r="B5">
        <f t="shared" si="0"/>
        <v>3.3898305084745761</v>
      </c>
      <c r="C5">
        <v>130.941</v>
      </c>
      <c r="D5">
        <f t="shared" si="1"/>
        <v>5.1282051282051277</v>
      </c>
      <c r="E5">
        <v>28576</v>
      </c>
      <c r="F5">
        <f t="shared" si="2"/>
        <v>3.5087719298245621</v>
      </c>
      <c r="G5">
        <v>132.59399999999999</v>
      </c>
      <c r="H5">
        <f t="shared" si="2"/>
        <v>3.5087719298245621</v>
      </c>
      <c r="I5">
        <v>44631.89</v>
      </c>
      <c r="J5">
        <f t="shared" si="3"/>
        <v>1.4925373134328357</v>
      </c>
      <c r="K5">
        <v>119.68300000000001</v>
      </c>
      <c r="L5">
        <f t="shared" si="4"/>
        <v>1.0810810810810809</v>
      </c>
      <c r="M5">
        <v>59675.02</v>
      </c>
      <c r="N5">
        <f t="shared" si="5"/>
        <v>4</v>
      </c>
      <c r="O5">
        <v>136.47499999999999</v>
      </c>
      <c r="P5">
        <f t="shared" si="6"/>
        <v>5.5555555555555562</v>
      </c>
      <c r="Q5">
        <v>48806.43</v>
      </c>
      <c r="R5">
        <f t="shared" si="7"/>
        <v>1.2195121951219512</v>
      </c>
      <c r="S5">
        <v>127.881</v>
      </c>
      <c r="T5">
        <f t="shared" si="8"/>
        <v>1.6129032258064515</v>
      </c>
      <c r="U5">
        <v>46383.4</v>
      </c>
      <c r="V5">
        <f t="shared" si="9"/>
        <v>1.6666666666666667</v>
      </c>
      <c r="W5">
        <v>127.828</v>
      </c>
      <c r="X5">
        <f t="shared" si="10"/>
        <v>1.680672268907563</v>
      </c>
      <c r="Y5">
        <v>31801.86</v>
      </c>
      <c r="Z5">
        <f t="shared" si="11"/>
        <v>3.7735849056603774</v>
      </c>
      <c r="AA5">
        <v>135.78800000000001</v>
      </c>
      <c r="AB5">
        <f t="shared" si="12"/>
        <v>3.9215686274509802</v>
      </c>
      <c r="AC5">
        <v>38907.25</v>
      </c>
      <c r="AD5">
        <f t="shared" si="13"/>
        <v>3.5087719298245621</v>
      </c>
      <c r="AE5">
        <v>141</v>
      </c>
      <c r="AF5">
        <f t="shared" si="14"/>
        <v>3.5714285714285712</v>
      </c>
      <c r="AG5">
        <v>34224</v>
      </c>
      <c r="AH5">
        <f t="shared" si="15"/>
        <v>3.7037037037037033</v>
      </c>
      <c r="AI5">
        <v>126.85299999999999</v>
      </c>
      <c r="AJ5">
        <f t="shared" si="16"/>
        <v>3.6363636363636362</v>
      </c>
      <c r="AK5">
        <v>14684.92</v>
      </c>
      <c r="AL5">
        <f t="shared" si="17"/>
        <v>6.0606060606060606</v>
      </c>
      <c r="AM5">
        <v>127.15</v>
      </c>
      <c r="AN5">
        <f t="shared" si="18"/>
        <v>6.666666666666667</v>
      </c>
      <c r="AO5">
        <v>38522.589999999997</v>
      </c>
      <c r="AP5">
        <f t="shared" si="19"/>
        <v>3.3333333333333335</v>
      </c>
      <c r="AQ5">
        <v>136.83099999999999</v>
      </c>
      <c r="AR5">
        <f t="shared" si="20"/>
        <v>3.7735849056603774</v>
      </c>
      <c r="AS5">
        <v>65247.59</v>
      </c>
      <c r="AT5">
        <f t="shared" si="21"/>
        <v>2.9411764705882351</v>
      </c>
      <c r="AU5">
        <v>135.55199999999999</v>
      </c>
      <c r="AV5">
        <f t="shared" si="22"/>
        <v>2.8169014084507045</v>
      </c>
      <c r="AW5">
        <v>23631.4</v>
      </c>
      <c r="AX5">
        <f t="shared" si="23"/>
        <v>2.8571428571428572</v>
      </c>
      <c r="AY5">
        <v>130.88999999999999</v>
      </c>
      <c r="AZ5">
        <f t="shared" si="24"/>
        <v>3.278688524590164</v>
      </c>
      <c r="BA5">
        <v>40990.97</v>
      </c>
      <c r="BB5">
        <f t="shared" si="25"/>
        <v>3.7735849056603774</v>
      </c>
      <c r="BC5">
        <v>129.55600000000001</v>
      </c>
      <c r="BD5">
        <f t="shared" si="26"/>
        <v>3.8461538461538463</v>
      </c>
      <c r="BE5">
        <v>8848.02</v>
      </c>
      <c r="BF5">
        <f t="shared" si="27"/>
        <v>1.2987012987012987</v>
      </c>
      <c r="BG5">
        <v>121.127</v>
      </c>
      <c r="BH5">
        <f t="shared" si="28"/>
        <v>1.3888888888888891</v>
      </c>
      <c r="BI5">
        <v>19248.98</v>
      </c>
      <c r="BJ5">
        <f t="shared" si="29"/>
        <v>3.4482758620689653</v>
      </c>
      <c r="BK5">
        <v>130.05199999999999</v>
      </c>
      <c r="BL5">
        <f t="shared" si="30"/>
        <v>3.9215686274509802</v>
      </c>
      <c r="BM5">
        <v>45749.46</v>
      </c>
      <c r="BN5">
        <f t="shared" si="31"/>
        <v>2</v>
      </c>
      <c r="BO5">
        <v>132.67500000000001</v>
      </c>
      <c r="BP5">
        <f t="shared" si="32"/>
        <v>2.083333333333333</v>
      </c>
      <c r="BQ5">
        <v>17308.150000000001</v>
      </c>
      <c r="BR5">
        <f t="shared" si="33"/>
        <v>1.7391304347826086</v>
      </c>
      <c r="BS5">
        <v>118.949</v>
      </c>
      <c r="BT5">
        <f t="shared" si="34"/>
        <v>1.754385964912281</v>
      </c>
      <c r="BU5">
        <v>26179.919999999998</v>
      </c>
      <c r="BV5">
        <f t="shared" si="35"/>
        <v>3.0769230769230766</v>
      </c>
      <c r="BW5">
        <v>131.178</v>
      </c>
      <c r="BX5">
        <f t="shared" si="36"/>
        <v>3.3898305084745761</v>
      </c>
      <c r="BY5">
        <v>24164.85</v>
      </c>
    </row>
    <row r="6" spans="1:77" x14ac:dyDescent="0.65">
      <c r="A6">
        <v>0.33</v>
      </c>
      <c r="B6">
        <f t="shared" si="0"/>
        <v>5.0847457627118651</v>
      </c>
      <c r="C6">
        <v>124.568</v>
      </c>
      <c r="D6">
        <f t="shared" si="1"/>
        <v>7.6923076923076925</v>
      </c>
      <c r="E6">
        <v>27344</v>
      </c>
      <c r="F6">
        <f t="shared" si="2"/>
        <v>5.2631578947368425</v>
      </c>
      <c r="G6">
        <v>125.55500000000001</v>
      </c>
      <c r="H6">
        <f t="shared" si="2"/>
        <v>5.2631578947368425</v>
      </c>
      <c r="I6">
        <v>35854.76</v>
      </c>
      <c r="J6">
        <f t="shared" si="3"/>
        <v>2.238805970149254</v>
      </c>
      <c r="K6">
        <v>121.426</v>
      </c>
      <c r="L6">
        <f t="shared" si="4"/>
        <v>1.6216216216216217</v>
      </c>
      <c r="M6">
        <v>54293.23</v>
      </c>
      <c r="N6">
        <f t="shared" si="5"/>
        <v>6.0000000000000009</v>
      </c>
      <c r="O6">
        <v>152.07400000000001</v>
      </c>
      <c r="P6">
        <f t="shared" si="6"/>
        <v>8.3333333333333339</v>
      </c>
      <c r="Q6">
        <v>47934.75</v>
      </c>
      <c r="R6">
        <f t="shared" si="7"/>
        <v>1.8292682926829271</v>
      </c>
      <c r="S6">
        <v>121.321</v>
      </c>
      <c r="T6">
        <f t="shared" si="8"/>
        <v>2.4193548387096775</v>
      </c>
      <c r="U6">
        <v>41893.21</v>
      </c>
      <c r="V6">
        <f t="shared" si="9"/>
        <v>2.5</v>
      </c>
      <c r="W6">
        <v>120.533</v>
      </c>
      <c r="X6">
        <f t="shared" si="10"/>
        <v>2.5210084033613445</v>
      </c>
      <c r="Y6">
        <v>26830.38</v>
      </c>
      <c r="Z6">
        <f t="shared" si="11"/>
        <v>5.6603773584905666</v>
      </c>
      <c r="AA6">
        <v>140.13</v>
      </c>
      <c r="AB6">
        <f t="shared" si="12"/>
        <v>5.8823529411764701</v>
      </c>
      <c r="AC6">
        <v>38485.75</v>
      </c>
      <c r="AD6">
        <f t="shared" si="13"/>
        <v>5.2631578947368425</v>
      </c>
      <c r="AE6">
        <v>148</v>
      </c>
      <c r="AF6">
        <f t="shared" si="14"/>
        <v>5.3571428571428577</v>
      </c>
      <c r="AG6">
        <v>32000</v>
      </c>
      <c r="AH6">
        <f t="shared" si="15"/>
        <v>5.5555555555555554</v>
      </c>
      <c r="AI6">
        <v>130.327</v>
      </c>
      <c r="AJ6">
        <f t="shared" si="16"/>
        <v>5.454545454545455</v>
      </c>
      <c r="AK6">
        <v>14038.15</v>
      </c>
      <c r="AL6">
        <f t="shared" si="17"/>
        <v>9.0909090909090917</v>
      </c>
      <c r="AM6">
        <v>130.47999999999999</v>
      </c>
      <c r="AN6">
        <f t="shared" si="18"/>
        <v>10</v>
      </c>
      <c r="AO6">
        <v>38507.49</v>
      </c>
      <c r="AP6">
        <f t="shared" si="19"/>
        <v>5</v>
      </c>
      <c r="AQ6">
        <v>146.982</v>
      </c>
      <c r="AR6">
        <f t="shared" si="20"/>
        <v>5.6603773584905666</v>
      </c>
      <c r="AS6">
        <v>65495.43</v>
      </c>
      <c r="AT6">
        <f t="shared" si="21"/>
        <v>4.4117647058823533</v>
      </c>
      <c r="AU6">
        <v>131.11799999999999</v>
      </c>
      <c r="AV6">
        <f t="shared" si="22"/>
        <v>4.2253521126760569</v>
      </c>
      <c r="AW6">
        <v>24553.23</v>
      </c>
      <c r="AX6">
        <f t="shared" si="23"/>
        <v>4.2857142857142856</v>
      </c>
      <c r="AY6">
        <v>135.91999999999999</v>
      </c>
      <c r="AZ6">
        <f t="shared" si="24"/>
        <v>4.9180327868852469</v>
      </c>
      <c r="BA6">
        <v>38242.35</v>
      </c>
      <c r="BB6">
        <f t="shared" si="25"/>
        <v>5.6603773584905666</v>
      </c>
      <c r="BC6">
        <v>127.861</v>
      </c>
      <c r="BD6">
        <f t="shared" si="26"/>
        <v>5.7692307692307692</v>
      </c>
      <c r="BE6">
        <v>8701.27</v>
      </c>
      <c r="BF6">
        <f t="shared" si="27"/>
        <v>1.948051948051948</v>
      </c>
      <c r="BG6">
        <v>121.175</v>
      </c>
      <c r="BH6">
        <f t="shared" si="28"/>
        <v>2.0833333333333335</v>
      </c>
      <c r="BI6">
        <v>19416.830000000002</v>
      </c>
      <c r="BJ6">
        <f t="shared" si="29"/>
        <v>5.1724137931034493</v>
      </c>
      <c r="BK6">
        <v>133.89099999999999</v>
      </c>
      <c r="BL6">
        <f t="shared" si="30"/>
        <v>5.8823529411764701</v>
      </c>
      <c r="BM6">
        <v>41916.46</v>
      </c>
      <c r="BN6">
        <f t="shared" si="31"/>
        <v>3.0000000000000004</v>
      </c>
      <c r="BO6">
        <v>132.48400000000001</v>
      </c>
      <c r="BP6">
        <f t="shared" si="32"/>
        <v>3.125</v>
      </c>
      <c r="BQ6">
        <v>17006.57</v>
      </c>
      <c r="BR6">
        <f t="shared" si="33"/>
        <v>2.6086956521739131</v>
      </c>
      <c r="BS6">
        <v>124.946</v>
      </c>
      <c r="BT6">
        <f t="shared" si="34"/>
        <v>2.6315789473684212</v>
      </c>
      <c r="BU6">
        <v>26411.97</v>
      </c>
      <c r="BV6">
        <f t="shared" si="35"/>
        <v>4.6153846153846159</v>
      </c>
      <c r="BW6">
        <v>134.755</v>
      </c>
      <c r="BX6">
        <f t="shared" si="36"/>
        <v>5.0847457627118651</v>
      </c>
      <c r="BY6">
        <v>20439.64</v>
      </c>
    </row>
    <row r="7" spans="1:77" x14ac:dyDescent="0.65">
      <c r="A7">
        <v>0.44</v>
      </c>
      <c r="B7">
        <f t="shared" si="0"/>
        <v>6.7796610169491522</v>
      </c>
      <c r="C7">
        <v>130.20699999999999</v>
      </c>
      <c r="D7">
        <f t="shared" si="1"/>
        <v>10.256410256410255</v>
      </c>
      <c r="E7">
        <v>24688</v>
      </c>
      <c r="F7">
        <f t="shared" si="2"/>
        <v>7.0175438596491242</v>
      </c>
      <c r="G7">
        <v>124.562</v>
      </c>
      <c r="H7">
        <f t="shared" si="2"/>
        <v>7.0175438596491242</v>
      </c>
      <c r="I7">
        <v>28371.68</v>
      </c>
      <c r="J7">
        <f t="shared" si="3"/>
        <v>2.9850746268656714</v>
      </c>
      <c r="K7">
        <v>118.779</v>
      </c>
      <c r="L7">
        <f t="shared" si="4"/>
        <v>2.1621621621621618</v>
      </c>
      <c r="M7">
        <v>48474.48</v>
      </c>
      <c r="N7">
        <f t="shared" si="5"/>
        <v>8</v>
      </c>
      <c r="O7">
        <v>139.893</v>
      </c>
      <c r="P7">
        <f t="shared" si="6"/>
        <v>11.111111111111112</v>
      </c>
      <c r="Q7">
        <v>42660.47</v>
      </c>
      <c r="R7">
        <f t="shared" si="7"/>
        <v>2.4390243902439024</v>
      </c>
      <c r="S7">
        <v>120.90900000000001</v>
      </c>
      <c r="T7">
        <f t="shared" si="8"/>
        <v>3.225806451612903</v>
      </c>
      <c r="U7">
        <v>34320.400000000001</v>
      </c>
      <c r="V7">
        <f t="shared" si="9"/>
        <v>3.3333333333333335</v>
      </c>
      <c r="W7">
        <v>120.369</v>
      </c>
      <c r="X7">
        <f t="shared" si="10"/>
        <v>3.3613445378151261</v>
      </c>
      <c r="Y7">
        <v>23640.83</v>
      </c>
      <c r="Z7">
        <f t="shared" si="11"/>
        <v>7.5471698113207548</v>
      </c>
      <c r="AA7">
        <v>137.54</v>
      </c>
      <c r="AB7">
        <f t="shared" si="12"/>
        <v>7.8431372549019605</v>
      </c>
      <c r="AC7">
        <v>35258.61</v>
      </c>
      <c r="AD7">
        <f t="shared" si="13"/>
        <v>7.0175438596491242</v>
      </c>
      <c r="AE7">
        <v>154</v>
      </c>
      <c r="AF7">
        <f t="shared" si="14"/>
        <v>7.1428571428571423</v>
      </c>
      <c r="AG7">
        <v>27088</v>
      </c>
      <c r="AH7">
        <f t="shared" si="15"/>
        <v>7.4074074074074066</v>
      </c>
      <c r="AI7">
        <v>132.72800000000001</v>
      </c>
      <c r="AJ7">
        <f t="shared" si="16"/>
        <v>7.2727272727272725</v>
      </c>
      <c r="AK7">
        <v>13775.24</v>
      </c>
      <c r="AL7">
        <f t="shared" si="17"/>
        <v>12.121212121212121</v>
      </c>
      <c r="AM7">
        <v>125.02200000000001</v>
      </c>
      <c r="AN7">
        <f t="shared" si="18"/>
        <v>13.333333333333334</v>
      </c>
      <c r="AO7">
        <v>36422.129999999997</v>
      </c>
      <c r="AP7">
        <f t="shared" si="19"/>
        <v>6.666666666666667</v>
      </c>
      <c r="AQ7">
        <v>133.88999999999999</v>
      </c>
      <c r="AR7">
        <f t="shared" si="20"/>
        <v>7.5471698113207548</v>
      </c>
      <c r="AS7">
        <v>65520</v>
      </c>
      <c r="AT7">
        <f t="shared" si="21"/>
        <v>5.8823529411764701</v>
      </c>
      <c r="AU7">
        <v>132.99</v>
      </c>
      <c r="AV7">
        <f t="shared" si="22"/>
        <v>5.6338028169014089</v>
      </c>
      <c r="AW7">
        <v>24114.35</v>
      </c>
      <c r="AX7">
        <f t="shared" si="23"/>
        <v>5.7142857142857144</v>
      </c>
      <c r="AY7">
        <v>136.56100000000001</v>
      </c>
      <c r="AZ7">
        <f t="shared" si="24"/>
        <v>6.557377049180328</v>
      </c>
      <c r="BA7">
        <v>32963.03</v>
      </c>
      <c r="BB7">
        <f t="shared" si="25"/>
        <v>7.5471698113207548</v>
      </c>
      <c r="BC7">
        <v>131.98500000000001</v>
      </c>
      <c r="BD7">
        <f t="shared" si="26"/>
        <v>7.6923076923076925</v>
      </c>
      <c r="BE7">
        <v>8119.65</v>
      </c>
      <c r="BF7">
        <f t="shared" si="27"/>
        <v>2.5974025974025974</v>
      </c>
      <c r="BG7">
        <v>118.747</v>
      </c>
      <c r="BH7">
        <f t="shared" si="28"/>
        <v>2.7777777777777781</v>
      </c>
      <c r="BI7">
        <v>18489.669999999998</v>
      </c>
      <c r="BJ7">
        <f t="shared" si="29"/>
        <v>6.8965517241379306</v>
      </c>
      <c r="BK7">
        <v>134.15</v>
      </c>
      <c r="BL7">
        <f t="shared" si="30"/>
        <v>7.8431372549019605</v>
      </c>
      <c r="BM7">
        <v>37148.74</v>
      </c>
      <c r="BN7">
        <f t="shared" si="31"/>
        <v>4</v>
      </c>
      <c r="BO7">
        <v>134.42400000000001</v>
      </c>
      <c r="BP7">
        <f t="shared" si="32"/>
        <v>4.1666666666666661</v>
      </c>
      <c r="BQ7">
        <v>16080.12</v>
      </c>
      <c r="BR7">
        <f t="shared" si="33"/>
        <v>3.4782608695652173</v>
      </c>
      <c r="BS7">
        <v>118.545</v>
      </c>
      <c r="BT7">
        <f t="shared" si="34"/>
        <v>3.5087719298245621</v>
      </c>
      <c r="BU7">
        <v>24149.08</v>
      </c>
      <c r="BV7">
        <f t="shared" si="35"/>
        <v>6.1538461538461533</v>
      </c>
      <c r="BW7">
        <v>135.28100000000001</v>
      </c>
      <c r="BX7">
        <f t="shared" si="36"/>
        <v>6.7796610169491522</v>
      </c>
      <c r="BY7">
        <v>17128.009999999998</v>
      </c>
    </row>
    <row r="8" spans="1:77" x14ac:dyDescent="0.65">
      <c r="A8">
        <v>0.55000000000000004</v>
      </c>
      <c r="B8">
        <f t="shared" si="0"/>
        <v>8.4745762711864412</v>
      </c>
      <c r="C8">
        <v>133</v>
      </c>
      <c r="D8">
        <f t="shared" si="1"/>
        <v>12.820512820512823</v>
      </c>
      <c r="E8">
        <v>20656</v>
      </c>
      <c r="F8">
        <f t="shared" si="2"/>
        <v>8.7719298245614041</v>
      </c>
      <c r="G8">
        <v>127.202</v>
      </c>
      <c r="H8">
        <f t="shared" si="2"/>
        <v>8.7719298245614041</v>
      </c>
      <c r="I8">
        <v>23355.72</v>
      </c>
      <c r="J8">
        <f t="shared" si="3"/>
        <v>3.7313432835820901</v>
      </c>
      <c r="K8">
        <v>118.145</v>
      </c>
      <c r="L8">
        <f t="shared" si="4"/>
        <v>2.7027027027027026</v>
      </c>
      <c r="M8">
        <v>40745.919999999998</v>
      </c>
      <c r="N8">
        <f t="shared" si="5"/>
        <v>10</v>
      </c>
      <c r="O8">
        <v>152.13300000000001</v>
      </c>
      <c r="P8">
        <f t="shared" si="6"/>
        <v>13.888888888888889</v>
      </c>
      <c r="Q8">
        <v>35916.89</v>
      </c>
      <c r="R8">
        <f t="shared" si="7"/>
        <v>3.0487804878048785</v>
      </c>
      <c r="S8">
        <v>123.705</v>
      </c>
      <c r="T8">
        <f t="shared" si="8"/>
        <v>4.032258064516129</v>
      </c>
      <c r="U8">
        <v>28516.2</v>
      </c>
      <c r="V8">
        <f t="shared" si="9"/>
        <v>4.166666666666667</v>
      </c>
      <c r="W8">
        <v>119.485</v>
      </c>
      <c r="X8">
        <f t="shared" si="10"/>
        <v>4.2016806722689077</v>
      </c>
      <c r="Y8">
        <v>20438.43</v>
      </c>
      <c r="Z8">
        <f t="shared" si="11"/>
        <v>9.433962264150944</v>
      </c>
      <c r="AA8">
        <v>141.42500000000001</v>
      </c>
      <c r="AB8">
        <f t="shared" si="12"/>
        <v>9.8039215686274517</v>
      </c>
      <c r="AC8">
        <v>27872.62</v>
      </c>
      <c r="AD8">
        <f t="shared" si="13"/>
        <v>8.7719298245614041</v>
      </c>
      <c r="AE8">
        <v>181</v>
      </c>
      <c r="AF8">
        <f t="shared" si="14"/>
        <v>8.9285714285714288</v>
      </c>
      <c r="AG8">
        <v>26224</v>
      </c>
      <c r="AH8">
        <f t="shared" si="15"/>
        <v>9.2592592592592595</v>
      </c>
      <c r="AI8">
        <v>121.206</v>
      </c>
      <c r="AJ8">
        <f t="shared" si="16"/>
        <v>9.0909090909090917</v>
      </c>
      <c r="AK8">
        <v>13073.15</v>
      </c>
      <c r="AL8">
        <f t="shared" si="17"/>
        <v>15.151515151515152</v>
      </c>
      <c r="AM8">
        <v>128.83000000000001</v>
      </c>
      <c r="AN8">
        <f t="shared" si="18"/>
        <v>16.666666666666668</v>
      </c>
      <c r="AO8">
        <v>33032.269999999997</v>
      </c>
      <c r="AP8">
        <f t="shared" si="19"/>
        <v>8.3333333333333339</v>
      </c>
      <c r="AQ8">
        <v>139.30699999999999</v>
      </c>
      <c r="AR8">
        <f t="shared" si="20"/>
        <v>9.433962264150944</v>
      </c>
      <c r="AS8">
        <v>65520</v>
      </c>
      <c r="AT8">
        <f t="shared" si="21"/>
        <v>7.3529411764705888</v>
      </c>
      <c r="AU8">
        <v>134.47499999999999</v>
      </c>
      <c r="AV8">
        <f t="shared" si="22"/>
        <v>7.042253521126761</v>
      </c>
      <c r="AW8">
        <v>23512.66</v>
      </c>
      <c r="AX8">
        <f t="shared" si="23"/>
        <v>7.1428571428571441</v>
      </c>
      <c r="AY8">
        <v>133.12899999999999</v>
      </c>
      <c r="AZ8">
        <f t="shared" si="24"/>
        <v>8.1967213114754109</v>
      </c>
      <c r="BA8">
        <v>27711.3</v>
      </c>
      <c r="BB8">
        <f t="shared" si="25"/>
        <v>9.433962264150944</v>
      </c>
      <c r="BC8">
        <v>129.744</v>
      </c>
      <c r="BD8">
        <f t="shared" si="26"/>
        <v>9.6153846153846168</v>
      </c>
      <c r="BE8">
        <v>7314.54</v>
      </c>
      <c r="BF8">
        <f t="shared" si="27"/>
        <v>3.2467532467532463</v>
      </c>
      <c r="BG8">
        <v>121.09099999999999</v>
      </c>
      <c r="BH8">
        <f t="shared" si="28"/>
        <v>3.4722222222222223</v>
      </c>
      <c r="BI8">
        <v>16868.93</v>
      </c>
      <c r="BJ8">
        <f t="shared" si="29"/>
        <v>8.6206896551724146</v>
      </c>
      <c r="BK8">
        <v>130.40600000000001</v>
      </c>
      <c r="BL8">
        <f t="shared" si="30"/>
        <v>9.8039215686274517</v>
      </c>
      <c r="BM8">
        <v>30633.4</v>
      </c>
      <c r="BN8">
        <f t="shared" si="31"/>
        <v>5</v>
      </c>
      <c r="BO8">
        <v>132.90600000000001</v>
      </c>
      <c r="BP8">
        <f t="shared" si="32"/>
        <v>5.2083333333333339</v>
      </c>
      <c r="BQ8">
        <v>15518.9</v>
      </c>
      <c r="BR8">
        <f t="shared" si="33"/>
        <v>4.3478260869565224</v>
      </c>
      <c r="BS8">
        <v>124.18300000000001</v>
      </c>
      <c r="BT8">
        <f t="shared" si="34"/>
        <v>4.3859649122807021</v>
      </c>
      <c r="BU8">
        <v>20717.39</v>
      </c>
      <c r="BV8">
        <f t="shared" si="35"/>
        <v>7.6923076923076925</v>
      </c>
      <c r="BW8">
        <v>138.565</v>
      </c>
      <c r="BX8">
        <f t="shared" si="36"/>
        <v>8.4745762711864412</v>
      </c>
      <c r="BY8">
        <v>13662.96</v>
      </c>
    </row>
    <row r="9" spans="1:77" x14ac:dyDescent="0.65">
      <c r="A9">
        <v>0.66</v>
      </c>
      <c r="B9">
        <f t="shared" si="0"/>
        <v>10.16949152542373</v>
      </c>
      <c r="C9">
        <v>134.44999999999999</v>
      </c>
      <c r="D9">
        <f t="shared" si="1"/>
        <v>15.384615384615385</v>
      </c>
      <c r="E9">
        <v>17520</v>
      </c>
      <c r="F9">
        <f t="shared" si="2"/>
        <v>10.526315789473685</v>
      </c>
      <c r="G9">
        <v>128.06100000000001</v>
      </c>
      <c r="H9">
        <f t="shared" si="2"/>
        <v>10.526315789473685</v>
      </c>
      <c r="I9">
        <v>21005.54</v>
      </c>
      <c r="J9">
        <f t="shared" si="3"/>
        <v>4.477611940298508</v>
      </c>
      <c r="K9">
        <v>120.65</v>
      </c>
      <c r="L9">
        <f t="shared" si="4"/>
        <v>3.2432432432432434</v>
      </c>
      <c r="M9">
        <v>33281.07</v>
      </c>
      <c r="N9">
        <f t="shared" si="5"/>
        <v>12.000000000000002</v>
      </c>
      <c r="O9">
        <v>146.21899999999999</v>
      </c>
      <c r="P9">
        <f t="shared" si="6"/>
        <v>16.666666666666668</v>
      </c>
      <c r="Q9">
        <v>29545.46</v>
      </c>
      <c r="R9">
        <f t="shared" si="7"/>
        <v>3.6585365853658542</v>
      </c>
      <c r="S9">
        <v>122.711</v>
      </c>
      <c r="T9">
        <f t="shared" si="8"/>
        <v>4.838709677419355</v>
      </c>
      <c r="U9">
        <v>24604.560000000001</v>
      </c>
      <c r="V9">
        <f t="shared" si="9"/>
        <v>5</v>
      </c>
      <c r="W9">
        <v>122.371</v>
      </c>
      <c r="X9">
        <f t="shared" si="10"/>
        <v>5.0420168067226889</v>
      </c>
      <c r="Y9">
        <v>17780.189999999999</v>
      </c>
      <c r="Z9">
        <f t="shared" si="11"/>
        <v>11.320754716981133</v>
      </c>
      <c r="AA9">
        <v>150.28700000000001</v>
      </c>
      <c r="AB9">
        <f t="shared" si="12"/>
        <v>11.76470588235294</v>
      </c>
      <c r="AC9">
        <v>21381.38</v>
      </c>
      <c r="AD9">
        <f t="shared" si="13"/>
        <v>10.526315789473685</v>
      </c>
      <c r="AE9">
        <v>204</v>
      </c>
      <c r="AF9">
        <f t="shared" si="14"/>
        <v>10.714285714285715</v>
      </c>
      <c r="AG9">
        <v>23712</v>
      </c>
      <c r="AH9">
        <f t="shared" si="15"/>
        <v>11.111111111111111</v>
      </c>
      <c r="AI9">
        <v>124.90900000000001</v>
      </c>
      <c r="AJ9">
        <f t="shared" si="16"/>
        <v>10.90909090909091</v>
      </c>
      <c r="AK9">
        <v>12226.52</v>
      </c>
      <c r="AL9">
        <f t="shared" si="17"/>
        <v>18.181818181818183</v>
      </c>
      <c r="AM9">
        <v>136.5</v>
      </c>
      <c r="AN9">
        <f t="shared" si="18"/>
        <v>20</v>
      </c>
      <c r="AO9">
        <v>29435.37</v>
      </c>
      <c r="AP9">
        <f t="shared" si="19"/>
        <v>10</v>
      </c>
      <c r="AQ9">
        <v>135.22999999999999</v>
      </c>
      <c r="AR9">
        <f t="shared" si="20"/>
        <v>11.320754716981133</v>
      </c>
      <c r="AS9">
        <v>65520</v>
      </c>
      <c r="AT9">
        <f t="shared" si="21"/>
        <v>8.8235294117647065</v>
      </c>
      <c r="AU9">
        <v>129.50299999999999</v>
      </c>
      <c r="AV9">
        <f t="shared" si="22"/>
        <v>8.4507042253521139</v>
      </c>
      <c r="AW9">
        <v>22251.13</v>
      </c>
      <c r="AX9">
        <f t="shared" si="23"/>
        <v>8.5714285714285712</v>
      </c>
      <c r="AY9">
        <v>130.83500000000001</v>
      </c>
      <c r="AZ9">
        <f t="shared" si="24"/>
        <v>9.8360655737704938</v>
      </c>
      <c r="BA9">
        <v>24377.56</v>
      </c>
      <c r="BB9">
        <f t="shared" si="25"/>
        <v>11.320754716981133</v>
      </c>
      <c r="BC9">
        <v>126.795</v>
      </c>
      <c r="BD9">
        <f t="shared" si="26"/>
        <v>11.538461538461538</v>
      </c>
      <c r="BE9">
        <v>6873.5</v>
      </c>
      <c r="BF9">
        <f t="shared" si="27"/>
        <v>3.8961038961038961</v>
      </c>
      <c r="BG9">
        <v>120.666</v>
      </c>
      <c r="BH9">
        <f t="shared" si="28"/>
        <v>4.166666666666667</v>
      </c>
      <c r="BI9">
        <v>15247.15</v>
      </c>
      <c r="BJ9">
        <f t="shared" si="29"/>
        <v>10.344827586206899</v>
      </c>
      <c r="BK9">
        <v>132.40199999999999</v>
      </c>
      <c r="BL9">
        <f t="shared" si="30"/>
        <v>11.76470588235294</v>
      </c>
      <c r="BM9">
        <v>24860.71</v>
      </c>
      <c r="BN9">
        <f t="shared" si="31"/>
        <v>6.0000000000000009</v>
      </c>
      <c r="BO9">
        <v>128.24100000000001</v>
      </c>
      <c r="BP9">
        <f t="shared" si="32"/>
        <v>6.25</v>
      </c>
      <c r="BQ9">
        <v>13348.25</v>
      </c>
      <c r="BR9">
        <f t="shared" si="33"/>
        <v>5.2173913043478262</v>
      </c>
      <c r="BS9">
        <v>122.68300000000001</v>
      </c>
      <c r="BT9">
        <f t="shared" si="34"/>
        <v>5.2631578947368425</v>
      </c>
      <c r="BU9">
        <v>17316.990000000002</v>
      </c>
      <c r="BV9">
        <f t="shared" si="35"/>
        <v>9.2307692307692317</v>
      </c>
      <c r="BW9">
        <v>137.523</v>
      </c>
      <c r="BX9">
        <f t="shared" si="36"/>
        <v>10.16949152542373</v>
      </c>
      <c r="BY9">
        <v>11588.67</v>
      </c>
    </row>
    <row r="10" spans="1:77" x14ac:dyDescent="0.65">
      <c r="A10">
        <v>0.77</v>
      </c>
      <c r="B10">
        <f t="shared" si="0"/>
        <v>11.864406779661017</v>
      </c>
      <c r="C10">
        <v>130.15</v>
      </c>
      <c r="D10">
        <f t="shared" si="1"/>
        <v>17.948717948717949</v>
      </c>
      <c r="E10">
        <v>15728</v>
      </c>
      <c r="F10">
        <f t="shared" si="2"/>
        <v>12.280701754385966</v>
      </c>
      <c r="G10">
        <v>132.983</v>
      </c>
      <c r="H10">
        <f t="shared" si="2"/>
        <v>12.280701754385966</v>
      </c>
      <c r="I10">
        <v>19735.8</v>
      </c>
      <c r="J10">
        <f t="shared" si="3"/>
        <v>5.2238805970149249</v>
      </c>
      <c r="K10">
        <v>122.327</v>
      </c>
      <c r="L10">
        <f t="shared" si="4"/>
        <v>3.7837837837837833</v>
      </c>
      <c r="M10">
        <v>27397.72</v>
      </c>
      <c r="N10">
        <f t="shared" si="5"/>
        <v>14.000000000000002</v>
      </c>
      <c r="O10">
        <v>149.91999999999999</v>
      </c>
      <c r="P10">
        <f t="shared" si="6"/>
        <v>19.444444444444446</v>
      </c>
      <c r="Q10">
        <v>25917.85</v>
      </c>
      <c r="R10">
        <f t="shared" si="7"/>
        <v>4.2682926829268295</v>
      </c>
      <c r="S10">
        <v>119.265</v>
      </c>
      <c r="T10">
        <f t="shared" si="8"/>
        <v>5.6451612903225801</v>
      </c>
      <c r="U10">
        <v>22048.59</v>
      </c>
      <c r="V10">
        <f t="shared" si="9"/>
        <v>5.8333333333333339</v>
      </c>
      <c r="W10">
        <v>119.286</v>
      </c>
      <c r="X10">
        <f t="shared" si="10"/>
        <v>5.8823529411764701</v>
      </c>
      <c r="Y10">
        <v>16371.74</v>
      </c>
      <c r="Z10">
        <f t="shared" si="11"/>
        <v>13.20754716981132</v>
      </c>
      <c r="AA10">
        <v>155.464</v>
      </c>
      <c r="AB10">
        <f t="shared" si="12"/>
        <v>13.725490196078431</v>
      </c>
      <c r="AC10">
        <v>20662.54</v>
      </c>
      <c r="AD10">
        <f t="shared" si="13"/>
        <v>12.280701754385966</v>
      </c>
      <c r="AE10">
        <v>204</v>
      </c>
      <c r="AF10">
        <f t="shared" si="14"/>
        <v>12.5</v>
      </c>
      <c r="AG10">
        <v>22592</v>
      </c>
      <c r="AH10">
        <f t="shared" si="15"/>
        <v>12.962962962962962</v>
      </c>
      <c r="AI10">
        <v>124.565</v>
      </c>
      <c r="AJ10">
        <f t="shared" si="16"/>
        <v>12.727272727272728</v>
      </c>
      <c r="AK10">
        <v>11571.65</v>
      </c>
      <c r="AL10">
        <f t="shared" si="17"/>
        <v>21.212121212121211</v>
      </c>
      <c r="AM10">
        <v>139.685</v>
      </c>
      <c r="AN10">
        <f t="shared" si="18"/>
        <v>23.333333333333336</v>
      </c>
      <c r="AO10">
        <v>24851.16</v>
      </c>
      <c r="AP10">
        <f t="shared" si="19"/>
        <v>11.666666666666668</v>
      </c>
      <c r="AQ10">
        <v>143.69900000000001</v>
      </c>
      <c r="AR10">
        <f t="shared" si="20"/>
        <v>13.20754716981132</v>
      </c>
      <c r="AS10">
        <v>64572.43</v>
      </c>
      <c r="AT10">
        <f t="shared" si="21"/>
        <v>10.294117647058822</v>
      </c>
      <c r="AU10">
        <v>140.703</v>
      </c>
      <c r="AV10">
        <f t="shared" si="22"/>
        <v>9.8591549295774659</v>
      </c>
      <c r="AW10">
        <v>21373.21</v>
      </c>
      <c r="AX10">
        <f t="shared" si="23"/>
        <v>10</v>
      </c>
      <c r="AY10">
        <v>130.178</v>
      </c>
      <c r="AZ10">
        <f t="shared" si="24"/>
        <v>11.475409836065573</v>
      </c>
      <c r="BA10">
        <v>22489.21</v>
      </c>
      <c r="BB10">
        <f t="shared" si="25"/>
        <v>13.20754716981132</v>
      </c>
      <c r="BC10">
        <v>134.946</v>
      </c>
      <c r="BD10">
        <f t="shared" si="26"/>
        <v>13.461538461538463</v>
      </c>
      <c r="BE10">
        <v>6739.98</v>
      </c>
      <c r="BF10">
        <f t="shared" si="27"/>
        <v>4.545454545454545</v>
      </c>
      <c r="BG10">
        <v>118.08499999999999</v>
      </c>
      <c r="BH10">
        <f t="shared" si="28"/>
        <v>4.8611111111111116</v>
      </c>
      <c r="BI10">
        <v>13665.04</v>
      </c>
      <c r="BJ10">
        <f t="shared" si="29"/>
        <v>12.068965517241379</v>
      </c>
      <c r="BK10">
        <v>145.06200000000001</v>
      </c>
      <c r="BL10">
        <f t="shared" si="30"/>
        <v>13.725490196078431</v>
      </c>
      <c r="BM10">
        <v>23184.32</v>
      </c>
      <c r="BN10">
        <f t="shared" si="31"/>
        <v>7.0000000000000009</v>
      </c>
      <c r="BO10">
        <v>125.988</v>
      </c>
      <c r="BP10">
        <f t="shared" si="32"/>
        <v>7.291666666666667</v>
      </c>
      <c r="BQ10">
        <v>11368.5</v>
      </c>
      <c r="BR10">
        <f t="shared" si="33"/>
        <v>6.0869565217391308</v>
      </c>
      <c r="BS10">
        <v>123.72199999999999</v>
      </c>
      <c r="BT10">
        <f t="shared" si="34"/>
        <v>6.1403508771929829</v>
      </c>
      <c r="BU10">
        <v>14692.28</v>
      </c>
      <c r="BV10">
        <f t="shared" si="35"/>
        <v>10.769230769230768</v>
      </c>
      <c r="BW10">
        <v>137.666</v>
      </c>
      <c r="BX10">
        <f t="shared" si="36"/>
        <v>11.864406779661017</v>
      </c>
      <c r="BY10">
        <v>9886.7800000000007</v>
      </c>
    </row>
    <row r="11" spans="1:77" x14ac:dyDescent="0.65">
      <c r="A11">
        <v>0.88</v>
      </c>
      <c r="B11">
        <f t="shared" si="0"/>
        <v>13.559322033898304</v>
      </c>
      <c r="C11">
        <v>129.035</v>
      </c>
      <c r="D11">
        <f t="shared" si="1"/>
        <v>20.512820512820511</v>
      </c>
      <c r="E11">
        <v>14224</v>
      </c>
      <c r="F11">
        <f t="shared" si="2"/>
        <v>14.035087719298248</v>
      </c>
      <c r="G11">
        <v>129.995</v>
      </c>
      <c r="H11">
        <f t="shared" si="2"/>
        <v>14.035087719298248</v>
      </c>
      <c r="I11">
        <v>19597.509999999998</v>
      </c>
      <c r="J11">
        <f t="shared" si="3"/>
        <v>5.9701492537313428</v>
      </c>
      <c r="K11">
        <v>125.419</v>
      </c>
      <c r="L11">
        <f t="shared" si="4"/>
        <v>4.3243243243243237</v>
      </c>
      <c r="M11">
        <v>23629.96</v>
      </c>
      <c r="N11">
        <f t="shared" si="5"/>
        <v>16</v>
      </c>
      <c r="O11">
        <v>166.857</v>
      </c>
      <c r="P11">
        <f t="shared" si="6"/>
        <v>22.222222222222225</v>
      </c>
      <c r="Q11">
        <v>25422.54</v>
      </c>
      <c r="R11">
        <f t="shared" si="7"/>
        <v>4.8780487804878048</v>
      </c>
      <c r="S11">
        <v>119.745</v>
      </c>
      <c r="T11">
        <f t="shared" si="8"/>
        <v>6.4516129032258061</v>
      </c>
      <c r="U11">
        <v>21586.21</v>
      </c>
      <c r="V11">
        <f t="shared" si="9"/>
        <v>6.666666666666667</v>
      </c>
      <c r="W11">
        <v>121.624</v>
      </c>
      <c r="X11">
        <f t="shared" si="10"/>
        <v>6.7226890756302522</v>
      </c>
      <c r="Y11">
        <v>14050.99</v>
      </c>
      <c r="Z11">
        <f t="shared" si="11"/>
        <v>15.09433962264151</v>
      </c>
      <c r="AA11">
        <v>144.69300000000001</v>
      </c>
      <c r="AB11">
        <f t="shared" si="12"/>
        <v>15.686274509803921</v>
      </c>
      <c r="AC11">
        <v>19421.080000000002</v>
      </c>
      <c r="AD11">
        <f t="shared" si="13"/>
        <v>14.035087719298248</v>
      </c>
      <c r="AE11">
        <v>197</v>
      </c>
      <c r="AF11">
        <f t="shared" si="14"/>
        <v>14.285714285714285</v>
      </c>
      <c r="AG11">
        <v>20224</v>
      </c>
      <c r="AH11">
        <f t="shared" si="15"/>
        <v>14.814814814814813</v>
      </c>
      <c r="AI11">
        <v>126.16</v>
      </c>
      <c r="AJ11">
        <f t="shared" si="16"/>
        <v>14.545454545454545</v>
      </c>
      <c r="AK11">
        <v>10699.4</v>
      </c>
      <c r="AL11">
        <f t="shared" si="17"/>
        <v>24.242424242424242</v>
      </c>
      <c r="AM11">
        <v>134.50299999999999</v>
      </c>
      <c r="AN11">
        <f t="shared" si="18"/>
        <v>26.666666666666668</v>
      </c>
      <c r="AO11">
        <v>22178.99</v>
      </c>
      <c r="AP11">
        <f t="shared" si="19"/>
        <v>13.333333333333334</v>
      </c>
      <c r="AQ11">
        <v>135.52199999999999</v>
      </c>
      <c r="AR11">
        <f t="shared" si="20"/>
        <v>15.09433962264151</v>
      </c>
      <c r="AS11">
        <v>59082.84</v>
      </c>
      <c r="AT11">
        <f t="shared" si="21"/>
        <v>11.76470588235294</v>
      </c>
      <c r="AU11">
        <v>132.358</v>
      </c>
      <c r="AV11">
        <f t="shared" si="22"/>
        <v>11.267605633802818</v>
      </c>
      <c r="AW11">
        <v>19574.509999999998</v>
      </c>
      <c r="AX11">
        <f t="shared" si="23"/>
        <v>11.428571428571429</v>
      </c>
      <c r="AY11">
        <v>137.74</v>
      </c>
      <c r="AZ11">
        <f t="shared" si="24"/>
        <v>13.114754098360656</v>
      </c>
      <c r="BA11">
        <v>21610.799999999999</v>
      </c>
      <c r="BB11">
        <f t="shared" si="25"/>
        <v>15.09433962264151</v>
      </c>
      <c r="BC11">
        <v>140.18199999999999</v>
      </c>
      <c r="BD11">
        <f t="shared" si="26"/>
        <v>15.384615384615385</v>
      </c>
      <c r="BE11">
        <v>6393.51</v>
      </c>
      <c r="BF11">
        <f t="shared" si="27"/>
        <v>5.1948051948051948</v>
      </c>
      <c r="BG11">
        <v>115.363</v>
      </c>
      <c r="BH11">
        <f t="shared" si="28"/>
        <v>5.5555555555555562</v>
      </c>
      <c r="BI11">
        <v>12683.79</v>
      </c>
      <c r="BJ11">
        <f t="shared" si="29"/>
        <v>13.793103448275861</v>
      </c>
      <c r="BK11">
        <v>142.24600000000001</v>
      </c>
      <c r="BL11">
        <f t="shared" si="30"/>
        <v>15.686274509803921</v>
      </c>
      <c r="BM11">
        <v>19805.080000000002</v>
      </c>
      <c r="BN11">
        <f t="shared" si="31"/>
        <v>8</v>
      </c>
      <c r="BO11">
        <v>124.751</v>
      </c>
      <c r="BP11">
        <f t="shared" si="32"/>
        <v>8.3333333333333321</v>
      </c>
      <c r="BQ11">
        <v>10196.870000000001</v>
      </c>
      <c r="BR11">
        <f t="shared" si="33"/>
        <v>6.9565217391304346</v>
      </c>
      <c r="BS11">
        <v>123.21299999999999</v>
      </c>
      <c r="BT11">
        <f t="shared" si="34"/>
        <v>7.0175438596491242</v>
      </c>
      <c r="BU11">
        <v>12875.62</v>
      </c>
      <c r="BV11">
        <f t="shared" si="35"/>
        <v>12.307692307692307</v>
      </c>
      <c r="BW11">
        <v>140.52500000000001</v>
      </c>
      <c r="BX11">
        <f t="shared" si="36"/>
        <v>13.559322033898304</v>
      </c>
      <c r="BY11">
        <v>8529.2099999999991</v>
      </c>
    </row>
    <row r="12" spans="1:77" x14ac:dyDescent="0.65">
      <c r="A12">
        <v>0.99</v>
      </c>
      <c r="B12">
        <f t="shared" si="0"/>
        <v>15.254237288135592</v>
      </c>
      <c r="C12">
        <v>135.68700000000001</v>
      </c>
      <c r="D12">
        <f t="shared" si="1"/>
        <v>23.076923076923077</v>
      </c>
      <c r="E12">
        <v>14192</v>
      </c>
      <c r="F12">
        <f t="shared" si="2"/>
        <v>15.789473684210527</v>
      </c>
      <c r="G12">
        <v>133.35900000000001</v>
      </c>
      <c r="H12">
        <f t="shared" si="2"/>
        <v>15.789473684210527</v>
      </c>
      <c r="I12">
        <v>20178.400000000001</v>
      </c>
      <c r="J12">
        <f t="shared" si="3"/>
        <v>6.7164179104477615</v>
      </c>
      <c r="K12">
        <v>117.581</v>
      </c>
      <c r="L12">
        <f t="shared" si="4"/>
        <v>4.864864864864864</v>
      </c>
      <c r="M12">
        <v>20549.439999999999</v>
      </c>
      <c r="N12">
        <f t="shared" si="5"/>
        <v>18</v>
      </c>
      <c r="O12">
        <v>156.55099999999999</v>
      </c>
      <c r="P12">
        <f t="shared" si="6"/>
        <v>25</v>
      </c>
      <c r="Q12">
        <v>24671.95</v>
      </c>
      <c r="R12">
        <f t="shared" si="7"/>
        <v>5.4878048780487809</v>
      </c>
      <c r="S12">
        <v>122.721</v>
      </c>
      <c r="T12">
        <f t="shared" si="8"/>
        <v>7.2580645161290311</v>
      </c>
      <c r="U12">
        <v>21621.09</v>
      </c>
      <c r="V12">
        <f t="shared" si="9"/>
        <v>7.5</v>
      </c>
      <c r="W12">
        <v>124.71899999999999</v>
      </c>
      <c r="X12">
        <f t="shared" si="10"/>
        <v>7.5630252100840334</v>
      </c>
      <c r="Y12">
        <v>12959.29</v>
      </c>
      <c r="Z12">
        <f t="shared" si="11"/>
        <v>16.981132075471699</v>
      </c>
      <c r="AA12">
        <v>148.96299999999999</v>
      </c>
      <c r="AB12">
        <f t="shared" si="12"/>
        <v>17.647058823529409</v>
      </c>
      <c r="AC12">
        <v>19530.22</v>
      </c>
      <c r="AD12">
        <f t="shared" si="13"/>
        <v>15.789473684210527</v>
      </c>
      <c r="AE12">
        <v>164</v>
      </c>
      <c r="AF12">
        <f t="shared" si="14"/>
        <v>16.071428571428569</v>
      </c>
      <c r="AG12">
        <v>19376</v>
      </c>
      <c r="AH12">
        <f t="shared" si="15"/>
        <v>16.666666666666664</v>
      </c>
      <c r="AI12">
        <v>127.79</v>
      </c>
      <c r="AJ12">
        <f t="shared" si="16"/>
        <v>16.363636363636363</v>
      </c>
      <c r="AK12">
        <v>10432.719999999999</v>
      </c>
      <c r="AL12">
        <f t="shared" si="17"/>
        <v>27.27272727272727</v>
      </c>
      <c r="AM12">
        <v>136.42400000000001</v>
      </c>
      <c r="AN12">
        <f t="shared" si="18"/>
        <v>30</v>
      </c>
      <c r="AO12">
        <v>20387.52</v>
      </c>
      <c r="AP12">
        <f t="shared" si="19"/>
        <v>15</v>
      </c>
      <c r="AQ12">
        <v>148.54300000000001</v>
      </c>
      <c r="AR12">
        <f t="shared" si="20"/>
        <v>16.981132075471699</v>
      </c>
      <c r="AS12">
        <v>52272.160000000003</v>
      </c>
      <c r="AT12">
        <f t="shared" si="21"/>
        <v>13.23529411764706</v>
      </c>
      <c r="AU12">
        <v>131.75800000000001</v>
      </c>
      <c r="AV12">
        <f t="shared" si="22"/>
        <v>12.676056338028168</v>
      </c>
      <c r="AW12">
        <v>17795.54</v>
      </c>
      <c r="AX12">
        <f t="shared" si="23"/>
        <v>12.857142857142856</v>
      </c>
      <c r="AY12">
        <v>138.55099999999999</v>
      </c>
      <c r="AZ12">
        <f t="shared" si="24"/>
        <v>14.754098360655737</v>
      </c>
      <c r="BA12">
        <v>21076.2</v>
      </c>
      <c r="BB12">
        <f t="shared" si="25"/>
        <v>16.981132075471699</v>
      </c>
      <c r="BC12">
        <v>139.102</v>
      </c>
      <c r="BD12">
        <f t="shared" si="26"/>
        <v>17.307692307692307</v>
      </c>
      <c r="BE12">
        <v>6376.57</v>
      </c>
      <c r="BF12">
        <f t="shared" si="27"/>
        <v>5.8441558441558437</v>
      </c>
      <c r="BG12">
        <v>120.646</v>
      </c>
      <c r="BH12">
        <f t="shared" si="28"/>
        <v>6.25</v>
      </c>
      <c r="BI12">
        <v>11480.45</v>
      </c>
      <c r="BJ12">
        <f t="shared" si="29"/>
        <v>15.517241379310345</v>
      </c>
      <c r="BK12">
        <v>136.071</v>
      </c>
      <c r="BL12">
        <f t="shared" si="30"/>
        <v>17.647058823529409</v>
      </c>
      <c r="BM12">
        <v>17214.169999999998</v>
      </c>
      <c r="BN12">
        <f t="shared" si="31"/>
        <v>9</v>
      </c>
      <c r="BO12">
        <v>126.52800000000001</v>
      </c>
      <c r="BP12">
        <f t="shared" si="32"/>
        <v>9.375</v>
      </c>
      <c r="BQ12">
        <v>9223.2999999999993</v>
      </c>
      <c r="BR12">
        <f t="shared" si="33"/>
        <v>7.8260869565217384</v>
      </c>
      <c r="BS12">
        <v>125.73399999999999</v>
      </c>
      <c r="BT12">
        <f t="shared" si="34"/>
        <v>7.8947368421052637</v>
      </c>
      <c r="BU12">
        <v>11938.91</v>
      </c>
      <c r="BV12">
        <f t="shared" si="35"/>
        <v>13.846153846153845</v>
      </c>
      <c r="BW12">
        <v>143.858</v>
      </c>
      <c r="BX12">
        <f t="shared" si="36"/>
        <v>15.254237288135592</v>
      </c>
      <c r="BY12">
        <v>7566.47</v>
      </c>
    </row>
    <row r="13" spans="1:77" x14ac:dyDescent="0.65">
      <c r="A13">
        <v>1.1000000000000001</v>
      </c>
      <c r="B13">
        <f t="shared" si="0"/>
        <v>16.949152542372882</v>
      </c>
      <c r="C13">
        <v>127.527</v>
      </c>
      <c r="D13">
        <f t="shared" si="1"/>
        <v>25.641025641025646</v>
      </c>
      <c r="E13">
        <v>12992</v>
      </c>
      <c r="F13">
        <f t="shared" si="2"/>
        <v>17.543859649122808</v>
      </c>
      <c r="G13">
        <v>128.56800000000001</v>
      </c>
      <c r="H13">
        <f t="shared" si="2"/>
        <v>17.543859649122808</v>
      </c>
      <c r="I13">
        <v>20754.37</v>
      </c>
      <c r="J13">
        <f t="shared" si="3"/>
        <v>7.4626865671641802</v>
      </c>
      <c r="K13">
        <v>116.005</v>
      </c>
      <c r="L13">
        <f t="shared" si="4"/>
        <v>5.4054054054054053</v>
      </c>
      <c r="M13">
        <v>17972.39</v>
      </c>
      <c r="N13">
        <f t="shared" si="5"/>
        <v>20</v>
      </c>
      <c r="O13">
        <v>154.34800000000001</v>
      </c>
      <c r="P13">
        <f t="shared" si="6"/>
        <v>27.777777777777779</v>
      </c>
      <c r="Q13">
        <v>23081.439999999999</v>
      </c>
      <c r="R13">
        <f t="shared" si="7"/>
        <v>6.0975609756097571</v>
      </c>
      <c r="S13">
        <v>121.81100000000001</v>
      </c>
      <c r="T13">
        <f t="shared" si="8"/>
        <v>8.064516129032258</v>
      </c>
      <c r="U13">
        <v>19994.669999999998</v>
      </c>
      <c r="V13">
        <f t="shared" si="9"/>
        <v>8.3333333333333339</v>
      </c>
      <c r="W13">
        <v>126.37</v>
      </c>
      <c r="X13">
        <f t="shared" si="10"/>
        <v>8.4033613445378155</v>
      </c>
      <c r="Y13">
        <v>11742.06</v>
      </c>
      <c r="Z13">
        <f t="shared" si="11"/>
        <v>18.867924528301888</v>
      </c>
      <c r="AA13">
        <v>147.15199999999999</v>
      </c>
      <c r="AB13">
        <f t="shared" si="12"/>
        <v>19.607843137254903</v>
      </c>
      <c r="AC13">
        <v>18111.71</v>
      </c>
      <c r="AD13">
        <f t="shared" si="13"/>
        <v>17.543859649122808</v>
      </c>
      <c r="AE13">
        <v>156</v>
      </c>
      <c r="AF13">
        <f t="shared" si="14"/>
        <v>17.857142857142858</v>
      </c>
      <c r="AG13">
        <v>16624</v>
      </c>
      <c r="AH13">
        <f t="shared" si="15"/>
        <v>18.518518518518519</v>
      </c>
      <c r="AI13">
        <v>128.88</v>
      </c>
      <c r="AJ13">
        <f t="shared" si="16"/>
        <v>18.181818181818183</v>
      </c>
      <c r="AK13">
        <v>9981.4699999999993</v>
      </c>
      <c r="AL13">
        <f t="shared" si="17"/>
        <v>30.303030303030305</v>
      </c>
      <c r="AM13">
        <v>133.69399999999999</v>
      </c>
      <c r="AN13">
        <f t="shared" si="18"/>
        <v>33.333333333333336</v>
      </c>
      <c r="AO13">
        <v>18970.07</v>
      </c>
      <c r="AP13">
        <f t="shared" si="19"/>
        <v>16.666666666666668</v>
      </c>
      <c r="AQ13">
        <v>157.221</v>
      </c>
      <c r="AR13">
        <f t="shared" si="20"/>
        <v>18.867924528301888</v>
      </c>
      <c r="AS13">
        <v>45926.79</v>
      </c>
      <c r="AT13">
        <f t="shared" si="21"/>
        <v>14.705882352941178</v>
      </c>
      <c r="AU13">
        <v>129.511</v>
      </c>
      <c r="AV13">
        <f t="shared" si="22"/>
        <v>14.084507042253522</v>
      </c>
      <c r="AW13">
        <v>16381.4</v>
      </c>
      <c r="AX13">
        <f t="shared" si="23"/>
        <v>14.285714285714288</v>
      </c>
      <c r="AY13">
        <v>143.74</v>
      </c>
      <c r="AZ13">
        <f t="shared" si="24"/>
        <v>16.393442622950822</v>
      </c>
      <c r="BA13">
        <v>20050.5</v>
      </c>
      <c r="BB13">
        <f t="shared" si="25"/>
        <v>18.867924528301888</v>
      </c>
      <c r="BC13">
        <v>133.505</v>
      </c>
      <c r="BD13">
        <f t="shared" si="26"/>
        <v>19.230769230769234</v>
      </c>
      <c r="BE13">
        <v>6023.91</v>
      </c>
      <c r="BF13">
        <f t="shared" si="27"/>
        <v>6.4935064935064926</v>
      </c>
      <c r="BG13">
        <v>119.09099999999999</v>
      </c>
      <c r="BH13">
        <f t="shared" si="28"/>
        <v>6.9444444444444446</v>
      </c>
      <c r="BI13">
        <v>10247.870000000001</v>
      </c>
      <c r="BJ13">
        <f t="shared" si="29"/>
        <v>17.241379310344829</v>
      </c>
      <c r="BK13">
        <v>140.72499999999999</v>
      </c>
      <c r="BL13">
        <f t="shared" si="30"/>
        <v>19.607843137254903</v>
      </c>
      <c r="BM13">
        <v>15837.93</v>
      </c>
      <c r="BN13">
        <f t="shared" si="31"/>
        <v>10</v>
      </c>
      <c r="BO13">
        <v>123.944</v>
      </c>
      <c r="BP13">
        <f t="shared" si="32"/>
        <v>10.416666666666668</v>
      </c>
      <c r="BQ13">
        <v>8383.16</v>
      </c>
      <c r="BR13">
        <f t="shared" si="33"/>
        <v>8.6956521739130448</v>
      </c>
      <c r="BS13">
        <v>124.051</v>
      </c>
      <c r="BT13">
        <f t="shared" si="34"/>
        <v>8.7719298245614041</v>
      </c>
      <c r="BU13">
        <v>11682.75</v>
      </c>
      <c r="BV13">
        <f t="shared" si="35"/>
        <v>15.384615384615385</v>
      </c>
      <c r="BW13">
        <v>157.911</v>
      </c>
      <c r="BX13">
        <f t="shared" si="36"/>
        <v>16.949152542372882</v>
      </c>
      <c r="BY13">
        <v>6924.37</v>
      </c>
    </row>
    <row r="14" spans="1:77" x14ac:dyDescent="0.65">
      <c r="A14">
        <v>1.21</v>
      </c>
      <c r="B14">
        <f t="shared" si="0"/>
        <v>18.644067796610166</v>
      </c>
      <c r="C14">
        <v>139.179</v>
      </c>
      <c r="D14">
        <f t="shared" si="1"/>
        <v>28.205128205128204</v>
      </c>
      <c r="E14">
        <v>12128</v>
      </c>
      <c r="F14">
        <f t="shared" si="2"/>
        <v>19.298245614035089</v>
      </c>
      <c r="G14">
        <v>137.245</v>
      </c>
      <c r="H14">
        <f t="shared" si="2"/>
        <v>19.298245614035089</v>
      </c>
      <c r="I14">
        <v>20036.2</v>
      </c>
      <c r="J14">
        <f t="shared" si="3"/>
        <v>8.2089552238805972</v>
      </c>
      <c r="K14">
        <v>118.495</v>
      </c>
      <c r="L14">
        <f t="shared" si="4"/>
        <v>5.9459459459459456</v>
      </c>
      <c r="M14">
        <v>15955.84</v>
      </c>
      <c r="N14">
        <f t="shared" si="5"/>
        <v>22</v>
      </c>
      <c r="O14">
        <v>160.85499999999999</v>
      </c>
      <c r="P14">
        <f t="shared" si="6"/>
        <v>30.555555555555554</v>
      </c>
      <c r="Q14">
        <v>23158.92</v>
      </c>
      <c r="R14">
        <f t="shared" si="7"/>
        <v>6.7073170731707323</v>
      </c>
      <c r="S14">
        <v>120.045</v>
      </c>
      <c r="T14">
        <f t="shared" si="8"/>
        <v>8.8709677419354822</v>
      </c>
      <c r="U14">
        <v>19239.099999999999</v>
      </c>
      <c r="V14">
        <f t="shared" si="9"/>
        <v>9.1666666666666679</v>
      </c>
      <c r="W14">
        <v>124.134</v>
      </c>
      <c r="X14">
        <f t="shared" si="10"/>
        <v>9.2436974789915975</v>
      </c>
      <c r="Y14">
        <v>11616.39</v>
      </c>
      <c r="Z14">
        <f t="shared" si="11"/>
        <v>20.754716981132074</v>
      </c>
      <c r="AA14">
        <v>155.85599999999999</v>
      </c>
      <c r="AB14">
        <f t="shared" si="12"/>
        <v>21.56862745098039</v>
      </c>
      <c r="AC14">
        <v>16658.79</v>
      </c>
      <c r="AD14">
        <f t="shared" si="13"/>
        <v>19.298245614035089</v>
      </c>
      <c r="AE14">
        <v>164</v>
      </c>
      <c r="AF14">
        <f t="shared" si="14"/>
        <v>19.642857142857142</v>
      </c>
      <c r="AG14">
        <v>16368</v>
      </c>
      <c r="AH14">
        <f t="shared" si="15"/>
        <v>20.37037037037037</v>
      </c>
      <c r="AI14">
        <v>130.315</v>
      </c>
      <c r="AJ14">
        <f t="shared" si="16"/>
        <v>20</v>
      </c>
      <c r="AK14">
        <v>10542.43</v>
      </c>
      <c r="AL14">
        <f t="shared" si="17"/>
        <v>33.333333333333329</v>
      </c>
      <c r="AM14">
        <v>132.29599999999999</v>
      </c>
      <c r="AN14">
        <f t="shared" si="18"/>
        <v>36.666666666666671</v>
      </c>
      <c r="AO14">
        <v>18101.29</v>
      </c>
      <c r="AP14">
        <f t="shared" si="19"/>
        <v>18.333333333333336</v>
      </c>
      <c r="AQ14">
        <v>156.578</v>
      </c>
      <c r="AR14">
        <f t="shared" si="20"/>
        <v>20.754716981132074</v>
      </c>
      <c r="AS14">
        <v>41389.300000000003</v>
      </c>
      <c r="AT14">
        <f t="shared" si="21"/>
        <v>16.176470588235293</v>
      </c>
      <c r="AU14">
        <v>125.697</v>
      </c>
      <c r="AV14">
        <f t="shared" si="22"/>
        <v>15.492957746478876</v>
      </c>
      <c r="AW14">
        <v>15753.64</v>
      </c>
      <c r="AX14">
        <f t="shared" si="23"/>
        <v>15.714285714285714</v>
      </c>
      <c r="AY14">
        <v>144.54499999999999</v>
      </c>
      <c r="AZ14">
        <f t="shared" si="24"/>
        <v>18.032786885245901</v>
      </c>
      <c r="BA14">
        <v>20225.740000000002</v>
      </c>
      <c r="BB14">
        <f t="shared" si="25"/>
        <v>20.754716981132074</v>
      </c>
      <c r="BC14">
        <v>133.13200000000001</v>
      </c>
      <c r="BD14">
        <f t="shared" si="26"/>
        <v>21.153846153846153</v>
      </c>
      <c r="BE14">
        <v>6057.78</v>
      </c>
      <c r="BF14">
        <f t="shared" si="27"/>
        <v>7.1428571428571423</v>
      </c>
      <c r="BG14">
        <v>116.489</v>
      </c>
      <c r="BH14">
        <f t="shared" si="28"/>
        <v>7.6388888888888884</v>
      </c>
      <c r="BI14">
        <v>9844.52</v>
      </c>
      <c r="BJ14">
        <f t="shared" si="29"/>
        <v>18.96551724137931</v>
      </c>
      <c r="BK14">
        <v>139.94200000000001</v>
      </c>
      <c r="BL14">
        <f t="shared" si="30"/>
        <v>21.56862745098039</v>
      </c>
      <c r="BM14">
        <v>15193.06</v>
      </c>
      <c r="BN14">
        <f t="shared" si="31"/>
        <v>11</v>
      </c>
      <c r="BO14">
        <v>129.983</v>
      </c>
      <c r="BP14">
        <f t="shared" si="32"/>
        <v>11.458333333333332</v>
      </c>
      <c r="BQ14">
        <v>7983.83</v>
      </c>
      <c r="BR14">
        <f t="shared" si="33"/>
        <v>9.5652173913043459</v>
      </c>
      <c r="BS14">
        <v>122.376</v>
      </c>
      <c r="BT14">
        <f t="shared" si="34"/>
        <v>9.6491228070175445</v>
      </c>
      <c r="BU14">
        <v>11423.95</v>
      </c>
      <c r="BV14">
        <f t="shared" si="35"/>
        <v>16.92307692307692</v>
      </c>
      <c r="BW14">
        <v>153.62799999999999</v>
      </c>
      <c r="BX14">
        <f t="shared" si="36"/>
        <v>18.644067796610166</v>
      </c>
      <c r="BY14">
        <v>6395.32</v>
      </c>
    </row>
    <row r="15" spans="1:77" x14ac:dyDescent="0.65">
      <c r="A15">
        <v>1.32</v>
      </c>
      <c r="B15">
        <f t="shared" si="0"/>
        <v>20.33898305084746</v>
      </c>
      <c r="C15">
        <v>134.804</v>
      </c>
      <c r="D15">
        <f t="shared" si="1"/>
        <v>30.76923076923077</v>
      </c>
      <c r="E15">
        <v>12144</v>
      </c>
      <c r="F15">
        <f t="shared" si="2"/>
        <v>21.05263157894737</v>
      </c>
      <c r="G15">
        <v>135.70599999999999</v>
      </c>
      <c r="H15">
        <f t="shared" si="2"/>
        <v>21.05263157894737</v>
      </c>
      <c r="I15">
        <v>20355.650000000001</v>
      </c>
      <c r="J15">
        <f t="shared" si="3"/>
        <v>8.9552238805970159</v>
      </c>
      <c r="K15">
        <v>117.93</v>
      </c>
      <c r="L15">
        <f t="shared" si="4"/>
        <v>6.4864864864864868</v>
      </c>
      <c r="M15">
        <v>13965.37</v>
      </c>
      <c r="N15">
        <f t="shared" si="5"/>
        <v>24.000000000000004</v>
      </c>
      <c r="O15">
        <v>156.43700000000001</v>
      </c>
      <c r="P15">
        <f t="shared" si="6"/>
        <v>33.333333333333336</v>
      </c>
      <c r="Q15">
        <v>22717.37</v>
      </c>
      <c r="R15">
        <f t="shared" si="7"/>
        <v>7.3170731707317085</v>
      </c>
      <c r="S15">
        <v>119.761</v>
      </c>
      <c r="T15">
        <f t="shared" si="8"/>
        <v>9.67741935483871</v>
      </c>
      <c r="U15">
        <v>18665.47</v>
      </c>
      <c r="V15">
        <f t="shared" si="9"/>
        <v>10</v>
      </c>
      <c r="W15">
        <v>120.629</v>
      </c>
      <c r="X15">
        <f t="shared" si="10"/>
        <v>10.084033613445378</v>
      </c>
      <c r="Y15">
        <v>10776.42</v>
      </c>
      <c r="Z15">
        <f t="shared" si="11"/>
        <v>22.641509433962266</v>
      </c>
      <c r="AA15">
        <v>154.62100000000001</v>
      </c>
      <c r="AB15">
        <f t="shared" si="12"/>
        <v>23.52941176470588</v>
      </c>
      <c r="AC15">
        <v>16198.88</v>
      </c>
      <c r="AD15">
        <f t="shared" si="13"/>
        <v>21.05263157894737</v>
      </c>
      <c r="AE15">
        <v>151</v>
      </c>
      <c r="AF15">
        <f t="shared" si="14"/>
        <v>21.428571428571431</v>
      </c>
      <c r="AG15">
        <v>15776</v>
      </c>
      <c r="AH15">
        <f t="shared" si="15"/>
        <v>22.222222222222221</v>
      </c>
      <c r="AI15">
        <v>134.90799999999999</v>
      </c>
      <c r="AJ15">
        <f t="shared" si="16"/>
        <v>21.81818181818182</v>
      </c>
      <c r="AK15">
        <v>10679.71</v>
      </c>
      <c r="AL15">
        <f t="shared" si="17"/>
        <v>36.363636363636367</v>
      </c>
      <c r="AM15">
        <v>129.411</v>
      </c>
      <c r="AN15">
        <f t="shared" si="18"/>
        <v>40</v>
      </c>
      <c r="AO15">
        <v>17271.04</v>
      </c>
      <c r="AP15">
        <f t="shared" si="19"/>
        <v>20</v>
      </c>
      <c r="AQ15">
        <v>158.39599999999999</v>
      </c>
      <c r="AR15">
        <f t="shared" si="20"/>
        <v>22.641509433962266</v>
      </c>
      <c r="AS15">
        <v>37827.050000000003</v>
      </c>
      <c r="AT15">
        <f t="shared" si="21"/>
        <v>17.647058823529413</v>
      </c>
      <c r="AU15">
        <v>127.726</v>
      </c>
      <c r="AV15">
        <f t="shared" si="22"/>
        <v>16.901408450704228</v>
      </c>
      <c r="AW15">
        <v>15239.2</v>
      </c>
      <c r="AX15">
        <f t="shared" si="23"/>
        <v>17.142857142857142</v>
      </c>
      <c r="AY15">
        <v>143.04499999999999</v>
      </c>
      <c r="AZ15">
        <f t="shared" si="24"/>
        <v>19.672131147540988</v>
      </c>
      <c r="BA15">
        <v>21260.1</v>
      </c>
      <c r="BB15">
        <f t="shared" si="25"/>
        <v>22.641509433962266</v>
      </c>
      <c r="BC15">
        <v>138.61199999999999</v>
      </c>
      <c r="BD15">
        <f t="shared" si="26"/>
        <v>23.076923076923077</v>
      </c>
      <c r="BE15">
        <v>5818.76</v>
      </c>
      <c r="BF15">
        <f t="shared" si="27"/>
        <v>7.7922077922077921</v>
      </c>
      <c r="BG15">
        <v>111.13500000000001</v>
      </c>
      <c r="BH15">
        <f t="shared" si="28"/>
        <v>8.3333333333333339</v>
      </c>
      <c r="BI15">
        <v>9289.57</v>
      </c>
      <c r="BJ15">
        <f t="shared" si="29"/>
        <v>20.689655172413797</v>
      </c>
      <c r="BK15">
        <v>140.672</v>
      </c>
      <c r="BL15">
        <f t="shared" si="30"/>
        <v>23.52941176470588</v>
      </c>
      <c r="BM15">
        <v>14080.9</v>
      </c>
      <c r="BN15">
        <f t="shared" si="31"/>
        <v>12.000000000000002</v>
      </c>
      <c r="BO15">
        <v>128.22499999999999</v>
      </c>
      <c r="BP15">
        <f t="shared" si="32"/>
        <v>12.5</v>
      </c>
      <c r="BQ15">
        <v>7425.58</v>
      </c>
      <c r="BR15">
        <f t="shared" si="33"/>
        <v>10.434782608695652</v>
      </c>
      <c r="BS15">
        <v>124.15</v>
      </c>
      <c r="BT15">
        <f t="shared" si="34"/>
        <v>10.526315789473685</v>
      </c>
      <c r="BU15">
        <v>10853.79</v>
      </c>
      <c r="BV15">
        <f t="shared" si="35"/>
        <v>18.461538461538463</v>
      </c>
      <c r="BW15">
        <v>156.273</v>
      </c>
      <c r="BX15">
        <f t="shared" si="36"/>
        <v>20.33898305084746</v>
      </c>
      <c r="BY15">
        <v>6141.83</v>
      </c>
    </row>
    <row r="16" spans="1:77" x14ac:dyDescent="0.65">
      <c r="A16">
        <v>1.43</v>
      </c>
      <c r="B16">
        <f t="shared" si="0"/>
        <v>22.033898305084744</v>
      </c>
      <c r="C16">
        <v>133.96700000000001</v>
      </c>
      <c r="D16">
        <f t="shared" si="1"/>
        <v>33.333333333333329</v>
      </c>
      <c r="E16">
        <v>12464</v>
      </c>
      <c r="F16">
        <f t="shared" si="2"/>
        <v>22.807017543859651</v>
      </c>
      <c r="G16">
        <v>130.51</v>
      </c>
      <c r="H16">
        <f t="shared" si="2"/>
        <v>22.807017543859651</v>
      </c>
      <c r="I16">
        <v>21591.71</v>
      </c>
      <c r="J16">
        <f t="shared" si="3"/>
        <v>9.7014925373134311</v>
      </c>
      <c r="K16">
        <v>118.705</v>
      </c>
      <c r="L16">
        <f t="shared" si="4"/>
        <v>7.0270270270270263</v>
      </c>
      <c r="M16">
        <v>12889.07</v>
      </c>
      <c r="N16">
        <f t="shared" si="5"/>
        <v>26</v>
      </c>
      <c r="O16">
        <v>175.756</v>
      </c>
      <c r="P16">
        <f t="shared" si="6"/>
        <v>36.111111111111107</v>
      </c>
      <c r="Q16">
        <v>23046.75</v>
      </c>
      <c r="R16">
        <f t="shared" si="7"/>
        <v>7.9268292682926829</v>
      </c>
      <c r="S16">
        <v>120.209</v>
      </c>
      <c r="T16">
        <f t="shared" si="8"/>
        <v>10.483870967741934</v>
      </c>
      <c r="U16">
        <v>18644.72</v>
      </c>
      <c r="V16">
        <f t="shared" si="9"/>
        <v>10.833333333333334</v>
      </c>
      <c r="W16">
        <v>125.556</v>
      </c>
      <c r="X16">
        <f t="shared" si="10"/>
        <v>10.92436974789916</v>
      </c>
      <c r="Y16">
        <v>10336.61</v>
      </c>
      <c r="Z16">
        <f t="shared" si="11"/>
        <v>24.528301886792452</v>
      </c>
      <c r="AA16">
        <v>158.005</v>
      </c>
      <c r="AB16">
        <f t="shared" si="12"/>
        <v>25.490196078431371</v>
      </c>
      <c r="AC16">
        <v>15766.91</v>
      </c>
      <c r="AD16">
        <f t="shared" si="13"/>
        <v>22.807017543859651</v>
      </c>
      <c r="AE16">
        <v>163</v>
      </c>
      <c r="AF16">
        <f t="shared" si="14"/>
        <v>23.214285714285712</v>
      </c>
      <c r="AG16">
        <v>16224</v>
      </c>
      <c r="AH16">
        <f t="shared" si="15"/>
        <v>24.074074074074073</v>
      </c>
      <c r="AI16">
        <v>129.726</v>
      </c>
      <c r="AJ16">
        <f t="shared" si="16"/>
        <v>23.636363636363637</v>
      </c>
      <c r="AK16">
        <v>10450.77</v>
      </c>
      <c r="AL16">
        <f t="shared" si="17"/>
        <v>39.393939393939391</v>
      </c>
      <c r="AM16">
        <v>134.74799999999999</v>
      </c>
      <c r="AN16">
        <f t="shared" si="18"/>
        <v>43.333333333333336</v>
      </c>
      <c r="AO16">
        <v>16148.6</v>
      </c>
      <c r="AP16">
        <f t="shared" si="19"/>
        <v>21.666666666666668</v>
      </c>
      <c r="AQ16">
        <v>153.83600000000001</v>
      </c>
      <c r="AR16">
        <f t="shared" si="20"/>
        <v>24.528301886792452</v>
      </c>
      <c r="AS16">
        <v>34678.79</v>
      </c>
      <c r="AT16">
        <f t="shared" si="21"/>
        <v>19.117647058823529</v>
      </c>
      <c r="AU16">
        <v>129.32300000000001</v>
      </c>
      <c r="AV16">
        <f t="shared" si="22"/>
        <v>18.30985915492958</v>
      </c>
      <c r="AW16">
        <v>14202.11</v>
      </c>
      <c r="AX16">
        <f t="shared" si="23"/>
        <v>18.571428571428569</v>
      </c>
      <c r="AY16">
        <v>144.83600000000001</v>
      </c>
      <c r="AZ16">
        <f t="shared" si="24"/>
        <v>21.311475409836063</v>
      </c>
      <c r="BA16">
        <v>21091.75</v>
      </c>
      <c r="BB16">
        <f t="shared" si="25"/>
        <v>24.528301886792452</v>
      </c>
      <c r="BC16">
        <v>136.50700000000001</v>
      </c>
      <c r="BD16">
        <f t="shared" si="26"/>
        <v>25</v>
      </c>
      <c r="BE16">
        <v>5764.53</v>
      </c>
      <c r="BF16">
        <f t="shared" si="27"/>
        <v>8.4415584415584402</v>
      </c>
      <c r="BG16">
        <v>114.989</v>
      </c>
      <c r="BH16">
        <f t="shared" si="28"/>
        <v>9.0277777777777768</v>
      </c>
      <c r="BI16">
        <v>8649.61</v>
      </c>
      <c r="BJ16">
        <f t="shared" si="29"/>
        <v>22.413793103448278</v>
      </c>
      <c r="BK16">
        <v>142.96199999999999</v>
      </c>
      <c r="BL16">
        <f t="shared" si="30"/>
        <v>25.490196078431371</v>
      </c>
      <c r="BM16">
        <v>12831.46</v>
      </c>
      <c r="BN16">
        <f t="shared" si="31"/>
        <v>13</v>
      </c>
      <c r="BO16">
        <v>124.366</v>
      </c>
      <c r="BP16">
        <f t="shared" si="32"/>
        <v>13.541666666666666</v>
      </c>
      <c r="BQ16">
        <v>7402.03</v>
      </c>
      <c r="BR16">
        <f t="shared" si="33"/>
        <v>11.304347826086955</v>
      </c>
      <c r="BS16">
        <v>124.991</v>
      </c>
      <c r="BT16">
        <f t="shared" si="34"/>
        <v>11.403508771929825</v>
      </c>
      <c r="BU16">
        <v>10526.77</v>
      </c>
      <c r="BV16">
        <f t="shared" si="35"/>
        <v>20</v>
      </c>
      <c r="BW16">
        <v>166.94</v>
      </c>
      <c r="BX16">
        <f t="shared" si="36"/>
        <v>22.033898305084744</v>
      </c>
      <c r="BY16">
        <v>6038.13</v>
      </c>
    </row>
    <row r="17" spans="1:77" x14ac:dyDescent="0.65">
      <c r="A17">
        <v>1.54</v>
      </c>
      <c r="B17">
        <f t="shared" si="0"/>
        <v>23.728813559322035</v>
      </c>
      <c r="C17">
        <v>134.376</v>
      </c>
      <c r="D17">
        <f t="shared" si="1"/>
        <v>35.897435897435898</v>
      </c>
      <c r="E17">
        <v>11856</v>
      </c>
      <c r="F17">
        <f t="shared" si="2"/>
        <v>24.561403508771932</v>
      </c>
      <c r="G17">
        <v>128.17599999999999</v>
      </c>
      <c r="H17">
        <f t="shared" si="2"/>
        <v>24.561403508771932</v>
      </c>
      <c r="I17">
        <v>22282.76</v>
      </c>
      <c r="J17">
        <f t="shared" si="3"/>
        <v>10.44776119402985</v>
      </c>
      <c r="K17">
        <v>120.93600000000001</v>
      </c>
      <c r="L17">
        <f t="shared" si="4"/>
        <v>7.5675675675675667</v>
      </c>
      <c r="M17">
        <v>11927.7</v>
      </c>
      <c r="N17">
        <f t="shared" si="5"/>
        <v>28.000000000000004</v>
      </c>
      <c r="O17">
        <v>172.56200000000001</v>
      </c>
      <c r="P17">
        <f t="shared" si="6"/>
        <v>38.888888888888893</v>
      </c>
      <c r="Q17">
        <v>22529.34</v>
      </c>
      <c r="R17">
        <f t="shared" si="7"/>
        <v>8.536585365853659</v>
      </c>
      <c r="S17">
        <v>116.92100000000001</v>
      </c>
      <c r="T17">
        <f t="shared" si="8"/>
        <v>11.29032258064516</v>
      </c>
      <c r="U17">
        <v>18195.54</v>
      </c>
      <c r="V17">
        <f t="shared" si="9"/>
        <v>11.666666666666668</v>
      </c>
      <c r="W17">
        <v>120.123</v>
      </c>
      <c r="X17">
        <f t="shared" si="10"/>
        <v>11.76470588235294</v>
      </c>
      <c r="Y17">
        <v>9987.57</v>
      </c>
      <c r="Z17">
        <f t="shared" si="11"/>
        <v>26.415094339622641</v>
      </c>
      <c r="AA17">
        <v>158.16399999999999</v>
      </c>
      <c r="AB17">
        <f t="shared" si="12"/>
        <v>27.450980392156861</v>
      </c>
      <c r="AC17">
        <v>16252.16</v>
      </c>
      <c r="AD17">
        <f t="shared" si="13"/>
        <v>24.561403508771932</v>
      </c>
      <c r="AE17">
        <v>151</v>
      </c>
      <c r="AF17">
        <f t="shared" si="14"/>
        <v>25</v>
      </c>
      <c r="AG17">
        <v>15760</v>
      </c>
      <c r="AH17">
        <f t="shared" si="15"/>
        <v>25.925925925925924</v>
      </c>
      <c r="AI17">
        <v>128.32900000000001</v>
      </c>
      <c r="AJ17">
        <f t="shared" si="16"/>
        <v>25.454545454545457</v>
      </c>
      <c r="AK17">
        <v>10397.39</v>
      </c>
      <c r="AL17">
        <f t="shared" si="17"/>
        <v>42.424242424242422</v>
      </c>
      <c r="AM17">
        <v>137.917</v>
      </c>
      <c r="AN17">
        <f t="shared" si="18"/>
        <v>46.666666666666671</v>
      </c>
      <c r="AO17">
        <v>15865.21</v>
      </c>
      <c r="AP17">
        <f t="shared" si="19"/>
        <v>23.333333333333336</v>
      </c>
      <c r="AQ17">
        <v>151.65299999999999</v>
      </c>
      <c r="AR17">
        <f t="shared" si="20"/>
        <v>26.415094339622641</v>
      </c>
      <c r="AS17">
        <v>31571.75</v>
      </c>
      <c r="AT17">
        <f t="shared" si="21"/>
        <v>20.588235294117645</v>
      </c>
      <c r="AU17">
        <v>129.00700000000001</v>
      </c>
      <c r="AV17">
        <f t="shared" si="22"/>
        <v>19.718309859154932</v>
      </c>
      <c r="AW17">
        <v>14308.67</v>
      </c>
      <c r="AX17">
        <f t="shared" si="23"/>
        <v>20</v>
      </c>
      <c r="AY17">
        <v>154.88</v>
      </c>
      <c r="AZ17">
        <f t="shared" si="24"/>
        <v>22.950819672131146</v>
      </c>
      <c r="BA17">
        <v>19606.27</v>
      </c>
      <c r="BB17">
        <f t="shared" si="25"/>
        <v>26.415094339622641</v>
      </c>
      <c r="BC17">
        <v>136.28100000000001</v>
      </c>
      <c r="BD17">
        <f t="shared" si="26"/>
        <v>26.923076923076927</v>
      </c>
      <c r="BE17">
        <v>5779.59</v>
      </c>
      <c r="BF17">
        <f t="shared" si="27"/>
        <v>9.0909090909090899</v>
      </c>
      <c r="BG17">
        <v>114.18300000000001</v>
      </c>
      <c r="BH17">
        <f t="shared" si="28"/>
        <v>9.7222222222222232</v>
      </c>
      <c r="BI17">
        <v>8288.14</v>
      </c>
      <c r="BJ17">
        <f t="shared" si="29"/>
        <v>24.137931034482758</v>
      </c>
      <c r="BK17">
        <v>144.083</v>
      </c>
      <c r="BL17">
        <f t="shared" si="30"/>
        <v>27.450980392156861</v>
      </c>
      <c r="BM17">
        <v>12231.99</v>
      </c>
      <c r="BN17">
        <f t="shared" si="31"/>
        <v>14.000000000000002</v>
      </c>
      <c r="BO17">
        <v>125.36799999999999</v>
      </c>
      <c r="BP17">
        <f t="shared" si="32"/>
        <v>14.583333333333334</v>
      </c>
      <c r="BQ17">
        <v>7906.23</v>
      </c>
      <c r="BR17">
        <f t="shared" si="33"/>
        <v>12.173913043478262</v>
      </c>
      <c r="BS17">
        <v>123.995</v>
      </c>
      <c r="BT17">
        <f t="shared" si="34"/>
        <v>12.280701754385966</v>
      </c>
      <c r="BU17">
        <v>10016.879999999999</v>
      </c>
      <c r="BV17">
        <f t="shared" si="35"/>
        <v>21.538461538461537</v>
      </c>
      <c r="BW17">
        <v>173.31899999999999</v>
      </c>
      <c r="BX17">
        <f t="shared" si="36"/>
        <v>23.728813559322035</v>
      </c>
      <c r="BY17">
        <v>5688.58</v>
      </c>
    </row>
    <row r="18" spans="1:77" x14ac:dyDescent="0.65">
      <c r="A18">
        <v>1.65</v>
      </c>
      <c r="B18">
        <f t="shared" si="0"/>
        <v>25.423728813559322</v>
      </c>
      <c r="C18">
        <v>137.57300000000001</v>
      </c>
      <c r="D18">
        <f t="shared" si="1"/>
        <v>38.46153846153846</v>
      </c>
      <c r="E18">
        <v>11504</v>
      </c>
      <c r="F18">
        <f t="shared" si="2"/>
        <v>26.315789473684209</v>
      </c>
      <c r="G18">
        <v>135.94</v>
      </c>
      <c r="H18">
        <f t="shared" si="2"/>
        <v>26.315789473684209</v>
      </c>
      <c r="I18">
        <v>23396.45</v>
      </c>
      <c r="J18">
        <f t="shared" si="3"/>
        <v>11.194029850746269</v>
      </c>
      <c r="K18">
        <v>121.125</v>
      </c>
      <c r="L18">
        <f t="shared" si="4"/>
        <v>8.108108108108107</v>
      </c>
      <c r="M18">
        <v>10964.06</v>
      </c>
      <c r="N18">
        <f t="shared" si="5"/>
        <v>30</v>
      </c>
      <c r="O18">
        <v>188.358</v>
      </c>
      <c r="P18">
        <f t="shared" si="6"/>
        <v>41.666666666666664</v>
      </c>
      <c r="Q18">
        <v>22524.18</v>
      </c>
      <c r="R18">
        <f t="shared" si="7"/>
        <v>9.1463414634146343</v>
      </c>
      <c r="S18">
        <v>122.236</v>
      </c>
      <c r="T18">
        <f t="shared" si="8"/>
        <v>12.096774193548386</v>
      </c>
      <c r="U18">
        <v>18881.07</v>
      </c>
      <c r="V18">
        <f t="shared" si="9"/>
        <v>12.5</v>
      </c>
      <c r="W18">
        <v>128.03</v>
      </c>
      <c r="X18">
        <f t="shared" si="10"/>
        <v>12.605042016806722</v>
      </c>
      <c r="Y18">
        <v>9780.3799999999992</v>
      </c>
      <c r="Z18">
        <f t="shared" si="11"/>
        <v>28.30188679245283</v>
      </c>
      <c r="AA18">
        <v>163.80000000000001</v>
      </c>
      <c r="AB18">
        <f t="shared" si="12"/>
        <v>29.411764705882348</v>
      </c>
      <c r="AC18">
        <v>15177.23</v>
      </c>
      <c r="AD18">
        <f t="shared" si="13"/>
        <v>26.315789473684209</v>
      </c>
      <c r="AE18">
        <v>161</v>
      </c>
      <c r="AF18">
        <f t="shared" si="14"/>
        <v>26.785714285714285</v>
      </c>
      <c r="AG18">
        <v>15504</v>
      </c>
      <c r="AH18">
        <f t="shared" si="15"/>
        <v>27.777777777777775</v>
      </c>
      <c r="AI18">
        <v>134.53700000000001</v>
      </c>
      <c r="AJ18">
        <f t="shared" si="16"/>
        <v>27.27272727272727</v>
      </c>
      <c r="AK18">
        <v>10053.14</v>
      </c>
      <c r="AL18">
        <f t="shared" si="17"/>
        <v>45.454545454545453</v>
      </c>
      <c r="AM18">
        <v>140.48099999999999</v>
      </c>
      <c r="AN18">
        <f t="shared" si="18"/>
        <v>50</v>
      </c>
      <c r="AO18">
        <v>16235.33</v>
      </c>
      <c r="AP18">
        <f t="shared" si="19"/>
        <v>25</v>
      </c>
      <c r="AQ18">
        <v>153.93299999999999</v>
      </c>
      <c r="AR18">
        <f t="shared" si="20"/>
        <v>28.30188679245283</v>
      </c>
      <c r="AS18">
        <v>29113.46</v>
      </c>
      <c r="AT18">
        <f t="shared" si="21"/>
        <v>22.058823529411761</v>
      </c>
      <c r="AU18">
        <v>128.38999999999999</v>
      </c>
      <c r="AV18">
        <f t="shared" si="22"/>
        <v>21.12676056338028</v>
      </c>
      <c r="AW18">
        <v>13783.14</v>
      </c>
      <c r="AX18">
        <f t="shared" si="23"/>
        <v>21.428571428571427</v>
      </c>
      <c r="AY18">
        <v>166.64699999999999</v>
      </c>
      <c r="AZ18">
        <f t="shared" si="24"/>
        <v>24.590163934426229</v>
      </c>
      <c r="BA18">
        <v>18822.509999999998</v>
      </c>
      <c r="BB18">
        <f t="shared" si="25"/>
        <v>28.30188679245283</v>
      </c>
      <c r="BC18">
        <v>136.066</v>
      </c>
      <c r="BD18">
        <f t="shared" si="26"/>
        <v>28.846153846153843</v>
      </c>
      <c r="BE18">
        <v>5689.51</v>
      </c>
      <c r="BF18">
        <f t="shared" si="27"/>
        <v>9.7402597402597397</v>
      </c>
      <c r="BG18">
        <v>116.324</v>
      </c>
      <c r="BH18">
        <f t="shared" si="28"/>
        <v>10.416666666666666</v>
      </c>
      <c r="BI18">
        <v>7956.15</v>
      </c>
      <c r="BJ18">
        <f t="shared" si="29"/>
        <v>25.862068965517242</v>
      </c>
      <c r="BK18">
        <v>151.059</v>
      </c>
      <c r="BL18">
        <f t="shared" si="30"/>
        <v>29.411764705882348</v>
      </c>
      <c r="BM18">
        <v>13032.61</v>
      </c>
      <c r="BN18">
        <f t="shared" si="31"/>
        <v>15</v>
      </c>
      <c r="BO18">
        <v>128.49</v>
      </c>
      <c r="BP18">
        <f t="shared" si="32"/>
        <v>15.624999999999996</v>
      </c>
      <c r="BQ18">
        <v>8102.25</v>
      </c>
      <c r="BR18">
        <f t="shared" si="33"/>
        <v>13.043478260869565</v>
      </c>
      <c r="BS18">
        <v>120.7</v>
      </c>
      <c r="BT18">
        <f t="shared" si="34"/>
        <v>13.157894736842104</v>
      </c>
      <c r="BU18">
        <v>9381.5499999999993</v>
      </c>
      <c r="BV18">
        <f t="shared" si="35"/>
        <v>23.076923076923077</v>
      </c>
      <c r="BW18">
        <v>187.72499999999999</v>
      </c>
      <c r="BX18">
        <f t="shared" si="36"/>
        <v>25.423728813559322</v>
      </c>
      <c r="BY18">
        <v>5796.87</v>
      </c>
    </row>
    <row r="19" spans="1:77" x14ac:dyDescent="0.65">
      <c r="A19">
        <v>1.76</v>
      </c>
      <c r="B19">
        <f t="shared" si="0"/>
        <v>27.118644067796609</v>
      </c>
      <c r="C19">
        <v>150.21600000000001</v>
      </c>
      <c r="D19">
        <f t="shared" si="1"/>
        <v>41.025641025641022</v>
      </c>
      <c r="E19">
        <v>12336</v>
      </c>
      <c r="F19">
        <f t="shared" si="2"/>
        <v>28.070175438596497</v>
      </c>
      <c r="G19">
        <v>145.65</v>
      </c>
      <c r="H19">
        <f t="shared" si="2"/>
        <v>28.070175438596497</v>
      </c>
      <c r="I19">
        <v>23188.67</v>
      </c>
      <c r="J19">
        <f t="shared" si="3"/>
        <v>11.940298507462686</v>
      </c>
      <c r="K19">
        <v>116.32</v>
      </c>
      <c r="L19">
        <f t="shared" si="4"/>
        <v>8.6486486486486474</v>
      </c>
      <c r="M19">
        <v>11333.85</v>
      </c>
      <c r="N19">
        <f t="shared" si="5"/>
        <v>32</v>
      </c>
      <c r="O19">
        <v>193.76400000000001</v>
      </c>
      <c r="P19">
        <f t="shared" si="6"/>
        <v>44.44444444444445</v>
      </c>
      <c r="Q19">
        <v>20701.55</v>
      </c>
      <c r="R19">
        <f t="shared" si="7"/>
        <v>9.7560975609756095</v>
      </c>
      <c r="S19">
        <v>123.123</v>
      </c>
      <c r="T19">
        <f t="shared" si="8"/>
        <v>12.903225806451612</v>
      </c>
      <c r="U19">
        <v>18399.509999999998</v>
      </c>
      <c r="V19">
        <f t="shared" si="9"/>
        <v>13.333333333333334</v>
      </c>
      <c r="W19">
        <v>128.518</v>
      </c>
      <c r="X19">
        <f t="shared" si="10"/>
        <v>13.445378151260504</v>
      </c>
      <c r="Y19">
        <v>9675.06</v>
      </c>
      <c r="Z19">
        <f t="shared" si="11"/>
        <v>30.188679245283019</v>
      </c>
      <c r="AA19">
        <v>172.78800000000001</v>
      </c>
      <c r="AB19">
        <f t="shared" si="12"/>
        <v>31.372549019607842</v>
      </c>
      <c r="AC19">
        <v>15328.55</v>
      </c>
      <c r="AD19">
        <f t="shared" si="13"/>
        <v>28.070175438596497</v>
      </c>
      <c r="AE19">
        <v>170</v>
      </c>
      <c r="AF19">
        <f t="shared" si="14"/>
        <v>28.571428571428569</v>
      </c>
      <c r="AG19">
        <v>14624</v>
      </c>
      <c r="AH19">
        <f t="shared" si="15"/>
        <v>29.629629629629626</v>
      </c>
      <c r="AI19">
        <v>134.624</v>
      </c>
      <c r="AJ19">
        <f t="shared" si="16"/>
        <v>29.09090909090909</v>
      </c>
      <c r="AK19">
        <v>10239.299999999999</v>
      </c>
      <c r="AL19">
        <f t="shared" si="17"/>
        <v>48.484848484848484</v>
      </c>
      <c r="AM19">
        <v>148.28299999999999</v>
      </c>
      <c r="AN19">
        <f t="shared" si="18"/>
        <v>53.333333333333336</v>
      </c>
      <c r="AO19">
        <v>17481.29</v>
      </c>
      <c r="AP19">
        <f t="shared" si="19"/>
        <v>26.666666666666668</v>
      </c>
      <c r="AQ19">
        <v>148.374</v>
      </c>
      <c r="AR19">
        <f t="shared" si="20"/>
        <v>30.188679245283019</v>
      </c>
      <c r="AS19">
        <v>25519.77</v>
      </c>
      <c r="AT19">
        <f t="shared" si="21"/>
        <v>23.52941176470588</v>
      </c>
      <c r="AU19">
        <v>129.172</v>
      </c>
      <c r="AV19">
        <f t="shared" si="22"/>
        <v>22.535211267605636</v>
      </c>
      <c r="AW19">
        <v>13646.01</v>
      </c>
      <c r="AX19">
        <f t="shared" si="23"/>
        <v>22.857142857142858</v>
      </c>
      <c r="AY19">
        <v>169.684</v>
      </c>
      <c r="AZ19">
        <f t="shared" si="24"/>
        <v>26.229508196721312</v>
      </c>
      <c r="BA19">
        <v>18067.310000000001</v>
      </c>
      <c r="BB19">
        <f t="shared" si="25"/>
        <v>30.188679245283019</v>
      </c>
      <c r="BC19">
        <v>139.89699999999999</v>
      </c>
      <c r="BD19">
        <f t="shared" si="26"/>
        <v>30.76923076923077</v>
      </c>
      <c r="BE19">
        <v>5699.04</v>
      </c>
      <c r="BF19">
        <f t="shared" si="27"/>
        <v>10.38961038961039</v>
      </c>
      <c r="BG19">
        <v>117.497</v>
      </c>
      <c r="BH19">
        <f t="shared" si="28"/>
        <v>11.111111111111112</v>
      </c>
      <c r="BI19">
        <v>8004.05</v>
      </c>
      <c r="BJ19">
        <f t="shared" si="29"/>
        <v>27.586206896551722</v>
      </c>
      <c r="BK19">
        <v>148.55799999999999</v>
      </c>
      <c r="BL19">
        <f t="shared" si="30"/>
        <v>31.372549019607842</v>
      </c>
      <c r="BM19">
        <v>13900.78</v>
      </c>
      <c r="BN19">
        <f t="shared" si="31"/>
        <v>16</v>
      </c>
      <c r="BO19">
        <v>126.86499999999999</v>
      </c>
      <c r="BP19">
        <f t="shared" si="32"/>
        <v>16.666666666666664</v>
      </c>
      <c r="BQ19">
        <v>7920.32</v>
      </c>
      <c r="BR19">
        <f t="shared" si="33"/>
        <v>13.913043478260869</v>
      </c>
      <c r="BS19">
        <v>123.435</v>
      </c>
      <c r="BT19">
        <f t="shared" si="34"/>
        <v>14.035087719298248</v>
      </c>
      <c r="BU19">
        <v>8398.64</v>
      </c>
      <c r="BV19">
        <f t="shared" si="35"/>
        <v>24.615384615384613</v>
      </c>
      <c r="BW19">
        <v>212.892</v>
      </c>
      <c r="BX19">
        <f t="shared" si="36"/>
        <v>27.118644067796609</v>
      </c>
      <c r="BY19">
        <v>5610.52</v>
      </c>
    </row>
    <row r="20" spans="1:77" x14ac:dyDescent="0.65">
      <c r="A20">
        <v>1.87</v>
      </c>
      <c r="B20">
        <f t="shared" si="0"/>
        <v>28.8135593220339</v>
      </c>
      <c r="C20">
        <v>148.34100000000001</v>
      </c>
      <c r="D20">
        <f t="shared" si="1"/>
        <v>43.589743589743591</v>
      </c>
      <c r="E20">
        <v>12064</v>
      </c>
      <c r="F20">
        <f t="shared" si="2"/>
        <v>29.824561403508774</v>
      </c>
      <c r="G20">
        <v>143.97399999999999</v>
      </c>
      <c r="H20">
        <f t="shared" si="2"/>
        <v>29.824561403508774</v>
      </c>
      <c r="I20">
        <v>21660.54</v>
      </c>
      <c r="J20">
        <f t="shared" si="3"/>
        <v>12.686567164179104</v>
      </c>
      <c r="K20">
        <v>117.798</v>
      </c>
      <c r="L20">
        <f t="shared" si="4"/>
        <v>9.1891891891891895</v>
      </c>
      <c r="M20">
        <v>11359.56</v>
      </c>
      <c r="N20">
        <f t="shared" si="5"/>
        <v>34</v>
      </c>
      <c r="O20">
        <v>200.273</v>
      </c>
      <c r="P20">
        <f t="shared" si="6"/>
        <v>47.222222222222229</v>
      </c>
      <c r="Q20">
        <v>19539.2</v>
      </c>
      <c r="R20">
        <f t="shared" si="7"/>
        <v>10.365853658536587</v>
      </c>
      <c r="S20">
        <v>124.444</v>
      </c>
      <c r="T20">
        <f t="shared" si="8"/>
        <v>13.709677419354838</v>
      </c>
      <c r="U20">
        <v>17667.740000000002</v>
      </c>
      <c r="V20">
        <f t="shared" si="9"/>
        <v>14.16666666666667</v>
      </c>
      <c r="W20">
        <v>124.6</v>
      </c>
      <c r="X20">
        <f t="shared" si="10"/>
        <v>14.285714285714288</v>
      </c>
      <c r="Y20">
        <v>9779.4500000000007</v>
      </c>
      <c r="Z20">
        <f t="shared" si="11"/>
        <v>32.075471698113212</v>
      </c>
      <c r="AA20">
        <v>196.762</v>
      </c>
      <c r="AB20">
        <f t="shared" si="12"/>
        <v>33.333333333333329</v>
      </c>
      <c r="AC20">
        <v>14389.82</v>
      </c>
      <c r="AD20">
        <f t="shared" si="13"/>
        <v>29.824561403508774</v>
      </c>
      <c r="AE20">
        <v>176</v>
      </c>
      <c r="AF20">
        <f t="shared" si="14"/>
        <v>30.357142857142861</v>
      </c>
      <c r="AG20">
        <v>13408</v>
      </c>
      <c r="AH20">
        <f t="shared" si="15"/>
        <v>31.481481481481481</v>
      </c>
      <c r="AI20">
        <v>130.399</v>
      </c>
      <c r="AJ20">
        <f t="shared" si="16"/>
        <v>30.909090909090914</v>
      </c>
      <c r="AK20">
        <v>10783.48</v>
      </c>
      <c r="AL20">
        <f t="shared" si="17"/>
        <v>51.515151515151523</v>
      </c>
      <c r="AM20">
        <v>152.42099999999999</v>
      </c>
      <c r="AN20">
        <f t="shared" si="18"/>
        <v>56.666666666666679</v>
      </c>
      <c r="AO20">
        <v>18401.64</v>
      </c>
      <c r="AP20">
        <f t="shared" si="19"/>
        <v>28.333333333333339</v>
      </c>
      <c r="AQ20">
        <v>144.006</v>
      </c>
      <c r="AR20">
        <f t="shared" si="20"/>
        <v>32.075471698113212</v>
      </c>
      <c r="AS20">
        <v>22644.73</v>
      </c>
      <c r="AT20">
        <f t="shared" si="21"/>
        <v>25</v>
      </c>
      <c r="AU20">
        <v>133.458</v>
      </c>
      <c r="AV20">
        <f t="shared" si="22"/>
        <v>23.943661971830988</v>
      </c>
      <c r="AW20">
        <v>13722.81</v>
      </c>
      <c r="AX20">
        <f t="shared" si="23"/>
        <v>24.285714285714285</v>
      </c>
      <c r="AY20">
        <v>206.39099999999999</v>
      </c>
      <c r="AZ20">
        <f t="shared" si="24"/>
        <v>27.868852459016395</v>
      </c>
      <c r="BA20">
        <v>18273.72</v>
      </c>
      <c r="BB20">
        <f t="shared" si="25"/>
        <v>32.075471698113212</v>
      </c>
      <c r="BC20">
        <v>142.232</v>
      </c>
      <c r="BD20">
        <f t="shared" si="26"/>
        <v>32.692307692307701</v>
      </c>
      <c r="BE20">
        <v>5909.43</v>
      </c>
      <c r="BF20">
        <f t="shared" si="27"/>
        <v>11.038961038961039</v>
      </c>
      <c r="BG20">
        <v>117.15</v>
      </c>
      <c r="BH20">
        <f t="shared" si="28"/>
        <v>11.805555555555557</v>
      </c>
      <c r="BI20">
        <v>7944.04</v>
      </c>
      <c r="BJ20">
        <f t="shared" si="29"/>
        <v>29.31034482758621</v>
      </c>
      <c r="BK20">
        <v>154.863</v>
      </c>
      <c r="BL20">
        <f t="shared" si="30"/>
        <v>33.333333333333329</v>
      </c>
      <c r="BM20">
        <v>14527.51</v>
      </c>
      <c r="BN20">
        <f t="shared" si="31"/>
        <v>17</v>
      </c>
      <c r="BO20">
        <v>125.883</v>
      </c>
      <c r="BP20">
        <f t="shared" si="32"/>
        <v>17.708333333333336</v>
      </c>
      <c r="BQ20">
        <v>7617.21</v>
      </c>
      <c r="BR20">
        <f t="shared" si="33"/>
        <v>14.782608695652174</v>
      </c>
      <c r="BS20">
        <v>125.241</v>
      </c>
      <c r="BT20">
        <f t="shared" si="34"/>
        <v>14.912280701754387</v>
      </c>
      <c r="BU20">
        <v>7974.23</v>
      </c>
      <c r="BV20">
        <f t="shared" si="35"/>
        <v>26.153846153846157</v>
      </c>
      <c r="BW20">
        <v>246.28200000000001</v>
      </c>
      <c r="BX20">
        <f t="shared" si="36"/>
        <v>28.8135593220339</v>
      </c>
      <c r="BY20">
        <v>5912.42</v>
      </c>
    </row>
    <row r="21" spans="1:77" x14ac:dyDescent="0.65">
      <c r="A21">
        <v>1.98</v>
      </c>
      <c r="B21">
        <f t="shared" si="0"/>
        <v>30.508474576271183</v>
      </c>
      <c r="C21">
        <v>158.00700000000001</v>
      </c>
      <c r="D21">
        <f t="shared" si="1"/>
        <v>46.153846153846153</v>
      </c>
      <c r="E21">
        <v>12608</v>
      </c>
      <c r="F21">
        <f t="shared" si="2"/>
        <v>31.578947368421055</v>
      </c>
      <c r="G21">
        <v>144.83799999999999</v>
      </c>
      <c r="H21">
        <f t="shared" si="2"/>
        <v>31.578947368421055</v>
      </c>
      <c r="I21">
        <v>21757.25</v>
      </c>
      <c r="J21">
        <f t="shared" si="3"/>
        <v>13.432835820895523</v>
      </c>
      <c r="K21">
        <v>119.206</v>
      </c>
      <c r="L21">
        <f t="shared" si="4"/>
        <v>9.729729729729728</v>
      </c>
      <c r="M21">
        <v>11647.74</v>
      </c>
      <c r="N21">
        <f t="shared" si="5"/>
        <v>36</v>
      </c>
      <c r="O21">
        <v>214.06100000000001</v>
      </c>
      <c r="P21">
        <f t="shared" si="6"/>
        <v>50</v>
      </c>
      <c r="Q21">
        <v>19238.400000000001</v>
      </c>
      <c r="R21">
        <f t="shared" si="7"/>
        <v>10.975609756097562</v>
      </c>
      <c r="S21">
        <v>122.176</v>
      </c>
      <c r="T21">
        <f t="shared" si="8"/>
        <v>14.516129032258062</v>
      </c>
      <c r="U21">
        <v>17720.05</v>
      </c>
      <c r="V21">
        <f t="shared" si="9"/>
        <v>15</v>
      </c>
      <c r="W21">
        <v>122.21</v>
      </c>
      <c r="X21">
        <f t="shared" si="10"/>
        <v>15.126050420168067</v>
      </c>
      <c r="Y21">
        <v>9521.41</v>
      </c>
      <c r="Z21">
        <f t="shared" si="11"/>
        <v>33.962264150943398</v>
      </c>
      <c r="AA21">
        <v>237.90700000000001</v>
      </c>
      <c r="AB21">
        <f t="shared" si="12"/>
        <v>35.294117647058819</v>
      </c>
      <c r="AC21">
        <v>13664.89</v>
      </c>
      <c r="AD21">
        <f t="shared" si="13"/>
        <v>31.578947368421055</v>
      </c>
      <c r="AE21">
        <v>186</v>
      </c>
      <c r="AF21">
        <f t="shared" si="14"/>
        <v>32.142857142857139</v>
      </c>
      <c r="AG21">
        <v>13461.59</v>
      </c>
      <c r="AH21">
        <f t="shared" si="15"/>
        <v>33.333333333333329</v>
      </c>
      <c r="AI21">
        <v>133.45699999999999</v>
      </c>
      <c r="AJ21">
        <f t="shared" si="16"/>
        <v>32.727272727272727</v>
      </c>
      <c r="AK21">
        <v>11494.08</v>
      </c>
      <c r="AL21">
        <f t="shared" si="17"/>
        <v>54.54545454545454</v>
      </c>
      <c r="AM21">
        <v>150.34200000000001</v>
      </c>
      <c r="AN21">
        <f t="shared" si="18"/>
        <v>60</v>
      </c>
      <c r="AO21">
        <v>20216.240000000002</v>
      </c>
      <c r="AP21">
        <f t="shared" si="19"/>
        <v>30</v>
      </c>
      <c r="AQ21">
        <v>156.09899999999999</v>
      </c>
      <c r="AR21">
        <f t="shared" si="20"/>
        <v>33.962264150943398</v>
      </c>
      <c r="AS21">
        <v>21650.81</v>
      </c>
      <c r="AT21">
        <f t="shared" si="21"/>
        <v>26.47058823529412</v>
      </c>
      <c r="AU21">
        <v>135.18100000000001</v>
      </c>
      <c r="AV21">
        <f t="shared" si="22"/>
        <v>25.352112676056336</v>
      </c>
      <c r="AW21">
        <v>13352.65</v>
      </c>
      <c r="AX21">
        <f t="shared" si="23"/>
        <v>25.714285714285712</v>
      </c>
      <c r="AY21">
        <v>239.77199999999999</v>
      </c>
      <c r="AZ21">
        <f t="shared" si="24"/>
        <v>29.508196721311474</v>
      </c>
      <c r="BA21">
        <v>19412.36</v>
      </c>
      <c r="BB21">
        <f t="shared" si="25"/>
        <v>33.962264150943398</v>
      </c>
      <c r="BC21">
        <v>133.49</v>
      </c>
      <c r="BD21">
        <f t="shared" si="26"/>
        <v>34.615384615384613</v>
      </c>
      <c r="BE21">
        <v>5628.36</v>
      </c>
      <c r="BF21">
        <f t="shared" si="27"/>
        <v>11.688311688311687</v>
      </c>
      <c r="BG21">
        <v>118.095</v>
      </c>
      <c r="BH21">
        <f t="shared" si="28"/>
        <v>12.5</v>
      </c>
      <c r="BI21">
        <v>8207.81</v>
      </c>
      <c r="BJ21">
        <f t="shared" si="29"/>
        <v>31.03448275862069</v>
      </c>
      <c r="BK21">
        <v>161.00399999999999</v>
      </c>
      <c r="BL21">
        <f t="shared" si="30"/>
        <v>35.294117647058819</v>
      </c>
      <c r="BM21">
        <v>14417.6</v>
      </c>
      <c r="BN21">
        <f t="shared" si="31"/>
        <v>18</v>
      </c>
      <c r="BO21">
        <v>135.501</v>
      </c>
      <c r="BP21">
        <f t="shared" si="32"/>
        <v>18.75</v>
      </c>
      <c r="BQ21">
        <v>6976.13</v>
      </c>
      <c r="BR21">
        <f t="shared" si="33"/>
        <v>15.652173913043477</v>
      </c>
      <c r="BS21">
        <v>119.78400000000001</v>
      </c>
      <c r="BT21">
        <f t="shared" si="34"/>
        <v>15.789473684210527</v>
      </c>
      <c r="BU21">
        <v>7620.68</v>
      </c>
      <c r="BV21">
        <f t="shared" si="35"/>
        <v>27.69230769230769</v>
      </c>
      <c r="BW21">
        <v>311.80700000000002</v>
      </c>
      <c r="BX21">
        <f t="shared" si="36"/>
        <v>30.508474576271183</v>
      </c>
      <c r="BY21">
        <v>6177.83</v>
      </c>
    </row>
    <row r="22" spans="1:77" x14ac:dyDescent="0.65">
      <c r="A22">
        <v>2.09</v>
      </c>
      <c r="B22">
        <f t="shared" si="0"/>
        <v>32.20338983050847</v>
      </c>
      <c r="C22">
        <v>163.31399999999999</v>
      </c>
      <c r="D22">
        <f t="shared" si="1"/>
        <v>48.717948717948715</v>
      </c>
      <c r="E22">
        <v>12816</v>
      </c>
      <c r="F22">
        <f t="shared" si="2"/>
        <v>33.333333333333329</v>
      </c>
      <c r="G22">
        <v>146.55199999999999</v>
      </c>
      <c r="H22">
        <f t="shared" si="2"/>
        <v>33.333333333333329</v>
      </c>
      <c r="I22">
        <v>21915.56</v>
      </c>
      <c r="J22">
        <f t="shared" si="3"/>
        <v>14.17910447761194</v>
      </c>
      <c r="K22">
        <v>119.58799999999999</v>
      </c>
      <c r="L22">
        <f t="shared" si="4"/>
        <v>10.27027027027027</v>
      </c>
      <c r="M22">
        <v>11839.15</v>
      </c>
      <c r="N22">
        <f t="shared" si="5"/>
        <v>37.999999999999993</v>
      </c>
      <c r="O22">
        <v>226.57300000000001</v>
      </c>
      <c r="P22">
        <f t="shared" si="6"/>
        <v>52.777777777777779</v>
      </c>
      <c r="Q22">
        <v>19536.189999999999</v>
      </c>
      <c r="R22">
        <f t="shared" si="7"/>
        <v>11.585365853658535</v>
      </c>
      <c r="S22">
        <v>121.084</v>
      </c>
      <c r="T22">
        <f t="shared" si="8"/>
        <v>15.322580645161288</v>
      </c>
      <c r="U22">
        <v>17189.580000000002</v>
      </c>
      <c r="V22">
        <f t="shared" si="9"/>
        <v>15.833333333333332</v>
      </c>
      <c r="W22">
        <v>119.916</v>
      </c>
      <c r="X22">
        <f t="shared" si="10"/>
        <v>15.966386554621847</v>
      </c>
      <c r="Y22">
        <v>9700.41</v>
      </c>
      <c r="Z22">
        <f t="shared" si="11"/>
        <v>35.849056603773583</v>
      </c>
      <c r="AA22">
        <v>274.197</v>
      </c>
      <c r="AB22">
        <f t="shared" si="12"/>
        <v>37.254901960784309</v>
      </c>
      <c r="AC22">
        <v>13401.12</v>
      </c>
      <c r="AD22">
        <f t="shared" si="13"/>
        <v>33.333333333333329</v>
      </c>
      <c r="AE22">
        <v>182</v>
      </c>
      <c r="AF22">
        <f t="shared" si="14"/>
        <v>33.928571428571423</v>
      </c>
      <c r="AG22">
        <v>13262.34</v>
      </c>
      <c r="AH22">
        <f t="shared" si="15"/>
        <v>35.185185185185183</v>
      </c>
      <c r="AI22">
        <v>138.90299999999999</v>
      </c>
      <c r="AJ22">
        <f t="shared" si="16"/>
        <v>34.545454545454547</v>
      </c>
      <c r="AK22">
        <v>11729.65</v>
      </c>
      <c r="AL22">
        <f t="shared" si="17"/>
        <v>57.575757575757571</v>
      </c>
      <c r="AM22">
        <v>171.399</v>
      </c>
      <c r="AN22">
        <f t="shared" si="18"/>
        <v>63.333333333333329</v>
      </c>
      <c r="AO22">
        <v>20590.439999999999</v>
      </c>
      <c r="AP22">
        <f t="shared" si="19"/>
        <v>31.666666666666664</v>
      </c>
      <c r="AQ22">
        <v>161.67699999999999</v>
      </c>
      <c r="AR22">
        <f t="shared" si="20"/>
        <v>35.849056603773583</v>
      </c>
      <c r="AS22">
        <v>20606.78</v>
      </c>
      <c r="AT22">
        <f t="shared" si="21"/>
        <v>27.941176470588232</v>
      </c>
      <c r="AU22">
        <v>132.00800000000001</v>
      </c>
      <c r="AV22">
        <f t="shared" si="22"/>
        <v>26.760563380281688</v>
      </c>
      <c r="AW22">
        <v>13058.32</v>
      </c>
      <c r="AX22">
        <f t="shared" si="23"/>
        <v>27.142857142857142</v>
      </c>
      <c r="AY22">
        <v>229.91399999999999</v>
      </c>
      <c r="AZ22">
        <f t="shared" si="24"/>
        <v>31.147540983606554</v>
      </c>
      <c r="BA22">
        <v>19464.080000000002</v>
      </c>
      <c r="BB22">
        <f t="shared" si="25"/>
        <v>35.849056603773583</v>
      </c>
      <c r="BC22">
        <v>139.12100000000001</v>
      </c>
      <c r="BD22">
        <f t="shared" si="26"/>
        <v>36.538461538461533</v>
      </c>
      <c r="BE22">
        <v>5902.33</v>
      </c>
      <c r="BF22">
        <f t="shared" si="27"/>
        <v>12.337662337662337</v>
      </c>
      <c r="BG22">
        <v>119.96899999999999</v>
      </c>
      <c r="BH22">
        <f t="shared" si="28"/>
        <v>13.194444444444445</v>
      </c>
      <c r="BI22">
        <v>8248.4500000000007</v>
      </c>
      <c r="BJ22">
        <f t="shared" si="29"/>
        <v>32.758620689655174</v>
      </c>
      <c r="BK22">
        <v>160.77199999999999</v>
      </c>
      <c r="BL22">
        <f t="shared" si="30"/>
        <v>37.254901960784309</v>
      </c>
      <c r="BM22">
        <v>13958.75</v>
      </c>
      <c r="BN22">
        <f t="shared" si="31"/>
        <v>18.999999999999996</v>
      </c>
      <c r="BO22">
        <v>135.77600000000001</v>
      </c>
      <c r="BP22">
        <f t="shared" si="32"/>
        <v>19.791666666666664</v>
      </c>
      <c r="BQ22">
        <v>6709.85</v>
      </c>
      <c r="BR22">
        <f t="shared" si="33"/>
        <v>16.521739130434781</v>
      </c>
      <c r="BS22">
        <v>121.789</v>
      </c>
      <c r="BT22">
        <f t="shared" si="34"/>
        <v>16.666666666666664</v>
      </c>
      <c r="BU22">
        <v>6848.04</v>
      </c>
      <c r="BV22">
        <f t="shared" si="35"/>
        <v>29.230769230769226</v>
      </c>
      <c r="BW22">
        <v>374.22800000000001</v>
      </c>
      <c r="BX22">
        <f t="shared" si="36"/>
        <v>32.20338983050847</v>
      </c>
      <c r="BY22">
        <v>5806.67</v>
      </c>
    </row>
    <row r="23" spans="1:77" x14ac:dyDescent="0.65">
      <c r="A23">
        <v>2.2000000000000002</v>
      </c>
      <c r="B23">
        <f t="shared" si="0"/>
        <v>33.898305084745765</v>
      </c>
      <c r="C23">
        <v>184.09</v>
      </c>
      <c r="D23">
        <f t="shared" si="1"/>
        <v>51.282051282051292</v>
      </c>
      <c r="E23">
        <v>12112</v>
      </c>
      <c r="F23">
        <f t="shared" si="2"/>
        <v>35.087719298245617</v>
      </c>
      <c r="G23">
        <v>138.27600000000001</v>
      </c>
      <c r="H23">
        <f t="shared" si="2"/>
        <v>35.087719298245617</v>
      </c>
      <c r="I23">
        <v>21566.36</v>
      </c>
      <c r="J23">
        <f t="shared" si="3"/>
        <v>14.92537313432836</v>
      </c>
      <c r="K23">
        <v>118.831</v>
      </c>
      <c r="L23">
        <f t="shared" si="4"/>
        <v>10.810810810810811</v>
      </c>
      <c r="M23">
        <v>11625.78</v>
      </c>
      <c r="N23">
        <f t="shared" si="5"/>
        <v>40</v>
      </c>
      <c r="O23">
        <v>237.53700000000001</v>
      </c>
      <c r="P23">
        <f t="shared" si="6"/>
        <v>55.555555555555557</v>
      </c>
      <c r="Q23">
        <v>19152.169999999998</v>
      </c>
      <c r="R23">
        <f t="shared" si="7"/>
        <v>12.195121951219514</v>
      </c>
      <c r="S23">
        <v>128.69800000000001</v>
      </c>
      <c r="T23">
        <f t="shared" si="8"/>
        <v>16.129032258064516</v>
      </c>
      <c r="U23">
        <v>17130.16</v>
      </c>
      <c r="V23">
        <f t="shared" si="9"/>
        <v>16.666666666666668</v>
      </c>
      <c r="W23">
        <v>122.254</v>
      </c>
      <c r="X23">
        <f t="shared" si="10"/>
        <v>16.806722689075631</v>
      </c>
      <c r="Y23">
        <v>9543.9500000000007</v>
      </c>
      <c r="Z23">
        <f t="shared" si="11"/>
        <v>37.735849056603776</v>
      </c>
      <c r="AA23">
        <v>316.21699999999998</v>
      </c>
      <c r="AB23">
        <f t="shared" si="12"/>
        <v>39.215686274509807</v>
      </c>
      <c r="AC23">
        <v>13623.8</v>
      </c>
      <c r="AD23">
        <f t="shared" si="13"/>
        <v>35.087719298245617</v>
      </c>
      <c r="AE23">
        <v>179</v>
      </c>
      <c r="AF23">
        <f t="shared" si="14"/>
        <v>35.714285714285715</v>
      </c>
      <c r="AG23">
        <v>14269.94</v>
      </c>
      <c r="AH23">
        <f t="shared" si="15"/>
        <v>37.037037037037038</v>
      </c>
      <c r="AI23">
        <v>141.52000000000001</v>
      </c>
      <c r="AJ23">
        <f t="shared" si="16"/>
        <v>36.363636363636367</v>
      </c>
      <c r="AK23">
        <v>11644.09</v>
      </c>
      <c r="AL23">
        <f t="shared" si="17"/>
        <v>60.606060606060609</v>
      </c>
      <c r="AM23">
        <v>222.74</v>
      </c>
      <c r="AN23">
        <f t="shared" si="18"/>
        <v>66.666666666666671</v>
      </c>
      <c r="AO23">
        <v>20430.349999999999</v>
      </c>
      <c r="AP23">
        <f t="shared" si="19"/>
        <v>33.333333333333336</v>
      </c>
      <c r="AQ23">
        <v>159.76900000000001</v>
      </c>
      <c r="AR23">
        <f t="shared" si="20"/>
        <v>37.735849056603776</v>
      </c>
      <c r="AS23">
        <v>21504.91</v>
      </c>
      <c r="AT23">
        <f t="shared" si="21"/>
        <v>29.411764705882355</v>
      </c>
      <c r="AU23">
        <v>132.38200000000001</v>
      </c>
      <c r="AV23">
        <f t="shared" si="22"/>
        <v>28.169014084507044</v>
      </c>
      <c r="AW23">
        <v>13033.14</v>
      </c>
      <c r="AX23">
        <f t="shared" si="23"/>
        <v>28.571428571428577</v>
      </c>
      <c r="AY23">
        <v>224.69399999999999</v>
      </c>
      <c r="AZ23">
        <f t="shared" si="24"/>
        <v>32.786885245901644</v>
      </c>
      <c r="BA23">
        <v>20151.349999999999</v>
      </c>
      <c r="BB23">
        <f t="shared" si="25"/>
        <v>37.735849056603776</v>
      </c>
      <c r="BC23">
        <v>143.78100000000001</v>
      </c>
      <c r="BD23">
        <f t="shared" si="26"/>
        <v>38.461538461538467</v>
      </c>
      <c r="BE23">
        <v>5596.64</v>
      </c>
      <c r="BF23">
        <f t="shared" si="27"/>
        <v>12.987012987012985</v>
      </c>
      <c r="BG23">
        <v>115.967</v>
      </c>
      <c r="BH23">
        <f t="shared" si="28"/>
        <v>13.888888888888889</v>
      </c>
      <c r="BI23">
        <v>8080.11</v>
      </c>
      <c r="BJ23">
        <f t="shared" si="29"/>
        <v>34.482758620689658</v>
      </c>
      <c r="BK23">
        <v>170.131</v>
      </c>
      <c r="BL23">
        <f t="shared" si="30"/>
        <v>39.215686274509807</v>
      </c>
      <c r="BM23">
        <v>12801.29</v>
      </c>
      <c r="BN23">
        <f t="shared" si="31"/>
        <v>20</v>
      </c>
      <c r="BO23">
        <v>137.17400000000001</v>
      </c>
      <c r="BP23">
        <f t="shared" si="32"/>
        <v>20.833333333333336</v>
      </c>
      <c r="BQ23">
        <v>6753.31</v>
      </c>
      <c r="BR23">
        <f t="shared" si="33"/>
        <v>17.39130434782609</v>
      </c>
      <c r="BS23">
        <v>119.247</v>
      </c>
      <c r="BT23">
        <f t="shared" si="34"/>
        <v>17.543859649122808</v>
      </c>
      <c r="BU23">
        <v>6375.06</v>
      </c>
      <c r="BV23">
        <f t="shared" si="35"/>
        <v>30.76923076923077</v>
      </c>
      <c r="BW23">
        <v>449.077</v>
      </c>
      <c r="BX23">
        <f t="shared" si="36"/>
        <v>33.898305084745765</v>
      </c>
      <c r="BY23">
        <v>6025.19</v>
      </c>
    </row>
    <row r="24" spans="1:77" x14ac:dyDescent="0.65">
      <c r="A24">
        <v>2.31</v>
      </c>
      <c r="B24">
        <f t="shared" si="0"/>
        <v>35.593220338983052</v>
      </c>
      <c r="C24">
        <v>190.249</v>
      </c>
      <c r="D24">
        <f t="shared" si="1"/>
        <v>53.846153846153847</v>
      </c>
      <c r="E24">
        <v>12512</v>
      </c>
      <c r="F24">
        <f t="shared" si="2"/>
        <v>36.842105263157897</v>
      </c>
      <c r="G24">
        <v>144.887</v>
      </c>
      <c r="H24">
        <f t="shared" si="2"/>
        <v>36.842105263157897</v>
      </c>
      <c r="I24">
        <v>22395.45</v>
      </c>
      <c r="J24">
        <f t="shared" si="3"/>
        <v>15.671641791044777</v>
      </c>
      <c r="K24">
        <v>118.45</v>
      </c>
      <c r="L24">
        <f t="shared" si="4"/>
        <v>11.351351351351351</v>
      </c>
      <c r="M24">
        <v>10994.65</v>
      </c>
      <c r="N24">
        <f t="shared" si="5"/>
        <v>42</v>
      </c>
      <c r="O24">
        <v>290.76900000000001</v>
      </c>
      <c r="P24">
        <f t="shared" si="6"/>
        <v>58.333333333333336</v>
      </c>
      <c r="Q24">
        <v>18324.86</v>
      </c>
      <c r="R24">
        <f t="shared" si="7"/>
        <v>12.804878048780488</v>
      </c>
      <c r="S24">
        <v>132.01400000000001</v>
      </c>
      <c r="T24">
        <f t="shared" si="8"/>
        <v>16.93548387096774</v>
      </c>
      <c r="U24">
        <v>16572.3</v>
      </c>
      <c r="V24">
        <f t="shared" si="9"/>
        <v>17.5</v>
      </c>
      <c r="W24">
        <v>122.02500000000001</v>
      </c>
      <c r="X24">
        <f t="shared" si="10"/>
        <v>17.647058823529413</v>
      </c>
      <c r="Y24">
        <v>9451.75</v>
      </c>
      <c r="Z24">
        <f t="shared" si="11"/>
        <v>39.622641509433961</v>
      </c>
      <c r="AA24">
        <v>382.36500000000001</v>
      </c>
      <c r="AB24">
        <f t="shared" si="12"/>
        <v>41.17647058823529</v>
      </c>
      <c r="AC24">
        <v>13926.83</v>
      </c>
      <c r="AD24">
        <f t="shared" si="13"/>
        <v>36.842105263157897</v>
      </c>
      <c r="AE24">
        <v>185</v>
      </c>
      <c r="AF24">
        <f t="shared" si="14"/>
        <v>37.5</v>
      </c>
      <c r="AG24">
        <v>14365.23</v>
      </c>
      <c r="AH24">
        <f t="shared" si="15"/>
        <v>38.888888888888893</v>
      </c>
      <c r="AI24">
        <v>141.68100000000001</v>
      </c>
      <c r="AJ24">
        <f t="shared" si="16"/>
        <v>38.181818181818187</v>
      </c>
      <c r="AK24">
        <v>11679.26</v>
      </c>
      <c r="AL24">
        <f t="shared" si="17"/>
        <v>63.636363636363633</v>
      </c>
      <c r="AM24">
        <v>251.876</v>
      </c>
      <c r="AN24">
        <f t="shared" si="18"/>
        <v>70</v>
      </c>
      <c r="AO24">
        <v>20252.71</v>
      </c>
      <c r="AP24">
        <f t="shared" si="19"/>
        <v>35</v>
      </c>
      <c r="AQ24">
        <v>161.37100000000001</v>
      </c>
      <c r="AR24">
        <f t="shared" si="20"/>
        <v>39.622641509433961</v>
      </c>
      <c r="AS24">
        <v>22466.75</v>
      </c>
      <c r="AT24">
        <f t="shared" si="21"/>
        <v>30.882352941176471</v>
      </c>
      <c r="AU24">
        <v>131.37299999999999</v>
      </c>
      <c r="AV24">
        <f t="shared" si="22"/>
        <v>29.577464788732392</v>
      </c>
      <c r="AW24">
        <v>13355.52</v>
      </c>
      <c r="AX24">
        <f t="shared" si="23"/>
        <v>30</v>
      </c>
      <c r="AY24">
        <v>240.34700000000001</v>
      </c>
      <c r="AZ24">
        <f t="shared" si="24"/>
        <v>34.42622950819672</v>
      </c>
      <c r="BA24">
        <v>21087.85</v>
      </c>
      <c r="BB24">
        <f t="shared" si="25"/>
        <v>39.622641509433961</v>
      </c>
      <c r="BC24">
        <v>148.136</v>
      </c>
      <c r="BD24">
        <f t="shared" si="26"/>
        <v>40.384615384615387</v>
      </c>
      <c r="BE24">
        <v>5240.1899999999996</v>
      </c>
      <c r="BF24">
        <f t="shared" si="27"/>
        <v>13.636363636363635</v>
      </c>
      <c r="BG24">
        <v>119.414</v>
      </c>
      <c r="BH24">
        <f t="shared" si="28"/>
        <v>14.583333333333334</v>
      </c>
      <c r="BI24">
        <v>7962.89</v>
      </c>
      <c r="BJ24">
        <f t="shared" si="29"/>
        <v>36.206896551724135</v>
      </c>
      <c r="BK24">
        <v>180.27199999999999</v>
      </c>
      <c r="BL24">
        <f t="shared" si="30"/>
        <v>41.17647058823529</v>
      </c>
      <c r="BM24">
        <v>12138.82</v>
      </c>
      <c r="BN24">
        <f t="shared" si="31"/>
        <v>21</v>
      </c>
      <c r="BO24">
        <v>134.17099999999999</v>
      </c>
      <c r="BP24">
        <f t="shared" si="32"/>
        <v>21.875</v>
      </c>
      <c r="BQ24">
        <v>6834.05</v>
      </c>
      <c r="BR24">
        <f t="shared" si="33"/>
        <v>18.260869565217391</v>
      </c>
      <c r="BS24">
        <v>123.059</v>
      </c>
      <c r="BT24">
        <f t="shared" si="34"/>
        <v>18.421052631578949</v>
      </c>
      <c r="BU24">
        <v>6408.22</v>
      </c>
      <c r="BV24">
        <f t="shared" si="35"/>
        <v>32.307692307692307</v>
      </c>
      <c r="BW24">
        <v>558.88800000000003</v>
      </c>
      <c r="BX24">
        <f t="shared" si="36"/>
        <v>35.593220338983052</v>
      </c>
      <c r="BY24">
        <v>6206.91</v>
      </c>
    </row>
    <row r="25" spans="1:77" x14ac:dyDescent="0.65">
      <c r="A25">
        <v>2.42</v>
      </c>
      <c r="B25">
        <f t="shared" si="0"/>
        <v>37.288135593220332</v>
      </c>
      <c r="C25">
        <v>220.47300000000001</v>
      </c>
      <c r="D25">
        <f t="shared" si="1"/>
        <v>56.410256410256409</v>
      </c>
      <c r="E25">
        <v>12480</v>
      </c>
      <c r="F25">
        <f t="shared" si="2"/>
        <v>38.596491228070178</v>
      </c>
      <c r="G25">
        <v>144.83699999999999</v>
      </c>
      <c r="H25">
        <f t="shared" si="2"/>
        <v>38.596491228070178</v>
      </c>
      <c r="I25">
        <v>21971.29</v>
      </c>
      <c r="J25">
        <f t="shared" si="3"/>
        <v>16.417910447761194</v>
      </c>
      <c r="K25">
        <v>121.898</v>
      </c>
      <c r="L25">
        <f t="shared" si="4"/>
        <v>11.891891891891891</v>
      </c>
      <c r="M25">
        <v>11085.6</v>
      </c>
      <c r="N25">
        <f t="shared" si="5"/>
        <v>44</v>
      </c>
      <c r="O25">
        <v>332.95100000000002</v>
      </c>
      <c r="P25">
        <f t="shared" si="6"/>
        <v>61.111111111111107</v>
      </c>
      <c r="Q25">
        <v>18087.38</v>
      </c>
      <c r="R25">
        <f t="shared" si="7"/>
        <v>13.414634146341465</v>
      </c>
      <c r="S25">
        <v>128.958</v>
      </c>
      <c r="T25">
        <f t="shared" si="8"/>
        <v>17.741935483870964</v>
      </c>
      <c r="U25">
        <v>16003.45</v>
      </c>
      <c r="V25">
        <f t="shared" si="9"/>
        <v>18.333333333333336</v>
      </c>
      <c r="W25">
        <v>124.82899999999999</v>
      </c>
      <c r="X25">
        <f t="shared" si="10"/>
        <v>18.487394957983195</v>
      </c>
      <c r="Y25">
        <v>9068.1200000000008</v>
      </c>
      <c r="Z25">
        <f t="shared" si="11"/>
        <v>41.509433962264147</v>
      </c>
      <c r="AA25">
        <v>454.03</v>
      </c>
      <c r="AB25">
        <f t="shared" si="12"/>
        <v>43.13725490196078</v>
      </c>
      <c r="AC25">
        <v>12884.27</v>
      </c>
      <c r="AD25">
        <f t="shared" si="13"/>
        <v>38.596491228070178</v>
      </c>
      <c r="AE25">
        <v>221</v>
      </c>
      <c r="AF25">
        <f t="shared" si="14"/>
        <v>39.285714285714285</v>
      </c>
      <c r="AG25">
        <v>13763.31</v>
      </c>
      <c r="AH25">
        <f t="shared" si="15"/>
        <v>40.74074074074074</v>
      </c>
      <c r="AI25">
        <v>145.999</v>
      </c>
      <c r="AJ25">
        <f t="shared" si="16"/>
        <v>40</v>
      </c>
      <c r="AK25">
        <v>11795.7</v>
      </c>
      <c r="AL25">
        <f t="shared" si="17"/>
        <v>66.666666666666657</v>
      </c>
      <c r="AM25">
        <v>258.13900000000001</v>
      </c>
      <c r="AN25">
        <f t="shared" si="18"/>
        <v>73.333333333333343</v>
      </c>
      <c r="AO25">
        <v>20534.53</v>
      </c>
      <c r="AP25">
        <f t="shared" si="19"/>
        <v>36.666666666666671</v>
      </c>
      <c r="AQ25">
        <v>164.80600000000001</v>
      </c>
      <c r="AR25">
        <f t="shared" si="20"/>
        <v>41.509433962264147</v>
      </c>
      <c r="AS25">
        <v>22896.73</v>
      </c>
      <c r="AT25">
        <f t="shared" si="21"/>
        <v>32.352941176470587</v>
      </c>
      <c r="AU25">
        <v>128.285</v>
      </c>
      <c r="AV25">
        <f t="shared" si="22"/>
        <v>30.985915492957751</v>
      </c>
      <c r="AW25">
        <v>14443.39</v>
      </c>
      <c r="AX25">
        <f t="shared" si="23"/>
        <v>31.428571428571427</v>
      </c>
      <c r="AY25">
        <v>267.94600000000003</v>
      </c>
      <c r="AZ25">
        <f t="shared" si="24"/>
        <v>36.065573770491802</v>
      </c>
      <c r="BA25">
        <v>19281.21</v>
      </c>
      <c r="BB25">
        <f t="shared" si="25"/>
        <v>41.509433962264147</v>
      </c>
      <c r="BC25">
        <v>158.31399999999999</v>
      </c>
      <c r="BD25">
        <f t="shared" si="26"/>
        <v>42.307692307692307</v>
      </c>
      <c r="BE25">
        <v>5727.12</v>
      </c>
      <c r="BF25">
        <f t="shared" si="27"/>
        <v>14.285714285714285</v>
      </c>
      <c r="BG25">
        <v>121.71599999999999</v>
      </c>
      <c r="BH25">
        <f t="shared" si="28"/>
        <v>15.277777777777777</v>
      </c>
      <c r="BI25">
        <v>7782.31</v>
      </c>
      <c r="BJ25">
        <f t="shared" si="29"/>
        <v>37.931034482758619</v>
      </c>
      <c r="BK25">
        <v>186.846</v>
      </c>
      <c r="BL25">
        <f t="shared" si="30"/>
        <v>43.13725490196078</v>
      </c>
      <c r="BM25">
        <v>11779.92</v>
      </c>
      <c r="BN25">
        <f t="shared" si="31"/>
        <v>22</v>
      </c>
      <c r="BO25">
        <v>135.565</v>
      </c>
      <c r="BP25">
        <f t="shared" si="32"/>
        <v>22.916666666666664</v>
      </c>
      <c r="BQ25">
        <v>7340.68</v>
      </c>
      <c r="BR25">
        <f t="shared" si="33"/>
        <v>19.130434782608692</v>
      </c>
      <c r="BS25">
        <v>126.664</v>
      </c>
      <c r="BT25">
        <f t="shared" si="34"/>
        <v>19.298245614035089</v>
      </c>
      <c r="BU25">
        <v>6858.34</v>
      </c>
      <c r="BV25">
        <f t="shared" si="35"/>
        <v>33.84615384615384</v>
      </c>
      <c r="BW25">
        <v>645.58799999999997</v>
      </c>
      <c r="BX25">
        <f t="shared" si="36"/>
        <v>37.288135593220332</v>
      </c>
      <c r="BY25">
        <v>6453.08</v>
      </c>
    </row>
    <row r="26" spans="1:77" x14ac:dyDescent="0.65">
      <c r="A26">
        <v>2.5299999999999998</v>
      </c>
      <c r="B26">
        <f t="shared" si="0"/>
        <v>38.983050847457626</v>
      </c>
      <c r="C26">
        <v>255.90600000000001</v>
      </c>
      <c r="D26">
        <f t="shared" si="1"/>
        <v>58.974358974358964</v>
      </c>
      <c r="E26">
        <v>13280</v>
      </c>
      <c r="F26">
        <f t="shared" si="2"/>
        <v>40.350877192982452</v>
      </c>
      <c r="G26">
        <v>149.089</v>
      </c>
      <c r="H26">
        <f t="shared" si="2"/>
        <v>40.350877192982452</v>
      </c>
      <c r="I26">
        <v>22154.18</v>
      </c>
      <c r="J26">
        <f t="shared" si="3"/>
        <v>17.164179104477611</v>
      </c>
      <c r="K26">
        <v>121.271</v>
      </c>
      <c r="L26">
        <f t="shared" si="4"/>
        <v>12.43243243243243</v>
      </c>
      <c r="M26">
        <v>10670.54</v>
      </c>
      <c r="N26">
        <f t="shared" si="5"/>
        <v>46</v>
      </c>
      <c r="O26">
        <v>438.72399999999999</v>
      </c>
      <c r="P26">
        <f t="shared" si="6"/>
        <v>63.888888888888886</v>
      </c>
      <c r="Q26">
        <v>17280.93</v>
      </c>
      <c r="R26">
        <f t="shared" si="7"/>
        <v>14.024390243902438</v>
      </c>
      <c r="S26">
        <v>128.304</v>
      </c>
      <c r="T26">
        <f t="shared" si="8"/>
        <v>18.548387096774192</v>
      </c>
      <c r="U26">
        <v>15182.48</v>
      </c>
      <c r="V26">
        <f t="shared" si="9"/>
        <v>19.166666666666664</v>
      </c>
      <c r="W26">
        <v>118.57299999999999</v>
      </c>
      <c r="X26">
        <f t="shared" si="10"/>
        <v>19.327731092436974</v>
      </c>
      <c r="Y26">
        <v>8653.5400000000009</v>
      </c>
      <c r="Z26">
        <f t="shared" si="11"/>
        <v>43.396226415094333</v>
      </c>
      <c r="AA26">
        <v>553.03599999999994</v>
      </c>
      <c r="AB26">
        <f t="shared" si="12"/>
        <v>45.098039215686271</v>
      </c>
      <c r="AC26">
        <v>12893.28</v>
      </c>
      <c r="AD26">
        <f t="shared" si="13"/>
        <v>40.350877192982452</v>
      </c>
      <c r="AE26">
        <v>254</v>
      </c>
      <c r="AF26">
        <f t="shared" si="14"/>
        <v>41.071428571428569</v>
      </c>
      <c r="AG26">
        <v>13332.85</v>
      </c>
      <c r="AH26">
        <f t="shared" si="15"/>
        <v>42.592592592592588</v>
      </c>
      <c r="AI26">
        <v>146.61600000000001</v>
      </c>
      <c r="AJ26">
        <f t="shared" si="16"/>
        <v>41.818181818181813</v>
      </c>
      <c r="AK26">
        <v>11912.81</v>
      </c>
      <c r="AL26">
        <f t="shared" si="17"/>
        <v>69.696969696969688</v>
      </c>
      <c r="AM26">
        <v>262.72300000000001</v>
      </c>
      <c r="AN26">
        <f t="shared" si="18"/>
        <v>76.666666666666657</v>
      </c>
      <c r="AO26">
        <v>19603.939999999999</v>
      </c>
      <c r="AP26">
        <f t="shared" si="19"/>
        <v>38.333333333333329</v>
      </c>
      <c r="AQ26">
        <v>171.19200000000001</v>
      </c>
      <c r="AR26">
        <f t="shared" si="20"/>
        <v>43.396226415094333</v>
      </c>
      <c r="AS26">
        <v>23063.71</v>
      </c>
      <c r="AT26">
        <f t="shared" si="21"/>
        <v>33.823529411764703</v>
      </c>
      <c r="AU26">
        <v>136.22499999999999</v>
      </c>
      <c r="AV26">
        <f t="shared" si="22"/>
        <v>32.394366197183103</v>
      </c>
      <c r="AW26">
        <v>16593.7</v>
      </c>
      <c r="AX26">
        <f t="shared" si="23"/>
        <v>32.857142857142854</v>
      </c>
      <c r="AY26">
        <v>284.50599999999997</v>
      </c>
      <c r="AZ26">
        <f t="shared" si="24"/>
        <v>37.704918032786885</v>
      </c>
      <c r="BA26">
        <v>19268.77</v>
      </c>
      <c r="BB26">
        <f t="shared" si="25"/>
        <v>43.396226415094333</v>
      </c>
      <c r="BC26">
        <v>168.11600000000001</v>
      </c>
      <c r="BD26">
        <f t="shared" si="26"/>
        <v>44.230769230769226</v>
      </c>
      <c r="BE26">
        <v>5376.63</v>
      </c>
      <c r="BF26">
        <f t="shared" si="27"/>
        <v>14.935064935064931</v>
      </c>
      <c r="BG26">
        <v>116.633</v>
      </c>
      <c r="BH26">
        <f t="shared" si="28"/>
        <v>15.972222222222221</v>
      </c>
      <c r="BI26">
        <v>7667.49</v>
      </c>
      <c r="BJ26">
        <f t="shared" si="29"/>
        <v>39.655172413793096</v>
      </c>
      <c r="BK26">
        <v>194.28899999999999</v>
      </c>
      <c r="BL26">
        <f t="shared" si="30"/>
        <v>45.098039215686271</v>
      </c>
      <c r="BM26">
        <v>11633.13</v>
      </c>
      <c r="BN26">
        <f t="shared" si="31"/>
        <v>23</v>
      </c>
      <c r="BO26">
        <v>132.61000000000001</v>
      </c>
      <c r="BP26">
        <f t="shared" si="32"/>
        <v>23.958333333333332</v>
      </c>
      <c r="BQ26">
        <v>7613.15</v>
      </c>
      <c r="BR26">
        <f t="shared" si="33"/>
        <v>20</v>
      </c>
      <c r="BS26">
        <v>125.405</v>
      </c>
      <c r="BT26">
        <f t="shared" si="34"/>
        <v>20.175438596491226</v>
      </c>
      <c r="BU26">
        <v>6350.43</v>
      </c>
      <c r="BV26">
        <f t="shared" si="35"/>
        <v>35.38461538461538</v>
      </c>
      <c r="BW26">
        <v>694.98099999999999</v>
      </c>
      <c r="BX26">
        <f t="shared" si="36"/>
        <v>38.983050847457626</v>
      </c>
      <c r="BY26">
        <v>6795.4</v>
      </c>
    </row>
    <row r="27" spans="1:77" x14ac:dyDescent="0.65">
      <c r="A27">
        <v>2.64</v>
      </c>
      <c r="B27">
        <f t="shared" si="0"/>
        <v>40.677966101694921</v>
      </c>
      <c r="C27">
        <v>274.322</v>
      </c>
      <c r="D27">
        <f t="shared" si="1"/>
        <v>61.53846153846154</v>
      </c>
      <c r="E27">
        <v>12896</v>
      </c>
      <c r="F27">
        <f t="shared" si="2"/>
        <v>42.10526315789474</v>
      </c>
      <c r="G27">
        <v>156.155</v>
      </c>
      <c r="H27">
        <f t="shared" si="2"/>
        <v>42.10526315789474</v>
      </c>
      <c r="I27">
        <v>22393.66</v>
      </c>
      <c r="J27">
        <f t="shared" si="3"/>
        <v>17.910447761194032</v>
      </c>
      <c r="K27">
        <v>123.639</v>
      </c>
      <c r="L27">
        <f t="shared" si="4"/>
        <v>12.972972972972974</v>
      </c>
      <c r="M27">
        <v>11128.02</v>
      </c>
      <c r="N27">
        <f t="shared" si="5"/>
        <v>48.000000000000007</v>
      </c>
      <c r="O27">
        <v>617.75599999999997</v>
      </c>
      <c r="P27">
        <f t="shared" si="6"/>
        <v>66.666666666666671</v>
      </c>
      <c r="Q27">
        <v>16130.29</v>
      </c>
      <c r="R27">
        <f t="shared" si="7"/>
        <v>14.634146341463417</v>
      </c>
      <c r="S27">
        <v>129.77600000000001</v>
      </c>
      <c r="T27">
        <f t="shared" si="8"/>
        <v>19.35483870967742</v>
      </c>
      <c r="U27">
        <v>15378.52</v>
      </c>
      <c r="V27">
        <f t="shared" si="9"/>
        <v>20</v>
      </c>
      <c r="W27">
        <v>122.994</v>
      </c>
      <c r="X27">
        <f t="shared" si="10"/>
        <v>20.168067226890756</v>
      </c>
      <c r="Y27">
        <v>8262.6299999999992</v>
      </c>
      <c r="Z27">
        <f t="shared" si="11"/>
        <v>45.283018867924532</v>
      </c>
      <c r="AA27">
        <v>732.38</v>
      </c>
      <c r="AB27">
        <f t="shared" si="12"/>
        <v>47.058823529411761</v>
      </c>
      <c r="AC27">
        <v>13498.48</v>
      </c>
      <c r="AD27">
        <f t="shared" si="13"/>
        <v>42.10526315789474</v>
      </c>
      <c r="AE27">
        <v>266</v>
      </c>
      <c r="AF27">
        <f t="shared" si="14"/>
        <v>42.857142857142861</v>
      </c>
      <c r="AG27">
        <v>13258.06</v>
      </c>
      <c r="AH27">
        <f t="shared" si="15"/>
        <v>44.444444444444443</v>
      </c>
      <c r="AI27">
        <v>160.92699999999999</v>
      </c>
      <c r="AJ27">
        <f t="shared" si="16"/>
        <v>43.63636363636364</v>
      </c>
      <c r="AK27">
        <v>11984.27</v>
      </c>
      <c r="AL27">
        <f t="shared" si="17"/>
        <v>72.727272727272734</v>
      </c>
      <c r="AM27">
        <v>260.928</v>
      </c>
      <c r="AN27">
        <f t="shared" si="18"/>
        <v>80</v>
      </c>
      <c r="AO27">
        <v>18955.57</v>
      </c>
      <c r="AP27">
        <f t="shared" si="19"/>
        <v>40</v>
      </c>
      <c r="AQ27">
        <v>191.28</v>
      </c>
      <c r="AR27">
        <f t="shared" si="20"/>
        <v>45.283018867924532</v>
      </c>
      <c r="AS27">
        <v>21711.02</v>
      </c>
      <c r="AT27">
        <f t="shared" si="21"/>
        <v>35.294117647058826</v>
      </c>
      <c r="AU27">
        <v>137.678</v>
      </c>
      <c r="AV27">
        <f t="shared" si="22"/>
        <v>33.802816901408455</v>
      </c>
      <c r="AW27">
        <v>18454.62</v>
      </c>
      <c r="AX27">
        <f t="shared" si="23"/>
        <v>34.285714285714285</v>
      </c>
      <c r="AY27">
        <v>292.12299999999999</v>
      </c>
      <c r="AZ27">
        <f t="shared" si="24"/>
        <v>39.344262295081975</v>
      </c>
      <c r="BA27">
        <v>17572.66</v>
      </c>
      <c r="BB27">
        <f t="shared" si="25"/>
        <v>45.283018867924532</v>
      </c>
      <c r="BC27">
        <v>171.71899999999999</v>
      </c>
      <c r="BD27">
        <f t="shared" si="26"/>
        <v>46.153846153846153</v>
      </c>
      <c r="BE27">
        <v>5350.55</v>
      </c>
      <c r="BF27">
        <f t="shared" si="27"/>
        <v>15.584415584415584</v>
      </c>
      <c r="BG27">
        <v>120.333</v>
      </c>
      <c r="BH27">
        <f t="shared" si="28"/>
        <v>16.666666666666668</v>
      </c>
      <c r="BI27">
        <v>7451.16</v>
      </c>
      <c r="BJ27">
        <f t="shared" si="29"/>
        <v>41.379310344827594</v>
      </c>
      <c r="BK27">
        <v>203.476</v>
      </c>
      <c r="BL27">
        <f t="shared" si="30"/>
        <v>47.058823529411761</v>
      </c>
      <c r="BM27">
        <v>11795.75</v>
      </c>
      <c r="BN27">
        <f t="shared" si="31"/>
        <v>24.000000000000004</v>
      </c>
      <c r="BO27">
        <v>128.16200000000001</v>
      </c>
      <c r="BP27">
        <f t="shared" si="32"/>
        <v>25</v>
      </c>
      <c r="BQ27">
        <v>7598.42</v>
      </c>
      <c r="BR27">
        <f t="shared" si="33"/>
        <v>20.869565217391305</v>
      </c>
      <c r="BS27">
        <v>121.889</v>
      </c>
      <c r="BT27">
        <f t="shared" si="34"/>
        <v>21.05263157894737</v>
      </c>
      <c r="BU27">
        <v>6625.91</v>
      </c>
      <c r="BV27">
        <f t="shared" si="35"/>
        <v>36.923076923076927</v>
      </c>
      <c r="BW27">
        <v>747.59500000000003</v>
      </c>
      <c r="BX27">
        <f t="shared" si="36"/>
        <v>40.677966101694921</v>
      </c>
      <c r="BY27">
        <v>7489.81</v>
      </c>
    </row>
    <row r="28" spans="1:77" x14ac:dyDescent="0.65">
      <c r="A28">
        <v>2.75</v>
      </c>
      <c r="B28">
        <f t="shared" si="0"/>
        <v>42.372881355932201</v>
      </c>
      <c r="C28">
        <v>276.887</v>
      </c>
      <c r="D28">
        <f t="shared" si="1"/>
        <v>64.102564102564102</v>
      </c>
      <c r="E28">
        <v>12080</v>
      </c>
      <c r="F28">
        <f t="shared" si="2"/>
        <v>43.859649122807021</v>
      </c>
      <c r="G28">
        <v>172.13300000000001</v>
      </c>
      <c r="H28">
        <f t="shared" si="2"/>
        <v>43.859649122807021</v>
      </c>
      <c r="I28">
        <v>22554.91</v>
      </c>
      <c r="J28">
        <f t="shared" si="3"/>
        <v>18.656716417910445</v>
      </c>
      <c r="K28">
        <v>123.751</v>
      </c>
      <c r="L28">
        <f t="shared" si="4"/>
        <v>13.513513513513512</v>
      </c>
      <c r="M28">
        <v>11165.58</v>
      </c>
      <c r="N28">
        <f t="shared" si="5"/>
        <v>50</v>
      </c>
      <c r="O28">
        <v>774.48699999999997</v>
      </c>
      <c r="P28">
        <f t="shared" si="6"/>
        <v>69.444444444444443</v>
      </c>
      <c r="Q28">
        <v>15738.03</v>
      </c>
      <c r="R28">
        <f t="shared" si="7"/>
        <v>15.24390243902439</v>
      </c>
      <c r="S28">
        <v>127.505</v>
      </c>
      <c r="T28">
        <f t="shared" si="8"/>
        <v>20.161290322580644</v>
      </c>
      <c r="U28">
        <v>15387.46</v>
      </c>
      <c r="V28">
        <f t="shared" si="9"/>
        <v>20.833333333333336</v>
      </c>
      <c r="W28">
        <v>122.414</v>
      </c>
      <c r="X28">
        <f t="shared" si="10"/>
        <v>21.008403361344538</v>
      </c>
      <c r="Y28">
        <v>8167.26</v>
      </c>
      <c r="Z28">
        <f t="shared" si="11"/>
        <v>47.169811320754718</v>
      </c>
      <c r="AA28">
        <v>866.51400000000001</v>
      </c>
      <c r="AB28">
        <f t="shared" si="12"/>
        <v>49.019607843137251</v>
      </c>
      <c r="AC28">
        <v>14763.96</v>
      </c>
      <c r="AD28">
        <f t="shared" si="13"/>
        <v>43.859649122807021</v>
      </c>
      <c r="AE28">
        <v>315</v>
      </c>
      <c r="AF28">
        <f t="shared" si="14"/>
        <v>44.642857142857139</v>
      </c>
      <c r="AG28">
        <v>13165.88</v>
      </c>
      <c r="AH28">
        <f t="shared" si="15"/>
        <v>46.296296296296291</v>
      </c>
      <c r="AI28">
        <v>171.31700000000001</v>
      </c>
      <c r="AJ28">
        <f t="shared" si="16"/>
        <v>45.45454545454546</v>
      </c>
      <c r="AK28">
        <v>11366.92</v>
      </c>
      <c r="AL28">
        <f t="shared" si="17"/>
        <v>75.757575757575751</v>
      </c>
      <c r="AM28">
        <v>255.00800000000001</v>
      </c>
      <c r="AN28">
        <f t="shared" si="18"/>
        <v>83.333333333333343</v>
      </c>
      <c r="AO28">
        <v>18323.68</v>
      </c>
      <c r="AP28">
        <f t="shared" si="19"/>
        <v>41.666666666666671</v>
      </c>
      <c r="AQ28">
        <v>210.416</v>
      </c>
      <c r="AR28">
        <f t="shared" si="20"/>
        <v>47.169811320754718</v>
      </c>
      <c r="AS28">
        <v>19042.04</v>
      </c>
      <c r="AT28">
        <f t="shared" si="21"/>
        <v>36.764705882352935</v>
      </c>
      <c r="AU28">
        <v>137.62899999999999</v>
      </c>
      <c r="AV28">
        <f t="shared" si="22"/>
        <v>35.211267605633807</v>
      </c>
      <c r="AW28">
        <v>19447.669999999998</v>
      </c>
      <c r="AX28">
        <f t="shared" si="23"/>
        <v>35.714285714285715</v>
      </c>
      <c r="AY28">
        <v>339.16399999999999</v>
      </c>
      <c r="AZ28">
        <f t="shared" si="24"/>
        <v>40.983606557377051</v>
      </c>
      <c r="BA28">
        <v>17132.18</v>
      </c>
      <c r="BB28">
        <f t="shared" si="25"/>
        <v>47.169811320754718</v>
      </c>
      <c r="BC28">
        <v>179.7</v>
      </c>
      <c r="BD28">
        <f t="shared" si="26"/>
        <v>48.07692307692308</v>
      </c>
      <c r="BE28">
        <v>5439.45</v>
      </c>
      <c r="BF28">
        <f t="shared" si="27"/>
        <v>16.233766233766232</v>
      </c>
      <c r="BG28">
        <v>119.80200000000001</v>
      </c>
      <c r="BH28">
        <f t="shared" si="28"/>
        <v>17.361111111111111</v>
      </c>
      <c r="BI28">
        <v>7043.91</v>
      </c>
      <c r="BJ28">
        <f t="shared" si="29"/>
        <v>43.103448275862071</v>
      </c>
      <c r="BK28">
        <v>232.447</v>
      </c>
      <c r="BL28">
        <f t="shared" si="30"/>
        <v>49.019607843137251</v>
      </c>
      <c r="BM28">
        <v>11970.82</v>
      </c>
      <c r="BN28">
        <f t="shared" si="31"/>
        <v>25</v>
      </c>
      <c r="BO28">
        <v>135.29599999999999</v>
      </c>
      <c r="BP28">
        <f t="shared" si="32"/>
        <v>26.041666666666664</v>
      </c>
      <c r="BQ28">
        <v>7583.35</v>
      </c>
      <c r="BR28">
        <f t="shared" si="33"/>
        <v>21.739130434782609</v>
      </c>
      <c r="BS28">
        <v>123.36799999999999</v>
      </c>
      <c r="BT28">
        <f t="shared" si="34"/>
        <v>21.92982456140351</v>
      </c>
      <c r="BU28">
        <v>6338.71</v>
      </c>
      <c r="BV28">
        <f t="shared" si="35"/>
        <v>38.46153846153846</v>
      </c>
      <c r="BW28">
        <v>798.99800000000005</v>
      </c>
      <c r="BX28">
        <f t="shared" si="36"/>
        <v>42.372881355932201</v>
      </c>
      <c r="BY28">
        <v>7070.35</v>
      </c>
    </row>
    <row r="29" spans="1:77" x14ac:dyDescent="0.65">
      <c r="A29">
        <v>2.86</v>
      </c>
      <c r="B29">
        <f t="shared" si="0"/>
        <v>44.067796610169488</v>
      </c>
      <c r="C29">
        <v>285.84899999999999</v>
      </c>
      <c r="D29">
        <f t="shared" si="1"/>
        <v>66.666666666666657</v>
      </c>
      <c r="E29">
        <v>11728</v>
      </c>
      <c r="F29">
        <f t="shared" si="2"/>
        <v>45.614035087719301</v>
      </c>
      <c r="G29">
        <v>195.54599999999999</v>
      </c>
      <c r="H29">
        <f t="shared" si="2"/>
        <v>45.614035087719301</v>
      </c>
      <c r="I29">
        <v>22865.23</v>
      </c>
      <c r="J29">
        <f t="shared" si="3"/>
        <v>19.402985074626862</v>
      </c>
      <c r="K29">
        <v>118.991</v>
      </c>
      <c r="L29">
        <f t="shared" si="4"/>
        <v>14.054054054054053</v>
      </c>
      <c r="M29">
        <v>11590.23</v>
      </c>
      <c r="N29">
        <f t="shared" si="5"/>
        <v>52</v>
      </c>
      <c r="O29">
        <v>872.65099999999995</v>
      </c>
      <c r="P29">
        <f t="shared" si="6"/>
        <v>72.222222222222214</v>
      </c>
      <c r="Q29">
        <v>15862.41</v>
      </c>
      <c r="R29">
        <f t="shared" si="7"/>
        <v>15.853658536585366</v>
      </c>
      <c r="S29">
        <v>124.32899999999999</v>
      </c>
      <c r="T29">
        <f t="shared" si="8"/>
        <v>20.967741935483868</v>
      </c>
      <c r="U29">
        <v>15172.55</v>
      </c>
      <c r="V29">
        <f t="shared" si="9"/>
        <v>21.666666666666668</v>
      </c>
      <c r="W29">
        <v>124.559</v>
      </c>
      <c r="X29">
        <f t="shared" si="10"/>
        <v>21.84873949579832</v>
      </c>
      <c r="Y29">
        <v>7747.93</v>
      </c>
      <c r="Z29">
        <f t="shared" si="11"/>
        <v>49.056603773584904</v>
      </c>
      <c r="AA29">
        <v>932.072</v>
      </c>
      <c r="AB29">
        <f t="shared" si="12"/>
        <v>50.980392156862742</v>
      </c>
      <c r="AC29">
        <v>15502.05</v>
      </c>
      <c r="AD29">
        <f t="shared" si="13"/>
        <v>45.614035087719301</v>
      </c>
      <c r="AE29">
        <v>342</v>
      </c>
      <c r="AF29">
        <f t="shared" si="14"/>
        <v>46.428571428571423</v>
      </c>
      <c r="AG29">
        <v>13062.85</v>
      </c>
      <c r="AH29">
        <f t="shared" si="15"/>
        <v>48.148148148148145</v>
      </c>
      <c r="AI29">
        <v>193.28399999999999</v>
      </c>
      <c r="AJ29">
        <f t="shared" si="16"/>
        <v>47.272727272727273</v>
      </c>
      <c r="AK29">
        <v>11634.8</v>
      </c>
      <c r="AL29">
        <f t="shared" si="17"/>
        <v>78.787878787878782</v>
      </c>
      <c r="AM29">
        <v>269.61900000000003</v>
      </c>
      <c r="AN29">
        <f t="shared" si="18"/>
        <v>86.666666666666671</v>
      </c>
      <c r="AO29">
        <v>17370.650000000001</v>
      </c>
      <c r="AP29">
        <f t="shared" si="19"/>
        <v>43.333333333333336</v>
      </c>
      <c r="AQ29">
        <v>223.863</v>
      </c>
      <c r="AR29">
        <f t="shared" si="20"/>
        <v>49.056603773584904</v>
      </c>
      <c r="AS29">
        <v>17131.21</v>
      </c>
      <c r="AT29">
        <f t="shared" si="21"/>
        <v>38.235294117647058</v>
      </c>
      <c r="AU29">
        <v>146.97200000000001</v>
      </c>
      <c r="AV29">
        <f t="shared" si="22"/>
        <v>36.619718309859159</v>
      </c>
      <c r="AW29">
        <v>18848.849999999999</v>
      </c>
      <c r="AX29">
        <f t="shared" si="23"/>
        <v>37.142857142857139</v>
      </c>
      <c r="AY29">
        <v>402.17399999999998</v>
      </c>
      <c r="AZ29">
        <f t="shared" si="24"/>
        <v>42.622950819672127</v>
      </c>
      <c r="BA29">
        <v>16347.81</v>
      </c>
      <c r="BB29">
        <f t="shared" si="25"/>
        <v>49.056603773584904</v>
      </c>
      <c r="BC29">
        <v>180.23599999999999</v>
      </c>
      <c r="BD29">
        <f t="shared" si="26"/>
        <v>50</v>
      </c>
      <c r="BE29">
        <v>5952.93</v>
      </c>
      <c r="BF29">
        <f t="shared" si="27"/>
        <v>16.88311688311688</v>
      </c>
      <c r="BG29">
        <v>112.462</v>
      </c>
      <c r="BH29">
        <f t="shared" si="28"/>
        <v>18.055555555555554</v>
      </c>
      <c r="BI29">
        <v>6905.97</v>
      </c>
      <c r="BJ29">
        <f t="shared" si="29"/>
        <v>44.827586206896555</v>
      </c>
      <c r="BK29">
        <v>253.35900000000001</v>
      </c>
      <c r="BL29">
        <f t="shared" si="30"/>
        <v>50.980392156862742</v>
      </c>
      <c r="BM29">
        <v>12105.25</v>
      </c>
      <c r="BN29">
        <f t="shared" si="31"/>
        <v>26</v>
      </c>
      <c r="BO29">
        <v>132.911</v>
      </c>
      <c r="BP29">
        <f t="shared" si="32"/>
        <v>27.083333333333332</v>
      </c>
      <c r="BQ29">
        <v>8177.39</v>
      </c>
      <c r="BR29">
        <f t="shared" si="33"/>
        <v>22.60869565217391</v>
      </c>
      <c r="BS29">
        <v>120.127</v>
      </c>
      <c r="BT29">
        <f t="shared" si="34"/>
        <v>22.807017543859651</v>
      </c>
      <c r="BU29">
        <v>6650.6</v>
      </c>
      <c r="BV29">
        <f t="shared" si="35"/>
        <v>40</v>
      </c>
      <c r="BW29">
        <v>808.23</v>
      </c>
      <c r="BX29">
        <f t="shared" si="36"/>
        <v>44.067796610169488</v>
      </c>
      <c r="BY29">
        <v>6580.74</v>
      </c>
    </row>
    <row r="30" spans="1:77" x14ac:dyDescent="0.65">
      <c r="A30">
        <v>2.97</v>
      </c>
      <c r="B30">
        <f t="shared" si="0"/>
        <v>45.762711864406782</v>
      </c>
      <c r="C30">
        <v>281.36</v>
      </c>
      <c r="D30">
        <f t="shared" si="1"/>
        <v>69.230769230769241</v>
      </c>
      <c r="E30">
        <v>11392</v>
      </c>
      <c r="F30">
        <f t="shared" si="2"/>
        <v>47.368421052631589</v>
      </c>
      <c r="G30">
        <v>209.60300000000001</v>
      </c>
      <c r="H30">
        <f t="shared" si="2"/>
        <v>47.368421052631589</v>
      </c>
      <c r="I30">
        <v>22410.59</v>
      </c>
      <c r="J30">
        <f t="shared" si="3"/>
        <v>20.149253731343283</v>
      </c>
      <c r="K30">
        <v>117.73</v>
      </c>
      <c r="L30">
        <f t="shared" si="4"/>
        <v>14.594594594594595</v>
      </c>
      <c r="M30">
        <v>11830.35</v>
      </c>
      <c r="N30">
        <f t="shared" si="5"/>
        <v>54</v>
      </c>
      <c r="O30">
        <v>886.80700000000002</v>
      </c>
      <c r="P30">
        <f t="shared" si="6"/>
        <v>75.000000000000014</v>
      </c>
      <c r="Q30">
        <v>16245.31</v>
      </c>
      <c r="R30">
        <f t="shared" si="7"/>
        <v>16.463414634146343</v>
      </c>
      <c r="S30">
        <v>130.053</v>
      </c>
      <c r="T30">
        <f t="shared" si="8"/>
        <v>21.774193548387096</v>
      </c>
      <c r="U30">
        <v>14916.62</v>
      </c>
      <c r="V30">
        <f t="shared" si="9"/>
        <v>22.500000000000004</v>
      </c>
      <c r="W30">
        <v>129.03299999999999</v>
      </c>
      <c r="X30">
        <f t="shared" si="10"/>
        <v>22.689075630252102</v>
      </c>
      <c r="Y30">
        <v>7735.92</v>
      </c>
      <c r="Z30">
        <f t="shared" si="11"/>
        <v>50.943396226415096</v>
      </c>
      <c r="AA30">
        <v>981.86</v>
      </c>
      <c r="AB30">
        <f t="shared" si="12"/>
        <v>52.941176470588239</v>
      </c>
      <c r="AC30">
        <v>15506</v>
      </c>
      <c r="AD30">
        <f t="shared" si="13"/>
        <v>47.368421052631589</v>
      </c>
      <c r="AE30">
        <v>432</v>
      </c>
      <c r="AF30">
        <f t="shared" si="14"/>
        <v>48.214285714285715</v>
      </c>
      <c r="AG30">
        <v>13247.51</v>
      </c>
      <c r="AH30">
        <f t="shared" si="15"/>
        <v>50</v>
      </c>
      <c r="AI30">
        <v>215.04900000000001</v>
      </c>
      <c r="AJ30">
        <f t="shared" si="16"/>
        <v>49.090909090909093</v>
      </c>
      <c r="AK30">
        <v>11933.88</v>
      </c>
      <c r="AL30">
        <f t="shared" si="17"/>
        <v>81.818181818181827</v>
      </c>
      <c r="AM30">
        <v>272.18599999999998</v>
      </c>
      <c r="AN30">
        <f t="shared" si="18"/>
        <v>90.000000000000014</v>
      </c>
      <c r="AO30">
        <v>17115.72</v>
      </c>
      <c r="AP30">
        <f t="shared" si="19"/>
        <v>45.000000000000007</v>
      </c>
      <c r="AQ30">
        <v>250.239</v>
      </c>
      <c r="AR30">
        <f t="shared" si="20"/>
        <v>50.943396226415096</v>
      </c>
      <c r="AS30">
        <v>15323.35</v>
      </c>
      <c r="AT30">
        <f t="shared" si="21"/>
        <v>39.705882352941174</v>
      </c>
      <c r="AU30">
        <v>149.065</v>
      </c>
      <c r="AV30">
        <f t="shared" si="22"/>
        <v>38.028169014084511</v>
      </c>
      <c r="AW30">
        <v>17832.25</v>
      </c>
      <c r="AX30">
        <f t="shared" si="23"/>
        <v>38.571428571428577</v>
      </c>
      <c r="AY30">
        <v>410.68200000000002</v>
      </c>
      <c r="AZ30">
        <f t="shared" si="24"/>
        <v>44.262295081967217</v>
      </c>
      <c r="BA30">
        <v>14130.57</v>
      </c>
      <c r="BB30">
        <f t="shared" si="25"/>
        <v>50.943396226415096</v>
      </c>
      <c r="BC30">
        <v>213.07499999999999</v>
      </c>
      <c r="BD30">
        <f t="shared" si="26"/>
        <v>51.923076923076927</v>
      </c>
      <c r="BE30">
        <v>5920.66</v>
      </c>
      <c r="BF30">
        <f t="shared" si="27"/>
        <v>17.532467532467532</v>
      </c>
      <c r="BG30">
        <v>124.566</v>
      </c>
      <c r="BH30">
        <f t="shared" si="28"/>
        <v>18.750000000000004</v>
      </c>
      <c r="BI30">
        <v>6881.66</v>
      </c>
      <c r="BJ30">
        <f t="shared" si="29"/>
        <v>46.551724137931039</v>
      </c>
      <c r="BK30">
        <v>284.65600000000001</v>
      </c>
      <c r="BL30">
        <f t="shared" si="30"/>
        <v>52.941176470588239</v>
      </c>
      <c r="BM30">
        <v>12311.43</v>
      </c>
      <c r="BN30">
        <f t="shared" si="31"/>
        <v>27</v>
      </c>
      <c r="BO30">
        <v>138.59200000000001</v>
      </c>
      <c r="BP30">
        <f t="shared" si="32"/>
        <v>28.125</v>
      </c>
      <c r="BQ30">
        <v>9115.2000000000007</v>
      </c>
      <c r="BR30">
        <f t="shared" si="33"/>
        <v>23.478260869565219</v>
      </c>
      <c r="BS30">
        <v>122.90900000000001</v>
      </c>
      <c r="BT30">
        <f t="shared" si="34"/>
        <v>23.684210526315795</v>
      </c>
      <c r="BU30">
        <v>7388.04</v>
      </c>
      <c r="BV30">
        <f t="shared" si="35"/>
        <v>41.53846153846154</v>
      </c>
      <c r="BW30">
        <v>824.60599999999999</v>
      </c>
      <c r="BX30">
        <f t="shared" si="36"/>
        <v>45.762711864406782</v>
      </c>
      <c r="BY30">
        <v>5733.42</v>
      </c>
    </row>
    <row r="31" spans="1:77" x14ac:dyDescent="0.65">
      <c r="A31">
        <v>3.08</v>
      </c>
      <c r="B31">
        <f t="shared" si="0"/>
        <v>47.457627118644069</v>
      </c>
      <c r="C31">
        <v>270.87</v>
      </c>
      <c r="D31">
        <f t="shared" si="1"/>
        <v>71.794871794871796</v>
      </c>
      <c r="E31">
        <v>11632</v>
      </c>
      <c r="F31">
        <f t="shared" si="2"/>
        <v>49.122807017543863</v>
      </c>
      <c r="G31">
        <v>244.197</v>
      </c>
      <c r="H31">
        <f t="shared" si="2"/>
        <v>49.122807017543863</v>
      </c>
      <c r="I31">
        <v>22345.4</v>
      </c>
      <c r="J31">
        <f t="shared" si="3"/>
        <v>20.8955223880597</v>
      </c>
      <c r="K31">
        <v>119.31100000000001</v>
      </c>
      <c r="L31">
        <f t="shared" si="4"/>
        <v>15.135135135135133</v>
      </c>
      <c r="M31">
        <v>11773.23</v>
      </c>
      <c r="N31">
        <f t="shared" si="5"/>
        <v>56.000000000000007</v>
      </c>
      <c r="O31">
        <v>812.86</v>
      </c>
      <c r="P31">
        <f t="shared" si="6"/>
        <v>77.777777777777786</v>
      </c>
      <c r="Q31">
        <v>17158.47</v>
      </c>
      <c r="R31">
        <f t="shared" si="7"/>
        <v>17.073170731707318</v>
      </c>
      <c r="S31">
        <v>124.093</v>
      </c>
      <c r="T31">
        <f t="shared" si="8"/>
        <v>22.58064516129032</v>
      </c>
      <c r="U31">
        <v>14881.29</v>
      </c>
      <c r="V31">
        <f t="shared" si="9"/>
        <v>23.333333333333336</v>
      </c>
      <c r="W31">
        <v>128.78200000000001</v>
      </c>
      <c r="X31">
        <f t="shared" si="10"/>
        <v>23.52941176470588</v>
      </c>
      <c r="Y31">
        <v>7433.21</v>
      </c>
      <c r="Z31">
        <f t="shared" si="11"/>
        <v>52.830188679245282</v>
      </c>
      <c r="AA31">
        <v>1056.5350000000001</v>
      </c>
      <c r="AB31">
        <f t="shared" si="12"/>
        <v>54.901960784313722</v>
      </c>
      <c r="AC31">
        <v>14447.79</v>
      </c>
      <c r="AD31">
        <f t="shared" si="13"/>
        <v>49.122807017543863</v>
      </c>
      <c r="AE31">
        <v>470</v>
      </c>
      <c r="AF31">
        <f t="shared" si="14"/>
        <v>50</v>
      </c>
      <c r="AG31">
        <v>13613.39</v>
      </c>
      <c r="AH31">
        <f t="shared" si="15"/>
        <v>51.851851851851848</v>
      </c>
      <c r="AI31">
        <v>245.24700000000001</v>
      </c>
      <c r="AJ31">
        <f t="shared" si="16"/>
        <v>50.909090909090914</v>
      </c>
      <c r="AK31">
        <v>12743.01</v>
      </c>
      <c r="AL31">
        <f t="shared" si="17"/>
        <v>84.848484848484844</v>
      </c>
      <c r="AM31">
        <v>280.18099999999998</v>
      </c>
      <c r="AN31">
        <f t="shared" si="18"/>
        <v>93.333333333333343</v>
      </c>
      <c r="AO31">
        <v>17265.79</v>
      </c>
      <c r="AP31">
        <f t="shared" si="19"/>
        <v>46.666666666666671</v>
      </c>
      <c r="AQ31">
        <v>284.08300000000003</v>
      </c>
      <c r="AR31">
        <f t="shared" si="20"/>
        <v>52.830188679245282</v>
      </c>
      <c r="AS31">
        <v>14434.35</v>
      </c>
      <c r="AT31">
        <f t="shared" si="21"/>
        <v>41.17647058823529</v>
      </c>
      <c r="AU31">
        <v>147.666</v>
      </c>
      <c r="AV31">
        <f t="shared" si="22"/>
        <v>39.436619718309863</v>
      </c>
      <c r="AW31">
        <v>18242.080000000002</v>
      </c>
      <c r="AX31">
        <f t="shared" si="23"/>
        <v>40</v>
      </c>
      <c r="AY31">
        <v>443.45400000000001</v>
      </c>
      <c r="AZ31">
        <f t="shared" si="24"/>
        <v>45.901639344262293</v>
      </c>
      <c r="BA31">
        <v>13454.34</v>
      </c>
      <c r="BB31">
        <f t="shared" si="25"/>
        <v>52.830188679245282</v>
      </c>
      <c r="BC31">
        <v>251.30600000000001</v>
      </c>
      <c r="BD31">
        <f t="shared" si="26"/>
        <v>53.846153846153854</v>
      </c>
      <c r="BE31">
        <v>5918.81</v>
      </c>
      <c r="BF31">
        <f t="shared" si="27"/>
        <v>18.18181818181818</v>
      </c>
      <c r="BG31">
        <v>123.19499999999999</v>
      </c>
      <c r="BH31">
        <f t="shared" si="28"/>
        <v>19.444444444444446</v>
      </c>
      <c r="BI31">
        <v>6714.92</v>
      </c>
      <c r="BJ31">
        <f t="shared" si="29"/>
        <v>48.275862068965516</v>
      </c>
      <c r="BK31">
        <v>354.108</v>
      </c>
      <c r="BL31">
        <f t="shared" si="30"/>
        <v>54.901960784313722</v>
      </c>
      <c r="BM31">
        <v>12561.73</v>
      </c>
      <c r="BN31">
        <f t="shared" si="31"/>
        <v>28.000000000000004</v>
      </c>
      <c r="BO31">
        <v>133.386</v>
      </c>
      <c r="BP31">
        <f t="shared" si="32"/>
        <v>29.166666666666668</v>
      </c>
      <c r="BQ31">
        <v>8686.64</v>
      </c>
      <c r="BR31">
        <f t="shared" si="33"/>
        <v>24.347826086956523</v>
      </c>
      <c r="BS31">
        <v>128.59700000000001</v>
      </c>
      <c r="BT31">
        <f t="shared" si="34"/>
        <v>24.561403508771932</v>
      </c>
      <c r="BU31">
        <v>7429.03</v>
      </c>
      <c r="BV31">
        <f t="shared" si="35"/>
        <v>43.076923076923073</v>
      </c>
      <c r="BW31">
        <v>888.47299999999996</v>
      </c>
      <c r="BX31">
        <f t="shared" si="36"/>
        <v>47.457627118644069</v>
      </c>
      <c r="BY31">
        <v>5805.08</v>
      </c>
    </row>
    <row r="32" spans="1:77" x14ac:dyDescent="0.65">
      <c r="A32">
        <v>3.19</v>
      </c>
      <c r="B32">
        <f t="shared" si="0"/>
        <v>49.152542372881349</v>
      </c>
      <c r="C32">
        <v>302.2</v>
      </c>
      <c r="D32">
        <f t="shared" si="1"/>
        <v>74.358974358974365</v>
      </c>
      <c r="E32">
        <v>11648</v>
      </c>
      <c r="F32">
        <f t="shared" si="2"/>
        <v>50.877192982456144</v>
      </c>
      <c r="G32">
        <v>292.90499999999997</v>
      </c>
      <c r="H32">
        <f t="shared" si="2"/>
        <v>50.877192982456144</v>
      </c>
      <c r="I32">
        <v>22911.75</v>
      </c>
      <c r="J32">
        <f t="shared" si="3"/>
        <v>21.641791044776117</v>
      </c>
      <c r="K32">
        <v>121.03700000000001</v>
      </c>
      <c r="L32">
        <f t="shared" si="4"/>
        <v>15.675675675675674</v>
      </c>
      <c r="M32">
        <v>11567.63</v>
      </c>
      <c r="N32">
        <f t="shared" si="5"/>
        <v>57.999999999999993</v>
      </c>
      <c r="O32">
        <v>790.851</v>
      </c>
      <c r="P32">
        <f t="shared" si="6"/>
        <v>80.555555555555557</v>
      </c>
      <c r="Q32">
        <v>17720.2</v>
      </c>
      <c r="R32">
        <f t="shared" si="7"/>
        <v>17.682926829268293</v>
      </c>
      <c r="S32">
        <v>125.813</v>
      </c>
      <c r="T32">
        <f t="shared" si="8"/>
        <v>23.387096774193548</v>
      </c>
      <c r="U32">
        <v>14230.66</v>
      </c>
      <c r="V32">
        <f t="shared" si="9"/>
        <v>24.166666666666668</v>
      </c>
      <c r="W32">
        <v>122.00700000000001</v>
      </c>
      <c r="X32">
        <f t="shared" si="10"/>
        <v>24.369747899159663</v>
      </c>
      <c r="Y32">
        <v>7549.22</v>
      </c>
      <c r="Z32">
        <f t="shared" si="11"/>
        <v>54.716981132075468</v>
      </c>
      <c r="AA32">
        <v>1076.8330000000001</v>
      </c>
      <c r="AB32">
        <f t="shared" si="12"/>
        <v>56.862745098039213</v>
      </c>
      <c r="AC32">
        <v>14045.18</v>
      </c>
      <c r="AD32">
        <f t="shared" si="13"/>
        <v>50.877192982456144</v>
      </c>
      <c r="AE32">
        <v>502</v>
      </c>
      <c r="AF32">
        <f t="shared" si="14"/>
        <v>51.785714285714278</v>
      </c>
      <c r="AG32">
        <v>13157.05</v>
      </c>
      <c r="AH32">
        <f t="shared" si="15"/>
        <v>53.703703703703695</v>
      </c>
      <c r="AI32">
        <v>287.30700000000002</v>
      </c>
      <c r="AJ32">
        <f t="shared" si="16"/>
        <v>52.72727272727272</v>
      </c>
      <c r="AK32">
        <v>13329.13</v>
      </c>
      <c r="AL32">
        <f t="shared" si="17"/>
        <v>87.878787878787875</v>
      </c>
      <c r="AM32">
        <v>308.721</v>
      </c>
      <c r="AN32">
        <f t="shared" si="18"/>
        <v>96.666666666666671</v>
      </c>
      <c r="AO32">
        <v>17144.38</v>
      </c>
      <c r="AP32">
        <f t="shared" si="19"/>
        <v>48.333333333333336</v>
      </c>
      <c r="AQ32">
        <v>331.36200000000002</v>
      </c>
      <c r="AR32">
        <f t="shared" si="20"/>
        <v>54.716981132075468</v>
      </c>
      <c r="AS32">
        <v>15465.25</v>
      </c>
      <c r="AT32">
        <f t="shared" si="21"/>
        <v>42.647058823529413</v>
      </c>
      <c r="AU32">
        <v>148.958</v>
      </c>
      <c r="AV32">
        <f t="shared" si="22"/>
        <v>40.845070422535215</v>
      </c>
      <c r="AW32">
        <v>18163.46</v>
      </c>
      <c r="AX32">
        <f t="shared" si="23"/>
        <v>41.428571428571423</v>
      </c>
      <c r="AY32">
        <v>496.56700000000001</v>
      </c>
      <c r="AZ32">
        <f t="shared" si="24"/>
        <v>47.540983606557376</v>
      </c>
      <c r="BA32">
        <v>13444.15</v>
      </c>
      <c r="BB32">
        <f t="shared" si="25"/>
        <v>54.716981132075468</v>
      </c>
      <c r="BC32">
        <v>294.05900000000003</v>
      </c>
      <c r="BD32">
        <f t="shared" si="26"/>
        <v>55.769230769230774</v>
      </c>
      <c r="BE32">
        <v>6207.35</v>
      </c>
      <c r="BF32">
        <f t="shared" si="27"/>
        <v>18.831168831168828</v>
      </c>
      <c r="BG32">
        <v>120.127</v>
      </c>
      <c r="BH32">
        <f t="shared" si="28"/>
        <v>20.138888888888889</v>
      </c>
      <c r="BI32">
        <v>6599.34</v>
      </c>
      <c r="BJ32">
        <f t="shared" si="29"/>
        <v>50</v>
      </c>
      <c r="BK32">
        <v>452.26299999999998</v>
      </c>
      <c r="BL32">
        <f t="shared" si="30"/>
        <v>56.862745098039213</v>
      </c>
      <c r="BM32">
        <v>13201.16</v>
      </c>
      <c r="BN32">
        <f t="shared" si="31"/>
        <v>28.999999999999996</v>
      </c>
      <c r="BO32">
        <v>130.77199999999999</v>
      </c>
      <c r="BP32">
        <f t="shared" si="32"/>
        <v>30.208333333333332</v>
      </c>
      <c r="BQ32">
        <v>7194.06</v>
      </c>
      <c r="BR32">
        <f t="shared" si="33"/>
        <v>25.217391304347824</v>
      </c>
      <c r="BS32">
        <v>122.568</v>
      </c>
      <c r="BT32">
        <f t="shared" si="34"/>
        <v>25.438596491228072</v>
      </c>
      <c r="BU32">
        <v>7679.76</v>
      </c>
      <c r="BV32">
        <f t="shared" si="35"/>
        <v>44.615384615384613</v>
      </c>
      <c r="BW32">
        <v>862.30799999999999</v>
      </c>
      <c r="BX32">
        <f t="shared" si="36"/>
        <v>49.152542372881349</v>
      </c>
      <c r="BY32">
        <v>5080.3900000000003</v>
      </c>
    </row>
    <row r="33" spans="1:77" x14ac:dyDescent="0.65">
      <c r="A33">
        <v>3.3</v>
      </c>
      <c r="B33">
        <f t="shared" si="0"/>
        <v>50.847457627118644</v>
      </c>
      <c r="C33">
        <v>315.64</v>
      </c>
      <c r="D33">
        <f t="shared" si="1"/>
        <v>76.92307692307692</v>
      </c>
      <c r="E33">
        <v>10688</v>
      </c>
      <c r="F33">
        <f t="shared" si="2"/>
        <v>52.631578947368418</v>
      </c>
      <c r="G33">
        <v>361.14100000000002</v>
      </c>
      <c r="H33">
        <f t="shared" si="2"/>
        <v>52.631578947368418</v>
      </c>
      <c r="I33">
        <v>21953.96</v>
      </c>
      <c r="J33">
        <f t="shared" si="3"/>
        <v>22.388059701492537</v>
      </c>
      <c r="K33">
        <v>123.45699999999999</v>
      </c>
      <c r="L33">
        <f t="shared" si="4"/>
        <v>16.216216216216214</v>
      </c>
      <c r="M33">
        <v>11898.84</v>
      </c>
      <c r="N33">
        <f t="shared" si="5"/>
        <v>60</v>
      </c>
      <c r="O33">
        <v>767.37099999999998</v>
      </c>
      <c r="P33">
        <f t="shared" si="6"/>
        <v>83.333333333333329</v>
      </c>
      <c r="Q33">
        <v>18204.2</v>
      </c>
      <c r="R33">
        <f t="shared" si="7"/>
        <v>18.292682926829269</v>
      </c>
      <c r="S33">
        <v>123.212</v>
      </c>
      <c r="T33">
        <f t="shared" si="8"/>
        <v>24.193548387096772</v>
      </c>
      <c r="U33">
        <v>13415.36</v>
      </c>
      <c r="V33">
        <f t="shared" si="9"/>
        <v>25</v>
      </c>
      <c r="W33">
        <v>129.58099999999999</v>
      </c>
      <c r="X33">
        <f t="shared" si="10"/>
        <v>25.210084033613445</v>
      </c>
      <c r="Y33">
        <v>7242.3</v>
      </c>
      <c r="Z33">
        <f t="shared" si="11"/>
        <v>56.60377358490566</v>
      </c>
      <c r="AA33">
        <v>977.95899999999995</v>
      </c>
      <c r="AB33">
        <f t="shared" si="12"/>
        <v>58.823529411764696</v>
      </c>
      <c r="AC33">
        <v>13132.13</v>
      </c>
      <c r="AD33">
        <f t="shared" si="13"/>
        <v>52.631578947368418</v>
      </c>
      <c r="AE33">
        <v>597.423</v>
      </c>
      <c r="AF33">
        <f t="shared" si="14"/>
        <v>53.571428571428569</v>
      </c>
      <c r="AG33">
        <v>13610.44</v>
      </c>
      <c r="AH33">
        <f t="shared" si="15"/>
        <v>55.55555555555555</v>
      </c>
      <c r="AI33">
        <v>315.46100000000001</v>
      </c>
      <c r="AJ33">
        <f t="shared" si="16"/>
        <v>54.54545454545454</v>
      </c>
      <c r="AK33">
        <v>13894.57</v>
      </c>
      <c r="AL33">
        <f t="shared" si="17"/>
        <v>90.909090909090907</v>
      </c>
      <c r="AM33">
        <v>316.72300000000001</v>
      </c>
      <c r="AN33">
        <f t="shared" si="18"/>
        <v>100</v>
      </c>
      <c r="AO33">
        <v>17868.5</v>
      </c>
      <c r="AP33">
        <f t="shared" si="19"/>
        <v>50</v>
      </c>
      <c r="AQ33">
        <v>387.233</v>
      </c>
      <c r="AR33">
        <f t="shared" si="20"/>
        <v>56.60377358490566</v>
      </c>
      <c r="AS33">
        <v>18381.96</v>
      </c>
      <c r="AT33">
        <f t="shared" si="21"/>
        <v>44.117647058823522</v>
      </c>
      <c r="AU33">
        <v>153.42099999999999</v>
      </c>
      <c r="AV33">
        <f t="shared" si="22"/>
        <v>42.25352112676056</v>
      </c>
      <c r="AW33">
        <v>18109.55</v>
      </c>
      <c r="AX33">
        <f t="shared" si="23"/>
        <v>42.857142857142854</v>
      </c>
      <c r="AY33">
        <v>556.72400000000005</v>
      </c>
      <c r="AZ33">
        <f t="shared" si="24"/>
        <v>49.180327868852459</v>
      </c>
      <c r="BA33">
        <v>12895.93</v>
      </c>
      <c r="BB33">
        <f t="shared" si="25"/>
        <v>56.60377358490566</v>
      </c>
      <c r="BC33">
        <v>361.161</v>
      </c>
      <c r="BD33">
        <f t="shared" si="26"/>
        <v>57.692307692307686</v>
      </c>
      <c r="BE33">
        <v>6099.5</v>
      </c>
      <c r="BF33">
        <f t="shared" si="27"/>
        <v>19.480519480519479</v>
      </c>
      <c r="BG33">
        <v>117.901</v>
      </c>
      <c r="BH33">
        <f t="shared" si="28"/>
        <v>20.833333333333332</v>
      </c>
      <c r="BI33">
        <v>5965.54</v>
      </c>
      <c r="BJ33">
        <f t="shared" si="29"/>
        <v>51.724137931034484</v>
      </c>
      <c r="BK33">
        <v>560.048</v>
      </c>
      <c r="BL33">
        <f t="shared" si="30"/>
        <v>58.823529411764696</v>
      </c>
      <c r="BM33">
        <v>14744.62</v>
      </c>
      <c r="BN33">
        <f t="shared" si="31"/>
        <v>30</v>
      </c>
      <c r="BO33">
        <v>130.31200000000001</v>
      </c>
      <c r="BP33">
        <f t="shared" si="32"/>
        <v>31.249999999999993</v>
      </c>
      <c r="BQ33">
        <v>7085.87</v>
      </c>
      <c r="BR33">
        <f t="shared" si="33"/>
        <v>26.086956521739129</v>
      </c>
      <c r="BS33">
        <v>124.98399999999999</v>
      </c>
      <c r="BT33">
        <f t="shared" si="34"/>
        <v>26.315789473684209</v>
      </c>
      <c r="BU33">
        <v>8210.41</v>
      </c>
      <c r="BV33">
        <f t="shared" si="35"/>
        <v>46.153846153846153</v>
      </c>
      <c r="BW33">
        <v>845.44299999999998</v>
      </c>
      <c r="BX33">
        <f t="shared" si="36"/>
        <v>50.847457627118644</v>
      </c>
      <c r="BY33">
        <v>4947.3</v>
      </c>
    </row>
    <row r="34" spans="1:77" x14ac:dyDescent="0.65">
      <c r="A34">
        <v>3.41</v>
      </c>
      <c r="B34">
        <f t="shared" si="0"/>
        <v>52.542372881355938</v>
      </c>
      <c r="C34">
        <v>337.75</v>
      </c>
      <c r="D34">
        <f t="shared" si="1"/>
        <v>79.487179487179489</v>
      </c>
      <c r="E34">
        <v>10336</v>
      </c>
      <c r="F34">
        <f t="shared" si="2"/>
        <v>54.385964912280706</v>
      </c>
      <c r="G34">
        <v>437.36900000000003</v>
      </c>
      <c r="H34">
        <f t="shared" si="2"/>
        <v>54.385964912280706</v>
      </c>
      <c r="I34">
        <v>22215.18</v>
      </c>
      <c r="J34">
        <f t="shared" si="3"/>
        <v>23.134328358208954</v>
      </c>
      <c r="K34">
        <v>126.76300000000001</v>
      </c>
      <c r="L34">
        <f t="shared" si="4"/>
        <v>16.756756756756754</v>
      </c>
      <c r="M34">
        <v>11513.78</v>
      </c>
      <c r="N34">
        <f t="shared" si="5"/>
        <v>62</v>
      </c>
      <c r="O34">
        <v>797.47199999999998</v>
      </c>
      <c r="P34">
        <f t="shared" si="6"/>
        <v>86.111111111111114</v>
      </c>
      <c r="Q34">
        <v>17547.36</v>
      </c>
      <c r="R34">
        <f t="shared" si="7"/>
        <v>18.902439024390247</v>
      </c>
      <c r="S34">
        <v>121.747</v>
      </c>
      <c r="T34">
        <f t="shared" si="8"/>
        <v>25</v>
      </c>
      <c r="U34">
        <v>13182.26</v>
      </c>
      <c r="V34">
        <f t="shared" si="9"/>
        <v>25.833333333333336</v>
      </c>
      <c r="W34">
        <v>128.64599999999999</v>
      </c>
      <c r="X34">
        <f t="shared" si="10"/>
        <v>26.05042016806723</v>
      </c>
      <c r="Y34">
        <v>7455.76</v>
      </c>
      <c r="Z34">
        <f t="shared" si="11"/>
        <v>58.490566037735846</v>
      </c>
      <c r="AA34">
        <v>832.36900000000003</v>
      </c>
      <c r="AB34">
        <f t="shared" si="12"/>
        <v>60.784313725490193</v>
      </c>
      <c r="AC34">
        <v>12010.7</v>
      </c>
      <c r="AD34">
        <f t="shared" si="13"/>
        <v>54.385964912280706</v>
      </c>
      <c r="AE34">
        <v>686.87900000000002</v>
      </c>
      <c r="AF34">
        <f t="shared" si="14"/>
        <v>55.357142857142861</v>
      </c>
      <c r="AG34">
        <v>13391.75</v>
      </c>
      <c r="AH34">
        <f t="shared" si="15"/>
        <v>57.407407407407405</v>
      </c>
      <c r="AI34">
        <v>385.815</v>
      </c>
      <c r="AJ34">
        <f t="shared" si="16"/>
        <v>56.363636363636374</v>
      </c>
      <c r="AK34">
        <v>14621.19</v>
      </c>
      <c r="AL34">
        <f t="shared" si="17"/>
        <v>93.939393939393938</v>
      </c>
      <c r="AM34">
        <v>328.97699999999998</v>
      </c>
      <c r="AP34">
        <f t="shared" si="19"/>
        <v>51.666666666666671</v>
      </c>
      <c r="AQ34">
        <v>461.94799999999998</v>
      </c>
      <c r="AR34">
        <f t="shared" si="20"/>
        <v>58.490566037735846</v>
      </c>
      <c r="AS34">
        <v>21761.84</v>
      </c>
      <c r="AT34">
        <f t="shared" si="21"/>
        <v>45.588235294117645</v>
      </c>
      <c r="AU34">
        <v>158.29599999999999</v>
      </c>
      <c r="AV34">
        <f t="shared" si="22"/>
        <v>43.661971830985919</v>
      </c>
      <c r="AW34">
        <v>18135.080000000002</v>
      </c>
      <c r="AX34">
        <f t="shared" si="23"/>
        <v>44.285714285714285</v>
      </c>
      <c r="AY34">
        <v>608.42999999999995</v>
      </c>
      <c r="AZ34">
        <f t="shared" si="24"/>
        <v>50.819672131147541</v>
      </c>
      <c r="BA34">
        <v>12449.94</v>
      </c>
      <c r="BB34">
        <f t="shared" si="25"/>
        <v>58.490566037735846</v>
      </c>
      <c r="BC34">
        <v>425.07100000000003</v>
      </c>
      <c r="BD34">
        <f t="shared" si="26"/>
        <v>59.615384615384627</v>
      </c>
      <c r="BE34">
        <v>6370.15</v>
      </c>
      <c r="BF34">
        <f t="shared" si="27"/>
        <v>20.129870129870127</v>
      </c>
      <c r="BG34">
        <v>122.521</v>
      </c>
      <c r="BH34">
        <f t="shared" si="28"/>
        <v>21.527777777777779</v>
      </c>
      <c r="BI34">
        <v>5554.78</v>
      </c>
      <c r="BJ34">
        <f t="shared" si="29"/>
        <v>53.448275862068975</v>
      </c>
      <c r="BK34">
        <v>643.83199999999999</v>
      </c>
      <c r="BL34">
        <f t="shared" si="30"/>
        <v>60.784313725490193</v>
      </c>
      <c r="BM34">
        <v>15409.24</v>
      </c>
      <c r="BN34">
        <f t="shared" si="31"/>
        <v>31</v>
      </c>
      <c r="BO34">
        <v>134.304</v>
      </c>
      <c r="BP34">
        <f t="shared" si="32"/>
        <v>32.291666666666671</v>
      </c>
      <c r="BQ34">
        <v>6549.33</v>
      </c>
      <c r="BR34">
        <f t="shared" si="33"/>
        <v>26.956521739130434</v>
      </c>
      <c r="BS34">
        <v>123.83</v>
      </c>
      <c r="BT34">
        <f t="shared" si="34"/>
        <v>27.192982456140353</v>
      </c>
      <c r="BU34">
        <v>8089.11</v>
      </c>
      <c r="BV34">
        <f t="shared" si="35"/>
        <v>47.692307692307686</v>
      </c>
      <c r="BW34">
        <v>796.68700000000001</v>
      </c>
      <c r="BX34">
        <f t="shared" si="36"/>
        <v>52.542372881355938</v>
      </c>
      <c r="BY34">
        <v>4568.54</v>
      </c>
    </row>
    <row r="35" spans="1:77" x14ac:dyDescent="0.65">
      <c r="A35">
        <v>3.52</v>
      </c>
      <c r="B35">
        <f t="shared" si="0"/>
        <v>54.237288135593218</v>
      </c>
      <c r="C35">
        <v>392.63</v>
      </c>
      <c r="D35">
        <f t="shared" si="1"/>
        <v>82.051282051282044</v>
      </c>
      <c r="E35">
        <v>10256</v>
      </c>
      <c r="F35">
        <f t="shared" si="2"/>
        <v>56.140350877192994</v>
      </c>
      <c r="G35">
        <v>478.25599999999997</v>
      </c>
      <c r="H35">
        <f t="shared" si="2"/>
        <v>56.140350877192994</v>
      </c>
      <c r="I35">
        <v>21703.55</v>
      </c>
      <c r="J35">
        <f t="shared" si="3"/>
        <v>23.880597014925371</v>
      </c>
      <c r="K35">
        <v>124.902</v>
      </c>
      <c r="L35">
        <f t="shared" si="4"/>
        <v>17.297297297297295</v>
      </c>
      <c r="M35">
        <v>11649.12</v>
      </c>
      <c r="N35">
        <f t="shared" si="5"/>
        <v>64</v>
      </c>
      <c r="O35">
        <v>708.46900000000005</v>
      </c>
      <c r="P35">
        <f t="shared" si="6"/>
        <v>88.8888888888889</v>
      </c>
      <c r="Q35">
        <v>16185.31</v>
      </c>
      <c r="R35">
        <f t="shared" si="7"/>
        <v>19.512195121951219</v>
      </c>
      <c r="S35">
        <v>124</v>
      </c>
      <c r="T35">
        <f t="shared" si="8"/>
        <v>25.806451612903224</v>
      </c>
      <c r="U35">
        <v>12908.64</v>
      </c>
      <c r="V35">
        <f t="shared" si="9"/>
        <v>26.666666666666668</v>
      </c>
      <c r="W35">
        <v>127.97799999999999</v>
      </c>
      <c r="X35">
        <f t="shared" si="10"/>
        <v>26.890756302521009</v>
      </c>
      <c r="Y35">
        <v>7676.92</v>
      </c>
      <c r="Z35">
        <f t="shared" si="11"/>
        <v>60.377358490566039</v>
      </c>
      <c r="AA35">
        <v>654.31700000000001</v>
      </c>
      <c r="AB35">
        <f t="shared" si="12"/>
        <v>62.745098039215684</v>
      </c>
      <c r="AC35">
        <v>11356.11</v>
      </c>
      <c r="AD35">
        <f t="shared" si="13"/>
        <v>56.140350877192994</v>
      </c>
      <c r="AE35">
        <v>796.67200000000003</v>
      </c>
      <c r="AF35">
        <f t="shared" si="14"/>
        <v>57.142857142857139</v>
      </c>
      <c r="AG35">
        <v>14057.37</v>
      </c>
      <c r="AH35">
        <f t="shared" si="15"/>
        <v>59.259259259259252</v>
      </c>
      <c r="AI35">
        <v>463.72500000000002</v>
      </c>
      <c r="AJ35">
        <f t="shared" si="16"/>
        <v>58.18181818181818</v>
      </c>
      <c r="AK35">
        <v>15128.67</v>
      </c>
      <c r="AL35">
        <f t="shared" si="17"/>
        <v>96.969696969696969</v>
      </c>
      <c r="AM35">
        <v>343.11099999999999</v>
      </c>
      <c r="AP35">
        <f t="shared" si="19"/>
        <v>53.333333333333336</v>
      </c>
      <c r="AQ35">
        <v>539.95399999999995</v>
      </c>
      <c r="AR35">
        <f t="shared" si="20"/>
        <v>60.377358490566039</v>
      </c>
      <c r="AS35">
        <v>23758.91</v>
      </c>
      <c r="AT35">
        <f t="shared" si="21"/>
        <v>47.058823529411761</v>
      </c>
      <c r="AU35">
        <v>170.70500000000001</v>
      </c>
      <c r="AV35">
        <f t="shared" si="22"/>
        <v>45.070422535211272</v>
      </c>
      <c r="AW35">
        <v>17172.13</v>
      </c>
      <c r="AX35">
        <f t="shared" si="23"/>
        <v>45.714285714285715</v>
      </c>
      <c r="AY35">
        <v>634.16499999999996</v>
      </c>
      <c r="AZ35">
        <f t="shared" si="24"/>
        <v>52.459016393442624</v>
      </c>
      <c r="BA35">
        <v>12639.91</v>
      </c>
      <c r="BB35">
        <f t="shared" si="25"/>
        <v>60.377358490566039</v>
      </c>
      <c r="BC35">
        <v>525.56899999999996</v>
      </c>
      <c r="BD35">
        <f t="shared" si="26"/>
        <v>61.53846153846154</v>
      </c>
      <c r="BE35">
        <v>6841.29</v>
      </c>
      <c r="BF35">
        <f t="shared" si="27"/>
        <v>20.779220779220779</v>
      </c>
      <c r="BG35">
        <v>124.31699999999999</v>
      </c>
      <c r="BH35">
        <f t="shared" si="28"/>
        <v>22.222222222222225</v>
      </c>
      <c r="BI35">
        <v>5665.3</v>
      </c>
      <c r="BJ35">
        <f t="shared" si="29"/>
        <v>55.172413793103445</v>
      </c>
      <c r="BK35">
        <v>700.30100000000004</v>
      </c>
      <c r="BL35">
        <f t="shared" si="30"/>
        <v>62.745098039215684</v>
      </c>
      <c r="BM35">
        <v>15068.98</v>
      </c>
      <c r="BN35">
        <f t="shared" si="31"/>
        <v>32</v>
      </c>
      <c r="BO35">
        <v>134.458</v>
      </c>
      <c r="BP35">
        <f t="shared" si="32"/>
        <v>33.333333333333329</v>
      </c>
      <c r="BQ35">
        <v>6084.34</v>
      </c>
      <c r="BR35">
        <f t="shared" si="33"/>
        <v>27.826086956521738</v>
      </c>
      <c r="BS35">
        <v>123.907</v>
      </c>
      <c r="BT35">
        <f t="shared" si="34"/>
        <v>28.070175438596497</v>
      </c>
      <c r="BU35">
        <v>7152.76</v>
      </c>
      <c r="BV35">
        <f t="shared" si="35"/>
        <v>49.230769230769226</v>
      </c>
      <c r="BW35">
        <v>748.41</v>
      </c>
      <c r="BX35">
        <f t="shared" si="36"/>
        <v>54.237288135593218</v>
      </c>
      <c r="BY35">
        <v>4654.29</v>
      </c>
    </row>
    <row r="36" spans="1:77" x14ac:dyDescent="0.65">
      <c r="A36">
        <v>3.63</v>
      </c>
      <c r="B36">
        <f t="shared" si="0"/>
        <v>55.932203389830505</v>
      </c>
      <c r="C36">
        <v>417.11</v>
      </c>
      <c r="D36">
        <f t="shared" si="1"/>
        <v>84.615384615384613</v>
      </c>
      <c r="E36">
        <v>10624</v>
      </c>
      <c r="F36">
        <f t="shared" si="2"/>
        <v>57.894736842105267</v>
      </c>
      <c r="G36">
        <v>503.80500000000001</v>
      </c>
      <c r="H36">
        <f t="shared" si="2"/>
        <v>57.894736842105267</v>
      </c>
      <c r="I36">
        <v>21302.29</v>
      </c>
      <c r="J36">
        <f t="shared" si="3"/>
        <v>24.626865671641792</v>
      </c>
      <c r="K36">
        <v>120.502</v>
      </c>
      <c r="L36">
        <f t="shared" si="4"/>
        <v>17.837837837837835</v>
      </c>
      <c r="M36">
        <v>12256.02</v>
      </c>
      <c r="N36">
        <f t="shared" si="5"/>
        <v>66</v>
      </c>
      <c r="O36">
        <v>658.43499999999995</v>
      </c>
      <c r="P36">
        <f t="shared" si="6"/>
        <v>91.666666666666657</v>
      </c>
      <c r="Q36">
        <v>14943.42</v>
      </c>
      <c r="R36">
        <f t="shared" si="7"/>
        <v>20.121951219512198</v>
      </c>
      <c r="S36">
        <v>129.715</v>
      </c>
      <c r="T36">
        <f t="shared" si="8"/>
        <v>26.612903225806448</v>
      </c>
      <c r="U36">
        <v>11955.54</v>
      </c>
      <c r="V36">
        <f t="shared" si="9"/>
        <v>27.500000000000004</v>
      </c>
      <c r="W36">
        <v>125.117</v>
      </c>
      <c r="X36">
        <f t="shared" si="10"/>
        <v>27.731092436974791</v>
      </c>
      <c r="Y36">
        <v>7870.6</v>
      </c>
      <c r="Z36">
        <f t="shared" si="11"/>
        <v>62.264150943396224</v>
      </c>
      <c r="AA36">
        <v>485.98599999999999</v>
      </c>
      <c r="AB36">
        <f t="shared" si="12"/>
        <v>64.705882352941174</v>
      </c>
      <c r="AC36">
        <v>11441.73</v>
      </c>
      <c r="AD36">
        <f t="shared" si="13"/>
        <v>57.894736842105267</v>
      </c>
      <c r="AE36">
        <v>885.18</v>
      </c>
      <c r="AF36">
        <f t="shared" si="14"/>
        <v>58.928571428571431</v>
      </c>
      <c r="AG36">
        <v>15039.01</v>
      </c>
      <c r="AH36">
        <f t="shared" si="15"/>
        <v>61.111111111111107</v>
      </c>
      <c r="AI36">
        <v>514.21699999999998</v>
      </c>
      <c r="AJ36">
        <f t="shared" si="16"/>
        <v>60</v>
      </c>
      <c r="AK36">
        <v>14740.9</v>
      </c>
      <c r="AL36">
        <f t="shared" si="17"/>
        <v>100</v>
      </c>
      <c r="AM36">
        <v>383.97800000000001</v>
      </c>
      <c r="AP36">
        <f t="shared" si="19"/>
        <v>55.000000000000007</v>
      </c>
      <c r="AQ36">
        <v>646.91399999999999</v>
      </c>
      <c r="AR36">
        <f t="shared" si="20"/>
        <v>62.264150943396224</v>
      </c>
      <c r="AS36">
        <v>24524.43</v>
      </c>
      <c r="AT36">
        <f t="shared" si="21"/>
        <v>48.529411764705877</v>
      </c>
      <c r="AU36">
        <v>184.93700000000001</v>
      </c>
      <c r="AV36">
        <f t="shared" si="22"/>
        <v>46.478873239436616</v>
      </c>
      <c r="AW36">
        <v>16689.12</v>
      </c>
      <c r="AX36">
        <f t="shared" si="23"/>
        <v>47.142857142857139</v>
      </c>
      <c r="AY36">
        <v>608.33299999999997</v>
      </c>
      <c r="AZ36">
        <f t="shared" si="24"/>
        <v>54.0983606557377</v>
      </c>
      <c r="BA36">
        <v>12313</v>
      </c>
      <c r="BB36">
        <f t="shared" si="25"/>
        <v>62.264150943396224</v>
      </c>
      <c r="BC36">
        <v>672.52300000000002</v>
      </c>
      <c r="BD36">
        <f t="shared" si="26"/>
        <v>63.46153846153846</v>
      </c>
      <c r="BE36">
        <v>7129.87</v>
      </c>
      <c r="BF36">
        <f t="shared" si="27"/>
        <v>21.428571428571427</v>
      </c>
      <c r="BG36">
        <v>121.351</v>
      </c>
      <c r="BH36">
        <f t="shared" si="28"/>
        <v>22.916666666666664</v>
      </c>
      <c r="BI36">
        <v>5572.54</v>
      </c>
      <c r="BJ36">
        <f t="shared" si="29"/>
        <v>56.896551724137936</v>
      </c>
      <c r="BK36">
        <v>689.00400000000002</v>
      </c>
      <c r="BL36">
        <f t="shared" si="30"/>
        <v>64.705882352941174</v>
      </c>
      <c r="BM36">
        <v>14029.74</v>
      </c>
      <c r="BN36">
        <f t="shared" si="31"/>
        <v>33</v>
      </c>
      <c r="BO36">
        <v>137.60300000000001</v>
      </c>
      <c r="BP36">
        <f t="shared" si="32"/>
        <v>34.375</v>
      </c>
      <c r="BQ36">
        <v>5999.73</v>
      </c>
      <c r="BR36">
        <f t="shared" si="33"/>
        <v>28.695652173913043</v>
      </c>
      <c r="BS36">
        <v>127.84399999999999</v>
      </c>
      <c r="BT36">
        <f t="shared" si="34"/>
        <v>28.947368421052634</v>
      </c>
      <c r="BU36">
        <v>6726.07</v>
      </c>
      <c r="BV36">
        <f t="shared" si="35"/>
        <v>50.769230769230766</v>
      </c>
      <c r="BW36">
        <v>681.49099999999999</v>
      </c>
      <c r="BX36">
        <f t="shared" si="36"/>
        <v>55.932203389830505</v>
      </c>
      <c r="BY36">
        <v>4863.5600000000004</v>
      </c>
    </row>
    <row r="37" spans="1:77" x14ac:dyDescent="0.65">
      <c r="A37">
        <v>3.74</v>
      </c>
      <c r="B37">
        <f t="shared" si="0"/>
        <v>57.627118644067799</v>
      </c>
      <c r="C37">
        <v>451.54</v>
      </c>
      <c r="D37">
        <f t="shared" si="1"/>
        <v>87.179487179487182</v>
      </c>
      <c r="E37">
        <v>12160</v>
      </c>
      <c r="F37">
        <f t="shared" si="2"/>
        <v>59.649122807017548</v>
      </c>
      <c r="G37">
        <v>522.95000000000005</v>
      </c>
      <c r="H37">
        <f t="shared" si="2"/>
        <v>59.649122807017548</v>
      </c>
      <c r="I37">
        <v>20717.060000000001</v>
      </c>
      <c r="J37">
        <f t="shared" si="3"/>
        <v>25.373134328358208</v>
      </c>
      <c r="K37">
        <v>121.297</v>
      </c>
      <c r="L37">
        <f t="shared" si="4"/>
        <v>18.378378378378379</v>
      </c>
      <c r="M37">
        <v>12599.51</v>
      </c>
      <c r="N37">
        <f t="shared" si="5"/>
        <v>68</v>
      </c>
      <c r="O37">
        <v>587.52599999999995</v>
      </c>
      <c r="P37">
        <f t="shared" si="6"/>
        <v>94.444444444444457</v>
      </c>
      <c r="Q37">
        <v>15161.49</v>
      </c>
      <c r="R37">
        <f t="shared" si="7"/>
        <v>20.731707317073173</v>
      </c>
      <c r="S37">
        <v>127.69</v>
      </c>
      <c r="T37">
        <f t="shared" si="8"/>
        <v>27.419354838709676</v>
      </c>
      <c r="U37">
        <v>10855.87</v>
      </c>
      <c r="V37">
        <f t="shared" si="9"/>
        <v>28.333333333333339</v>
      </c>
      <c r="W37">
        <v>132.74</v>
      </c>
      <c r="X37">
        <f t="shared" si="10"/>
        <v>28.571428571428577</v>
      </c>
      <c r="Y37">
        <v>8215.01</v>
      </c>
      <c r="Z37">
        <f t="shared" si="11"/>
        <v>64.150943396226424</v>
      </c>
      <c r="AA37">
        <v>347.447</v>
      </c>
      <c r="AB37">
        <f t="shared" si="12"/>
        <v>66.666666666666657</v>
      </c>
      <c r="AC37">
        <v>12107.24</v>
      </c>
      <c r="AD37">
        <f t="shared" si="13"/>
        <v>59.649122807017548</v>
      </c>
      <c r="AE37">
        <v>968.23400000000004</v>
      </c>
      <c r="AF37">
        <f t="shared" si="14"/>
        <v>60.714285714285722</v>
      </c>
      <c r="AG37">
        <v>15303</v>
      </c>
      <c r="AH37">
        <f t="shared" si="15"/>
        <v>62.962962962962962</v>
      </c>
      <c r="AI37">
        <v>567.827</v>
      </c>
      <c r="AJ37">
        <f t="shared" si="16"/>
        <v>61.818181818181827</v>
      </c>
      <c r="AK37">
        <v>14337.23</v>
      </c>
      <c r="AP37">
        <f t="shared" si="19"/>
        <v>56.666666666666679</v>
      </c>
      <c r="AQ37">
        <v>772.16800000000001</v>
      </c>
      <c r="AR37">
        <f t="shared" si="20"/>
        <v>64.150943396226424</v>
      </c>
      <c r="AS37">
        <v>26204.080000000002</v>
      </c>
      <c r="AT37">
        <f t="shared" si="21"/>
        <v>50</v>
      </c>
      <c r="AU37">
        <v>187.73400000000001</v>
      </c>
      <c r="AV37">
        <f t="shared" si="22"/>
        <v>47.887323943661976</v>
      </c>
      <c r="AW37">
        <v>17591.55</v>
      </c>
      <c r="AX37">
        <f t="shared" si="23"/>
        <v>48.571428571428569</v>
      </c>
      <c r="AY37">
        <v>540.30399999999997</v>
      </c>
      <c r="AZ37">
        <f t="shared" si="24"/>
        <v>55.73770491803279</v>
      </c>
      <c r="BA37">
        <v>12653.52</v>
      </c>
      <c r="BB37">
        <f t="shared" si="25"/>
        <v>64.150943396226424</v>
      </c>
      <c r="BC37">
        <v>816.298</v>
      </c>
      <c r="BD37">
        <f t="shared" si="26"/>
        <v>65.384615384615401</v>
      </c>
      <c r="BE37">
        <v>7781.42</v>
      </c>
      <c r="BF37">
        <f t="shared" si="27"/>
        <v>22.077922077922079</v>
      </c>
      <c r="BG37">
        <v>121.41</v>
      </c>
      <c r="BH37">
        <f t="shared" si="28"/>
        <v>23.611111111111114</v>
      </c>
      <c r="BI37">
        <v>5529.98</v>
      </c>
      <c r="BJ37">
        <f t="shared" si="29"/>
        <v>58.62068965517242</v>
      </c>
      <c r="BK37">
        <v>619.17499999999995</v>
      </c>
      <c r="BL37">
        <f t="shared" si="30"/>
        <v>66.666666666666657</v>
      </c>
      <c r="BM37">
        <v>13186.82</v>
      </c>
      <c r="BN37">
        <f t="shared" si="31"/>
        <v>34</v>
      </c>
      <c r="BO37">
        <v>142.37299999999999</v>
      </c>
      <c r="BP37">
        <f t="shared" si="32"/>
        <v>35.416666666666671</v>
      </c>
      <c r="BQ37">
        <v>6019.71</v>
      </c>
      <c r="BR37">
        <f t="shared" si="33"/>
        <v>29.565217391304348</v>
      </c>
      <c r="BS37">
        <v>124.23399999999999</v>
      </c>
      <c r="BT37">
        <f t="shared" si="34"/>
        <v>29.824561403508774</v>
      </c>
      <c r="BU37">
        <v>6897.58</v>
      </c>
      <c r="BV37">
        <f t="shared" si="35"/>
        <v>52.307692307692314</v>
      </c>
      <c r="BW37">
        <v>568.971</v>
      </c>
      <c r="BX37">
        <f t="shared" si="36"/>
        <v>57.627118644067799</v>
      </c>
      <c r="BY37">
        <v>4846.34</v>
      </c>
    </row>
    <row r="38" spans="1:77" x14ac:dyDescent="0.65">
      <c r="A38">
        <v>3.85</v>
      </c>
      <c r="B38">
        <f t="shared" si="0"/>
        <v>59.322033898305079</v>
      </c>
      <c r="C38">
        <v>467.13</v>
      </c>
      <c r="D38">
        <f t="shared" si="1"/>
        <v>89.743589743589752</v>
      </c>
      <c r="E38">
        <v>12304</v>
      </c>
      <c r="F38">
        <f t="shared" si="2"/>
        <v>61.403508771929829</v>
      </c>
      <c r="G38">
        <v>537.71799999999996</v>
      </c>
      <c r="H38">
        <f t="shared" si="2"/>
        <v>61.403508771929829</v>
      </c>
      <c r="I38">
        <v>19503.29</v>
      </c>
      <c r="J38">
        <f t="shared" si="3"/>
        <v>26.119402985074625</v>
      </c>
      <c r="K38">
        <v>120.57</v>
      </c>
      <c r="L38">
        <f t="shared" si="4"/>
        <v>18.918918918918916</v>
      </c>
      <c r="M38">
        <v>11941.18</v>
      </c>
      <c r="N38">
        <f t="shared" si="5"/>
        <v>70</v>
      </c>
      <c r="O38">
        <v>475.27699999999999</v>
      </c>
      <c r="P38">
        <f t="shared" si="6"/>
        <v>97.222222222222214</v>
      </c>
      <c r="Q38">
        <v>15105.11</v>
      </c>
      <c r="R38">
        <f t="shared" si="7"/>
        <v>21.341463414634148</v>
      </c>
      <c r="S38">
        <v>128.76300000000001</v>
      </c>
      <c r="T38">
        <f t="shared" si="8"/>
        <v>28.2258064516129</v>
      </c>
      <c r="U38">
        <v>10240.540000000001</v>
      </c>
      <c r="V38">
        <f t="shared" si="9"/>
        <v>29.166666666666668</v>
      </c>
      <c r="W38">
        <v>126.25</v>
      </c>
      <c r="X38">
        <f t="shared" si="10"/>
        <v>29.411764705882355</v>
      </c>
      <c r="Y38">
        <v>8732.91</v>
      </c>
      <c r="Z38">
        <f t="shared" si="11"/>
        <v>66.037735849056602</v>
      </c>
      <c r="AA38">
        <v>270.14699999999999</v>
      </c>
      <c r="AB38">
        <f t="shared" si="12"/>
        <v>68.627450980392155</v>
      </c>
      <c r="AC38">
        <v>12214.99</v>
      </c>
      <c r="AD38">
        <f t="shared" si="13"/>
        <v>61.403508771929829</v>
      </c>
      <c r="AE38">
        <v>959.56100000000004</v>
      </c>
      <c r="AF38">
        <f t="shared" si="14"/>
        <v>62.5</v>
      </c>
      <c r="AG38">
        <v>14731.6</v>
      </c>
      <c r="AH38">
        <f t="shared" si="15"/>
        <v>64.81481481481481</v>
      </c>
      <c r="AI38">
        <v>612.29399999999998</v>
      </c>
      <c r="AJ38">
        <f t="shared" si="16"/>
        <v>63.636363636363633</v>
      </c>
      <c r="AK38">
        <v>13626.79</v>
      </c>
      <c r="AP38">
        <f t="shared" si="19"/>
        <v>58.333333333333336</v>
      </c>
      <c r="AQ38">
        <v>770.61500000000001</v>
      </c>
      <c r="AR38">
        <f t="shared" si="20"/>
        <v>66.037735849056602</v>
      </c>
      <c r="AS38">
        <v>26277.74</v>
      </c>
      <c r="AT38">
        <f t="shared" si="21"/>
        <v>51.470588235294116</v>
      </c>
      <c r="AU38">
        <v>190.58099999999999</v>
      </c>
      <c r="AV38">
        <f t="shared" si="22"/>
        <v>49.295774647887328</v>
      </c>
      <c r="AW38">
        <v>19792.75</v>
      </c>
      <c r="AX38">
        <f t="shared" si="23"/>
        <v>50</v>
      </c>
      <c r="AY38">
        <v>453.04700000000003</v>
      </c>
      <c r="AZ38">
        <f t="shared" si="24"/>
        <v>57.377049180327866</v>
      </c>
      <c r="BA38">
        <v>13182.34</v>
      </c>
      <c r="BB38">
        <f t="shared" si="25"/>
        <v>66.037735849056602</v>
      </c>
      <c r="BC38">
        <v>986.06899999999996</v>
      </c>
      <c r="BD38">
        <f t="shared" si="26"/>
        <v>67.307692307692307</v>
      </c>
      <c r="BE38">
        <v>8273.89</v>
      </c>
      <c r="BF38">
        <f t="shared" si="27"/>
        <v>22.727272727272727</v>
      </c>
      <c r="BG38">
        <v>126.224</v>
      </c>
      <c r="BH38">
        <f t="shared" si="28"/>
        <v>24.305555555555554</v>
      </c>
      <c r="BI38">
        <v>5622.09</v>
      </c>
      <c r="BJ38">
        <f t="shared" si="29"/>
        <v>60.344827586206897</v>
      </c>
      <c r="BK38">
        <v>571.58000000000004</v>
      </c>
      <c r="BL38">
        <f t="shared" si="30"/>
        <v>68.627450980392155</v>
      </c>
      <c r="BM38">
        <v>12390.26</v>
      </c>
      <c r="BN38">
        <f t="shared" si="31"/>
        <v>35</v>
      </c>
      <c r="BO38">
        <v>140.86500000000001</v>
      </c>
      <c r="BP38">
        <f t="shared" si="32"/>
        <v>36.458333333333329</v>
      </c>
      <c r="BQ38">
        <v>6032.56</v>
      </c>
      <c r="BR38">
        <f t="shared" si="33"/>
        <v>30.434782608695656</v>
      </c>
      <c r="BS38">
        <v>137.93799999999999</v>
      </c>
      <c r="BT38">
        <f t="shared" si="34"/>
        <v>30.701754385964914</v>
      </c>
      <c r="BU38">
        <v>6233.54</v>
      </c>
      <c r="BV38">
        <f t="shared" si="35"/>
        <v>53.846153846153847</v>
      </c>
      <c r="BW38">
        <v>500.17500000000001</v>
      </c>
      <c r="BX38">
        <f t="shared" si="36"/>
        <v>59.322033898305079</v>
      </c>
      <c r="BY38">
        <v>4900.91</v>
      </c>
    </row>
    <row r="39" spans="1:77" x14ac:dyDescent="0.65">
      <c r="A39">
        <v>3.96</v>
      </c>
      <c r="B39">
        <f t="shared" si="0"/>
        <v>61.016949152542367</v>
      </c>
      <c r="C39">
        <v>483.11</v>
      </c>
      <c r="D39">
        <f t="shared" si="1"/>
        <v>92.307692307692307</v>
      </c>
      <c r="E39">
        <v>13888</v>
      </c>
      <c r="F39">
        <f t="shared" si="2"/>
        <v>63.15789473684211</v>
      </c>
      <c r="G39">
        <v>573.31799999999998</v>
      </c>
      <c r="H39">
        <f t="shared" si="2"/>
        <v>63.15789473684211</v>
      </c>
      <c r="I39">
        <v>18477.88</v>
      </c>
      <c r="J39">
        <f t="shared" si="3"/>
        <v>26.865671641791046</v>
      </c>
      <c r="K39">
        <v>126.687</v>
      </c>
      <c r="L39">
        <f t="shared" si="4"/>
        <v>19.459459459459456</v>
      </c>
      <c r="M39">
        <v>11986.84</v>
      </c>
      <c r="N39">
        <f t="shared" si="5"/>
        <v>72</v>
      </c>
      <c r="O39">
        <v>375.46100000000001</v>
      </c>
      <c r="P39">
        <f t="shared" si="6"/>
        <v>100</v>
      </c>
      <c r="Q39">
        <v>15196.51</v>
      </c>
      <c r="R39">
        <f t="shared" si="7"/>
        <v>21.951219512195124</v>
      </c>
      <c r="S39">
        <v>130.52099999999999</v>
      </c>
      <c r="T39">
        <f t="shared" si="8"/>
        <v>29.032258064516125</v>
      </c>
      <c r="U39">
        <v>10257.27</v>
      </c>
      <c r="V39">
        <f t="shared" si="9"/>
        <v>30</v>
      </c>
      <c r="W39">
        <v>121.896</v>
      </c>
      <c r="X39">
        <f t="shared" si="10"/>
        <v>30.252100840336134</v>
      </c>
      <c r="Y39">
        <v>9123.19</v>
      </c>
      <c r="Z39">
        <f t="shared" si="11"/>
        <v>67.924528301886795</v>
      </c>
      <c r="AA39">
        <v>222.66399999999999</v>
      </c>
      <c r="AB39">
        <f t="shared" si="12"/>
        <v>70.588235294117638</v>
      </c>
      <c r="AC39">
        <v>12303.78</v>
      </c>
      <c r="AD39">
        <f t="shared" si="13"/>
        <v>63.15789473684211</v>
      </c>
      <c r="AE39">
        <v>962.25</v>
      </c>
      <c r="AF39">
        <f t="shared" si="14"/>
        <v>64.285714285714278</v>
      </c>
      <c r="AG39">
        <v>13539.24</v>
      </c>
      <c r="AH39">
        <f t="shared" si="15"/>
        <v>66.666666666666657</v>
      </c>
      <c r="AI39">
        <v>611.34</v>
      </c>
      <c r="AJ39">
        <f t="shared" si="16"/>
        <v>65.454545454545453</v>
      </c>
      <c r="AK39">
        <v>13547.58</v>
      </c>
      <c r="AP39">
        <f t="shared" si="19"/>
        <v>60</v>
      </c>
      <c r="AQ39">
        <v>680.44399999999996</v>
      </c>
      <c r="AR39">
        <f t="shared" si="20"/>
        <v>67.924528301886795</v>
      </c>
      <c r="AS39">
        <v>26757.279999999999</v>
      </c>
      <c r="AT39">
        <f t="shared" si="21"/>
        <v>52.941176470588239</v>
      </c>
      <c r="AU39">
        <v>205.04</v>
      </c>
      <c r="AV39">
        <f t="shared" si="22"/>
        <v>50.704225352112672</v>
      </c>
      <c r="AW39">
        <v>19752.54</v>
      </c>
      <c r="AX39">
        <f t="shared" si="23"/>
        <v>51.428571428571423</v>
      </c>
      <c r="AY39">
        <v>352.72899999999998</v>
      </c>
      <c r="AZ39">
        <f t="shared" si="24"/>
        <v>59.016393442622949</v>
      </c>
      <c r="BA39">
        <v>13677.41</v>
      </c>
      <c r="BB39">
        <f t="shared" si="25"/>
        <v>67.924528301886795</v>
      </c>
      <c r="BC39">
        <v>922.077</v>
      </c>
      <c r="BD39">
        <f t="shared" si="26"/>
        <v>69.230769230769226</v>
      </c>
      <c r="BE39">
        <v>8437.14</v>
      </c>
      <c r="BF39">
        <f t="shared" si="27"/>
        <v>23.376623376623375</v>
      </c>
      <c r="BG39">
        <v>121.84</v>
      </c>
      <c r="BH39">
        <f t="shared" si="28"/>
        <v>25</v>
      </c>
      <c r="BI39">
        <v>5727.35</v>
      </c>
      <c r="BJ39">
        <f t="shared" si="29"/>
        <v>62.068965517241381</v>
      </c>
      <c r="BK39">
        <v>474.30399999999997</v>
      </c>
      <c r="BL39">
        <f t="shared" si="30"/>
        <v>70.588235294117638</v>
      </c>
      <c r="BM39">
        <v>12070.8</v>
      </c>
      <c r="BN39">
        <f t="shared" si="31"/>
        <v>36</v>
      </c>
      <c r="BO39">
        <v>144.001</v>
      </c>
      <c r="BP39">
        <f t="shared" si="32"/>
        <v>37.5</v>
      </c>
      <c r="BQ39">
        <v>6640.72</v>
      </c>
      <c r="BR39">
        <f t="shared" si="33"/>
        <v>31.304347826086953</v>
      </c>
      <c r="BS39">
        <v>132.42500000000001</v>
      </c>
      <c r="BT39">
        <f t="shared" si="34"/>
        <v>31.578947368421055</v>
      </c>
      <c r="BU39">
        <v>6618.61</v>
      </c>
      <c r="BV39">
        <f t="shared" si="35"/>
        <v>55.38461538461538</v>
      </c>
      <c r="BW39">
        <v>437.334</v>
      </c>
      <c r="BX39">
        <f t="shared" si="36"/>
        <v>61.016949152542367</v>
      </c>
      <c r="BY39">
        <v>4798.33</v>
      </c>
    </row>
    <row r="40" spans="1:77" x14ac:dyDescent="0.65">
      <c r="A40">
        <v>4.07</v>
      </c>
      <c r="B40">
        <f t="shared" si="0"/>
        <v>62.711864406779661</v>
      </c>
      <c r="C40">
        <v>538.29</v>
      </c>
      <c r="D40">
        <f t="shared" si="1"/>
        <v>94.871794871794876</v>
      </c>
      <c r="E40">
        <v>13968</v>
      </c>
      <c r="F40">
        <f t="shared" si="2"/>
        <v>64.912280701754398</v>
      </c>
      <c r="G40">
        <v>593.09299999999996</v>
      </c>
      <c r="H40">
        <f t="shared" si="2"/>
        <v>64.912280701754398</v>
      </c>
      <c r="I40">
        <v>18397.96</v>
      </c>
      <c r="J40">
        <f t="shared" si="3"/>
        <v>27.611940298507463</v>
      </c>
      <c r="K40">
        <v>120.53700000000001</v>
      </c>
      <c r="L40">
        <f t="shared" si="4"/>
        <v>20</v>
      </c>
      <c r="M40">
        <v>11708.63</v>
      </c>
      <c r="N40">
        <f t="shared" si="5"/>
        <v>74.000000000000014</v>
      </c>
      <c r="O40">
        <v>318.31799999999998</v>
      </c>
      <c r="R40">
        <f t="shared" si="7"/>
        <v>22.560975609756103</v>
      </c>
      <c r="S40">
        <v>130.74100000000001</v>
      </c>
      <c r="T40">
        <f t="shared" si="8"/>
        <v>29.838709677419356</v>
      </c>
      <c r="U40">
        <v>10483.959999999999</v>
      </c>
      <c r="V40">
        <f t="shared" si="9"/>
        <v>30.833333333333336</v>
      </c>
      <c r="W40">
        <v>122.065</v>
      </c>
      <c r="X40">
        <f t="shared" si="10"/>
        <v>31.092436974789916</v>
      </c>
      <c r="Y40">
        <v>9542.0499999999993</v>
      </c>
      <c r="Z40">
        <f t="shared" si="11"/>
        <v>69.811320754716988</v>
      </c>
      <c r="AA40">
        <v>201.04900000000001</v>
      </c>
      <c r="AB40">
        <f t="shared" si="12"/>
        <v>72.549019607843135</v>
      </c>
      <c r="AC40">
        <v>12493.54</v>
      </c>
      <c r="AD40">
        <f t="shared" si="13"/>
        <v>64.912280701754398</v>
      </c>
      <c r="AE40">
        <v>907.48500000000001</v>
      </c>
      <c r="AF40">
        <f t="shared" si="14"/>
        <v>66.071428571428569</v>
      </c>
      <c r="AG40">
        <v>12780.63</v>
      </c>
      <c r="AH40">
        <f t="shared" si="15"/>
        <v>68.518518518518519</v>
      </c>
      <c r="AI40">
        <v>641.03</v>
      </c>
      <c r="AJ40">
        <f t="shared" si="16"/>
        <v>67.27272727272728</v>
      </c>
      <c r="AK40">
        <v>13317.3</v>
      </c>
      <c r="AP40">
        <f t="shared" si="19"/>
        <v>61.666666666666671</v>
      </c>
      <c r="AQ40">
        <v>580.548</v>
      </c>
      <c r="AR40">
        <f t="shared" si="20"/>
        <v>69.811320754716988</v>
      </c>
      <c r="AS40">
        <v>26783.07</v>
      </c>
      <c r="AT40">
        <f t="shared" si="21"/>
        <v>54.411764705882348</v>
      </c>
      <c r="AU40">
        <v>239.55699999999999</v>
      </c>
      <c r="AV40">
        <f t="shared" si="22"/>
        <v>52.112676056338039</v>
      </c>
      <c r="AW40">
        <v>20150.7</v>
      </c>
      <c r="AX40">
        <f t="shared" si="23"/>
        <v>52.857142857142861</v>
      </c>
      <c r="AY40">
        <v>319.74400000000003</v>
      </c>
      <c r="AZ40">
        <f t="shared" si="24"/>
        <v>60.655737704918032</v>
      </c>
      <c r="BA40">
        <v>14266.18</v>
      </c>
      <c r="BB40">
        <f t="shared" si="25"/>
        <v>69.811320754716988</v>
      </c>
      <c r="BC40">
        <v>793.53899999999999</v>
      </c>
      <c r="BD40">
        <f t="shared" si="26"/>
        <v>71.15384615384616</v>
      </c>
      <c r="BE40">
        <v>8345.3799999999992</v>
      </c>
      <c r="BF40">
        <f t="shared" si="27"/>
        <v>24.025974025974026</v>
      </c>
      <c r="BG40">
        <v>121.018</v>
      </c>
      <c r="BH40">
        <f t="shared" si="28"/>
        <v>25.694444444444446</v>
      </c>
      <c r="BI40">
        <v>5857.43</v>
      </c>
      <c r="BJ40">
        <f t="shared" si="29"/>
        <v>63.793103448275865</v>
      </c>
      <c r="BK40">
        <v>369.75799999999998</v>
      </c>
      <c r="BL40">
        <f t="shared" si="30"/>
        <v>72.549019607843135</v>
      </c>
      <c r="BM40">
        <v>12081.7</v>
      </c>
      <c r="BN40">
        <f t="shared" si="31"/>
        <v>37.000000000000007</v>
      </c>
      <c r="BO40">
        <v>156.68799999999999</v>
      </c>
      <c r="BP40">
        <f t="shared" si="32"/>
        <v>38.541666666666671</v>
      </c>
      <c r="BQ40">
        <v>6758.78</v>
      </c>
      <c r="BR40">
        <f t="shared" si="33"/>
        <v>32.173913043478265</v>
      </c>
      <c r="BS40">
        <v>131.827</v>
      </c>
      <c r="BT40">
        <f t="shared" si="34"/>
        <v>32.456140350877199</v>
      </c>
      <c r="BU40">
        <v>7275.18</v>
      </c>
      <c r="BV40">
        <f t="shared" si="35"/>
        <v>56.92307692307692</v>
      </c>
      <c r="BW40">
        <v>365.32799999999997</v>
      </c>
      <c r="BX40">
        <f t="shared" si="36"/>
        <v>62.711864406779661</v>
      </c>
      <c r="BY40">
        <v>5250.46</v>
      </c>
    </row>
    <row r="41" spans="1:77" x14ac:dyDescent="0.65">
      <c r="A41">
        <v>4.18</v>
      </c>
      <c r="B41">
        <f t="shared" si="0"/>
        <v>64.406779661016941</v>
      </c>
      <c r="C41">
        <v>497.54</v>
      </c>
      <c r="D41">
        <f t="shared" si="1"/>
        <v>97.435897435897431</v>
      </c>
      <c r="E41">
        <v>13776</v>
      </c>
      <c r="F41">
        <f t="shared" si="2"/>
        <v>66.666666666666657</v>
      </c>
      <c r="G41">
        <v>539.34400000000005</v>
      </c>
      <c r="H41">
        <f t="shared" si="2"/>
        <v>66.666666666666657</v>
      </c>
      <c r="I41">
        <v>19913</v>
      </c>
      <c r="J41">
        <f t="shared" si="3"/>
        <v>28.35820895522388</v>
      </c>
      <c r="K41">
        <v>119.633</v>
      </c>
      <c r="L41">
        <f t="shared" si="4"/>
        <v>20.54054054054054</v>
      </c>
      <c r="M41">
        <v>11232.17</v>
      </c>
      <c r="N41">
        <f t="shared" si="5"/>
        <v>75.999999999999986</v>
      </c>
      <c r="O41">
        <v>274.90100000000001</v>
      </c>
      <c r="R41">
        <f t="shared" si="7"/>
        <v>23.170731707317071</v>
      </c>
      <c r="S41">
        <v>130.511</v>
      </c>
      <c r="T41">
        <f t="shared" si="8"/>
        <v>30.645161290322577</v>
      </c>
      <c r="U41">
        <v>10605.24</v>
      </c>
      <c r="V41">
        <f t="shared" si="9"/>
        <v>31.666666666666664</v>
      </c>
      <c r="W41">
        <v>123.193</v>
      </c>
      <c r="X41">
        <f t="shared" si="10"/>
        <v>31.932773109243694</v>
      </c>
      <c r="Y41">
        <v>10238.42</v>
      </c>
      <c r="Z41">
        <f t="shared" si="11"/>
        <v>71.698113207547166</v>
      </c>
      <c r="AA41">
        <v>188.63200000000001</v>
      </c>
      <c r="AB41">
        <f t="shared" si="12"/>
        <v>74.509803921568619</v>
      </c>
      <c r="AC41">
        <v>12722.32</v>
      </c>
      <c r="AD41">
        <f t="shared" si="13"/>
        <v>66.666666666666657</v>
      </c>
      <c r="AE41">
        <v>819.178</v>
      </c>
      <c r="AF41">
        <f t="shared" si="14"/>
        <v>67.857142857142847</v>
      </c>
      <c r="AG41">
        <v>12173.33</v>
      </c>
      <c r="AH41">
        <f t="shared" si="15"/>
        <v>70.370370370370367</v>
      </c>
      <c r="AI41">
        <v>624.39800000000002</v>
      </c>
      <c r="AJ41">
        <f t="shared" si="16"/>
        <v>69.090909090909093</v>
      </c>
      <c r="AK41">
        <v>13357.54</v>
      </c>
      <c r="AP41">
        <f t="shared" si="19"/>
        <v>63.333333333333329</v>
      </c>
      <c r="AQ41">
        <v>501.69600000000003</v>
      </c>
      <c r="AR41">
        <f t="shared" si="20"/>
        <v>71.698113207547166</v>
      </c>
      <c r="AS41">
        <v>26824.81</v>
      </c>
      <c r="AT41">
        <f t="shared" si="21"/>
        <v>55.882352941176464</v>
      </c>
      <c r="AU41">
        <v>272.755</v>
      </c>
      <c r="AV41">
        <f t="shared" si="22"/>
        <v>53.521126760563376</v>
      </c>
      <c r="AW41">
        <v>19150.27</v>
      </c>
      <c r="AX41">
        <f t="shared" si="23"/>
        <v>54.285714285714285</v>
      </c>
      <c r="AY41">
        <v>320.05099999999999</v>
      </c>
      <c r="AZ41">
        <f t="shared" si="24"/>
        <v>62.295081967213108</v>
      </c>
      <c r="BA41">
        <v>13378.48</v>
      </c>
      <c r="BB41">
        <f t="shared" si="25"/>
        <v>71.698113207547166</v>
      </c>
      <c r="BC41">
        <v>711.89</v>
      </c>
      <c r="BD41">
        <f t="shared" si="26"/>
        <v>73.076923076923066</v>
      </c>
      <c r="BE41">
        <v>7972.05</v>
      </c>
      <c r="BF41">
        <f t="shared" si="27"/>
        <v>24.675324675324674</v>
      </c>
      <c r="BG41">
        <v>119.33799999999999</v>
      </c>
      <c r="BH41">
        <f t="shared" si="28"/>
        <v>26.388888888888889</v>
      </c>
      <c r="BI41">
        <v>5918.15</v>
      </c>
      <c r="BJ41">
        <f t="shared" si="29"/>
        <v>65.517241379310349</v>
      </c>
      <c r="BK41">
        <v>315.99700000000001</v>
      </c>
      <c r="BL41">
        <f t="shared" si="30"/>
        <v>74.509803921568619</v>
      </c>
      <c r="BM41">
        <v>11718.32</v>
      </c>
      <c r="BN41">
        <f t="shared" si="31"/>
        <v>37.999999999999993</v>
      </c>
      <c r="BO41">
        <v>164.97800000000001</v>
      </c>
      <c r="BP41">
        <f t="shared" si="32"/>
        <v>39.583333333333329</v>
      </c>
      <c r="BQ41">
        <v>6534.88</v>
      </c>
      <c r="BR41">
        <f t="shared" si="33"/>
        <v>33.043478260869563</v>
      </c>
      <c r="BS41">
        <v>128.74100000000001</v>
      </c>
      <c r="BT41">
        <f t="shared" si="34"/>
        <v>33.333333333333329</v>
      </c>
      <c r="BU41">
        <v>7813.07</v>
      </c>
      <c r="BV41">
        <f t="shared" si="35"/>
        <v>58.461538461538453</v>
      </c>
      <c r="BW41">
        <v>313.27600000000001</v>
      </c>
      <c r="BX41">
        <f t="shared" si="36"/>
        <v>64.406779661016941</v>
      </c>
      <c r="BY41">
        <v>5248.36</v>
      </c>
    </row>
    <row r="42" spans="1:77" x14ac:dyDescent="0.65">
      <c r="A42">
        <v>4.29</v>
      </c>
      <c r="B42">
        <f t="shared" si="0"/>
        <v>66.101694915254242</v>
      </c>
      <c r="C42">
        <v>457.12</v>
      </c>
      <c r="D42">
        <f t="shared" si="1"/>
        <v>100</v>
      </c>
      <c r="E42">
        <v>14048</v>
      </c>
      <c r="F42">
        <f t="shared" si="2"/>
        <v>68.421052631578945</v>
      </c>
      <c r="G42">
        <v>423.29899999999998</v>
      </c>
      <c r="H42">
        <f t="shared" si="2"/>
        <v>68.421052631578945</v>
      </c>
      <c r="I42">
        <v>24026.32</v>
      </c>
      <c r="J42">
        <f t="shared" si="3"/>
        <v>29.1044776119403</v>
      </c>
      <c r="K42">
        <v>119.761</v>
      </c>
      <c r="L42">
        <f t="shared" si="4"/>
        <v>21.081081081081081</v>
      </c>
      <c r="M42">
        <v>10781.77</v>
      </c>
      <c r="N42">
        <f t="shared" si="5"/>
        <v>78</v>
      </c>
      <c r="O42">
        <v>242.39400000000001</v>
      </c>
      <c r="R42">
        <f t="shared" si="7"/>
        <v>23.780487804878049</v>
      </c>
      <c r="S42">
        <v>124.994</v>
      </c>
      <c r="T42">
        <f t="shared" si="8"/>
        <v>31.451612903225808</v>
      </c>
      <c r="U42">
        <v>10402.68</v>
      </c>
      <c r="V42">
        <f t="shared" si="9"/>
        <v>32.5</v>
      </c>
      <c r="W42">
        <v>123.214</v>
      </c>
      <c r="X42">
        <f t="shared" si="10"/>
        <v>32.773109243697476</v>
      </c>
      <c r="Y42">
        <v>10977.92</v>
      </c>
      <c r="Z42">
        <f t="shared" si="11"/>
        <v>73.584905660377359</v>
      </c>
      <c r="AA42">
        <v>169.815</v>
      </c>
      <c r="AB42">
        <f t="shared" si="12"/>
        <v>76.470588235294116</v>
      </c>
      <c r="AC42">
        <v>13562.01</v>
      </c>
      <c r="AD42">
        <f t="shared" si="13"/>
        <v>68.421052631578945</v>
      </c>
      <c r="AE42">
        <v>720.91399999999999</v>
      </c>
      <c r="AF42">
        <f t="shared" si="14"/>
        <v>69.642857142857139</v>
      </c>
      <c r="AG42">
        <v>11065.94</v>
      </c>
      <c r="AH42">
        <f t="shared" si="15"/>
        <v>72.222222222222214</v>
      </c>
      <c r="AI42">
        <v>593.85599999999999</v>
      </c>
      <c r="AJ42">
        <f t="shared" si="16"/>
        <v>70.909090909090907</v>
      </c>
      <c r="AK42">
        <v>13283.18</v>
      </c>
      <c r="AP42">
        <f t="shared" si="19"/>
        <v>65</v>
      </c>
      <c r="AQ42">
        <v>413.83300000000003</v>
      </c>
      <c r="AR42">
        <f t="shared" si="20"/>
        <v>73.584905660377359</v>
      </c>
      <c r="AS42">
        <v>27448.959999999999</v>
      </c>
      <c r="AT42">
        <f t="shared" si="21"/>
        <v>57.352941176470587</v>
      </c>
      <c r="AU42">
        <v>310.30599999999998</v>
      </c>
      <c r="AV42">
        <f t="shared" si="22"/>
        <v>54.929577464788736</v>
      </c>
      <c r="AW42">
        <v>19411.650000000001</v>
      </c>
      <c r="AX42">
        <f t="shared" si="23"/>
        <v>55.714285714285715</v>
      </c>
      <c r="AY42">
        <v>258.54700000000003</v>
      </c>
      <c r="AZ42">
        <f t="shared" si="24"/>
        <v>63.934426229508205</v>
      </c>
      <c r="BA42">
        <v>13701.24</v>
      </c>
      <c r="BB42">
        <f t="shared" si="25"/>
        <v>73.584905660377359</v>
      </c>
      <c r="BC42">
        <v>589.452</v>
      </c>
      <c r="BD42">
        <f t="shared" si="26"/>
        <v>75</v>
      </c>
      <c r="BE42">
        <v>7831.91</v>
      </c>
      <c r="BF42">
        <f t="shared" si="27"/>
        <v>25.324675324675322</v>
      </c>
      <c r="BG42">
        <v>117.126</v>
      </c>
      <c r="BH42">
        <f t="shared" si="28"/>
        <v>27.083333333333332</v>
      </c>
      <c r="BI42">
        <v>5667.65</v>
      </c>
      <c r="BJ42">
        <f t="shared" si="29"/>
        <v>67.241379310344826</v>
      </c>
      <c r="BK42">
        <v>273.55500000000001</v>
      </c>
      <c r="BL42">
        <f t="shared" si="30"/>
        <v>76.470588235294116</v>
      </c>
      <c r="BM42">
        <v>11247.71</v>
      </c>
      <c r="BN42">
        <f t="shared" si="31"/>
        <v>39</v>
      </c>
      <c r="BO42">
        <v>173.114</v>
      </c>
      <c r="BP42">
        <f t="shared" si="32"/>
        <v>40.625</v>
      </c>
      <c r="BQ42">
        <v>5904.01</v>
      </c>
      <c r="BR42">
        <f t="shared" si="33"/>
        <v>33.913043478260867</v>
      </c>
      <c r="BS42">
        <v>129.11600000000001</v>
      </c>
      <c r="BT42">
        <f t="shared" si="34"/>
        <v>34.210526315789473</v>
      </c>
      <c r="BU42">
        <v>7647.38</v>
      </c>
      <c r="BV42">
        <f t="shared" si="35"/>
        <v>60</v>
      </c>
      <c r="BW42">
        <v>281.86200000000002</v>
      </c>
      <c r="BX42">
        <f t="shared" si="36"/>
        <v>66.101694915254242</v>
      </c>
      <c r="BY42">
        <v>4624.1000000000004</v>
      </c>
    </row>
    <row r="43" spans="1:77" x14ac:dyDescent="0.65">
      <c r="A43">
        <v>4.4000000000000004</v>
      </c>
      <c r="B43">
        <f t="shared" si="0"/>
        <v>67.79661016949153</v>
      </c>
      <c r="C43">
        <v>358.87</v>
      </c>
      <c r="F43">
        <f t="shared" si="2"/>
        <v>70.175438596491233</v>
      </c>
      <c r="G43">
        <v>341.98399999999998</v>
      </c>
      <c r="H43">
        <f t="shared" si="2"/>
        <v>70.175438596491233</v>
      </c>
      <c r="I43">
        <v>24456.48</v>
      </c>
      <c r="J43">
        <f t="shared" si="3"/>
        <v>29.850746268656721</v>
      </c>
      <c r="K43">
        <v>124.21299999999999</v>
      </c>
      <c r="L43">
        <f t="shared" si="4"/>
        <v>21.621621621621621</v>
      </c>
      <c r="M43">
        <v>10484.43</v>
      </c>
      <c r="N43">
        <f t="shared" si="5"/>
        <v>80</v>
      </c>
      <c r="O43">
        <v>207.06399999999999</v>
      </c>
      <c r="R43">
        <f t="shared" si="7"/>
        <v>24.390243902439028</v>
      </c>
      <c r="S43">
        <v>126.157</v>
      </c>
      <c r="T43">
        <f t="shared" si="8"/>
        <v>32.258064516129032</v>
      </c>
      <c r="U43">
        <v>10310.09</v>
      </c>
      <c r="V43">
        <f t="shared" si="9"/>
        <v>33.333333333333336</v>
      </c>
      <c r="W43">
        <v>125.94799999999999</v>
      </c>
      <c r="X43">
        <f t="shared" si="10"/>
        <v>33.613445378151262</v>
      </c>
      <c r="Y43">
        <v>12599.82</v>
      </c>
      <c r="Z43">
        <f t="shared" si="11"/>
        <v>75.471698113207552</v>
      </c>
      <c r="AA43">
        <v>166.40600000000001</v>
      </c>
      <c r="AB43">
        <f t="shared" si="12"/>
        <v>78.431372549019613</v>
      </c>
      <c r="AC43">
        <v>15634.64</v>
      </c>
      <c r="AD43">
        <f t="shared" si="13"/>
        <v>70.175438596491233</v>
      </c>
      <c r="AE43">
        <v>639.27599999999995</v>
      </c>
      <c r="AF43">
        <f t="shared" si="14"/>
        <v>71.428571428571431</v>
      </c>
      <c r="AG43">
        <v>10632.15</v>
      </c>
      <c r="AH43">
        <f t="shared" si="15"/>
        <v>74.074074074074076</v>
      </c>
      <c r="AI43">
        <v>571.16099999999994</v>
      </c>
      <c r="AJ43">
        <f t="shared" si="16"/>
        <v>72.727272727272734</v>
      </c>
      <c r="AK43">
        <v>13425.11</v>
      </c>
      <c r="AP43">
        <f t="shared" si="19"/>
        <v>66.666666666666671</v>
      </c>
      <c r="AQ43">
        <v>353.54199999999997</v>
      </c>
      <c r="AR43">
        <f t="shared" si="20"/>
        <v>75.471698113207552</v>
      </c>
      <c r="AS43">
        <v>27924.5</v>
      </c>
      <c r="AT43">
        <f t="shared" si="21"/>
        <v>58.82352941176471</v>
      </c>
      <c r="AU43">
        <v>374.12</v>
      </c>
      <c r="AV43">
        <f t="shared" si="22"/>
        <v>56.338028169014088</v>
      </c>
      <c r="AW43">
        <v>21235.48</v>
      </c>
      <c r="AX43">
        <f t="shared" si="23"/>
        <v>57.142857142857153</v>
      </c>
      <c r="AY43">
        <v>229.05</v>
      </c>
      <c r="AZ43">
        <f t="shared" si="24"/>
        <v>65.573770491803288</v>
      </c>
      <c r="BA43">
        <v>13436.36</v>
      </c>
      <c r="BB43">
        <f t="shared" si="25"/>
        <v>75.471698113207552</v>
      </c>
      <c r="BC43">
        <v>475.27699999999999</v>
      </c>
      <c r="BD43">
        <f t="shared" si="26"/>
        <v>76.923076923076934</v>
      </c>
      <c r="BE43">
        <v>7696.26</v>
      </c>
      <c r="BF43">
        <f t="shared" si="27"/>
        <v>25.97402597402597</v>
      </c>
      <c r="BG43">
        <v>117.7</v>
      </c>
      <c r="BH43">
        <f t="shared" si="28"/>
        <v>27.777777777777779</v>
      </c>
      <c r="BI43">
        <v>5971.06</v>
      </c>
      <c r="BJ43">
        <f t="shared" si="29"/>
        <v>68.965517241379317</v>
      </c>
      <c r="BK43">
        <v>239.995</v>
      </c>
      <c r="BL43">
        <f t="shared" si="30"/>
        <v>78.431372549019613</v>
      </c>
      <c r="BM43">
        <v>10869</v>
      </c>
      <c r="BN43">
        <f t="shared" si="31"/>
        <v>40</v>
      </c>
      <c r="BO43">
        <v>176.124</v>
      </c>
      <c r="BP43">
        <f t="shared" si="32"/>
        <v>41.666666666666671</v>
      </c>
      <c r="BQ43">
        <v>6002.35</v>
      </c>
      <c r="BR43">
        <f t="shared" si="33"/>
        <v>34.782608695652179</v>
      </c>
      <c r="BS43">
        <v>131.35300000000001</v>
      </c>
      <c r="BT43">
        <f t="shared" si="34"/>
        <v>35.087719298245617</v>
      </c>
      <c r="BU43">
        <v>7132.05</v>
      </c>
      <c r="BV43">
        <f t="shared" si="35"/>
        <v>61.53846153846154</v>
      </c>
      <c r="BW43">
        <v>224.762</v>
      </c>
      <c r="BX43">
        <f t="shared" si="36"/>
        <v>67.79661016949153</v>
      </c>
      <c r="BY43">
        <v>4508.08</v>
      </c>
    </row>
    <row r="44" spans="1:77" x14ac:dyDescent="0.65">
      <c r="A44">
        <v>4.51</v>
      </c>
      <c r="B44">
        <f t="shared" si="0"/>
        <v>69.491525423728802</v>
      </c>
      <c r="C44">
        <v>313.44</v>
      </c>
      <c r="F44">
        <f t="shared" si="2"/>
        <v>71.929824561403507</v>
      </c>
      <c r="G44">
        <v>282.90699999999998</v>
      </c>
      <c r="H44">
        <f t="shared" si="2"/>
        <v>71.929824561403507</v>
      </c>
      <c r="I44">
        <v>25113.43</v>
      </c>
      <c r="J44">
        <f t="shared" si="3"/>
        <v>30.597014925373134</v>
      </c>
      <c r="K44">
        <v>120.205</v>
      </c>
      <c r="L44">
        <f t="shared" si="4"/>
        <v>22.162162162162161</v>
      </c>
      <c r="M44">
        <v>10111.99</v>
      </c>
      <c r="N44">
        <f t="shared" si="5"/>
        <v>82</v>
      </c>
      <c r="O44">
        <v>184.67599999999999</v>
      </c>
      <c r="R44">
        <f t="shared" si="7"/>
        <v>25</v>
      </c>
      <c r="S44">
        <v>127.938</v>
      </c>
      <c r="T44">
        <f t="shared" si="8"/>
        <v>33.064516129032256</v>
      </c>
      <c r="U44">
        <v>10318.280000000001</v>
      </c>
      <c r="V44">
        <f t="shared" si="9"/>
        <v>34.166666666666664</v>
      </c>
      <c r="W44">
        <v>126.82599999999999</v>
      </c>
      <c r="X44">
        <f t="shared" si="10"/>
        <v>34.45378151260504</v>
      </c>
      <c r="Y44">
        <v>13901.04</v>
      </c>
      <c r="Z44">
        <f t="shared" si="11"/>
        <v>77.35849056603773</v>
      </c>
      <c r="AA44">
        <v>156.75299999999999</v>
      </c>
      <c r="AB44">
        <f t="shared" si="12"/>
        <v>80.392156862745097</v>
      </c>
      <c r="AC44">
        <v>16061.6</v>
      </c>
      <c r="AD44">
        <f t="shared" si="13"/>
        <v>71.929824561403507</v>
      </c>
      <c r="AE44">
        <v>547.53200000000004</v>
      </c>
      <c r="AF44">
        <f t="shared" si="14"/>
        <v>73.214285714285708</v>
      </c>
      <c r="AG44">
        <v>11023.92</v>
      </c>
      <c r="AH44">
        <f t="shared" si="15"/>
        <v>75.925925925925924</v>
      </c>
      <c r="AI44">
        <v>516.61699999999996</v>
      </c>
      <c r="AJ44">
        <f t="shared" si="16"/>
        <v>74.545454545454547</v>
      </c>
      <c r="AK44">
        <v>14017.52</v>
      </c>
      <c r="AP44">
        <f t="shared" si="19"/>
        <v>68.333333333333329</v>
      </c>
      <c r="AQ44">
        <v>296.56099999999998</v>
      </c>
      <c r="AR44">
        <f t="shared" si="20"/>
        <v>77.35849056603773</v>
      </c>
      <c r="AS44">
        <v>28811.98</v>
      </c>
      <c r="AT44">
        <f t="shared" si="21"/>
        <v>60.294117647058819</v>
      </c>
      <c r="AU44">
        <v>434.06900000000002</v>
      </c>
      <c r="AV44">
        <f t="shared" si="22"/>
        <v>57.74647887323944</v>
      </c>
      <c r="AW44">
        <v>22455.32</v>
      </c>
      <c r="AX44">
        <f t="shared" si="23"/>
        <v>58.571428571428562</v>
      </c>
      <c r="AY44">
        <v>200.346</v>
      </c>
      <c r="AZ44">
        <f t="shared" si="24"/>
        <v>67.213114754098356</v>
      </c>
      <c r="BA44">
        <v>12933.98</v>
      </c>
      <c r="BB44">
        <f t="shared" si="25"/>
        <v>77.35849056603773</v>
      </c>
      <c r="BC44">
        <v>403.65800000000002</v>
      </c>
      <c r="BD44">
        <f t="shared" si="26"/>
        <v>78.84615384615384</v>
      </c>
      <c r="BE44">
        <v>7421.25</v>
      </c>
      <c r="BF44">
        <f t="shared" si="27"/>
        <v>26.623376623376622</v>
      </c>
      <c r="BG44">
        <v>116.214</v>
      </c>
      <c r="BH44">
        <f t="shared" si="28"/>
        <v>28.472222222222221</v>
      </c>
      <c r="BI44">
        <v>5893.69</v>
      </c>
      <c r="BJ44">
        <f t="shared" si="29"/>
        <v>70.689655172413794</v>
      </c>
      <c r="BK44">
        <v>219.904</v>
      </c>
      <c r="BL44">
        <f t="shared" si="30"/>
        <v>80.392156862745097</v>
      </c>
      <c r="BM44">
        <v>11316.48</v>
      </c>
      <c r="BN44">
        <f t="shared" si="31"/>
        <v>41</v>
      </c>
      <c r="BO44">
        <v>195.17699999999999</v>
      </c>
      <c r="BP44">
        <f t="shared" si="32"/>
        <v>42.708333333333329</v>
      </c>
      <c r="BQ44">
        <v>5879.57</v>
      </c>
      <c r="BR44">
        <f t="shared" si="33"/>
        <v>35.652173913043477</v>
      </c>
      <c r="BS44">
        <v>134.97499999999999</v>
      </c>
      <c r="BT44">
        <f t="shared" si="34"/>
        <v>35.964912280701753</v>
      </c>
      <c r="BU44">
        <v>6546.83</v>
      </c>
      <c r="BV44">
        <f t="shared" si="35"/>
        <v>63.076923076923073</v>
      </c>
      <c r="BW44">
        <v>206.54499999999999</v>
      </c>
      <c r="BX44">
        <f t="shared" si="36"/>
        <v>69.491525423728802</v>
      </c>
      <c r="BY44">
        <v>4802.07</v>
      </c>
    </row>
    <row r="45" spans="1:77" x14ac:dyDescent="0.65">
      <c r="A45">
        <v>4.62</v>
      </c>
      <c r="B45">
        <f t="shared" si="0"/>
        <v>71.186440677966104</v>
      </c>
      <c r="C45">
        <v>314.64</v>
      </c>
      <c r="F45">
        <f t="shared" si="2"/>
        <v>73.684210526315795</v>
      </c>
      <c r="G45">
        <v>264.48700000000002</v>
      </c>
      <c r="H45">
        <f t="shared" si="2"/>
        <v>73.684210526315795</v>
      </c>
      <c r="I45">
        <v>26383.03</v>
      </c>
      <c r="J45">
        <f t="shared" si="3"/>
        <v>31.343283582089555</v>
      </c>
      <c r="K45">
        <v>117.154</v>
      </c>
      <c r="L45">
        <f t="shared" si="4"/>
        <v>22.702702702702702</v>
      </c>
      <c r="M45">
        <v>9425.66</v>
      </c>
      <c r="N45">
        <f t="shared" si="5"/>
        <v>84</v>
      </c>
      <c r="O45">
        <v>175.577</v>
      </c>
      <c r="R45">
        <f t="shared" si="7"/>
        <v>25.609756097560975</v>
      </c>
      <c r="S45">
        <v>127.914</v>
      </c>
      <c r="T45">
        <f t="shared" si="8"/>
        <v>33.87096774193548</v>
      </c>
      <c r="U45">
        <v>10381.39</v>
      </c>
      <c r="V45">
        <f t="shared" si="9"/>
        <v>35</v>
      </c>
      <c r="W45">
        <v>127.819</v>
      </c>
      <c r="X45">
        <f t="shared" si="10"/>
        <v>35.294117647058826</v>
      </c>
      <c r="Y45">
        <v>14154.46</v>
      </c>
      <c r="Z45">
        <f t="shared" si="11"/>
        <v>79.245283018867923</v>
      </c>
      <c r="AA45">
        <v>161.80099999999999</v>
      </c>
      <c r="AB45">
        <f t="shared" si="12"/>
        <v>82.35294117647058</v>
      </c>
      <c r="AC45">
        <v>14854.59</v>
      </c>
      <c r="AD45">
        <f t="shared" si="13"/>
        <v>73.684210526315795</v>
      </c>
      <c r="AE45">
        <v>401.58</v>
      </c>
      <c r="AF45">
        <f t="shared" si="14"/>
        <v>75</v>
      </c>
      <c r="AG45">
        <v>11443.39</v>
      </c>
      <c r="AH45">
        <f t="shared" si="15"/>
        <v>77.777777777777786</v>
      </c>
      <c r="AI45">
        <v>468.15600000000001</v>
      </c>
      <c r="AJ45">
        <f t="shared" si="16"/>
        <v>76.363636363636374</v>
      </c>
      <c r="AK45">
        <v>15354.89</v>
      </c>
      <c r="AP45">
        <f t="shared" si="19"/>
        <v>70</v>
      </c>
      <c r="AQ45">
        <v>245.73500000000001</v>
      </c>
      <c r="AR45">
        <f t="shared" si="20"/>
        <v>79.245283018867923</v>
      </c>
      <c r="AS45">
        <v>30055.65</v>
      </c>
      <c r="AT45">
        <f t="shared" si="21"/>
        <v>61.764705882352942</v>
      </c>
      <c r="AU45">
        <v>503.64</v>
      </c>
      <c r="AV45">
        <f t="shared" si="22"/>
        <v>59.154929577464785</v>
      </c>
      <c r="AW45">
        <v>21375.86</v>
      </c>
      <c r="AX45">
        <f t="shared" si="23"/>
        <v>60</v>
      </c>
      <c r="AY45">
        <v>170.44900000000001</v>
      </c>
      <c r="AZ45">
        <f t="shared" si="24"/>
        <v>68.852459016393439</v>
      </c>
      <c r="BA45">
        <v>12906.33</v>
      </c>
      <c r="BB45">
        <f t="shared" si="25"/>
        <v>79.245283018867923</v>
      </c>
      <c r="BC45">
        <v>350.05700000000002</v>
      </c>
      <c r="BD45">
        <f t="shared" si="26"/>
        <v>80.769230769230774</v>
      </c>
      <c r="BE45">
        <v>7662.82</v>
      </c>
      <c r="BF45">
        <f t="shared" si="27"/>
        <v>27.27272727272727</v>
      </c>
      <c r="BG45">
        <v>117.199</v>
      </c>
      <c r="BH45">
        <f t="shared" si="28"/>
        <v>29.166666666666668</v>
      </c>
      <c r="BI45">
        <v>5947.09</v>
      </c>
      <c r="BJ45">
        <f t="shared" si="29"/>
        <v>72.41379310344827</v>
      </c>
      <c r="BK45">
        <v>196.49100000000001</v>
      </c>
      <c r="BL45">
        <f t="shared" si="30"/>
        <v>82.35294117647058</v>
      </c>
      <c r="BM45">
        <v>12207.48</v>
      </c>
      <c r="BN45">
        <f t="shared" si="31"/>
        <v>42</v>
      </c>
      <c r="BO45">
        <v>218.60300000000001</v>
      </c>
      <c r="BP45">
        <f t="shared" si="32"/>
        <v>43.75</v>
      </c>
      <c r="BQ45">
        <v>5821.92</v>
      </c>
      <c r="BR45">
        <f t="shared" si="33"/>
        <v>36.521739130434781</v>
      </c>
      <c r="BS45">
        <v>138.50399999999999</v>
      </c>
      <c r="BT45">
        <f t="shared" si="34"/>
        <v>36.842105263157897</v>
      </c>
      <c r="BU45">
        <v>6019.09</v>
      </c>
      <c r="BV45">
        <f t="shared" si="35"/>
        <v>64.615384615384613</v>
      </c>
      <c r="BW45">
        <v>184.29300000000001</v>
      </c>
      <c r="BX45">
        <f t="shared" si="36"/>
        <v>71.186440677966104</v>
      </c>
      <c r="BY45">
        <v>4820.96</v>
      </c>
    </row>
    <row r="46" spans="1:77" x14ac:dyDescent="0.65">
      <c r="A46">
        <v>4.7300000000000004</v>
      </c>
      <c r="B46">
        <f t="shared" si="0"/>
        <v>72.881355932203391</v>
      </c>
      <c r="C46">
        <v>275.33</v>
      </c>
      <c r="F46">
        <f t="shared" si="2"/>
        <v>75.438596491228083</v>
      </c>
      <c r="G46">
        <v>242.261</v>
      </c>
      <c r="H46">
        <f t="shared" si="2"/>
        <v>75.438596491228083</v>
      </c>
      <c r="I46">
        <v>27621.26</v>
      </c>
      <c r="J46">
        <f t="shared" si="3"/>
        <v>32.089552238805972</v>
      </c>
      <c r="K46">
        <v>123.661</v>
      </c>
      <c r="L46">
        <f t="shared" si="4"/>
        <v>23.243243243243246</v>
      </c>
      <c r="M46">
        <v>8830.48</v>
      </c>
      <c r="N46">
        <f t="shared" si="5"/>
        <v>86.000000000000014</v>
      </c>
      <c r="O46">
        <v>177.54900000000001</v>
      </c>
      <c r="R46">
        <f t="shared" si="7"/>
        <v>26.219512195121951</v>
      </c>
      <c r="S46">
        <v>127.223</v>
      </c>
      <c r="T46">
        <f t="shared" si="8"/>
        <v>34.677419354838712</v>
      </c>
      <c r="U46">
        <v>10150.450000000001</v>
      </c>
      <c r="V46">
        <f t="shared" si="9"/>
        <v>35.833333333333343</v>
      </c>
      <c r="W46">
        <v>126.45399999999999</v>
      </c>
      <c r="X46">
        <f t="shared" si="10"/>
        <v>36.134453781512612</v>
      </c>
      <c r="Y46">
        <v>13705.85</v>
      </c>
      <c r="Z46">
        <f t="shared" si="11"/>
        <v>81.132075471698116</v>
      </c>
      <c r="AA46">
        <v>154.679</v>
      </c>
      <c r="AB46">
        <f t="shared" si="12"/>
        <v>84.313725490196077</v>
      </c>
      <c r="AC46">
        <v>13956.33</v>
      </c>
      <c r="AD46">
        <f t="shared" si="13"/>
        <v>75.438596491228083</v>
      </c>
      <c r="AE46">
        <v>325.423</v>
      </c>
      <c r="AF46">
        <f t="shared" si="14"/>
        <v>76.785714285714292</v>
      </c>
      <c r="AG46">
        <v>11450.09</v>
      </c>
      <c r="AH46">
        <f t="shared" si="15"/>
        <v>79.629629629629633</v>
      </c>
      <c r="AI46">
        <v>433.70600000000002</v>
      </c>
      <c r="AJ46">
        <f t="shared" si="16"/>
        <v>78.181818181818187</v>
      </c>
      <c r="AK46">
        <v>17328.73</v>
      </c>
      <c r="AP46">
        <f t="shared" si="19"/>
        <v>71.666666666666686</v>
      </c>
      <c r="AQ46">
        <v>215.096</v>
      </c>
      <c r="AR46">
        <f t="shared" si="20"/>
        <v>81.132075471698116</v>
      </c>
      <c r="AS46">
        <v>32021.4</v>
      </c>
      <c r="AT46">
        <f t="shared" si="21"/>
        <v>63.235294117647058</v>
      </c>
      <c r="AU46">
        <v>575.45699999999999</v>
      </c>
      <c r="AV46">
        <f t="shared" si="22"/>
        <v>60.563380281690151</v>
      </c>
      <c r="AW46">
        <v>20339.650000000001</v>
      </c>
      <c r="AX46">
        <f t="shared" si="23"/>
        <v>61.428571428571431</v>
      </c>
      <c r="AY46">
        <v>163.52600000000001</v>
      </c>
      <c r="AZ46">
        <f t="shared" si="24"/>
        <v>70.491803278688536</v>
      </c>
      <c r="BA46">
        <v>14394.33</v>
      </c>
      <c r="BB46">
        <f t="shared" si="25"/>
        <v>81.132075471698116</v>
      </c>
      <c r="BC46">
        <v>313.03399999999999</v>
      </c>
      <c r="BD46">
        <f t="shared" si="26"/>
        <v>82.692307692307693</v>
      </c>
      <c r="BE46">
        <v>7956.02</v>
      </c>
      <c r="BF46">
        <f t="shared" si="27"/>
        <v>27.922077922077921</v>
      </c>
      <c r="BG46">
        <v>120.023</v>
      </c>
      <c r="BH46">
        <f t="shared" si="28"/>
        <v>29.861111111111114</v>
      </c>
      <c r="BI46">
        <v>5593.29</v>
      </c>
      <c r="BJ46">
        <f t="shared" si="29"/>
        <v>74.137931034482762</v>
      </c>
      <c r="BK46">
        <v>181.89599999999999</v>
      </c>
      <c r="BL46">
        <f t="shared" si="30"/>
        <v>84.313725490196077</v>
      </c>
      <c r="BM46">
        <v>13157.77</v>
      </c>
      <c r="BN46">
        <f t="shared" si="31"/>
        <v>43.000000000000007</v>
      </c>
      <c r="BO46">
        <v>209.73099999999999</v>
      </c>
      <c r="BP46">
        <f t="shared" si="32"/>
        <v>44.791666666666671</v>
      </c>
      <c r="BQ46">
        <v>5665.38</v>
      </c>
      <c r="BR46">
        <f t="shared" si="33"/>
        <v>37.391304347826086</v>
      </c>
      <c r="BS46">
        <v>138.96100000000001</v>
      </c>
      <c r="BT46">
        <f t="shared" si="34"/>
        <v>37.719298245614041</v>
      </c>
      <c r="BU46">
        <v>5481.75</v>
      </c>
      <c r="BV46">
        <f t="shared" si="35"/>
        <v>66.153846153846146</v>
      </c>
      <c r="BW46">
        <v>172.94900000000001</v>
      </c>
      <c r="BX46">
        <f t="shared" si="36"/>
        <v>72.881355932203391</v>
      </c>
      <c r="BY46">
        <v>4798.07</v>
      </c>
    </row>
    <row r="47" spans="1:77" x14ac:dyDescent="0.65">
      <c r="A47">
        <v>4.84</v>
      </c>
      <c r="B47">
        <f t="shared" si="0"/>
        <v>74.576271186440664</v>
      </c>
      <c r="C47">
        <v>236.29</v>
      </c>
      <c r="F47">
        <f t="shared" si="2"/>
        <v>77.192982456140356</v>
      </c>
      <c r="G47">
        <v>217.26599999999999</v>
      </c>
      <c r="H47">
        <f t="shared" si="2"/>
        <v>77.192982456140356</v>
      </c>
      <c r="I47">
        <v>28339.360000000001</v>
      </c>
      <c r="J47">
        <f t="shared" si="3"/>
        <v>32.835820895522389</v>
      </c>
      <c r="K47">
        <v>123.53</v>
      </c>
      <c r="L47">
        <f t="shared" si="4"/>
        <v>23.783783783783782</v>
      </c>
      <c r="M47">
        <v>8659.93</v>
      </c>
      <c r="N47">
        <f t="shared" si="5"/>
        <v>88</v>
      </c>
      <c r="O47">
        <v>164.14</v>
      </c>
      <c r="R47">
        <f t="shared" si="7"/>
        <v>26.829268292682929</v>
      </c>
      <c r="S47">
        <v>124.77</v>
      </c>
      <c r="T47">
        <f t="shared" si="8"/>
        <v>35.483870967741929</v>
      </c>
      <c r="U47">
        <v>10328.99</v>
      </c>
      <c r="V47">
        <f t="shared" si="9"/>
        <v>36.666666666666671</v>
      </c>
      <c r="W47">
        <v>126.624</v>
      </c>
      <c r="X47">
        <f t="shared" si="10"/>
        <v>36.97478991596639</v>
      </c>
      <c r="Y47">
        <v>12842.69</v>
      </c>
      <c r="Z47">
        <f t="shared" si="11"/>
        <v>83.018867924528294</v>
      </c>
      <c r="AA47">
        <v>160.36000000000001</v>
      </c>
      <c r="AB47">
        <f t="shared" si="12"/>
        <v>86.274509803921561</v>
      </c>
      <c r="AC47">
        <v>14940.52</v>
      </c>
      <c r="AD47">
        <f t="shared" si="13"/>
        <v>77.192982456140356</v>
      </c>
      <c r="AE47">
        <v>268.988</v>
      </c>
      <c r="AF47">
        <f t="shared" si="14"/>
        <v>78.571428571428569</v>
      </c>
      <c r="AG47">
        <v>12322.81</v>
      </c>
      <c r="AH47">
        <f t="shared" si="15"/>
        <v>81.481481481481481</v>
      </c>
      <c r="AI47">
        <v>399.16199999999998</v>
      </c>
      <c r="AJ47">
        <f t="shared" si="16"/>
        <v>80</v>
      </c>
      <c r="AK47">
        <v>18163.7</v>
      </c>
      <c r="AP47">
        <f t="shared" si="19"/>
        <v>73.333333333333343</v>
      </c>
      <c r="AQ47">
        <v>200.309</v>
      </c>
      <c r="AR47">
        <f t="shared" si="20"/>
        <v>83.018867924528294</v>
      </c>
      <c r="AS47">
        <v>33818.58</v>
      </c>
      <c r="AT47">
        <f t="shared" si="21"/>
        <v>64.705882352941174</v>
      </c>
      <c r="AU47">
        <v>643.91899999999998</v>
      </c>
      <c r="AV47">
        <f t="shared" si="22"/>
        <v>61.971830985915503</v>
      </c>
      <c r="AW47">
        <v>19420.87</v>
      </c>
      <c r="AX47">
        <f t="shared" si="23"/>
        <v>62.857142857142854</v>
      </c>
      <c r="AY47">
        <v>164.86699999999999</v>
      </c>
      <c r="AZ47">
        <f t="shared" si="24"/>
        <v>72.131147540983605</v>
      </c>
      <c r="BA47">
        <v>14603.81</v>
      </c>
      <c r="BB47">
        <f t="shared" si="25"/>
        <v>83.018867924528294</v>
      </c>
      <c r="BC47">
        <v>254.36799999999999</v>
      </c>
      <c r="BD47">
        <f t="shared" si="26"/>
        <v>84.615384615384613</v>
      </c>
      <c r="BE47">
        <v>8944.2099999999991</v>
      </c>
      <c r="BF47">
        <f t="shared" si="27"/>
        <v>28.571428571428569</v>
      </c>
      <c r="BG47">
        <v>119.15300000000001</v>
      </c>
      <c r="BH47">
        <f t="shared" si="28"/>
        <v>30.555555555555554</v>
      </c>
      <c r="BI47">
        <v>5338.62</v>
      </c>
      <c r="BJ47">
        <f t="shared" si="29"/>
        <v>75.862068965517238</v>
      </c>
      <c r="BK47">
        <v>181.79300000000001</v>
      </c>
      <c r="BL47">
        <f t="shared" si="30"/>
        <v>86.274509803921561</v>
      </c>
      <c r="BM47">
        <v>14025.49</v>
      </c>
      <c r="BN47">
        <f t="shared" si="31"/>
        <v>44</v>
      </c>
      <c r="BO47">
        <v>225.75200000000001</v>
      </c>
      <c r="BP47">
        <f t="shared" si="32"/>
        <v>45.833333333333329</v>
      </c>
      <c r="BQ47">
        <v>5691.43</v>
      </c>
      <c r="BR47">
        <f t="shared" si="33"/>
        <v>38.260869565217384</v>
      </c>
      <c r="BS47">
        <v>140.84800000000001</v>
      </c>
      <c r="BT47">
        <f t="shared" si="34"/>
        <v>38.596491228070178</v>
      </c>
      <c r="BU47">
        <v>5215</v>
      </c>
      <c r="BV47">
        <f t="shared" si="35"/>
        <v>67.692307692307679</v>
      </c>
      <c r="BW47">
        <v>161.42099999999999</v>
      </c>
      <c r="BX47">
        <f t="shared" si="36"/>
        <v>74.576271186440664</v>
      </c>
      <c r="BY47">
        <v>4499.59</v>
      </c>
    </row>
    <row r="48" spans="1:77" x14ac:dyDescent="0.65">
      <c r="A48">
        <v>4.95</v>
      </c>
      <c r="B48">
        <f t="shared" si="0"/>
        <v>76.271186440677965</v>
      </c>
      <c r="C48">
        <v>194.31</v>
      </c>
      <c r="F48">
        <f t="shared" si="2"/>
        <v>78.947368421052644</v>
      </c>
      <c r="G48">
        <v>188.328</v>
      </c>
      <c r="H48">
        <f t="shared" si="2"/>
        <v>78.947368421052644</v>
      </c>
      <c r="I48">
        <v>27706.19</v>
      </c>
      <c r="J48">
        <f t="shared" si="3"/>
        <v>33.582089552238806</v>
      </c>
      <c r="K48">
        <v>123.23399999999999</v>
      </c>
      <c r="L48">
        <f t="shared" si="4"/>
        <v>24.324324324324323</v>
      </c>
      <c r="M48">
        <v>8386.44</v>
      </c>
      <c r="N48">
        <f t="shared" si="5"/>
        <v>90</v>
      </c>
      <c r="O48">
        <v>155.839</v>
      </c>
      <c r="R48">
        <f t="shared" si="7"/>
        <v>27.439024390243905</v>
      </c>
      <c r="S48">
        <v>126.119</v>
      </c>
      <c r="T48">
        <f t="shared" si="8"/>
        <v>36.29032258064516</v>
      </c>
      <c r="U48">
        <v>10601.83</v>
      </c>
      <c r="V48">
        <f t="shared" si="9"/>
        <v>37.500000000000007</v>
      </c>
      <c r="W48">
        <v>124.96299999999999</v>
      </c>
      <c r="X48">
        <f t="shared" si="10"/>
        <v>37.815126050420176</v>
      </c>
      <c r="Y48">
        <v>11753.85</v>
      </c>
      <c r="Z48">
        <f t="shared" si="11"/>
        <v>84.905660377358487</v>
      </c>
      <c r="AA48">
        <v>143.30099999999999</v>
      </c>
      <c r="AB48">
        <f t="shared" si="12"/>
        <v>88.235294117647058</v>
      </c>
      <c r="AC48">
        <v>15544.06</v>
      </c>
      <c r="AD48">
        <f t="shared" si="13"/>
        <v>78.947368421052644</v>
      </c>
      <c r="AE48">
        <v>217.60400000000001</v>
      </c>
      <c r="AF48">
        <f t="shared" si="14"/>
        <v>80.357142857142861</v>
      </c>
      <c r="AG48">
        <v>12095.46</v>
      </c>
      <c r="AH48">
        <f t="shared" si="15"/>
        <v>83.333333333333329</v>
      </c>
      <c r="AI48">
        <v>346.096</v>
      </c>
      <c r="AJ48">
        <f t="shared" si="16"/>
        <v>81.818181818181827</v>
      </c>
      <c r="AK48">
        <v>18586.63</v>
      </c>
      <c r="AP48">
        <f t="shared" si="19"/>
        <v>75.000000000000014</v>
      </c>
      <c r="AQ48">
        <v>197.51300000000001</v>
      </c>
      <c r="AR48">
        <f t="shared" si="20"/>
        <v>84.905660377358487</v>
      </c>
      <c r="AS48">
        <v>34884.6</v>
      </c>
      <c r="AT48">
        <f t="shared" si="21"/>
        <v>66.17647058823529</v>
      </c>
      <c r="AU48">
        <v>729.90099999999995</v>
      </c>
      <c r="AV48">
        <f t="shared" si="22"/>
        <v>63.380281690140848</v>
      </c>
      <c r="AW48">
        <v>16883.89</v>
      </c>
      <c r="AX48">
        <f t="shared" si="23"/>
        <v>64.285714285714292</v>
      </c>
      <c r="AY48">
        <v>166.398</v>
      </c>
      <c r="AZ48">
        <f t="shared" si="24"/>
        <v>73.770491803278688</v>
      </c>
      <c r="BA48">
        <v>13409.1</v>
      </c>
      <c r="BB48">
        <f t="shared" si="25"/>
        <v>84.905660377358487</v>
      </c>
      <c r="BC48">
        <v>244.03299999999999</v>
      </c>
      <c r="BD48">
        <f t="shared" si="26"/>
        <v>86.538461538461547</v>
      </c>
      <c r="BE48">
        <v>10182.98</v>
      </c>
      <c r="BF48">
        <f t="shared" si="27"/>
        <v>29.220779220779221</v>
      </c>
      <c r="BG48">
        <v>121.503</v>
      </c>
      <c r="BH48">
        <f t="shared" si="28"/>
        <v>31.25</v>
      </c>
      <c r="BI48">
        <v>5437.54</v>
      </c>
      <c r="BJ48">
        <f t="shared" si="29"/>
        <v>77.58620689655173</v>
      </c>
      <c r="BK48">
        <v>171.08799999999999</v>
      </c>
      <c r="BL48">
        <f t="shared" si="30"/>
        <v>88.235294117647058</v>
      </c>
      <c r="BM48">
        <v>13993.61</v>
      </c>
      <c r="BN48">
        <f t="shared" si="31"/>
        <v>45</v>
      </c>
      <c r="BO48">
        <v>234.52199999999999</v>
      </c>
      <c r="BP48">
        <f t="shared" si="32"/>
        <v>46.875</v>
      </c>
      <c r="BQ48">
        <v>6055.88</v>
      </c>
      <c r="BR48">
        <f t="shared" si="33"/>
        <v>39.130434782608695</v>
      </c>
      <c r="BS48">
        <v>138.714</v>
      </c>
      <c r="BT48">
        <f t="shared" si="34"/>
        <v>39.473684210526322</v>
      </c>
      <c r="BU48">
        <v>4599.78</v>
      </c>
      <c r="BV48">
        <f t="shared" si="35"/>
        <v>69.230769230769226</v>
      </c>
      <c r="BW48">
        <v>157.14500000000001</v>
      </c>
      <c r="BX48">
        <f t="shared" si="36"/>
        <v>76.271186440677965</v>
      </c>
      <c r="BY48">
        <v>4342.46</v>
      </c>
    </row>
    <row r="49" spans="1:77" x14ac:dyDescent="0.65">
      <c r="A49">
        <v>5.0599999999999996</v>
      </c>
      <c r="B49">
        <f t="shared" si="0"/>
        <v>77.966101694915253</v>
      </c>
      <c r="C49">
        <v>202.77</v>
      </c>
      <c r="F49">
        <f t="shared" si="2"/>
        <v>80.701754385964904</v>
      </c>
      <c r="G49">
        <v>174.08699999999999</v>
      </c>
      <c r="H49">
        <f t="shared" si="2"/>
        <v>80.701754385964904</v>
      </c>
      <c r="I49">
        <v>25921.7</v>
      </c>
      <c r="J49">
        <f t="shared" si="3"/>
        <v>34.328358208955223</v>
      </c>
      <c r="K49">
        <v>125.44499999999999</v>
      </c>
      <c r="L49">
        <f t="shared" si="4"/>
        <v>24.86486486486486</v>
      </c>
      <c r="M49">
        <v>8476.7900000000009</v>
      </c>
      <c r="N49">
        <f t="shared" si="5"/>
        <v>92</v>
      </c>
      <c r="O49">
        <v>149.49199999999999</v>
      </c>
      <c r="R49">
        <f t="shared" si="7"/>
        <v>28.048780487804876</v>
      </c>
      <c r="S49">
        <v>126.449</v>
      </c>
      <c r="T49">
        <f t="shared" si="8"/>
        <v>37.096774193548384</v>
      </c>
      <c r="U49">
        <v>11360.79</v>
      </c>
      <c r="V49">
        <f t="shared" si="9"/>
        <v>38.333333333333329</v>
      </c>
      <c r="W49">
        <v>123.499</v>
      </c>
      <c r="X49">
        <f t="shared" si="10"/>
        <v>38.655462184873947</v>
      </c>
      <c r="Y49">
        <v>10108.17</v>
      </c>
      <c r="Z49">
        <f t="shared" si="11"/>
        <v>86.792452830188665</v>
      </c>
      <c r="AA49">
        <v>135.06299999999999</v>
      </c>
      <c r="AB49">
        <f t="shared" si="12"/>
        <v>90.196078431372541</v>
      </c>
      <c r="AC49">
        <v>15578.96</v>
      </c>
      <c r="AD49">
        <f t="shared" si="13"/>
        <v>80.701754385964904</v>
      </c>
      <c r="AE49">
        <v>192.5</v>
      </c>
      <c r="AF49">
        <f t="shared" si="14"/>
        <v>82.142857142857139</v>
      </c>
      <c r="AG49">
        <v>12669.6</v>
      </c>
      <c r="AH49">
        <f t="shared" si="15"/>
        <v>85.185185185185176</v>
      </c>
      <c r="AI49">
        <v>313.428</v>
      </c>
      <c r="AJ49">
        <f t="shared" si="16"/>
        <v>83.636363636363626</v>
      </c>
      <c r="AK49">
        <v>17953.580000000002</v>
      </c>
      <c r="AP49">
        <f t="shared" si="19"/>
        <v>76.666666666666657</v>
      </c>
      <c r="AQ49">
        <v>196.91800000000001</v>
      </c>
      <c r="AR49">
        <f t="shared" si="20"/>
        <v>86.792452830188665</v>
      </c>
      <c r="AS49">
        <v>34054.519999999997</v>
      </c>
      <c r="AT49">
        <f t="shared" si="21"/>
        <v>67.647058823529406</v>
      </c>
      <c r="AU49">
        <v>776.77599999999995</v>
      </c>
      <c r="AV49">
        <f t="shared" si="22"/>
        <v>64.788732394366207</v>
      </c>
      <c r="AW49">
        <v>15990.91</v>
      </c>
      <c r="AX49">
        <f t="shared" si="23"/>
        <v>65.714285714285708</v>
      </c>
      <c r="AY49">
        <v>158.124</v>
      </c>
      <c r="AZ49">
        <f t="shared" si="24"/>
        <v>75.409836065573771</v>
      </c>
      <c r="BA49">
        <v>12727.32</v>
      </c>
      <c r="BB49">
        <f t="shared" si="25"/>
        <v>86.792452830188665</v>
      </c>
      <c r="BC49">
        <v>222.72300000000001</v>
      </c>
      <c r="BD49">
        <f t="shared" si="26"/>
        <v>88.461538461538453</v>
      </c>
      <c r="BE49">
        <v>11914.41</v>
      </c>
      <c r="BF49">
        <f t="shared" si="27"/>
        <v>29.870129870129862</v>
      </c>
      <c r="BG49">
        <v>125.907</v>
      </c>
      <c r="BH49">
        <f t="shared" si="28"/>
        <v>31.944444444444443</v>
      </c>
      <c r="BI49">
        <v>5543.85</v>
      </c>
      <c r="BJ49">
        <f t="shared" si="29"/>
        <v>79.310344827586192</v>
      </c>
      <c r="BK49">
        <v>169.51900000000001</v>
      </c>
      <c r="BL49">
        <f t="shared" si="30"/>
        <v>90.196078431372541</v>
      </c>
      <c r="BM49">
        <v>13830.07</v>
      </c>
      <c r="BN49">
        <f t="shared" si="31"/>
        <v>46</v>
      </c>
      <c r="BO49">
        <v>227.40199999999999</v>
      </c>
      <c r="BP49">
        <f t="shared" si="32"/>
        <v>47.916666666666664</v>
      </c>
      <c r="BQ49">
        <v>6436.01</v>
      </c>
      <c r="BR49">
        <f t="shared" si="33"/>
        <v>40</v>
      </c>
      <c r="BS49">
        <v>137.53200000000001</v>
      </c>
      <c r="BT49">
        <f t="shared" si="34"/>
        <v>40.350877192982452</v>
      </c>
      <c r="BU49">
        <v>4741.1099999999997</v>
      </c>
      <c r="BV49">
        <f t="shared" si="35"/>
        <v>70.769230769230759</v>
      </c>
      <c r="BW49">
        <v>147.91900000000001</v>
      </c>
      <c r="BX49">
        <f t="shared" si="36"/>
        <v>77.966101694915253</v>
      </c>
      <c r="BY49">
        <v>4686.3100000000004</v>
      </c>
    </row>
    <row r="50" spans="1:77" x14ac:dyDescent="0.65">
      <c r="A50">
        <v>5.17</v>
      </c>
      <c r="B50">
        <f t="shared" si="0"/>
        <v>79.66101694915254</v>
      </c>
      <c r="C50">
        <v>170.31</v>
      </c>
      <c r="F50">
        <f t="shared" si="2"/>
        <v>82.456140350877192</v>
      </c>
      <c r="G50">
        <v>164.27600000000001</v>
      </c>
      <c r="H50">
        <f t="shared" si="2"/>
        <v>82.456140350877192</v>
      </c>
      <c r="I50">
        <v>25217.4</v>
      </c>
      <c r="J50">
        <f t="shared" si="3"/>
        <v>35.074626865671647</v>
      </c>
      <c r="K50">
        <v>131.52600000000001</v>
      </c>
      <c r="L50">
        <f t="shared" si="4"/>
        <v>25.4054054054054</v>
      </c>
      <c r="M50">
        <v>8385.6200000000008</v>
      </c>
      <c r="N50">
        <f t="shared" si="5"/>
        <v>94</v>
      </c>
      <c r="O50">
        <v>154.18199999999999</v>
      </c>
      <c r="R50">
        <f t="shared" si="7"/>
        <v>28.658536585365859</v>
      </c>
      <c r="S50">
        <v>138.738</v>
      </c>
      <c r="T50">
        <f t="shared" si="8"/>
        <v>37.903225806451616</v>
      </c>
      <c r="U50">
        <v>12031.81</v>
      </c>
      <c r="V50">
        <f t="shared" si="9"/>
        <v>39.166666666666664</v>
      </c>
      <c r="W50">
        <v>124.589</v>
      </c>
      <c r="X50">
        <f t="shared" si="10"/>
        <v>39.495798319327733</v>
      </c>
      <c r="Y50">
        <v>9116.06</v>
      </c>
      <c r="Z50">
        <f t="shared" si="11"/>
        <v>88.679245283018872</v>
      </c>
      <c r="AA50">
        <v>134.02099999999999</v>
      </c>
      <c r="AB50">
        <f t="shared" si="12"/>
        <v>92.156862745098039</v>
      </c>
      <c r="AC50">
        <v>16455.03</v>
      </c>
      <c r="AD50">
        <f t="shared" si="13"/>
        <v>82.456140350877192</v>
      </c>
      <c r="AE50">
        <v>187.89099999999999</v>
      </c>
      <c r="AF50">
        <f t="shared" si="14"/>
        <v>83.928571428571431</v>
      </c>
      <c r="AG50">
        <v>13151.49</v>
      </c>
      <c r="AH50">
        <f t="shared" si="15"/>
        <v>87.037037037037038</v>
      </c>
      <c r="AI50">
        <v>270.10000000000002</v>
      </c>
      <c r="AJ50">
        <f t="shared" si="16"/>
        <v>85.454545454545467</v>
      </c>
      <c r="AK50">
        <v>17080.14</v>
      </c>
      <c r="AP50">
        <f t="shared" si="19"/>
        <v>78.333333333333329</v>
      </c>
      <c r="AQ50">
        <v>179.32</v>
      </c>
      <c r="AR50">
        <f t="shared" si="20"/>
        <v>88.679245283018872</v>
      </c>
      <c r="AS50">
        <v>34210.800000000003</v>
      </c>
      <c r="AT50">
        <f t="shared" si="21"/>
        <v>69.117647058823522</v>
      </c>
      <c r="AU50">
        <v>865.01199999999994</v>
      </c>
      <c r="AV50">
        <f t="shared" si="22"/>
        <v>66.197183098591552</v>
      </c>
      <c r="AW50">
        <v>15831.81</v>
      </c>
      <c r="AX50">
        <f t="shared" si="23"/>
        <v>67.142857142857139</v>
      </c>
      <c r="AY50">
        <v>150.97</v>
      </c>
      <c r="AZ50">
        <f t="shared" si="24"/>
        <v>77.049180327868854</v>
      </c>
      <c r="BA50">
        <v>11980</v>
      </c>
      <c r="BB50">
        <f t="shared" si="25"/>
        <v>88.679245283018872</v>
      </c>
      <c r="BC50">
        <v>192.41200000000001</v>
      </c>
      <c r="BD50">
        <f t="shared" si="26"/>
        <v>90.384615384615387</v>
      </c>
      <c r="BE50">
        <v>12355.69</v>
      </c>
      <c r="BF50">
        <f t="shared" si="27"/>
        <v>30.519480519480517</v>
      </c>
      <c r="BG50">
        <v>121.06100000000001</v>
      </c>
      <c r="BH50">
        <f t="shared" si="28"/>
        <v>32.638888888888893</v>
      </c>
      <c r="BI50">
        <v>5507.96</v>
      </c>
      <c r="BJ50">
        <f t="shared" si="29"/>
        <v>81.034482758620683</v>
      </c>
      <c r="BK50">
        <v>164.24600000000001</v>
      </c>
      <c r="BL50">
        <f t="shared" si="30"/>
        <v>92.156862745098039</v>
      </c>
      <c r="BM50">
        <v>14405.44</v>
      </c>
      <c r="BN50">
        <f t="shared" si="31"/>
        <v>47</v>
      </c>
      <c r="BO50">
        <v>249.702</v>
      </c>
      <c r="BP50">
        <f t="shared" si="32"/>
        <v>48.958333333333329</v>
      </c>
      <c r="BQ50">
        <v>6452.21</v>
      </c>
      <c r="BR50">
        <f t="shared" si="33"/>
        <v>40.869565217391305</v>
      </c>
      <c r="BS50">
        <v>145.42599999999999</v>
      </c>
      <c r="BT50">
        <f t="shared" si="34"/>
        <v>41.228070175438596</v>
      </c>
      <c r="BU50">
        <v>5143.29</v>
      </c>
      <c r="BV50">
        <f t="shared" si="35"/>
        <v>72.307692307692307</v>
      </c>
      <c r="BW50">
        <v>143.364</v>
      </c>
      <c r="BX50">
        <f t="shared" si="36"/>
        <v>79.66101694915254</v>
      </c>
      <c r="BY50">
        <v>4978.82</v>
      </c>
    </row>
    <row r="51" spans="1:77" x14ac:dyDescent="0.65">
      <c r="A51">
        <v>5.28</v>
      </c>
      <c r="B51">
        <f t="shared" si="0"/>
        <v>81.355932203389841</v>
      </c>
      <c r="C51">
        <v>166.32</v>
      </c>
      <c r="F51">
        <f t="shared" si="2"/>
        <v>84.21052631578948</v>
      </c>
      <c r="G51">
        <v>153.70099999999999</v>
      </c>
      <c r="H51">
        <f t="shared" si="2"/>
        <v>84.21052631578948</v>
      </c>
      <c r="I51">
        <v>24434.74</v>
      </c>
      <c r="J51">
        <f t="shared" si="3"/>
        <v>35.820895522388064</v>
      </c>
      <c r="K51">
        <v>129.52500000000001</v>
      </c>
      <c r="L51">
        <f t="shared" si="4"/>
        <v>25.945945945945947</v>
      </c>
      <c r="M51">
        <v>8367.15</v>
      </c>
      <c r="N51">
        <f t="shared" si="5"/>
        <v>96.000000000000014</v>
      </c>
      <c r="O51">
        <v>155.983</v>
      </c>
      <c r="R51">
        <f t="shared" si="7"/>
        <v>29.268292682926834</v>
      </c>
      <c r="S51">
        <v>130.43</v>
      </c>
      <c r="T51">
        <f t="shared" si="8"/>
        <v>38.70967741935484</v>
      </c>
      <c r="U51">
        <v>12156.14</v>
      </c>
      <c r="V51">
        <f t="shared" si="9"/>
        <v>40</v>
      </c>
      <c r="W51">
        <v>126.19799999999999</v>
      </c>
      <c r="X51">
        <f t="shared" si="10"/>
        <v>40.336134453781511</v>
      </c>
      <c r="Y51">
        <v>8176.07</v>
      </c>
      <c r="Z51">
        <f t="shared" si="11"/>
        <v>90.566037735849065</v>
      </c>
      <c r="AA51">
        <v>131.16499999999999</v>
      </c>
      <c r="AB51">
        <f t="shared" si="12"/>
        <v>94.117647058823522</v>
      </c>
      <c r="AC51">
        <v>16531.55</v>
      </c>
      <c r="AD51">
        <f t="shared" si="13"/>
        <v>84.21052631578948</v>
      </c>
      <c r="AE51">
        <v>171.68700000000001</v>
      </c>
      <c r="AF51">
        <f t="shared" si="14"/>
        <v>85.714285714285722</v>
      </c>
      <c r="AG51">
        <v>13232.03</v>
      </c>
      <c r="AH51">
        <f t="shared" si="15"/>
        <v>88.888888888888886</v>
      </c>
      <c r="AI51">
        <v>226.25700000000001</v>
      </c>
      <c r="AJ51">
        <f t="shared" si="16"/>
        <v>87.27272727272728</v>
      </c>
      <c r="AK51">
        <v>16521.45</v>
      </c>
      <c r="AP51">
        <f t="shared" si="19"/>
        <v>80</v>
      </c>
      <c r="AQ51">
        <v>169.29900000000001</v>
      </c>
      <c r="AR51">
        <f t="shared" si="20"/>
        <v>90.566037735849065</v>
      </c>
      <c r="AS51">
        <v>34710.04</v>
      </c>
      <c r="AT51">
        <f t="shared" si="21"/>
        <v>70.588235294117652</v>
      </c>
      <c r="AU51">
        <v>882.62599999999998</v>
      </c>
      <c r="AV51">
        <f t="shared" si="22"/>
        <v>67.605633802816911</v>
      </c>
      <c r="AW51">
        <v>16172.52</v>
      </c>
      <c r="AX51">
        <f t="shared" si="23"/>
        <v>68.571428571428569</v>
      </c>
      <c r="AY51">
        <v>144.815</v>
      </c>
      <c r="AZ51">
        <f t="shared" si="24"/>
        <v>78.688524590163951</v>
      </c>
      <c r="BA51">
        <v>11216.02</v>
      </c>
      <c r="BB51">
        <f t="shared" si="25"/>
        <v>90.566037735849065</v>
      </c>
      <c r="BC51">
        <v>177.953</v>
      </c>
      <c r="BD51">
        <f t="shared" si="26"/>
        <v>92.307692307692307</v>
      </c>
      <c r="BE51">
        <v>12904.84</v>
      </c>
      <c r="BF51">
        <f t="shared" si="27"/>
        <v>31.168831168831169</v>
      </c>
      <c r="BG51">
        <v>118.303</v>
      </c>
      <c r="BH51">
        <f t="shared" si="28"/>
        <v>33.333333333333336</v>
      </c>
      <c r="BI51">
        <v>5545.11</v>
      </c>
      <c r="BJ51">
        <f t="shared" si="29"/>
        <v>82.758620689655189</v>
      </c>
      <c r="BK51">
        <v>155.566</v>
      </c>
      <c r="BL51">
        <f t="shared" si="30"/>
        <v>94.117647058823522</v>
      </c>
      <c r="BM51">
        <v>14055.92</v>
      </c>
      <c r="BN51">
        <f t="shared" si="31"/>
        <v>48.000000000000007</v>
      </c>
      <c r="BO51">
        <v>259.7</v>
      </c>
      <c r="BP51">
        <f t="shared" si="32"/>
        <v>50</v>
      </c>
      <c r="BQ51">
        <v>6369.01</v>
      </c>
      <c r="BR51">
        <f t="shared" si="33"/>
        <v>41.739130434782609</v>
      </c>
      <c r="BS51">
        <v>147.54499999999999</v>
      </c>
      <c r="BT51">
        <f t="shared" si="34"/>
        <v>42.10526315789474</v>
      </c>
      <c r="BU51">
        <v>5212.3</v>
      </c>
      <c r="BV51">
        <f t="shared" si="35"/>
        <v>73.846153846153854</v>
      </c>
      <c r="BW51">
        <v>151.97399999999999</v>
      </c>
      <c r="BX51">
        <f t="shared" si="36"/>
        <v>81.355932203389841</v>
      </c>
      <c r="BY51">
        <v>4604.63</v>
      </c>
    </row>
    <row r="52" spans="1:77" x14ac:dyDescent="0.65">
      <c r="A52">
        <v>5.39</v>
      </c>
      <c r="B52">
        <f t="shared" si="0"/>
        <v>83.050847457627114</v>
      </c>
      <c r="C52">
        <v>146.25</v>
      </c>
      <c r="F52">
        <f t="shared" si="2"/>
        <v>85.964912280701753</v>
      </c>
      <c r="G52">
        <v>152.16300000000001</v>
      </c>
      <c r="H52">
        <f t="shared" si="2"/>
        <v>85.964912280701753</v>
      </c>
      <c r="I52">
        <v>23898.15</v>
      </c>
      <c r="J52">
        <f t="shared" si="3"/>
        <v>36.567164179104473</v>
      </c>
      <c r="K52">
        <v>123.946</v>
      </c>
      <c r="L52">
        <f t="shared" si="4"/>
        <v>26.486486486486484</v>
      </c>
      <c r="M52">
        <v>8437.99</v>
      </c>
      <c r="N52">
        <f t="shared" si="5"/>
        <v>98</v>
      </c>
      <c r="O52">
        <v>156.92599999999999</v>
      </c>
      <c r="R52">
        <f t="shared" si="7"/>
        <v>29.878048780487802</v>
      </c>
      <c r="S52">
        <v>135.37100000000001</v>
      </c>
      <c r="T52">
        <f t="shared" si="8"/>
        <v>39.516129032258064</v>
      </c>
      <c r="U52">
        <v>12375.63</v>
      </c>
      <c r="V52">
        <f t="shared" si="9"/>
        <v>40.833333333333336</v>
      </c>
      <c r="W52">
        <v>123.029</v>
      </c>
      <c r="X52">
        <f t="shared" si="10"/>
        <v>41.17647058823529</v>
      </c>
      <c r="Y52">
        <v>7560.17</v>
      </c>
      <c r="Z52">
        <f t="shared" si="11"/>
        <v>92.452830188679229</v>
      </c>
      <c r="AA52">
        <v>137.005</v>
      </c>
      <c r="AB52">
        <f t="shared" si="12"/>
        <v>96.078431372549005</v>
      </c>
      <c r="AC52">
        <v>15388.78</v>
      </c>
      <c r="AD52">
        <f t="shared" si="13"/>
        <v>85.964912280701753</v>
      </c>
      <c r="AE52">
        <v>178.791</v>
      </c>
      <c r="AF52">
        <f t="shared" si="14"/>
        <v>87.499999999999986</v>
      </c>
      <c r="AG52">
        <v>13886.06</v>
      </c>
      <c r="AH52">
        <f t="shared" si="15"/>
        <v>90.740740740740733</v>
      </c>
      <c r="AI52">
        <v>212.93899999999999</v>
      </c>
      <c r="AJ52">
        <f t="shared" si="16"/>
        <v>89.090909090909093</v>
      </c>
      <c r="AK52">
        <v>16922.32</v>
      </c>
      <c r="AP52">
        <f t="shared" si="19"/>
        <v>81.666666666666671</v>
      </c>
      <c r="AQ52">
        <v>182.357</v>
      </c>
      <c r="AR52">
        <f t="shared" si="20"/>
        <v>92.452830188679229</v>
      </c>
      <c r="AS52">
        <v>35409.879999999997</v>
      </c>
      <c r="AT52">
        <f t="shared" si="21"/>
        <v>72.058823529411754</v>
      </c>
      <c r="AU52">
        <v>889.73800000000006</v>
      </c>
      <c r="AV52">
        <f t="shared" si="22"/>
        <v>69.014084507042256</v>
      </c>
      <c r="AW52">
        <v>16821.330000000002</v>
      </c>
      <c r="AX52">
        <f t="shared" si="23"/>
        <v>70</v>
      </c>
      <c r="AY52">
        <v>139.452</v>
      </c>
      <c r="AZ52">
        <f t="shared" si="24"/>
        <v>80.327868852459019</v>
      </c>
      <c r="BA52">
        <v>10922.54</v>
      </c>
      <c r="BB52">
        <f t="shared" si="25"/>
        <v>92.452830188679229</v>
      </c>
      <c r="BC52">
        <v>165.184</v>
      </c>
      <c r="BD52">
        <f t="shared" si="26"/>
        <v>94.230769230769226</v>
      </c>
      <c r="BE52">
        <v>12796.09</v>
      </c>
      <c r="BF52">
        <f t="shared" si="27"/>
        <v>31.818181818181813</v>
      </c>
      <c r="BG52">
        <v>112.941</v>
      </c>
      <c r="BH52">
        <f t="shared" si="28"/>
        <v>34.027777777777771</v>
      </c>
      <c r="BI52">
        <v>5610.99</v>
      </c>
      <c r="BJ52">
        <f t="shared" si="29"/>
        <v>84.482758620689651</v>
      </c>
      <c r="BK52">
        <v>154.99100000000001</v>
      </c>
      <c r="BL52">
        <f t="shared" si="30"/>
        <v>96.078431372549005</v>
      </c>
      <c r="BM52">
        <v>14731.38</v>
      </c>
      <c r="BN52">
        <f t="shared" si="31"/>
        <v>49</v>
      </c>
      <c r="BO52">
        <v>255.26300000000001</v>
      </c>
      <c r="BP52">
        <f t="shared" si="32"/>
        <v>51.041666666666664</v>
      </c>
      <c r="BQ52">
        <v>6361.93</v>
      </c>
      <c r="BR52">
        <f t="shared" si="33"/>
        <v>42.608695652173914</v>
      </c>
      <c r="BS52">
        <v>147.61799999999999</v>
      </c>
      <c r="BT52">
        <f t="shared" si="34"/>
        <v>42.982456140350877</v>
      </c>
      <c r="BU52">
        <v>6188.33</v>
      </c>
      <c r="BV52">
        <f t="shared" si="35"/>
        <v>75.384615384615373</v>
      </c>
      <c r="BW52">
        <v>142.11799999999999</v>
      </c>
      <c r="BX52">
        <f t="shared" si="36"/>
        <v>83.050847457627114</v>
      </c>
      <c r="BY52">
        <v>4631.33</v>
      </c>
    </row>
    <row r="53" spans="1:77" x14ac:dyDescent="0.65">
      <c r="A53">
        <v>5.5</v>
      </c>
      <c r="B53">
        <f t="shared" si="0"/>
        <v>84.745762711864401</v>
      </c>
      <c r="C53">
        <v>148.63999999999999</v>
      </c>
      <c r="F53">
        <f t="shared" si="2"/>
        <v>87.719298245614041</v>
      </c>
      <c r="G53">
        <v>149.37100000000001</v>
      </c>
      <c r="H53">
        <f t="shared" si="2"/>
        <v>87.719298245614041</v>
      </c>
      <c r="I53">
        <v>23159.279999999999</v>
      </c>
      <c r="J53">
        <f t="shared" si="3"/>
        <v>37.31343283582089</v>
      </c>
      <c r="K53">
        <v>124.196</v>
      </c>
      <c r="L53">
        <f t="shared" si="4"/>
        <v>27.027027027027025</v>
      </c>
      <c r="M53">
        <v>7753.79</v>
      </c>
      <c r="N53">
        <f t="shared" si="5"/>
        <v>100</v>
      </c>
      <c r="O53">
        <v>156.38399999999999</v>
      </c>
      <c r="R53">
        <f t="shared" si="7"/>
        <v>30.487804878048781</v>
      </c>
      <c r="S53">
        <v>130.10300000000001</v>
      </c>
      <c r="T53">
        <f t="shared" si="8"/>
        <v>40.322580645161288</v>
      </c>
      <c r="U53">
        <v>13427.22</v>
      </c>
      <c r="V53">
        <f t="shared" si="9"/>
        <v>41.666666666666671</v>
      </c>
      <c r="W53">
        <v>129.26499999999999</v>
      </c>
      <c r="X53">
        <f t="shared" si="10"/>
        <v>42.016806722689076</v>
      </c>
      <c r="Y53">
        <v>7403.12</v>
      </c>
      <c r="Z53">
        <f t="shared" si="11"/>
        <v>94.339622641509436</v>
      </c>
      <c r="AA53">
        <v>136.916</v>
      </c>
      <c r="AB53">
        <f t="shared" si="12"/>
        <v>98.039215686274503</v>
      </c>
      <c r="AC53">
        <v>14847.02</v>
      </c>
      <c r="AD53">
        <f t="shared" si="13"/>
        <v>87.719298245614041</v>
      </c>
      <c r="AE53">
        <v>164.506</v>
      </c>
      <c r="AF53">
        <f t="shared" si="14"/>
        <v>89.285714285714278</v>
      </c>
      <c r="AG53">
        <v>14638.38</v>
      </c>
      <c r="AH53">
        <f t="shared" si="15"/>
        <v>92.592592592592581</v>
      </c>
      <c r="AI53">
        <v>190.66200000000001</v>
      </c>
      <c r="AJ53">
        <f t="shared" si="16"/>
        <v>90.909090909090921</v>
      </c>
      <c r="AK53">
        <v>17248.41</v>
      </c>
      <c r="AP53">
        <f t="shared" si="19"/>
        <v>83.333333333333343</v>
      </c>
      <c r="AQ53">
        <v>174.12899999999999</v>
      </c>
      <c r="AR53">
        <f t="shared" si="20"/>
        <v>94.339622641509436</v>
      </c>
      <c r="AS53">
        <v>36078.76</v>
      </c>
      <c r="AT53">
        <f t="shared" si="21"/>
        <v>73.52941176470587</v>
      </c>
      <c r="AU53">
        <v>891.89200000000005</v>
      </c>
      <c r="AV53">
        <f t="shared" si="22"/>
        <v>70.422535211267615</v>
      </c>
      <c r="AW53">
        <v>18838.66</v>
      </c>
      <c r="AX53">
        <f t="shared" si="23"/>
        <v>71.428571428571431</v>
      </c>
      <c r="AY53">
        <v>140.935</v>
      </c>
      <c r="AZ53">
        <f t="shared" si="24"/>
        <v>81.967213114754102</v>
      </c>
      <c r="BA53">
        <v>10655.77</v>
      </c>
      <c r="BB53">
        <f t="shared" si="25"/>
        <v>94.339622641509436</v>
      </c>
      <c r="BC53">
        <v>163.649</v>
      </c>
      <c r="BD53">
        <f t="shared" si="26"/>
        <v>96.15384615384616</v>
      </c>
      <c r="BE53">
        <v>12764.66</v>
      </c>
      <c r="BF53">
        <f t="shared" si="27"/>
        <v>32.467532467532465</v>
      </c>
      <c r="BG53">
        <v>119.78700000000001</v>
      </c>
      <c r="BH53">
        <f t="shared" si="28"/>
        <v>34.722222222222221</v>
      </c>
      <c r="BI53">
        <v>5807.03</v>
      </c>
      <c r="BJ53">
        <f t="shared" si="29"/>
        <v>86.206896551724142</v>
      </c>
      <c r="BK53">
        <v>147.125</v>
      </c>
      <c r="BL53">
        <f t="shared" si="30"/>
        <v>98.039215686274503</v>
      </c>
      <c r="BM53">
        <v>13859.66</v>
      </c>
      <c r="BN53">
        <f t="shared" si="31"/>
        <v>50</v>
      </c>
      <c r="BO53">
        <v>295.82499999999999</v>
      </c>
      <c r="BP53">
        <f t="shared" si="32"/>
        <v>52.083333333333329</v>
      </c>
      <c r="BQ53">
        <v>6649.1</v>
      </c>
      <c r="BR53">
        <f t="shared" si="33"/>
        <v>43.478260869565219</v>
      </c>
      <c r="BS53">
        <v>165.517</v>
      </c>
      <c r="BT53">
        <f t="shared" si="34"/>
        <v>43.859649122807021</v>
      </c>
      <c r="BU53">
        <v>6895.98</v>
      </c>
      <c r="BV53">
        <f t="shared" si="35"/>
        <v>76.92307692307692</v>
      </c>
      <c r="BW53">
        <v>133.00299999999999</v>
      </c>
      <c r="BX53">
        <f t="shared" si="36"/>
        <v>84.745762711864401</v>
      </c>
      <c r="BY53">
        <v>4632.57</v>
      </c>
    </row>
    <row r="54" spans="1:77" x14ac:dyDescent="0.65">
      <c r="A54">
        <v>5.61</v>
      </c>
      <c r="B54">
        <f t="shared" si="0"/>
        <v>86.440677966101703</v>
      </c>
      <c r="C54">
        <v>146.68</v>
      </c>
      <c r="F54">
        <f t="shared" si="2"/>
        <v>89.473684210526329</v>
      </c>
      <c r="G54">
        <v>150.22900000000001</v>
      </c>
      <c r="H54">
        <f t="shared" si="2"/>
        <v>89.473684210526329</v>
      </c>
      <c r="I54">
        <v>22087.74</v>
      </c>
      <c r="J54">
        <f t="shared" si="3"/>
        <v>38.059701492537314</v>
      </c>
      <c r="K54">
        <v>129.82499999999999</v>
      </c>
      <c r="L54">
        <f t="shared" si="4"/>
        <v>27.567567567567568</v>
      </c>
      <c r="M54">
        <v>7558.08</v>
      </c>
      <c r="R54">
        <f t="shared" si="7"/>
        <v>31.09756097560976</v>
      </c>
      <c r="S54">
        <v>137.43799999999999</v>
      </c>
      <c r="T54">
        <f t="shared" si="8"/>
        <v>41.12903225806452</v>
      </c>
      <c r="U54">
        <v>13415.93</v>
      </c>
      <c r="V54">
        <f t="shared" si="9"/>
        <v>42.500000000000007</v>
      </c>
      <c r="W54">
        <v>135.63</v>
      </c>
      <c r="X54">
        <f t="shared" si="10"/>
        <v>42.857142857142861</v>
      </c>
      <c r="Y54">
        <v>7245.74</v>
      </c>
      <c r="Z54">
        <f t="shared" si="11"/>
        <v>96.226415094339629</v>
      </c>
      <c r="AA54">
        <v>133.65299999999999</v>
      </c>
      <c r="AB54">
        <f t="shared" si="12"/>
        <v>100</v>
      </c>
      <c r="AC54">
        <v>14913.7</v>
      </c>
      <c r="AD54">
        <f t="shared" si="13"/>
        <v>89.473684210526329</v>
      </c>
      <c r="AE54">
        <v>153.4</v>
      </c>
      <c r="AF54">
        <f t="shared" si="14"/>
        <v>91.071428571428569</v>
      </c>
      <c r="AG54">
        <v>15791.35</v>
      </c>
      <c r="AH54">
        <f t="shared" si="15"/>
        <v>94.444444444444443</v>
      </c>
      <c r="AI54">
        <v>168.38200000000001</v>
      </c>
      <c r="AJ54">
        <f t="shared" si="16"/>
        <v>92.727272727272734</v>
      </c>
      <c r="AK54">
        <v>16980.2</v>
      </c>
      <c r="AP54">
        <f t="shared" si="19"/>
        <v>85.000000000000014</v>
      </c>
      <c r="AQ54">
        <v>159.63300000000001</v>
      </c>
      <c r="AR54">
        <f t="shared" si="20"/>
        <v>96.226415094339629</v>
      </c>
      <c r="AS54">
        <v>35341.879999999997</v>
      </c>
      <c r="AT54">
        <f t="shared" si="21"/>
        <v>75</v>
      </c>
      <c r="AU54">
        <v>907.19299999999998</v>
      </c>
      <c r="AV54">
        <f t="shared" si="22"/>
        <v>71.83098591549296</v>
      </c>
      <c r="AW54">
        <v>19985.919999999998</v>
      </c>
      <c r="AX54">
        <f t="shared" si="23"/>
        <v>72.857142857142861</v>
      </c>
      <c r="AY54">
        <v>143.47800000000001</v>
      </c>
      <c r="AZ54">
        <f t="shared" si="24"/>
        <v>83.606557377049185</v>
      </c>
      <c r="BA54">
        <v>9877.52</v>
      </c>
      <c r="BB54">
        <f t="shared" si="25"/>
        <v>96.226415094339629</v>
      </c>
      <c r="BC54">
        <v>158.05600000000001</v>
      </c>
      <c r="BD54">
        <f t="shared" si="26"/>
        <v>98.07692307692308</v>
      </c>
      <c r="BE54">
        <v>11944.05</v>
      </c>
      <c r="BF54">
        <f t="shared" si="27"/>
        <v>33.116883116883116</v>
      </c>
      <c r="BG54">
        <v>121.05500000000001</v>
      </c>
      <c r="BH54">
        <f t="shared" si="28"/>
        <v>35.416666666666671</v>
      </c>
      <c r="BI54">
        <v>5804.39</v>
      </c>
      <c r="BJ54">
        <f t="shared" si="29"/>
        <v>87.931034482758633</v>
      </c>
      <c r="BK54">
        <v>144.81100000000001</v>
      </c>
      <c r="BL54">
        <f t="shared" si="30"/>
        <v>100</v>
      </c>
      <c r="BM54">
        <v>13064</v>
      </c>
      <c r="BN54">
        <f t="shared" si="31"/>
        <v>51</v>
      </c>
      <c r="BO54">
        <v>326.64299999999997</v>
      </c>
      <c r="BP54">
        <f t="shared" si="32"/>
        <v>53.125</v>
      </c>
      <c r="BQ54">
        <v>7293.53</v>
      </c>
      <c r="BR54">
        <f t="shared" si="33"/>
        <v>44.347826086956523</v>
      </c>
      <c r="BS54">
        <v>167.69499999999999</v>
      </c>
      <c r="BT54">
        <f t="shared" si="34"/>
        <v>44.736842105263165</v>
      </c>
      <c r="BU54">
        <v>6718.32</v>
      </c>
      <c r="BV54">
        <f t="shared" si="35"/>
        <v>78.461538461538467</v>
      </c>
      <c r="BW54">
        <v>134.64500000000001</v>
      </c>
      <c r="BX54">
        <f t="shared" si="36"/>
        <v>86.440677966101703</v>
      </c>
      <c r="BY54">
        <v>4540.46</v>
      </c>
    </row>
    <row r="55" spans="1:77" x14ac:dyDescent="0.65">
      <c r="A55">
        <v>5.72</v>
      </c>
      <c r="B55">
        <f t="shared" si="0"/>
        <v>88.135593220338976</v>
      </c>
      <c r="C55">
        <v>141.02000000000001</v>
      </c>
      <c r="F55">
        <f t="shared" si="2"/>
        <v>91.228070175438603</v>
      </c>
      <c r="G55">
        <v>152.47900000000001</v>
      </c>
      <c r="H55">
        <f t="shared" si="2"/>
        <v>91.228070175438603</v>
      </c>
      <c r="I55">
        <v>22665.91</v>
      </c>
      <c r="J55">
        <f t="shared" si="3"/>
        <v>38.805970149253724</v>
      </c>
      <c r="K55">
        <v>129.06700000000001</v>
      </c>
      <c r="L55">
        <f t="shared" si="4"/>
        <v>28.108108108108105</v>
      </c>
      <c r="M55">
        <v>7479.61</v>
      </c>
      <c r="R55">
        <f t="shared" si="7"/>
        <v>31.707317073170731</v>
      </c>
      <c r="S55">
        <v>137.809</v>
      </c>
      <c r="T55">
        <f t="shared" si="8"/>
        <v>41.935483870967737</v>
      </c>
      <c r="U55">
        <v>14552.33</v>
      </c>
      <c r="V55">
        <f t="shared" si="9"/>
        <v>43.333333333333336</v>
      </c>
      <c r="W55">
        <v>136.291</v>
      </c>
      <c r="X55">
        <f t="shared" si="10"/>
        <v>43.69747899159664</v>
      </c>
      <c r="Y55">
        <v>6797.43</v>
      </c>
      <c r="Z55">
        <f t="shared" si="11"/>
        <v>98.113207547169807</v>
      </c>
      <c r="AA55">
        <v>129.947</v>
      </c>
      <c r="AD55">
        <f t="shared" si="13"/>
        <v>91.228070175438603</v>
      </c>
      <c r="AE55">
        <v>146.583</v>
      </c>
      <c r="AF55">
        <f t="shared" si="14"/>
        <v>92.857142857142847</v>
      </c>
      <c r="AG55">
        <v>15659.61</v>
      </c>
      <c r="AH55">
        <f t="shared" si="15"/>
        <v>96.296296296296291</v>
      </c>
      <c r="AI55">
        <v>156.80000000000001</v>
      </c>
      <c r="AJ55">
        <f t="shared" si="16"/>
        <v>94.545454545454547</v>
      </c>
      <c r="AK55">
        <v>16857.87</v>
      </c>
      <c r="AP55">
        <f t="shared" si="19"/>
        <v>86.666666666666671</v>
      </c>
      <c r="AQ55">
        <v>154.65299999999999</v>
      </c>
      <c r="AR55">
        <f t="shared" si="20"/>
        <v>98.113207547169807</v>
      </c>
      <c r="AS55">
        <v>31920.21</v>
      </c>
      <c r="AT55">
        <f t="shared" si="21"/>
        <v>76.470588235294116</v>
      </c>
      <c r="AU55">
        <v>853.26300000000003</v>
      </c>
      <c r="AV55">
        <f t="shared" si="22"/>
        <v>73.239436619718319</v>
      </c>
      <c r="AW55">
        <v>20474.29</v>
      </c>
      <c r="AX55">
        <f t="shared" si="23"/>
        <v>74.285714285714278</v>
      </c>
      <c r="AY55">
        <v>139.71299999999999</v>
      </c>
      <c r="AZ55">
        <f t="shared" si="24"/>
        <v>85.245901639344254</v>
      </c>
      <c r="BA55">
        <v>9525.93</v>
      </c>
      <c r="BB55">
        <f t="shared" si="25"/>
        <v>98.113207547169807</v>
      </c>
      <c r="BC55">
        <v>151.22499999999999</v>
      </c>
      <c r="BD55">
        <f t="shared" si="26"/>
        <v>100</v>
      </c>
      <c r="BE55">
        <v>11808.07</v>
      </c>
      <c r="BF55">
        <f t="shared" si="27"/>
        <v>33.766233766233761</v>
      </c>
      <c r="BG55">
        <v>123.108</v>
      </c>
      <c r="BH55">
        <f t="shared" si="28"/>
        <v>36.111111111111107</v>
      </c>
      <c r="BI55">
        <v>6159.27</v>
      </c>
      <c r="BJ55">
        <f t="shared" si="29"/>
        <v>89.65517241379311</v>
      </c>
      <c r="BK55">
        <v>144.98500000000001</v>
      </c>
      <c r="BN55">
        <f t="shared" si="31"/>
        <v>52</v>
      </c>
      <c r="BO55">
        <v>366.27100000000002</v>
      </c>
      <c r="BP55">
        <f t="shared" si="32"/>
        <v>54.166666666666664</v>
      </c>
      <c r="BQ55">
        <v>7248.19</v>
      </c>
      <c r="BR55">
        <f t="shared" si="33"/>
        <v>45.217391304347821</v>
      </c>
      <c r="BS55">
        <v>171.28200000000001</v>
      </c>
      <c r="BT55">
        <f t="shared" si="34"/>
        <v>45.614035087719301</v>
      </c>
      <c r="BU55">
        <v>7077.76</v>
      </c>
      <c r="BV55">
        <f t="shared" si="35"/>
        <v>80</v>
      </c>
      <c r="BW55">
        <v>129.298</v>
      </c>
      <c r="BX55">
        <f t="shared" si="36"/>
        <v>88.135593220338976</v>
      </c>
      <c r="BY55">
        <v>4435.1499999999996</v>
      </c>
    </row>
    <row r="56" spans="1:77" x14ac:dyDescent="0.65">
      <c r="A56">
        <v>5.83</v>
      </c>
      <c r="B56">
        <f t="shared" si="0"/>
        <v>89.830508474576263</v>
      </c>
      <c r="C56">
        <v>137.51</v>
      </c>
      <c r="F56">
        <f t="shared" si="2"/>
        <v>92.982456140350891</v>
      </c>
      <c r="G56">
        <v>156.17400000000001</v>
      </c>
      <c r="H56">
        <f t="shared" si="2"/>
        <v>92.982456140350891</v>
      </c>
      <c r="I56">
        <v>23142.26</v>
      </c>
      <c r="J56">
        <f t="shared" si="3"/>
        <v>39.552238805970148</v>
      </c>
      <c r="K56">
        <v>130.46299999999999</v>
      </c>
      <c r="L56">
        <f t="shared" si="4"/>
        <v>28.648648648648646</v>
      </c>
      <c r="M56">
        <v>7726.71</v>
      </c>
      <c r="R56">
        <f t="shared" si="7"/>
        <v>32.31707317073171</v>
      </c>
      <c r="S56">
        <v>134.63900000000001</v>
      </c>
      <c r="T56">
        <f t="shared" si="8"/>
        <v>42.741935483870968</v>
      </c>
      <c r="U56">
        <v>14158.93</v>
      </c>
      <c r="V56">
        <f t="shared" si="9"/>
        <v>44.166666666666671</v>
      </c>
      <c r="W56">
        <v>135.715</v>
      </c>
      <c r="X56">
        <f t="shared" si="10"/>
        <v>44.537815126050425</v>
      </c>
      <c r="Y56">
        <v>6612.68</v>
      </c>
      <c r="Z56">
        <f t="shared" si="11"/>
        <v>100</v>
      </c>
      <c r="AA56">
        <v>132.74299999999999</v>
      </c>
      <c r="AD56">
        <f t="shared" si="13"/>
        <v>92.982456140350891</v>
      </c>
      <c r="AE56">
        <v>147.46799999999999</v>
      </c>
      <c r="AF56">
        <f t="shared" si="14"/>
        <v>94.642857142857139</v>
      </c>
      <c r="AG56">
        <v>16012.89</v>
      </c>
      <c r="AH56">
        <f t="shared" si="15"/>
        <v>98.148148148148138</v>
      </c>
      <c r="AI56">
        <v>144.18299999999999</v>
      </c>
      <c r="AJ56">
        <f t="shared" si="16"/>
        <v>96.36363636363636</v>
      </c>
      <c r="AK56">
        <v>16963.89</v>
      </c>
      <c r="AP56">
        <f t="shared" si="19"/>
        <v>88.333333333333343</v>
      </c>
      <c r="AQ56">
        <v>159.65899999999999</v>
      </c>
      <c r="AR56">
        <f t="shared" si="20"/>
        <v>100</v>
      </c>
      <c r="AS56">
        <v>28339.21</v>
      </c>
      <c r="AT56">
        <f t="shared" si="21"/>
        <v>77.941176470588232</v>
      </c>
      <c r="AU56">
        <v>741.18600000000004</v>
      </c>
      <c r="AV56">
        <f t="shared" si="22"/>
        <v>74.647887323943664</v>
      </c>
      <c r="AW56">
        <v>19859.47</v>
      </c>
      <c r="AX56">
        <f t="shared" si="23"/>
        <v>75.714285714285708</v>
      </c>
      <c r="AY56">
        <v>135.80099999999999</v>
      </c>
      <c r="AZ56">
        <f t="shared" si="24"/>
        <v>86.885245901639337</v>
      </c>
      <c r="BA56">
        <v>9532.08</v>
      </c>
      <c r="BB56">
        <f t="shared" si="25"/>
        <v>100</v>
      </c>
      <c r="BC56">
        <v>146.41900000000001</v>
      </c>
      <c r="BF56">
        <f t="shared" si="27"/>
        <v>34.415584415584419</v>
      </c>
      <c r="BG56">
        <v>119.536</v>
      </c>
      <c r="BH56">
        <f t="shared" si="28"/>
        <v>36.805555555555557</v>
      </c>
      <c r="BI56">
        <v>6101.77</v>
      </c>
      <c r="BJ56">
        <f t="shared" si="29"/>
        <v>91.379310344827587</v>
      </c>
      <c r="BK56">
        <v>136.86000000000001</v>
      </c>
      <c r="BN56">
        <f t="shared" si="31"/>
        <v>53</v>
      </c>
      <c r="BO56">
        <v>378.94799999999998</v>
      </c>
      <c r="BP56">
        <f t="shared" si="32"/>
        <v>55.208333333333329</v>
      </c>
      <c r="BQ56">
        <v>6888.81</v>
      </c>
      <c r="BR56">
        <f t="shared" si="33"/>
        <v>46.086956521739133</v>
      </c>
      <c r="BS56">
        <v>172.935</v>
      </c>
      <c r="BT56">
        <f t="shared" si="34"/>
        <v>46.491228070175445</v>
      </c>
      <c r="BU56">
        <v>7451.48</v>
      </c>
      <c r="BV56">
        <f t="shared" si="35"/>
        <v>81.538461538461533</v>
      </c>
      <c r="BW56">
        <v>132.60499999999999</v>
      </c>
      <c r="BX56">
        <f t="shared" si="36"/>
        <v>89.830508474576263</v>
      </c>
      <c r="BY56">
        <v>4532.95</v>
      </c>
    </row>
    <row r="57" spans="1:77" x14ac:dyDescent="0.65">
      <c r="A57">
        <v>5.94</v>
      </c>
      <c r="B57">
        <f t="shared" si="0"/>
        <v>91.525423728813564</v>
      </c>
      <c r="C57">
        <v>138.66</v>
      </c>
      <c r="F57">
        <f t="shared" si="2"/>
        <v>94.736842105263179</v>
      </c>
      <c r="G57">
        <v>159.20400000000001</v>
      </c>
      <c r="H57">
        <f t="shared" si="2"/>
        <v>94.736842105263179</v>
      </c>
      <c r="I57">
        <v>23028.720000000001</v>
      </c>
      <c r="J57">
        <f t="shared" si="3"/>
        <v>40.298507462686565</v>
      </c>
      <c r="K57">
        <v>129.714</v>
      </c>
      <c r="L57">
        <f t="shared" si="4"/>
        <v>29.189189189189189</v>
      </c>
      <c r="M57">
        <v>7851.69</v>
      </c>
      <c r="R57">
        <f t="shared" si="7"/>
        <v>32.926829268292686</v>
      </c>
      <c r="S57">
        <v>138.31399999999999</v>
      </c>
      <c r="T57">
        <f t="shared" si="8"/>
        <v>43.548387096774192</v>
      </c>
      <c r="U57">
        <v>14391.54</v>
      </c>
      <c r="V57">
        <f t="shared" si="9"/>
        <v>45.000000000000007</v>
      </c>
      <c r="W57">
        <v>137.07900000000001</v>
      </c>
      <c r="X57">
        <f t="shared" si="10"/>
        <v>45.378151260504204</v>
      </c>
      <c r="Y57">
        <v>6583.21</v>
      </c>
      <c r="AD57">
        <f t="shared" si="13"/>
        <v>94.736842105263179</v>
      </c>
      <c r="AE57">
        <v>142.643</v>
      </c>
      <c r="AF57">
        <f t="shared" si="14"/>
        <v>96.428571428571431</v>
      </c>
      <c r="AG57">
        <v>16044.32</v>
      </c>
      <c r="AH57">
        <f t="shared" si="15"/>
        <v>100</v>
      </c>
      <c r="AI57">
        <v>139.387</v>
      </c>
      <c r="AJ57">
        <f t="shared" si="16"/>
        <v>98.181818181818187</v>
      </c>
      <c r="AK57">
        <v>16778.86</v>
      </c>
      <c r="AP57">
        <f t="shared" si="19"/>
        <v>90.000000000000014</v>
      </c>
      <c r="AQ57">
        <v>151.48699999999999</v>
      </c>
      <c r="AT57">
        <f t="shared" si="21"/>
        <v>79.411764705882348</v>
      </c>
      <c r="AU57">
        <v>591.04899999999998</v>
      </c>
      <c r="AV57">
        <f t="shared" si="22"/>
        <v>76.056338028169023</v>
      </c>
      <c r="AW57">
        <v>19326.61</v>
      </c>
      <c r="AX57">
        <f t="shared" si="23"/>
        <v>77.142857142857153</v>
      </c>
      <c r="AY57">
        <v>130.27199999999999</v>
      </c>
      <c r="AZ57">
        <f t="shared" si="24"/>
        <v>88.524590163934434</v>
      </c>
      <c r="BA57">
        <v>9950.42</v>
      </c>
      <c r="BF57">
        <f t="shared" si="27"/>
        <v>35.064935064935064</v>
      </c>
      <c r="BG57">
        <v>123.476</v>
      </c>
      <c r="BH57">
        <f t="shared" si="28"/>
        <v>37.500000000000007</v>
      </c>
      <c r="BI57">
        <v>6355.24</v>
      </c>
      <c r="BJ57">
        <f t="shared" si="29"/>
        <v>93.103448275862078</v>
      </c>
      <c r="BK57">
        <v>142.06299999999999</v>
      </c>
      <c r="BN57">
        <f t="shared" si="31"/>
        <v>54</v>
      </c>
      <c r="BO57">
        <v>437.68299999999999</v>
      </c>
      <c r="BP57">
        <f t="shared" si="32"/>
        <v>56.25</v>
      </c>
      <c r="BQ57">
        <v>6433.96</v>
      </c>
      <c r="BR57">
        <f t="shared" si="33"/>
        <v>46.956521739130437</v>
      </c>
      <c r="BS57">
        <v>184.28899999999999</v>
      </c>
      <c r="BT57">
        <f t="shared" si="34"/>
        <v>47.368421052631589</v>
      </c>
      <c r="BU57">
        <v>7477.98</v>
      </c>
      <c r="BV57">
        <f t="shared" si="35"/>
        <v>83.07692307692308</v>
      </c>
      <c r="BW57">
        <v>136.233</v>
      </c>
      <c r="BX57">
        <f t="shared" si="36"/>
        <v>91.525423728813564</v>
      </c>
      <c r="BY57">
        <v>4588.9799999999996</v>
      </c>
    </row>
    <row r="58" spans="1:77" x14ac:dyDescent="0.65">
      <c r="A58">
        <v>6.05</v>
      </c>
      <c r="B58">
        <f t="shared" si="0"/>
        <v>93.220338983050837</v>
      </c>
      <c r="C58">
        <v>139.83000000000001</v>
      </c>
      <c r="F58">
        <f t="shared" si="2"/>
        <v>96.491228070175438</v>
      </c>
      <c r="G58">
        <v>148.73699999999999</v>
      </c>
      <c r="H58">
        <f t="shared" si="2"/>
        <v>96.491228070175438</v>
      </c>
      <c r="I58">
        <v>23534.23</v>
      </c>
      <c r="J58">
        <f t="shared" si="3"/>
        <v>41.044776119402982</v>
      </c>
      <c r="K58">
        <v>136.179</v>
      </c>
      <c r="L58">
        <f t="shared" si="4"/>
        <v>29.729729729729726</v>
      </c>
      <c r="M58">
        <v>8051.7</v>
      </c>
      <c r="R58">
        <f t="shared" si="7"/>
        <v>33.536585365853661</v>
      </c>
      <c r="S58">
        <v>138.672</v>
      </c>
      <c r="T58">
        <f t="shared" si="8"/>
        <v>44.354838709677416</v>
      </c>
      <c r="U58">
        <v>15601.45</v>
      </c>
      <c r="V58">
        <f t="shared" si="9"/>
        <v>45.833333333333336</v>
      </c>
      <c r="W58">
        <v>139.72999999999999</v>
      </c>
      <c r="X58">
        <f t="shared" si="10"/>
        <v>46.218487394957982</v>
      </c>
      <c r="Y58">
        <v>6593.48</v>
      </c>
      <c r="AD58">
        <f t="shared" si="13"/>
        <v>96.491228070175438</v>
      </c>
      <c r="AE58">
        <v>143.09700000000001</v>
      </c>
      <c r="AF58">
        <f t="shared" si="14"/>
        <v>98.214285714285708</v>
      </c>
      <c r="AG58">
        <v>15597.09</v>
      </c>
      <c r="AJ58">
        <f t="shared" si="16"/>
        <v>100</v>
      </c>
      <c r="AK58">
        <v>16279.75</v>
      </c>
      <c r="AP58">
        <f t="shared" si="19"/>
        <v>91.666666666666671</v>
      </c>
      <c r="AQ58">
        <v>145.81299999999999</v>
      </c>
      <c r="AT58">
        <f t="shared" si="21"/>
        <v>80.882352941176464</v>
      </c>
      <c r="AU58">
        <v>520.21400000000006</v>
      </c>
      <c r="AV58">
        <f t="shared" si="22"/>
        <v>77.464788732394368</v>
      </c>
      <c r="AW58">
        <v>18994.330000000002</v>
      </c>
      <c r="AX58">
        <f t="shared" si="23"/>
        <v>78.571428571428569</v>
      </c>
      <c r="AY58">
        <v>133.21700000000001</v>
      </c>
      <c r="AZ58">
        <f t="shared" si="24"/>
        <v>90.163934426229503</v>
      </c>
      <c r="BA58">
        <v>11076.99</v>
      </c>
      <c r="BF58">
        <f t="shared" si="27"/>
        <v>35.714285714285708</v>
      </c>
      <c r="BG58">
        <v>125.063</v>
      </c>
      <c r="BH58">
        <f t="shared" si="28"/>
        <v>38.194444444444443</v>
      </c>
      <c r="BI58">
        <v>5963.54</v>
      </c>
      <c r="BJ58">
        <f t="shared" si="29"/>
        <v>94.827586206896555</v>
      </c>
      <c r="BK58">
        <v>148.91</v>
      </c>
      <c r="BN58">
        <f t="shared" si="31"/>
        <v>54.999999999999993</v>
      </c>
      <c r="BO58">
        <v>487.10399999999998</v>
      </c>
      <c r="BP58">
        <f t="shared" si="32"/>
        <v>57.291666666666664</v>
      </c>
      <c r="BQ58">
        <v>6178.06</v>
      </c>
      <c r="BR58">
        <f t="shared" si="33"/>
        <v>47.826086956521735</v>
      </c>
      <c r="BS58">
        <v>198.209</v>
      </c>
      <c r="BT58">
        <f t="shared" si="34"/>
        <v>48.245614035087719</v>
      </c>
      <c r="BU58">
        <v>7227.11</v>
      </c>
      <c r="BV58">
        <f t="shared" si="35"/>
        <v>84.615384615384599</v>
      </c>
      <c r="BW58">
        <v>131.85</v>
      </c>
      <c r="BX58">
        <f t="shared" si="36"/>
        <v>93.220338983050837</v>
      </c>
      <c r="BY58">
        <v>4676.97</v>
      </c>
    </row>
    <row r="59" spans="1:77" x14ac:dyDescent="0.65">
      <c r="A59">
        <v>6.16</v>
      </c>
      <c r="B59">
        <f t="shared" si="0"/>
        <v>94.915254237288138</v>
      </c>
      <c r="C59">
        <v>130.87</v>
      </c>
      <c r="F59">
        <f t="shared" si="2"/>
        <v>98.245614035087726</v>
      </c>
      <c r="G59">
        <v>141.572</v>
      </c>
      <c r="H59">
        <f t="shared" si="2"/>
        <v>98.245614035087726</v>
      </c>
      <c r="I59">
        <v>23519.14</v>
      </c>
      <c r="J59">
        <f t="shared" si="3"/>
        <v>41.791044776119399</v>
      </c>
      <c r="K59">
        <v>139.755</v>
      </c>
      <c r="L59">
        <f t="shared" si="4"/>
        <v>30.270270270270267</v>
      </c>
      <c r="M59">
        <v>8004.38</v>
      </c>
      <c r="R59">
        <f t="shared" si="7"/>
        <v>34.146341463414636</v>
      </c>
      <c r="S59">
        <v>140.58500000000001</v>
      </c>
      <c r="T59">
        <f t="shared" si="8"/>
        <v>45.161290322580641</v>
      </c>
      <c r="U59">
        <v>15471.34</v>
      </c>
      <c r="V59">
        <f t="shared" si="9"/>
        <v>46.666666666666671</v>
      </c>
      <c r="W59">
        <v>140.864</v>
      </c>
      <c r="X59">
        <f t="shared" si="10"/>
        <v>47.058823529411761</v>
      </c>
      <c r="Y59">
        <v>6090.41</v>
      </c>
      <c r="AD59">
        <f t="shared" si="13"/>
        <v>98.245614035087726</v>
      </c>
      <c r="AE59">
        <v>140.77500000000001</v>
      </c>
      <c r="AF59">
        <f t="shared" si="14"/>
        <v>100</v>
      </c>
      <c r="AG59">
        <v>14834.38</v>
      </c>
      <c r="AP59">
        <f t="shared" si="19"/>
        <v>93.333333333333343</v>
      </c>
      <c r="AQ59">
        <v>145.64400000000001</v>
      </c>
      <c r="AT59">
        <f t="shared" si="21"/>
        <v>82.35294117647058</v>
      </c>
      <c r="AU59">
        <v>452.137</v>
      </c>
      <c r="AV59">
        <f t="shared" si="22"/>
        <v>78.873239436619727</v>
      </c>
      <c r="AW59">
        <v>18632.75</v>
      </c>
      <c r="AX59">
        <f t="shared" si="23"/>
        <v>80</v>
      </c>
      <c r="AY59">
        <v>135.18600000000001</v>
      </c>
      <c r="AZ59">
        <f t="shared" si="24"/>
        <v>91.803278688524586</v>
      </c>
      <c r="BA59">
        <v>12572.43</v>
      </c>
      <c r="BF59">
        <f t="shared" si="27"/>
        <v>36.36363636363636</v>
      </c>
      <c r="BG59">
        <v>120.682</v>
      </c>
      <c r="BH59">
        <f t="shared" si="28"/>
        <v>38.888888888888893</v>
      </c>
      <c r="BI59">
        <v>5684.82</v>
      </c>
      <c r="BJ59">
        <f t="shared" si="29"/>
        <v>96.551724137931032</v>
      </c>
      <c r="BK59">
        <v>150.72200000000001</v>
      </c>
      <c r="BN59">
        <f t="shared" si="31"/>
        <v>56.000000000000007</v>
      </c>
      <c r="BO59">
        <v>541.81100000000004</v>
      </c>
      <c r="BP59">
        <f t="shared" si="32"/>
        <v>58.333333333333336</v>
      </c>
      <c r="BQ59">
        <v>5792.77</v>
      </c>
      <c r="BR59">
        <f t="shared" si="33"/>
        <v>48.695652173913047</v>
      </c>
      <c r="BS59">
        <v>197.398</v>
      </c>
      <c r="BT59">
        <f t="shared" si="34"/>
        <v>49.122807017543863</v>
      </c>
      <c r="BU59">
        <v>7570.77</v>
      </c>
      <c r="BV59">
        <f t="shared" si="35"/>
        <v>86.153846153846146</v>
      </c>
      <c r="BW59">
        <v>129.11199999999999</v>
      </c>
      <c r="BX59">
        <f t="shared" si="36"/>
        <v>94.915254237288138</v>
      </c>
      <c r="BY59">
        <v>4735.8100000000004</v>
      </c>
    </row>
    <row r="60" spans="1:77" x14ac:dyDescent="0.65">
      <c r="A60">
        <v>6.27</v>
      </c>
      <c r="B60">
        <f t="shared" si="0"/>
        <v>96.610169491525411</v>
      </c>
      <c r="C60">
        <v>142.28</v>
      </c>
      <c r="F60">
        <f t="shared" si="2"/>
        <v>100</v>
      </c>
      <c r="G60">
        <v>136.31800000000001</v>
      </c>
      <c r="H60">
        <f t="shared" si="2"/>
        <v>100</v>
      </c>
      <c r="I60">
        <v>22510.34</v>
      </c>
      <c r="J60">
        <f t="shared" si="3"/>
        <v>42.537313432835816</v>
      </c>
      <c r="K60">
        <v>141.38900000000001</v>
      </c>
      <c r="L60">
        <f t="shared" si="4"/>
        <v>30.810810810810807</v>
      </c>
      <c r="M60">
        <v>8335.33</v>
      </c>
      <c r="R60">
        <f t="shared" si="7"/>
        <v>34.756097560975604</v>
      </c>
      <c r="S60">
        <v>145.97200000000001</v>
      </c>
      <c r="T60">
        <f t="shared" si="8"/>
        <v>45.967741935483865</v>
      </c>
      <c r="U60">
        <v>14504.95</v>
      </c>
      <c r="V60">
        <f t="shared" si="9"/>
        <v>47.5</v>
      </c>
      <c r="W60">
        <v>143.62200000000001</v>
      </c>
      <c r="X60">
        <f t="shared" si="10"/>
        <v>47.899159663865539</v>
      </c>
      <c r="Y60">
        <v>6275.49</v>
      </c>
      <c r="AD60">
        <f t="shared" si="13"/>
        <v>100</v>
      </c>
      <c r="AE60">
        <v>133.53100000000001</v>
      </c>
      <c r="AP60">
        <f t="shared" si="19"/>
        <v>95</v>
      </c>
      <c r="AQ60">
        <v>144.52600000000001</v>
      </c>
      <c r="AT60">
        <f t="shared" si="21"/>
        <v>83.823529411764696</v>
      </c>
      <c r="AU60">
        <v>376.87599999999998</v>
      </c>
      <c r="AV60">
        <f t="shared" si="22"/>
        <v>80.281690140845072</v>
      </c>
      <c r="AW60">
        <v>17803.66</v>
      </c>
      <c r="AX60">
        <f t="shared" si="23"/>
        <v>81.428571428571416</v>
      </c>
      <c r="AY60">
        <v>146.07</v>
      </c>
      <c r="AZ60">
        <f t="shared" si="24"/>
        <v>93.442622950819668</v>
      </c>
      <c r="BA60">
        <v>13835.09</v>
      </c>
      <c r="BF60">
        <f t="shared" si="27"/>
        <v>37.012987012987011</v>
      </c>
      <c r="BG60">
        <v>121.992</v>
      </c>
      <c r="BH60">
        <f t="shared" si="28"/>
        <v>39.583333333333329</v>
      </c>
      <c r="BI60">
        <v>5481.13</v>
      </c>
      <c r="BJ60">
        <f t="shared" si="29"/>
        <v>98.275862068965509</v>
      </c>
      <c r="BK60">
        <v>138.47399999999999</v>
      </c>
      <c r="BN60">
        <f t="shared" si="31"/>
        <v>56.999999999999993</v>
      </c>
      <c r="BO60">
        <v>629.36900000000003</v>
      </c>
      <c r="BP60">
        <f t="shared" si="32"/>
        <v>59.374999999999986</v>
      </c>
      <c r="BQ60">
        <v>5483.37</v>
      </c>
      <c r="BR60">
        <f t="shared" si="33"/>
        <v>49.565217391304344</v>
      </c>
      <c r="BS60">
        <v>224.43299999999999</v>
      </c>
      <c r="BT60">
        <f t="shared" si="34"/>
        <v>50</v>
      </c>
      <c r="BU60">
        <v>7537.42</v>
      </c>
      <c r="BV60">
        <f t="shared" si="35"/>
        <v>87.692307692307679</v>
      </c>
      <c r="BW60">
        <v>127.691</v>
      </c>
      <c r="BX60">
        <f t="shared" si="36"/>
        <v>96.610169491525411</v>
      </c>
      <c r="BY60">
        <v>4874.63</v>
      </c>
    </row>
    <row r="61" spans="1:77" x14ac:dyDescent="0.65">
      <c r="A61">
        <v>6.38</v>
      </c>
      <c r="B61">
        <f t="shared" si="0"/>
        <v>98.305084745762699</v>
      </c>
      <c r="C61">
        <v>140.85</v>
      </c>
      <c r="J61">
        <f t="shared" si="3"/>
        <v>43.283582089552233</v>
      </c>
      <c r="K61">
        <v>143.74299999999999</v>
      </c>
      <c r="L61">
        <f t="shared" si="4"/>
        <v>31.351351351351347</v>
      </c>
      <c r="M61">
        <v>8550.77</v>
      </c>
      <c r="R61">
        <f t="shared" si="7"/>
        <v>35.365853658536587</v>
      </c>
      <c r="S61">
        <v>142.92099999999999</v>
      </c>
      <c r="T61">
        <f t="shared" si="8"/>
        <v>46.774193548387096</v>
      </c>
      <c r="U61">
        <v>12940.61</v>
      </c>
      <c r="V61">
        <f t="shared" si="9"/>
        <v>48.333333333333336</v>
      </c>
      <c r="W61">
        <v>139.666</v>
      </c>
      <c r="X61">
        <f t="shared" si="10"/>
        <v>48.739495798319325</v>
      </c>
      <c r="Y61">
        <v>6903.36</v>
      </c>
      <c r="AP61">
        <f t="shared" si="19"/>
        <v>96.666666666666671</v>
      </c>
      <c r="AQ61">
        <v>149.08500000000001</v>
      </c>
      <c r="AT61">
        <f t="shared" si="21"/>
        <v>85.294117647058826</v>
      </c>
      <c r="AU61">
        <v>333.32900000000001</v>
      </c>
      <c r="AV61">
        <f t="shared" si="22"/>
        <v>81.690140845070431</v>
      </c>
      <c r="AW61">
        <v>16363.58</v>
      </c>
      <c r="AX61">
        <f t="shared" si="23"/>
        <v>82.857142857142847</v>
      </c>
      <c r="AY61">
        <v>140.40299999999999</v>
      </c>
      <c r="AZ61">
        <f t="shared" si="24"/>
        <v>95.081967213114751</v>
      </c>
      <c r="BA61">
        <v>15353.18</v>
      </c>
      <c r="BF61">
        <f t="shared" si="27"/>
        <v>37.662337662337656</v>
      </c>
      <c r="BG61">
        <v>123.834</v>
      </c>
      <c r="BH61">
        <f t="shared" si="28"/>
        <v>40.277777777777779</v>
      </c>
      <c r="BI61">
        <v>5397.8</v>
      </c>
      <c r="BJ61">
        <f t="shared" si="29"/>
        <v>100</v>
      </c>
      <c r="BK61">
        <v>136.58799999999999</v>
      </c>
      <c r="BN61">
        <f t="shared" si="31"/>
        <v>57.999999999999993</v>
      </c>
      <c r="BO61">
        <v>701.63599999999997</v>
      </c>
      <c r="BP61">
        <f t="shared" si="32"/>
        <v>60.416666666666664</v>
      </c>
      <c r="BQ61">
        <v>5311.25</v>
      </c>
      <c r="BR61">
        <f t="shared" si="33"/>
        <v>50.434782608695649</v>
      </c>
      <c r="BS61">
        <v>307.858</v>
      </c>
      <c r="BT61">
        <f t="shared" si="34"/>
        <v>50.877192982456144</v>
      </c>
      <c r="BU61">
        <v>7459.77</v>
      </c>
      <c r="BV61">
        <f t="shared" si="35"/>
        <v>89.230769230769226</v>
      </c>
      <c r="BW61">
        <v>131.39400000000001</v>
      </c>
      <c r="BX61">
        <f t="shared" si="36"/>
        <v>98.305084745762699</v>
      </c>
      <c r="BY61">
        <v>5217.07</v>
      </c>
    </row>
    <row r="62" spans="1:77" x14ac:dyDescent="0.65">
      <c r="A62">
        <v>6.49</v>
      </c>
      <c r="B62">
        <f t="shared" si="0"/>
        <v>100</v>
      </c>
      <c r="C62">
        <v>134.19</v>
      </c>
      <c r="J62">
        <f t="shared" si="3"/>
        <v>44.029850746268657</v>
      </c>
      <c r="K62">
        <v>144.51</v>
      </c>
      <c r="L62">
        <f t="shared" si="4"/>
        <v>31.891891891891888</v>
      </c>
      <c r="M62">
        <v>8711.9599999999991</v>
      </c>
      <c r="R62">
        <f t="shared" si="7"/>
        <v>35.975609756097562</v>
      </c>
      <c r="S62">
        <v>143.72399999999999</v>
      </c>
      <c r="T62">
        <f t="shared" si="8"/>
        <v>47.580645161290327</v>
      </c>
      <c r="U62">
        <v>11578.09</v>
      </c>
      <c r="V62">
        <f t="shared" si="9"/>
        <v>49.166666666666671</v>
      </c>
      <c r="W62">
        <v>137.95699999999999</v>
      </c>
      <c r="X62">
        <f t="shared" si="10"/>
        <v>49.579831932773111</v>
      </c>
      <c r="Y62">
        <v>7191.3</v>
      </c>
      <c r="AP62">
        <f t="shared" si="19"/>
        <v>98.333333333333343</v>
      </c>
      <c r="AQ62">
        <v>149.495</v>
      </c>
      <c r="AT62">
        <f t="shared" si="21"/>
        <v>86.764705882352942</v>
      </c>
      <c r="AU62">
        <v>290.42899999999997</v>
      </c>
      <c r="AV62">
        <f t="shared" si="22"/>
        <v>83.09859154929579</v>
      </c>
      <c r="AW62">
        <v>16164</v>
      </c>
      <c r="AX62">
        <f t="shared" si="23"/>
        <v>84.285714285714292</v>
      </c>
      <c r="AY62">
        <v>137.55600000000001</v>
      </c>
      <c r="AZ62">
        <f t="shared" si="24"/>
        <v>96.721311475409848</v>
      </c>
      <c r="BA62">
        <v>16263.56</v>
      </c>
      <c r="BF62">
        <f t="shared" si="27"/>
        <v>38.311688311688307</v>
      </c>
      <c r="BG62">
        <v>122.949</v>
      </c>
      <c r="BH62">
        <f t="shared" si="28"/>
        <v>40.972222222222229</v>
      </c>
      <c r="BI62">
        <v>4869.6899999999996</v>
      </c>
      <c r="BN62">
        <f t="shared" si="31"/>
        <v>59</v>
      </c>
      <c r="BO62">
        <v>732.84400000000005</v>
      </c>
      <c r="BP62">
        <f t="shared" si="32"/>
        <v>61.458333333333336</v>
      </c>
      <c r="BQ62">
        <v>5073.3999999999996</v>
      </c>
      <c r="BR62">
        <f t="shared" si="33"/>
        <v>51.304347826086961</v>
      </c>
      <c r="BS62">
        <v>367.17399999999998</v>
      </c>
      <c r="BT62">
        <f t="shared" si="34"/>
        <v>51.754385964912288</v>
      </c>
      <c r="BU62">
        <v>7143.62</v>
      </c>
      <c r="BV62">
        <f t="shared" si="35"/>
        <v>90.769230769230774</v>
      </c>
      <c r="BW62">
        <v>129.13499999999999</v>
      </c>
      <c r="BX62">
        <f t="shared" si="36"/>
        <v>100</v>
      </c>
      <c r="BY62">
        <v>5532.55</v>
      </c>
    </row>
    <row r="63" spans="1:77" x14ac:dyDescent="0.65">
      <c r="A63">
        <v>6.6</v>
      </c>
      <c r="J63">
        <f t="shared" si="3"/>
        <v>44.776119402985074</v>
      </c>
      <c r="K63">
        <v>145.00399999999999</v>
      </c>
      <c r="L63">
        <f t="shared" si="4"/>
        <v>32.432432432432428</v>
      </c>
      <c r="M63">
        <v>8911.14</v>
      </c>
      <c r="R63">
        <f t="shared" si="7"/>
        <v>36.585365853658537</v>
      </c>
      <c r="S63">
        <v>154.48099999999999</v>
      </c>
      <c r="T63">
        <f t="shared" si="8"/>
        <v>48.387096774193544</v>
      </c>
      <c r="U63">
        <v>10946.2</v>
      </c>
      <c r="V63">
        <f t="shared" si="9"/>
        <v>50</v>
      </c>
      <c r="W63">
        <v>132.97399999999999</v>
      </c>
      <c r="X63">
        <f t="shared" si="10"/>
        <v>50.420168067226889</v>
      </c>
      <c r="Y63">
        <v>7908.69</v>
      </c>
      <c r="AP63">
        <f t="shared" si="19"/>
        <v>100</v>
      </c>
      <c r="AQ63">
        <v>145.018</v>
      </c>
      <c r="AT63">
        <f t="shared" si="21"/>
        <v>88.235294117647044</v>
      </c>
      <c r="AU63">
        <v>273.488</v>
      </c>
      <c r="AV63">
        <f t="shared" si="22"/>
        <v>84.507042253521121</v>
      </c>
      <c r="AW63">
        <v>15941.59</v>
      </c>
      <c r="AX63">
        <f t="shared" si="23"/>
        <v>85.714285714285708</v>
      </c>
      <c r="AY63">
        <v>137.98400000000001</v>
      </c>
      <c r="AZ63">
        <f t="shared" si="24"/>
        <v>98.360655737704917</v>
      </c>
      <c r="BA63">
        <v>15748.03</v>
      </c>
      <c r="BF63">
        <f t="shared" si="27"/>
        <v>38.961038961038959</v>
      </c>
      <c r="BG63">
        <v>120.51600000000001</v>
      </c>
      <c r="BH63">
        <f t="shared" si="28"/>
        <v>41.666666666666664</v>
      </c>
      <c r="BI63">
        <v>4554.82</v>
      </c>
      <c r="BN63">
        <f t="shared" si="31"/>
        <v>60</v>
      </c>
      <c r="BO63">
        <v>752.65099999999995</v>
      </c>
      <c r="BP63">
        <f t="shared" si="32"/>
        <v>62.499999999999986</v>
      </c>
      <c r="BQ63">
        <v>5102.3999999999996</v>
      </c>
      <c r="BR63">
        <f t="shared" si="33"/>
        <v>52.173913043478258</v>
      </c>
      <c r="BS63">
        <v>432.78800000000001</v>
      </c>
      <c r="BT63">
        <f t="shared" si="34"/>
        <v>52.631578947368418</v>
      </c>
      <c r="BU63">
        <v>6676.03</v>
      </c>
      <c r="BV63">
        <f t="shared" si="35"/>
        <v>92.307692307692307</v>
      </c>
      <c r="BW63">
        <v>127.38800000000001</v>
      </c>
    </row>
    <row r="64" spans="1:77" x14ac:dyDescent="0.65">
      <c r="A64">
        <v>6.71</v>
      </c>
      <c r="J64">
        <f t="shared" si="3"/>
        <v>45.522388059701491</v>
      </c>
      <c r="K64">
        <v>143.04599999999999</v>
      </c>
      <c r="L64">
        <f t="shared" si="4"/>
        <v>32.972972972972968</v>
      </c>
      <c r="M64">
        <v>9023.6299999999992</v>
      </c>
      <c r="R64">
        <f t="shared" si="7"/>
        <v>37.195121951219512</v>
      </c>
      <c r="S64">
        <v>160.28</v>
      </c>
      <c r="T64">
        <f t="shared" si="8"/>
        <v>49.193548387096769</v>
      </c>
      <c r="U64">
        <v>10713.25</v>
      </c>
      <c r="V64">
        <f t="shared" si="9"/>
        <v>50.833333333333329</v>
      </c>
      <c r="W64">
        <v>130.56700000000001</v>
      </c>
      <c r="X64">
        <f t="shared" si="10"/>
        <v>51.260504201680668</v>
      </c>
      <c r="Y64">
        <v>8109.94</v>
      </c>
      <c r="AT64">
        <f t="shared" si="21"/>
        <v>89.705882352941174</v>
      </c>
      <c r="AU64">
        <v>252.244</v>
      </c>
      <c r="AV64">
        <f t="shared" si="22"/>
        <v>85.91549295774648</v>
      </c>
      <c r="AW64">
        <v>15455.03</v>
      </c>
      <c r="AX64">
        <f t="shared" si="23"/>
        <v>87.142857142857139</v>
      </c>
      <c r="AY64">
        <v>129.571</v>
      </c>
      <c r="AZ64">
        <f t="shared" si="24"/>
        <v>100</v>
      </c>
      <c r="BA64">
        <v>14819.91</v>
      </c>
      <c r="BF64">
        <f t="shared" si="27"/>
        <v>39.610389610389603</v>
      </c>
      <c r="BG64">
        <v>120.17700000000001</v>
      </c>
      <c r="BH64">
        <f t="shared" si="28"/>
        <v>42.361111111111107</v>
      </c>
      <c r="BI64">
        <v>4257.66</v>
      </c>
      <c r="BN64">
        <f t="shared" si="31"/>
        <v>61</v>
      </c>
      <c r="BO64">
        <v>731.49099999999999</v>
      </c>
      <c r="BP64">
        <f t="shared" si="32"/>
        <v>63.541666666666664</v>
      </c>
      <c r="BQ64">
        <v>4621.53</v>
      </c>
      <c r="BR64">
        <f t="shared" si="33"/>
        <v>53.043478260869556</v>
      </c>
      <c r="BS64">
        <v>510.649</v>
      </c>
      <c r="BT64">
        <f t="shared" si="34"/>
        <v>53.508771929824562</v>
      </c>
      <c r="BU64">
        <v>6913.41</v>
      </c>
      <c r="BV64">
        <f t="shared" si="35"/>
        <v>93.84615384615384</v>
      </c>
      <c r="BW64">
        <v>129.054</v>
      </c>
    </row>
    <row r="65" spans="1:75" x14ac:dyDescent="0.65">
      <c r="A65">
        <v>6.82</v>
      </c>
      <c r="J65">
        <f t="shared" si="3"/>
        <v>46.268656716417908</v>
      </c>
      <c r="K65">
        <v>146.184</v>
      </c>
      <c r="L65">
        <f t="shared" si="4"/>
        <v>33.513513513513509</v>
      </c>
      <c r="M65">
        <v>9225.17</v>
      </c>
      <c r="R65">
        <f t="shared" si="7"/>
        <v>37.804878048780495</v>
      </c>
      <c r="S65">
        <v>154.53200000000001</v>
      </c>
      <c r="T65">
        <f t="shared" si="8"/>
        <v>50</v>
      </c>
      <c r="U65">
        <v>11052.96</v>
      </c>
      <c r="V65">
        <f t="shared" si="9"/>
        <v>51.666666666666671</v>
      </c>
      <c r="W65">
        <v>130.49600000000001</v>
      </c>
      <c r="X65">
        <f t="shared" si="10"/>
        <v>52.100840336134461</v>
      </c>
      <c r="Y65">
        <v>8529.6299999999992</v>
      </c>
      <c r="AT65">
        <f t="shared" si="21"/>
        <v>91.17647058823529</v>
      </c>
      <c r="AU65">
        <v>226.47200000000001</v>
      </c>
      <c r="AV65">
        <f t="shared" si="22"/>
        <v>87.323943661971839</v>
      </c>
      <c r="AW65">
        <v>14917.45</v>
      </c>
      <c r="AX65">
        <f t="shared" si="23"/>
        <v>88.571428571428569</v>
      </c>
      <c r="AY65">
        <v>130.00299999999999</v>
      </c>
      <c r="BF65">
        <f t="shared" si="27"/>
        <v>40.259740259740255</v>
      </c>
      <c r="BG65">
        <v>121.023</v>
      </c>
      <c r="BH65">
        <f t="shared" si="28"/>
        <v>43.055555555555557</v>
      </c>
      <c r="BI65">
        <v>3897.82</v>
      </c>
      <c r="BN65">
        <f t="shared" si="31"/>
        <v>62</v>
      </c>
      <c r="BO65">
        <v>612.86500000000001</v>
      </c>
      <c r="BP65">
        <f t="shared" si="32"/>
        <v>64.583333333333343</v>
      </c>
      <c r="BQ65">
        <v>4823.6899999999996</v>
      </c>
      <c r="BR65">
        <f t="shared" si="33"/>
        <v>53.913043478260867</v>
      </c>
      <c r="BS65">
        <v>606.16099999999994</v>
      </c>
      <c r="BT65">
        <f t="shared" si="34"/>
        <v>54.385964912280706</v>
      </c>
      <c r="BU65">
        <v>7662.22</v>
      </c>
      <c r="BV65">
        <f t="shared" si="35"/>
        <v>95.384615384615373</v>
      </c>
      <c r="BW65">
        <v>127.276</v>
      </c>
    </row>
    <row r="66" spans="1:75" x14ac:dyDescent="0.65">
      <c r="A66">
        <v>6.93</v>
      </c>
      <c r="J66">
        <f t="shared" si="3"/>
        <v>47.014925373134325</v>
      </c>
      <c r="K66">
        <v>150.846</v>
      </c>
      <c r="L66">
        <f t="shared" si="4"/>
        <v>34.054054054054049</v>
      </c>
      <c r="M66">
        <v>9653.4</v>
      </c>
      <c r="R66">
        <f t="shared" si="7"/>
        <v>38.414634146341463</v>
      </c>
      <c r="S66">
        <v>152.97</v>
      </c>
      <c r="T66">
        <f t="shared" si="8"/>
        <v>50.806451612903224</v>
      </c>
      <c r="U66">
        <v>10918.33</v>
      </c>
      <c r="V66">
        <f t="shared" si="9"/>
        <v>52.5</v>
      </c>
      <c r="W66">
        <v>133.49600000000001</v>
      </c>
      <c r="X66">
        <f t="shared" si="10"/>
        <v>52.941176470588239</v>
      </c>
      <c r="Y66">
        <v>8805.07</v>
      </c>
      <c r="AT66">
        <f t="shared" si="21"/>
        <v>92.647058823529406</v>
      </c>
      <c r="AU66">
        <v>214.59800000000001</v>
      </c>
      <c r="AV66">
        <f t="shared" si="22"/>
        <v>88.732394366197184</v>
      </c>
      <c r="AW66">
        <v>14503.9</v>
      </c>
      <c r="AX66">
        <f t="shared" si="23"/>
        <v>89.999999999999986</v>
      </c>
      <c r="AY66">
        <v>133.256</v>
      </c>
      <c r="BF66">
        <f t="shared" si="27"/>
        <v>40.909090909090907</v>
      </c>
      <c r="BG66">
        <v>122.583</v>
      </c>
      <c r="BH66">
        <f t="shared" si="28"/>
        <v>43.75</v>
      </c>
      <c r="BI66">
        <v>4025.33</v>
      </c>
      <c r="BN66">
        <f t="shared" si="31"/>
        <v>63</v>
      </c>
      <c r="BO66">
        <v>496.101</v>
      </c>
      <c r="BP66">
        <f t="shared" si="32"/>
        <v>65.624999999999986</v>
      </c>
      <c r="BQ66">
        <v>4578.37</v>
      </c>
      <c r="BR66">
        <f t="shared" si="33"/>
        <v>54.782608695652172</v>
      </c>
      <c r="BS66">
        <v>596.82000000000005</v>
      </c>
      <c r="BT66">
        <f t="shared" si="34"/>
        <v>55.26315789473685</v>
      </c>
      <c r="BU66">
        <v>7867.49</v>
      </c>
      <c r="BV66">
        <f t="shared" si="35"/>
        <v>96.923076923076906</v>
      </c>
      <c r="BW66">
        <v>127.51900000000001</v>
      </c>
    </row>
    <row r="67" spans="1:75" x14ac:dyDescent="0.65">
      <c r="A67">
        <v>7.04</v>
      </c>
      <c r="J67">
        <f t="shared" si="3"/>
        <v>47.761194029850742</v>
      </c>
      <c r="K67">
        <v>159.874</v>
      </c>
      <c r="L67">
        <f t="shared" si="4"/>
        <v>34.594594594594589</v>
      </c>
      <c r="M67">
        <v>9999.8700000000008</v>
      </c>
      <c r="R67">
        <f t="shared" si="7"/>
        <v>39.024390243902438</v>
      </c>
      <c r="S67">
        <v>170.20599999999999</v>
      </c>
      <c r="T67">
        <f t="shared" si="8"/>
        <v>51.612903225806448</v>
      </c>
      <c r="U67">
        <v>10523.7</v>
      </c>
      <c r="V67">
        <f t="shared" si="9"/>
        <v>53.333333333333336</v>
      </c>
      <c r="W67">
        <v>135.34700000000001</v>
      </c>
      <c r="X67">
        <f t="shared" si="10"/>
        <v>53.781512605042018</v>
      </c>
      <c r="Y67">
        <v>8945.34</v>
      </c>
      <c r="AT67">
        <f t="shared" si="21"/>
        <v>94.117647058823522</v>
      </c>
      <c r="AU67">
        <v>191.374</v>
      </c>
      <c r="AV67">
        <f t="shared" si="22"/>
        <v>90.140845070422543</v>
      </c>
      <c r="AW67">
        <v>13953.38</v>
      </c>
      <c r="AX67">
        <f t="shared" si="23"/>
        <v>91.428571428571431</v>
      </c>
      <c r="AY67">
        <v>128.40600000000001</v>
      </c>
      <c r="BF67">
        <f t="shared" si="27"/>
        <v>41.558441558441558</v>
      </c>
      <c r="BG67">
        <v>124.871</v>
      </c>
      <c r="BH67">
        <f t="shared" si="28"/>
        <v>44.44444444444445</v>
      </c>
      <c r="BI67">
        <v>3801.52</v>
      </c>
      <c r="BN67">
        <f t="shared" si="31"/>
        <v>64</v>
      </c>
      <c r="BO67">
        <v>445.65100000000001</v>
      </c>
      <c r="BP67">
        <f t="shared" si="32"/>
        <v>66.666666666666657</v>
      </c>
      <c r="BQ67">
        <v>4562.55</v>
      </c>
      <c r="BR67">
        <f t="shared" si="33"/>
        <v>55.652173913043477</v>
      </c>
      <c r="BS67">
        <v>638.82600000000002</v>
      </c>
      <c r="BT67">
        <f t="shared" si="34"/>
        <v>56.140350877192994</v>
      </c>
      <c r="BU67">
        <v>7875.76</v>
      </c>
      <c r="BV67">
        <f t="shared" si="35"/>
        <v>98.461538461538453</v>
      </c>
      <c r="BW67">
        <v>124.685</v>
      </c>
    </row>
    <row r="68" spans="1:75" x14ac:dyDescent="0.65">
      <c r="A68">
        <v>7.15</v>
      </c>
      <c r="J68">
        <f t="shared" ref="J68:J131" si="37">($A68/14.74)*100</f>
        <v>48.507462686567166</v>
      </c>
      <c r="K68">
        <v>154.374</v>
      </c>
      <c r="L68">
        <f t="shared" ref="L68:L131" si="38">($A68/20.35)*100</f>
        <v>35.135135135135137</v>
      </c>
      <c r="M68">
        <v>10184.629999999999</v>
      </c>
      <c r="R68">
        <f t="shared" ref="R68:R131" si="39">($A68/18.04)*100</f>
        <v>39.634146341463413</v>
      </c>
      <c r="S68">
        <v>182.70599999999999</v>
      </c>
      <c r="T68">
        <f t="shared" ref="T68:T127" si="40">($A68/13.64)*100</f>
        <v>52.419354838709673</v>
      </c>
      <c r="U68">
        <v>10368.620000000001</v>
      </c>
      <c r="V68">
        <f t="shared" ref="V68:V123" si="41">($A68/13.2)*100</f>
        <v>54.166666666666671</v>
      </c>
      <c r="W68">
        <v>145.66200000000001</v>
      </c>
      <c r="X68">
        <f t="shared" ref="X68:X122" si="42">($A68/13.09)*100</f>
        <v>54.621848739495803</v>
      </c>
      <c r="Y68">
        <v>9242.7999999999993</v>
      </c>
      <c r="AT68">
        <f t="shared" ref="AT68:AT71" si="43">($A68/7.48)*100</f>
        <v>95.588235294117652</v>
      </c>
      <c r="AU68">
        <v>177.42099999999999</v>
      </c>
      <c r="AV68">
        <f t="shared" ref="AV68:AV74" si="44">($A68/7.81)*100</f>
        <v>91.549295774647902</v>
      </c>
      <c r="AW68">
        <v>14043.41</v>
      </c>
      <c r="AX68">
        <f t="shared" ref="AX68:AX73" si="45">($A68/7.7)*100</f>
        <v>92.857142857142861</v>
      </c>
      <c r="AY68">
        <v>132.10900000000001</v>
      </c>
      <c r="BF68">
        <f t="shared" ref="BF68:BF131" si="46">($A68/16.94)*100</f>
        <v>42.207792207792203</v>
      </c>
      <c r="BG68">
        <v>121.17</v>
      </c>
      <c r="BH68">
        <f t="shared" ref="BH68:BH131" si="47">($A68/15.84)*100</f>
        <v>45.138888888888893</v>
      </c>
      <c r="BI68">
        <v>3967.8</v>
      </c>
      <c r="BN68">
        <f t="shared" ref="BN68:BN103" si="48">($A68/11)*100</f>
        <v>65</v>
      </c>
      <c r="BO68">
        <v>390.291</v>
      </c>
      <c r="BP68">
        <f t="shared" ref="BP68:BP99" si="49">($A68/10.56)*100</f>
        <v>67.708333333333343</v>
      </c>
      <c r="BQ68">
        <v>4772.45</v>
      </c>
      <c r="BR68">
        <f t="shared" ref="BR68:BR118" si="50">($A68/12.65)*100</f>
        <v>56.521739130434788</v>
      </c>
      <c r="BS68">
        <v>633.28399999999999</v>
      </c>
      <c r="BT68">
        <f t="shared" ref="BT68:BT117" si="51">($A68/12.54)*100</f>
        <v>57.01754385964913</v>
      </c>
      <c r="BU68">
        <v>7721.76</v>
      </c>
      <c r="BV68">
        <f t="shared" ref="BV68" si="52">($A68/7.15)*100</f>
        <v>100</v>
      </c>
      <c r="BW68">
        <v>129.60400000000001</v>
      </c>
    </row>
    <row r="69" spans="1:75" x14ac:dyDescent="0.65">
      <c r="A69">
        <v>7.26</v>
      </c>
      <c r="J69">
        <f t="shared" si="37"/>
        <v>49.253731343283583</v>
      </c>
      <c r="K69">
        <v>165.84</v>
      </c>
      <c r="L69">
        <f t="shared" si="38"/>
        <v>35.67567567567567</v>
      </c>
      <c r="M69">
        <v>10333.59</v>
      </c>
      <c r="R69">
        <f t="shared" si="39"/>
        <v>40.243902439024396</v>
      </c>
      <c r="S69">
        <v>208.04</v>
      </c>
      <c r="T69">
        <f t="shared" si="40"/>
        <v>53.225806451612897</v>
      </c>
      <c r="U69">
        <v>9952.0400000000009</v>
      </c>
      <c r="V69">
        <f t="shared" si="41"/>
        <v>55.000000000000007</v>
      </c>
      <c r="W69">
        <v>155.09899999999999</v>
      </c>
      <c r="X69">
        <f t="shared" si="42"/>
        <v>55.462184873949582</v>
      </c>
      <c r="Y69">
        <v>9519</v>
      </c>
      <c r="AT69">
        <f t="shared" si="43"/>
        <v>97.058823529411754</v>
      </c>
      <c r="AU69">
        <v>170.05699999999999</v>
      </c>
      <c r="AV69">
        <f t="shared" si="44"/>
        <v>92.957746478873233</v>
      </c>
      <c r="AW69">
        <v>14225.99</v>
      </c>
      <c r="AX69">
        <f t="shared" si="45"/>
        <v>94.285714285714278</v>
      </c>
      <c r="AY69">
        <v>133.02799999999999</v>
      </c>
      <c r="BF69">
        <f t="shared" si="46"/>
        <v>42.857142857142854</v>
      </c>
      <c r="BG69">
        <v>132.452</v>
      </c>
      <c r="BH69">
        <f t="shared" si="47"/>
        <v>45.833333333333329</v>
      </c>
      <c r="BI69">
        <v>3734.35</v>
      </c>
      <c r="BN69">
        <f t="shared" si="48"/>
        <v>66</v>
      </c>
      <c r="BO69">
        <v>346.64499999999998</v>
      </c>
      <c r="BP69">
        <f t="shared" si="49"/>
        <v>68.75</v>
      </c>
      <c r="BQ69">
        <v>4937.8100000000004</v>
      </c>
      <c r="BR69">
        <f t="shared" si="50"/>
        <v>57.391304347826086</v>
      </c>
      <c r="BS69">
        <v>671.27599999999995</v>
      </c>
      <c r="BT69">
        <f t="shared" si="51"/>
        <v>57.894736842105267</v>
      </c>
      <c r="BU69">
        <v>8054.72</v>
      </c>
    </row>
    <row r="70" spans="1:75" x14ac:dyDescent="0.65">
      <c r="A70">
        <v>7.37</v>
      </c>
      <c r="J70">
        <f t="shared" si="37"/>
        <v>50</v>
      </c>
      <c r="K70">
        <v>171.124</v>
      </c>
      <c r="L70">
        <f t="shared" si="38"/>
        <v>36.21621621621621</v>
      </c>
      <c r="M70">
        <v>10980.8</v>
      </c>
      <c r="R70">
        <f t="shared" si="39"/>
        <v>40.853658536585371</v>
      </c>
      <c r="S70">
        <v>221.82499999999999</v>
      </c>
      <c r="T70">
        <f t="shared" si="40"/>
        <v>54.032258064516128</v>
      </c>
      <c r="U70">
        <v>9404.9599999999991</v>
      </c>
      <c r="V70">
        <f t="shared" si="41"/>
        <v>55.833333333333336</v>
      </c>
      <c r="W70">
        <v>156.226</v>
      </c>
      <c r="X70">
        <f t="shared" si="42"/>
        <v>56.30252100840336</v>
      </c>
      <c r="Y70">
        <v>9709.93</v>
      </c>
      <c r="AT70">
        <f t="shared" si="43"/>
        <v>98.52941176470587</v>
      </c>
      <c r="AU70">
        <v>166.77</v>
      </c>
      <c r="AV70">
        <f t="shared" si="44"/>
        <v>94.366197183098592</v>
      </c>
      <c r="AW70">
        <v>13536.97</v>
      </c>
      <c r="AX70">
        <f t="shared" si="45"/>
        <v>95.714285714285722</v>
      </c>
      <c r="AY70">
        <v>130.928</v>
      </c>
      <c r="BF70">
        <f t="shared" si="46"/>
        <v>43.506493506493506</v>
      </c>
      <c r="BG70">
        <v>127.42400000000001</v>
      </c>
      <c r="BH70">
        <f t="shared" si="47"/>
        <v>46.527777777777779</v>
      </c>
      <c r="BI70">
        <v>3754.99</v>
      </c>
      <c r="BN70">
        <f t="shared" si="48"/>
        <v>67</v>
      </c>
      <c r="BO70">
        <v>293.27600000000001</v>
      </c>
      <c r="BP70">
        <f t="shared" si="49"/>
        <v>69.791666666666657</v>
      </c>
      <c r="BQ70">
        <v>4849.4799999999996</v>
      </c>
      <c r="BR70">
        <f t="shared" si="50"/>
        <v>58.260869565217391</v>
      </c>
      <c r="BS70">
        <v>648.47799999999995</v>
      </c>
      <c r="BT70">
        <f t="shared" si="51"/>
        <v>58.771929824561411</v>
      </c>
      <c r="BU70">
        <v>7749.12</v>
      </c>
    </row>
    <row r="71" spans="1:75" x14ac:dyDescent="0.65">
      <c r="A71">
        <v>7.48</v>
      </c>
      <c r="J71">
        <f t="shared" si="37"/>
        <v>50.746268656716417</v>
      </c>
      <c r="K71">
        <v>203.35900000000001</v>
      </c>
      <c r="L71">
        <f t="shared" si="38"/>
        <v>36.756756756756758</v>
      </c>
      <c r="M71">
        <v>11125.54</v>
      </c>
      <c r="R71">
        <f t="shared" si="39"/>
        <v>41.463414634146346</v>
      </c>
      <c r="S71">
        <v>258.77999999999997</v>
      </c>
      <c r="T71">
        <f t="shared" si="40"/>
        <v>54.838709677419352</v>
      </c>
      <c r="U71">
        <v>9144.08</v>
      </c>
      <c r="V71">
        <f t="shared" si="41"/>
        <v>56.666666666666679</v>
      </c>
      <c r="W71">
        <v>159.649</v>
      </c>
      <c r="X71">
        <f t="shared" si="42"/>
        <v>57.142857142857153</v>
      </c>
      <c r="Y71">
        <v>10295.450000000001</v>
      </c>
      <c r="AT71">
        <f t="shared" si="43"/>
        <v>100</v>
      </c>
      <c r="AU71">
        <v>150.821</v>
      </c>
      <c r="AV71">
        <f t="shared" si="44"/>
        <v>95.774647887323951</v>
      </c>
      <c r="AW71">
        <v>13609.13</v>
      </c>
      <c r="AX71">
        <f t="shared" si="45"/>
        <v>97.142857142857139</v>
      </c>
      <c r="AY71">
        <v>127.872</v>
      </c>
      <c r="BF71">
        <f t="shared" si="46"/>
        <v>44.155844155844157</v>
      </c>
      <c r="BG71">
        <v>121.20099999999999</v>
      </c>
      <c r="BH71">
        <f t="shared" si="47"/>
        <v>47.222222222222229</v>
      </c>
      <c r="BI71">
        <v>3752.22</v>
      </c>
      <c r="BN71">
        <f t="shared" si="48"/>
        <v>68</v>
      </c>
      <c r="BO71">
        <v>260.48500000000001</v>
      </c>
      <c r="BP71">
        <f t="shared" si="49"/>
        <v>70.833333333333343</v>
      </c>
      <c r="BQ71">
        <v>4654.62</v>
      </c>
      <c r="BR71">
        <f t="shared" si="50"/>
        <v>59.130434782608695</v>
      </c>
      <c r="BS71">
        <v>568.13800000000003</v>
      </c>
      <c r="BT71">
        <f t="shared" si="51"/>
        <v>59.649122807017548</v>
      </c>
      <c r="BU71">
        <v>6653.76</v>
      </c>
    </row>
    <row r="72" spans="1:75" x14ac:dyDescent="0.65">
      <c r="A72">
        <v>7.59</v>
      </c>
      <c r="J72">
        <f t="shared" si="37"/>
        <v>51.492537313432827</v>
      </c>
      <c r="K72">
        <v>245.63200000000001</v>
      </c>
      <c r="L72">
        <f t="shared" si="38"/>
        <v>37.297297297297291</v>
      </c>
      <c r="M72">
        <v>12374.5</v>
      </c>
      <c r="R72">
        <f t="shared" si="39"/>
        <v>42.073170731707314</v>
      </c>
      <c r="S72">
        <v>327.50099999999998</v>
      </c>
      <c r="T72">
        <f t="shared" si="40"/>
        <v>55.645161290322577</v>
      </c>
      <c r="U72">
        <v>9550.25</v>
      </c>
      <c r="V72">
        <f t="shared" si="41"/>
        <v>57.500000000000007</v>
      </c>
      <c r="W72">
        <v>177.30699999999999</v>
      </c>
      <c r="X72">
        <f t="shared" si="42"/>
        <v>57.983193277310932</v>
      </c>
      <c r="Y72">
        <v>11034.7</v>
      </c>
      <c r="AV72">
        <f t="shared" si="44"/>
        <v>97.183098591549296</v>
      </c>
      <c r="AW72">
        <v>12937.38</v>
      </c>
      <c r="AX72">
        <f t="shared" si="45"/>
        <v>98.571428571428569</v>
      </c>
      <c r="AY72">
        <v>130.28800000000001</v>
      </c>
      <c r="BF72">
        <f t="shared" si="46"/>
        <v>44.805194805194802</v>
      </c>
      <c r="BG72">
        <v>133.768</v>
      </c>
      <c r="BH72">
        <f t="shared" si="47"/>
        <v>47.916666666666671</v>
      </c>
      <c r="BI72">
        <v>3575.89</v>
      </c>
      <c r="BN72">
        <f t="shared" si="48"/>
        <v>69</v>
      </c>
      <c r="BO72">
        <v>240.85300000000001</v>
      </c>
      <c r="BP72">
        <f t="shared" si="49"/>
        <v>71.875</v>
      </c>
      <c r="BQ72">
        <v>4403.46</v>
      </c>
      <c r="BR72">
        <f t="shared" si="50"/>
        <v>60</v>
      </c>
      <c r="BS72">
        <v>512.45100000000002</v>
      </c>
      <c r="BT72">
        <f t="shared" si="51"/>
        <v>60.526315789473685</v>
      </c>
      <c r="BU72">
        <v>6371.84</v>
      </c>
    </row>
    <row r="73" spans="1:75" x14ac:dyDescent="0.65">
      <c r="A73">
        <v>7.7</v>
      </c>
      <c r="J73">
        <f t="shared" si="37"/>
        <v>52.238805970149251</v>
      </c>
      <c r="K73">
        <v>282.09800000000001</v>
      </c>
      <c r="L73">
        <f t="shared" si="38"/>
        <v>37.837837837837832</v>
      </c>
      <c r="M73">
        <v>13112.13</v>
      </c>
      <c r="R73">
        <f t="shared" si="39"/>
        <v>42.682926829268297</v>
      </c>
      <c r="S73">
        <v>380.221</v>
      </c>
      <c r="T73">
        <f t="shared" si="40"/>
        <v>56.451612903225801</v>
      </c>
      <c r="U73">
        <v>10206.969999999999</v>
      </c>
      <c r="V73">
        <f t="shared" si="41"/>
        <v>58.333333333333336</v>
      </c>
      <c r="W73">
        <v>190.62299999999999</v>
      </c>
      <c r="X73">
        <f t="shared" si="42"/>
        <v>58.82352941176471</v>
      </c>
      <c r="Y73">
        <v>11574.85</v>
      </c>
      <c r="AV73">
        <f t="shared" si="44"/>
        <v>98.591549295774655</v>
      </c>
      <c r="AW73">
        <v>12963.31</v>
      </c>
      <c r="AX73">
        <f t="shared" si="45"/>
        <v>100</v>
      </c>
      <c r="AY73">
        <v>128.62100000000001</v>
      </c>
      <c r="BF73">
        <f t="shared" si="46"/>
        <v>45.454545454545453</v>
      </c>
      <c r="BG73">
        <v>125.636</v>
      </c>
      <c r="BH73">
        <f t="shared" si="47"/>
        <v>48.611111111111107</v>
      </c>
      <c r="BI73">
        <v>3337.21</v>
      </c>
      <c r="BN73">
        <f t="shared" si="48"/>
        <v>70</v>
      </c>
      <c r="BO73">
        <v>194.18199999999999</v>
      </c>
      <c r="BP73">
        <f t="shared" si="49"/>
        <v>72.916666666666657</v>
      </c>
      <c r="BQ73">
        <v>4323.32</v>
      </c>
      <c r="BR73">
        <f t="shared" si="50"/>
        <v>60.869565217391312</v>
      </c>
      <c r="BS73">
        <v>425.85199999999998</v>
      </c>
      <c r="BT73">
        <f t="shared" si="51"/>
        <v>61.403508771929829</v>
      </c>
      <c r="BU73">
        <v>5656</v>
      </c>
    </row>
    <row r="74" spans="1:75" x14ac:dyDescent="0.65">
      <c r="A74">
        <v>7.81</v>
      </c>
      <c r="J74">
        <f t="shared" si="37"/>
        <v>52.985074626865668</v>
      </c>
      <c r="K74">
        <v>346.202</v>
      </c>
      <c r="L74">
        <f t="shared" si="38"/>
        <v>38.378378378378372</v>
      </c>
      <c r="M74">
        <v>13225.05</v>
      </c>
      <c r="R74">
        <f t="shared" si="39"/>
        <v>43.292682926829265</v>
      </c>
      <c r="S74">
        <v>459.83199999999999</v>
      </c>
      <c r="T74">
        <f t="shared" si="40"/>
        <v>57.258064516129025</v>
      </c>
      <c r="U74">
        <v>9884.19</v>
      </c>
      <c r="V74">
        <f t="shared" si="41"/>
        <v>59.166666666666664</v>
      </c>
      <c r="W74">
        <v>220.994</v>
      </c>
      <c r="X74">
        <f t="shared" si="42"/>
        <v>59.663865546218489</v>
      </c>
      <c r="Y74">
        <v>12484.29</v>
      </c>
      <c r="AV74">
        <f t="shared" si="44"/>
        <v>100</v>
      </c>
      <c r="AW74">
        <v>13482.6</v>
      </c>
      <c r="BF74">
        <f t="shared" si="46"/>
        <v>46.103896103896098</v>
      </c>
      <c r="BG74">
        <v>125.176</v>
      </c>
      <c r="BH74">
        <f t="shared" si="47"/>
        <v>49.30555555555555</v>
      </c>
      <c r="BI74">
        <v>3177.33</v>
      </c>
      <c r="BN74">
        <f t="shared" si="48"/>
        <v>71</v>
      </c>
      <c r="BO74">
        <v>180.65899999999999</v>
      </c>
      <c r="BP74">
        <f t="shared" si="49"/>
        <v>73.958333333333329</v>
      </c>
      <c r="BQ74">
        <v>4278.74</v>
      </c>
      <c r="BR74">
        <f t="shared" si="50"/>
        <v>61.739130434782609</v>
      </c>
      <c r="BS74">
        <v>352.57400000000001</v>
      </c>
      <c r="BT74">
        <f t="shared" si="51"/>
        <v>62.280701754385973</v>
      </c>
      <c r="BU74">
        <v>5026.24</v>
      </c>
    </row>
    <row r="75" spans="1:75" x14ac:dyDescent="0.65">
      <c r="A75">
        <v>7.92</v>
      </c>
      <c r="J75">
        <f t="shared" si="37"/>
        <v>53.731343283582092</v>
      </c>
      <c r="K75">
        <v>369.00200000000001</v>
      </c>
      <c r="L75">
        <f t="shared" si="38"/>
        <v>38.918918918918912</v>
      </c>
      <c r="M75">
        <v>12921.65</v>
      </c>
      <c r="R75">
        <f t="shared" si="39"/>
        <v>43.902439024390247</v>
      </c>
      <c r="S75">
        <v>559.33600000000001</v>
      </c>
      <c r="T75">
        <f t="shared" si="40"/>
        <v>58.064516129032249</v>
      </c>
      <c r="U75">
        <v>8408.19</v>
      </c>
      <c r="V75">
        <f t="shared" si="41"/>
        <v>60</v>
      </c>
      <c r="W75">
        <v>231.804</v>
      </c>
      <c r="X75">
        <f t="shared" si="42"/>
        <v>60.504201680672267</v>
      </c>
      <c r="Y75">
        <v>12779.96</v>
      </c>
      <c r="BF75">
        <f t="shared" si="46"/>
        <v>46.753246753246749</v>
      </c>
      <c r="BG75">
        <v>125.18</v>
      </c>
      <c r="BH75">
        <f t="shared" si="47"/>
        <v>50</v>
      </c>
      <c r="BI75">
        <v>3393.63</v>
      </c>
      <c r="BN75">
        <f t="shared" si="48"/>
        <v>72</v>
      </c>
      <c r="BO75">
        <v>177.77699999999999</v>
      </c>
      <c r="BP75">
        <f t="shared" si="49"/>
        <v>75</v>
      </c>
      <c r="BQ75">
        <v>4367.8999999999996</v>
      </c>
      <c r="BR75">
        <f t="shared" si="50"/>
        <v>62.608695652173907</v>
      </c>
      <c r="BS75">
        <v>299.28500000000003</v>
      </c>
      <c r="BT75">
        <f t="shared" si="51"/>
        <v>63.15789473684211</v>
      </c>
      <c r="BU75">
        <v>4658.5600000000004</v>
      </c>
    </row>
    <row r="76" spans="1:75" x14ac:dyDescent="0.65">
      <c r="A76">
        <v>8.0299999999999994</v>
      </c>
      <c r="J76">
        <f t="shared" si="37"/>
        <v>54.477611940298502</v>
      </c>
      <c r="K76">
        <v>401.82900000000001</v>
      </c>
      <c r="L76">
        <f t="shared" si="38"/>
        <v>39.459459459459453</v>
      </c>
      <c r="M76">
        <v>12726.54</v>
      </c>
      <c r="R76">
        <f t="shared" si="39"/>
        <v>44.512195121951223</v>
      </c>
      <c r="S76">
        <v>621.18200000000002</v>
      </c>
      <c r="T76">
        <f t="shared" si="40"/>
        <v>58.870967741935473</v>
      </c>
      <c r="U76">
        <v>7545.44</v>
      </c>
      <c r="V76">
        <f t="shared" si="41"/>
        <v>60.833333333333329</v>
      </c>
      <c r="W76">
        <v>262.267</v>
      </c>
      <c r="X76">
        <f t="shared" si="42"/>
        <v>61.344537815126046</v>
      </c>
      <c r="Y76">
        <v>12664.44</v>
      </c>
      <c r="BF76">
        <f t="shared" si="46"/>
        <v>47.402597402597394</v>
      </c>
      <c r="BG76">
        <v>125.626</v>
      </c>
      <c r="BH76">
        <f t="shared" si="47"/>
        <v>50.694444444444443</v>
      </c>
      <c r="BI76">
        <v>3294.55</v>
      </c>
      <c r="BN76">
        <f t="shared" si="48"/>
        <v>73</v>
      </c>
      <c r="BO76">
        <v>153.24199999999999</v>
      </c>
      <c r="BP76">
        <f t="shared" si="49"/>
        <v>76.041666666666657</v>
      </c>
      <c r="BQ76">
        <v>4497.45</v>
      </c>
      <c r="BR76">
        <f t="shared" si="50"/>
        <v>63.478260869565204</v>
      </c>
      <c r="BS76">
        <v>290.74700000000001</v>
      </c>
      <c r="BT76">
        <f t="shared" si="51"/>
        <v>64.035087719298247</v>
      </c>
      <c r="BU76">
        <v>4728.6400000000003</v>
      </c>
    </row>
    <row r="77" spans="1:75" x14ac:dyDescent="0.65">
      <c r="A77">
        <v>8.14</v>
      </c>
      <c r="J77">
        <f t="shared" si="37"/>
        <v>55.223880597014926</v>
      </c>
      <c r="K77">
        <v>425.666</v>
      </c>
      <c r="L77">
        <f t="shared" si="38"/>
        <v>40</v>
      </c>
      <c r="M77">
        <v>11545.67</v>
      </c>
      <c r="R77">
        <f t="shared" si="39"/>
        <v>45.121951219512205</v>
      </c>
      <c r="S77">
        <v>673.82799999999997</v>
      </c>
      <c r="T77">
        <f t="shared" si="40"/>
        <v>59.677419354838712</v>
      </c>
      <c r="U77">
        <v>7046.7</v>
      </c>
      <c r="V77">
        <f t="shared" si="41"/>
        <v>61.666666666666671</v>
      </c>
      <c r="W77">
        <v>294.92899999999997</v>
      </c>
      <c r="X77">
        <f t="shared" si="42"/>
        <v>62.184873949579831</v>
      </c>
      <c r="Y77">
        <v>12210.87</v>
      </c>
      <c r="BF77">
        <f t="shared" si="46"/>
        <v>48.051948051948052</v>
      </c>
      <c r="BG77">
        <v>132.321</v>
      </c>
      <c r="BH77">
        <f t="shared" si="47"/>
        <v>51.388888888888893</v>
      </c>
      <c r="BI77">
        <v>3622.93</v>
      </c>
      <c r="BN77">
        <f t="shared" si="48"/>
        <v>74.000000000000014</v>
      </c>
      <c r="BO77">
        <v>149.786</v>
      </c>
      <c r="BP77">
        <f t="shared" si="49"/>
        <v>77.083333333333343</v>
      </c>
      <c r="BQ77">
        <v>4800.32</v>
      </c>
      <c r="BR77">
        <f t="shared" si="50"/>
        <v>64.34782608695653</v>
      </c>
      <c r="BS77">
        <v>282.92500000000001</v>
      </c>
      <c r="BT77">
        <f t="shared" si="51"/>
        <v>64.912280701754398</v>
      </c>
      <c r="BU77">
        <v>4557.4399999999996</v>
      </c>
    </row>
    <row r="78" spans="1:75" x14ac:dyDescent="0.65">
      <c r="A78">
        <v>8.25</v>
      </c>
      <c r="J78">
        <f t="shared" si="37"/>
        <v>55.970149253731336</v>
      </c>
      <c r="K78">
        <v>366.13400000000001</v>
      </c>
      <c r="L78">
        <f t="shared" si="38"/>
        <v>40.54054054054054</v>
      </c>
      <c r="M78">
        <v>10565.78</v>
      </c>
      <c r="R78">
        <f t="shared" si="39"/>
        <v>45.731707317073173</v>
      </c>
      <c r="S78">
        <v>769.01300000000003</v>
      </c>
      <c r="T78">
        <f t="shared" si="40"/>
        <v>60.483870967741936</v>
      </c>
      <c r="U78">
        <v>6755.62</v>
      </c>
      <c r="V78">
        <f t="shared" si="41"/>
        <v>62.5</v>
      </c>
      <c r="W78">
        <v>365.15600000000001</v>
      </c>
      <c r="X78">
        <f t="shared" si="42"/>
        <v>63.02521008403361</v>
      </c>
      <c r="Y78">
        <v>11671.5</v>
      </c>
      <c r="BF78">
        <f t="shared" si="46"/>
        <v>48.701298701298697</v>
      </c>
      <c r="BG78">
        <v>129.57300000000001</v>
      </c>
      <c r="BH78">
        <f t="shared" si="47"/>
        <v>52.083333333333336</v>
      </c>
      <c r="BI78">
        <v>3989.89</v>
      </c>
      <c r="BN78">
        <f t="shared" si="48"/>
        <v>75</v>
      </c>
      <c r="BO78">
        <v>148.535</v>
      </c>
      <c r="BP78">
        <f t="shared" si="49"/>
        <v>78.125</v>
      </c>
      <c r="BQ78">
        <v>5104.43</v>
      </c>
      <c r="BR78">
        <f t="shared" si="50"/>
        <v>65.217391304347828</v>
      </c>
      <c r="BS78">
        <v>239.62100000000001</v>
      </c>
      <c r="BT78">
        <f t="shared" si="51"/>
        <v>65.789473684210535</v>
      </c>
      <c r="BU78">
        <v>4574.3999999999996</v>
      </c>
    </row>
    <row r="79" spans="1:75" x14ac:dyDescent="0.65">
      <c r="A79">
        <v>8.36</v>
      </c>
      <c r="J79">
        <f t="shared" si="37"/>
        <v>56.71641791044776</v>
      </c>
      <c r="K79">
        <v>355.57499999999999</v>
      </c>
      <c r="L79">
        <f t="shared" si="38"/>
        <v>41.081081081081081</v>
      </c>
      <c r="M79">
        <v>9688.84</v>
      </c>
      <c r="R79">
        <f t="shared" si="39"/>
        <v>46.341463414634141</v>
      </c>
      <c r="S79">
        <v>871.07299999999998</v>
      </c>
      <c r="T79">
        <f t="shared" si="40"/>
        <v>61.290322580645153</v>
      </c>
      <c r="U79">
        <v>6800.61</v>
      </c>
      <c r="V79">
        <f t="shared" si="41"/>
        <v>63.333333333333329</v>
      </c>
      <c r="W79">
        <v>431.41899999999998</v>
      </c>
      <c r="X79">
        <f t="shared" si="42"/>
        <v>63.865546218487388</v>
      </c>
      <c r="Y79">
        <v>10851.52</v>
      </c>
      <c r="BF79">
        <f t="shared" si="46"/>
        <v>49.350649350649348</v>
      </c>
      <c r="BG79">
        <v>131.58600000000001</v>
      </c>
      <c r="BH79">
        <f t="shared" si="47"/>
        <v>52.777777777777779</v>
      </c>
      <c r="BI79">
        <v>4208.5200000000004</v>
      </c>
      <c r="BN79">
        <f t="shared" si="48"/>
        <v>75.999999999999986</v>
      </c>
      <c r="BO79">
        <v>151.02199999999999</v>
      </c>
      <c r="BP79">
        <f t="shared" si="49"/>
        <v>79.166666666666657</v>
      </c>
      <c r="BQ79">
        <v>5043.45</v>
      </c>
      <c r="BR79">
        <f t="shared" si="50"/>
        <v>66.086956521739125</v>
      </c>
      <c r="BS79">
        <v>202.38499999999999</v>
      </c>
      <c r="BT79">
        <f t="shared" si="51"/>
        <v>66.666666666666657</v>
      </c>
      <c r="BU79">
        <v>4634.88</v>
      </c>
    </row>
    <row r="80" spans="1:75" x14ac:dyDescent="0.65">
      <c r="A80">
        <v>8.4700000000000006</v>
      </c>
      <c r="J80">
        <f t="shared" si="37"/>
        <v>57.462686567164177</v>
      </c>
      <c r="K80">
        <v>386.012</v>
      </c>
      <c r="L80">
        <f t="shared" si="38"/>
        <v>41.621621621621621</v>
      </c>
      <c r="M80">
        <v>9290.67</v>
      </c>
      <c r="R80">
        <f t="shared" si="39"/>
        <v>46.951219512195131</v>
      </c>
      <c r="S80">
        <v>948.51199999999994</v>
      </c>
      <c r="T80">
        <f t="shared" si="40"/>
        <v>62.096774193548384</v>
      </c>
      <c r="U80">
        <v>7285.17</v>
      </c>
      <c r="V80">
        <f t="shared" si="41"/>
        <v>64.166666666666671</v>
      </c>
      <c r="W80">
        <v>517.88599999999997</v>
      </c>
      <c r="X80">
        <f t="shared" si="42"/>
        <v>64.705882352941174</v>
      </c>
      <c r="Y80">
        <v>10560.49</v>
      </c>
      <c r="BF80">
        <f t="shared" si="46"/>
        <v>50</v>
      </c>
      <c r="BG80">
        <v>139.089</v>
      </c>
      <c r="BH80">
        <f t="shared" si="47"/>
        <v>53.472222222222229</v>
      </c>
      <c r="BI80">
        <v>4552.55</v>
      </c>
      <c r="BN80">
        <f t="shared" si="48"/>
        <v>77</v>
      </c>
      <c r="BO80">
        <v>144.83699999999999</v>
      </c>
      <c r="BP80">
        <f t="shared" si="49"/>
        <v>80.208333333333343</v>
      </c>
      <c r="BQ80">
        <v>5026.58</v>
      </c>
      <c r="BR80">
        <f t="shared" si="50"/>
        <v>66.956521739130437</v>
      </c>
      <c r="BS80">
        <v>191.00800000000001</v>
      </c>
      <c r="BT80">
        <f t="shared" si="51"/>
        <v>67.543859649122822</v>
      </c>
      <c r="BU80">
        <v>4338.88</v>
      </c>
    </row>
    <row r="81" spans="1:73" x14ac:dyDescent="0.65">
      <c r="A81">
        <v>8.58</v>
      </c>
      <c r="J81">
        <f t="shared" si="37"/>
        <v>58.208955223880601</v>
      </c>
      <c r="K81">
        <v>400.22500000000002</v>
      </c>
      <c r="L81">
        <f t="shared" si="38"/>
        <v>42.162162162162161</v>
      </c>
      <c r="M81">
        <v>9577.2199999999993</v>
      </c>
      <c r="R81">
        <f t="shared" si="39"/>
        <v>47.560975609756099</v>
      </c>
      <c r="S81">
        <v>889.81899999999996</v>
      </c>
      <c r="T81">
        <f t="shared" si="40"/>
        <v>62.903225806451616</v>
      </c>
      <c r="U81">
        <v>7233.42</v>
      </c>
      <c r="V81">
        <f t="shared" si="41"/>
        <v>65</v>
      </c>
      <c r="W81">
        <v>628.20000000000005</v>
      </c>
      <c r="X81">
        <f t="shared" si="42"/>
        <v>65.546218487394952</v>
      </c>
      <c r="Y81">
        <v>10172.23</v>
      </c>
      <c r="BF81">
        <f t="shared" si="46"/>
        <v>50.649350649350644</v>
      </c>
      <c r="BG81">
        <v>138.07900000000001</v>
      </c>
      <c r="BH81">
        <f t="shared" si="47"/>
        <v>54.166666666666664</v>
      </c>
      <c r="BI81">
        <v>4548.8500000000004</v>
      </c>
      <c r="BN81">
        <f t="shared" si="48"/>
        <v>78</v>
      </c>
      <c r="BO81">
        <v>138.84899999999999</v>
      </c>
      <c r="BP81">
        <f t="shared" si="49"/>
        <v>81.25</v>
      </c>
      <c r="BQ81">
        <v>4876.63</v>
      </c>
      <c r="BR81">
        <f t="shared" si="50"/>
        <v>67.826086956521735</v>
      </c>
      <c r="BS81">
        <v>181.07499999999999</v>
      </c>
      <c r="BT81">
        <f t="shared" si="51"/>
        <v>68.421052631578945</v>
      </c>
      <c r="BU81">
        <v>4265.92</v>
      </c>
    </row>
    <row r="82" spans="1:73" x14ac:dyDescent="0.65">
      <c r="A82">
        <v>8.69</v>
      </c>
      <c r="J82">
        <f t="shared" si="37"/>
        <v>58.955223880597011</v>
      </c>
      <c r="K82">
        <v>417.65100000000001</v>
      </c>
      <c r="L82">
        <f t="shared" si="38"/>
        <v>42.702702702702702</v>
      </c>
      <c r="M82">
        <v>9844.3799999999992</v>
      </c>
      <c r="R82">
        <f t="shared" si="39"/>
        <v>48.170731707317074</v>
      </c>
      <c r="S82">
        <v>810.274</v>
      </c>
      <c r="T82">
        <f t="shared" si="40"/>
        <v>63.70967741935484</v>
      </c>
      <c r="U82">
        <v>7238.51</v>
      </c>
      <c r="V82">
        <f t="shared" si="41"/>
        <v>65.833333333333329</v>
      </c>
      <c r="W82">
        <v>721.57899999999995</v>
      </c>
      <c r="X82">
        <f t="shared" si="42"/>
        <v>66.386554621848731</v>
      </c>
      <c r="Y82">
        <v>9219.89</v>
      </c>
      <c r="BF82">
        <f t="shared" si="46"/>
        <v>51.298701298701289</v>
      </c>
      <c r="BG82">
        <v>146.45699999999999</v>
      </c>
      <c r="BH82">
        <f t="shared" si="47"/>
        <v>54.861111111111107</v>
      </c>
      <c r="BI82">
        <v>4077</v>
      </c>
      <c r="BN82">
        <f t="shared" si="48"/>
        <v>78.999999999999986</v>
      </c>
      <c r="BO82">
        <v>136.31899999999999</v>
      </c>
      <c r="BP82">
        <f t="shared" si="49"/>
        <v>82.291666666666657</v>
      </c>
      <c r="BQ82">
        <v>4594.92</v>
      </c>
      <c r="BR82">
        <f t="shared" si="50"/>
        <v>68.695652173913032</v>
      </c>
      <c r="BS82">
        <v>166.01</v>
      </c>
      <c r="BT82">
        <f t="shared" si="51"/>
        <v>69.298245614035096</v>
      </c>
      <c r="BU82">
        <v>4356.8</v>
      </c>
    </row>
    <row r="83" spans="1:73" x14ac:dyDescent="0.65">
      <c r="A83">
        <v>8.8000000000000007</v>
      </c>
      <c r="J83">
        <f t="shared" si="37"/>
        <v>59.701492537313442</v>
      </c>
      <c r="K83">
        <v>514.39300000000003</v>
      </c>
      <c r="L83">
        <f t="shared" si="38"/>
        <v>43.243243243243242</v>
      </c>
      <c r="M83">
        <v>10065.08</v>
      </c>
      <c r="R83">
        <f t="shared" si="39"/>
        <v>48.780487804878057</v>
      </c>
      <c r="S83">
        <v>741.80100000000004</v>
      </c>
      <c r="T83">
        <f t="shared" si="40"/>
        <v>64.516129032258064</v>
      </c>
      <c r="U83">
        <v>6963.23</v>
      </c>
      <c r="V83">
        <f t="shared" si="41"/>
        <v>66.666666666666671</v>
      </c>
      <c r="W83">
        <v>764.33399999999995</v>
      </c>
      <c r="X83">
        <f t="shared" si="42"/>
        <v>67.226890756302524</v>
      </c>
      <c r="Y83">
        <v>8758.39</v>
      </c>
      <c r="BF83">
        <f t="shared" si="46"/>
        <v>51.94805194805194</v>
      </c>
      <c r="BG83">
        <v>153.30699999999999</v>
      </c>
      <c r="BH83">
        <f t="shared" si="47"/>
        <v>55.555555555555557</v>
      </c>
      <c r="BI83">
        <v>3837.94</v>
      </c>
      <c r="BN83">
        <f t="shared" si="48"/>
        <v>80</v>
      </c>
      <c r="BO83">
        <v>133.74600000000001</v>
      </c>
      <c r="BP83">
        <f t="shared" si="49"/>
        <v>83.333333333333343</v>
      </c>
      <c r="BQ83">
        <v>5110.67</v>
      </c>
      <c r="BR83">
        <f t="shared" si="50"/>
        <v>69.565217391304358</v>
      </c>
      <c r="BS83">
        <v>160.97900000000001</v>
      </c>
      <c r="BT83">
        <f t="shared" si="51"/>
        <v>70.175438596491233</v>
      </c>
      <c r="BU83">
        <v>4869.76</v>
      </c>
    </row>
    <row r="84" spans="1:73" x14ac:dyDescent="0.65">
      <c r="A84">
        <v>8.91</v>
      </c>
      <c r="J84">
        <f t="shared" si="37"/>
        <v>60.447761194029844</v>
      </c>
      <c r="K84">
        <v>583.72199999999998</v>
      </c>
      <c r="L84">
        <f t="shared" si="38"/>
        <v>43.783783783783782</v>
      </c>
      <c r="M84">
        <v>10687.28</v>
      </c>
      <c r="R84">
        <f t="shared" si="39"/>
        <v>49.390243902439032</v>
      </c>
      <c r="S84">
        <v>657.40800000000002</v>
      </c>
      <c r="T84">
        <f t="shared" si="40"/>
        <v>65.322580645161281</v>
      </c>
      <c r="U84">
        <v>7112.65</v>
      </c>
      <c r="V84">
        <f t="shared" si="41"/>
        <v>67.5</v>
      </c>
      <c r="W84">
        <v>749.39200000000005</v>
      </c>
      <c r="X84">
        <f t="shared" si="42"/>
        <v>68.067226890756302</v>
      </c>
      <c r="Y84">
        <v>8699.6200000000008</v>
      </c>
      <c r="BF84">
        <f t="shared" si="46"/>
        <v>52.597402597402599</v>
      </c>
      <c r="BG84">
        <v>155.93199999999999</v>
      </c>
      <c r="BH84">
        <f t="shared" si="47"/>
        <v>56.25</v>
      </c>
      <c r="BI84">
        <v>3532.48</v>
      </c>
      <c r="BN84">
        <f t="shared" si="48"/>
        <v>81</v>
      </c>
      <c r="BO84">
        <v>131.62200000000001</v>
      </c>
      <c r="BP84">
        <f t="shared" si="49"/>
        <v>84.375</v>
      </c>
      <c r="BQ84">
        <v>4811.1899999999996</v>
      </c>
      <c r="BR84">
        <f t="shared" si="50"/>
        <v>70.434782608695656</v>
      </c>
      <c r="BS84">
        <v>157.71199999999999</v>
      </c>
      <c r="BT84">
        <f t="shared" si="51"/>
        <v>71.052631578947384</v>
      </c>
      <c r="BU84">
        <v>5500.16</v>
      </c>
    </row>
    <row r="85" spans="1:73" x14ac:dyDescent="0.65">
      <c r="A85">
        <v>9.02</v>
      </c>
      <c r="J85">
        <f t="shared" si="37"/>
        <v>61.194029850746269</v>
      </c>
      <c r="K85">
        <v>662.63599999999997</v>
      </c>
      <c r="L85">
        <f t="shared" si="38"/>
        <v>44.324324324324323</v>
      </c>
      <c r="M85">
        <v>11428.01</v>
      </c>
      <c r="R85">
        <f t="shared" si="39"/>
        <v>50</v>
      </c>
      <c r="S85">
        <v>614.87699999999995</v>
      </c>
      <c r="T85">
        <f t="shared" si="40"/>
        <v>66.129032258064512</v>
      </c>
      <c r="U85">
        <v>7330.76</v>
      </c>
      <c r="V85">
        <f t="shared" si="41"/>
        <v>68.333333333333329</v>
      </c>
      <c r="W85">
        <v>698.53399999999999</v>
      </c>
      <c r="X85">
        <f t="shared" si="42"/>
        <v>68.907563025210081</v>
      </c>
      <c r="Y85">
        <v>8738.7999999999993</v>
      </c>
      <c r="BF85">
        <f t="shared" si="46"/>
        <v>53.246753246753244</v>
      </c>
      <c r="BG85">
        <v>157.62299999999999</v>
      </c>
      <c r="BH85">
        <f t="shared" si="47"/>
        <v>56.944444444444443</v>
      </c>
      <c r="BI85">
        <v>3406.8</v>
      </c>
      <c r="BN85">
        <f t="shared" si="48"/>
        <v>82</v>
      </c>
      <c r="BO85">
        <v>130.07</v>
      </c>
      <c r="BP85">
        <f t="shared" si="49"/>
        <v>85.416666666666657</v>
      </c>
      <c r="BQ85">
        <v>4735.05</v>
      </c>
      <c r="BR85">
        <f t="shared" si="50"/>
        <v>71.304347826086953</v>
      </c>
      <c r="BS85">
        <v>161.768</v>
      </c>
      <c r="BT85">
        <f t="shared" si="51"/>
        <v>71.929824561403507</v>
      </c>
      <c r="BU85">
        <v>5696</v>
      </c>
    </row>
    <row r="86" spans="1:73" x14ac:dyDescent="0.65">
      <c r="A86">
        <v>9.1300000000000008</v>
      </c>
      <c r="J86">
        <f t="shared" si="37"/>
        <v>61.940298507462686</v>
      </c>
      <c r="K86">
        <v>772.77700000000004</v>
      </c>
      <c r="L86">
        <f t="shared" si="38"/>
        <v>44.86486486486487</v>
      </c>
      <c r="M86">
        <v>11936.96</v>
      </c>
      <c r="R86">
        <f t="shared" si="39"/>
        <v>50.609756097560989</v>
      </c>
      <c r="S86">
        <v>573.83100000000002</v>
      </c>
      <c r="T86">
        <f t="shared" si="40"/>
        <v>66.935483870967744</v>
      </c>
      <c r="U86">
        <v>7095.29</v>
      </c>
      <c r="V86">
        <f t="shared" si="41"/>
        <v>69.166666666666671</v>
      </c>
      <c r="W86">
        <v>692.42700000000002</v>
      </c>
      <c r="X86">
        <f t="shared" si="42"/>
        <v>69.747899159663874</v>
      </c>
      <c r="Y86">
        <v>7799.87</v>
      </c>
      <c r="BF86">
        <f t="shared" si="46"/>
        <v>53.896103896103895</v>
      </c>
      <c r="BG86">
        <v>187.06</v>
      </c>
      <c r="BH86">
        <f t="shared" si="47"/>
        <v>57.638888888888893</v>
      </c>
      <c r="BI86">
        <v>3272.71</v>
      </c>
      <c r="BN86">
        <f t="shared" si="48"/>
        <v>83</v>
      </c>
      <c r="BO86">
        <v>132.35</v>
      </c>
      <c r="BP86">
        <f t="shared" si="49"/>
        <v>86.458333333333343</v>
      </c>
      <c r="BQ86">
        <v>5064.67</v>
      </c>
      <c r="BR86">
        <f t="shared" si="50"/>
        <v>72.173913043478265</v>
      </c>
      <c r="BS86">
        <v>157.50800000000001</v>
      </c>
      <c r="BT86">
        <f t="shared" si="51"/>
        <v>72.807017543859658</v>
      </c>
      <c r="BU86">
        <v>5769.92</v>
      </c>
    </row>
    <row r="87" spans="1:73" x14ac:dyDescent="0.65">
      <c r="A87">
        <v>9.24</v>
      </c>
      <c r="J87">
        <f t="shared" si="37"/>
        <v>62.68656716417911</v>
      </c>
      <c r="K87">
        <v>840.33299999999997</v>
      </c>
      <c r="L87">
        <f t="shared" si="38"/>
        <v>45.405405405405403</v>
      </c>
      <c r="M87">
        <v>12202.23</v>
      </c>
      <c r="R87">
        <f t="shared" si="39"/>
        <v>51.219512195121951</v>
      </c>
      <c r="S87">
        <v>566.59199999999998</v>
      </c>
      <c r="T87">
        <f t="shared" si="40"/>
        <v>67.741935483870961</v>
      </c>
      <c r="U87">
        <v>6649.2</v>
      </c>
      <c r="V87">
        <f t="shared" si="41"/>
        <v>70</v>
      </c>
      <c r="W87">
        <v>661.91600000000005</v>
      </c>
      <c r="X87">
        <f t="shared" si="42"/>
        <v>70.588235294117652</v>
      </c>
      <c r="Y87">
        <v>7729.87</v>
      </c>
      <c r="BF87">
        <f t="shared" si="46"/>
        <v>54.54545454545454</v>
      </c>
      <c r="BG87">
        <v>214.983</v>
      </c>
      <c r="BH87">
        <f t="shared" si="47"/>
        <v>58.333333333333336</v>
      </c>
      <c r="BI87">
        <v>3198.84</v>
      </c>
      <c r="BN87">
        <f t="shared" si="48"/>
        <v>84</v>
      </c>
      <c r="BO87">
        <v>130.81299999999999</v>
      </c>
      <c r="BP87">
        <f t="shared" si="49"/>
        <v>87.5</v>
      </c>
      <c r="BQ87">
        <v>4885.7700000000004</v>
      </c>
      <c r="BR87">
        <f t="shared" si="50"/>
        <v>73.043478260869563</v>
      </c>
      <c r="BS87">
        <v>153.50299999999999</v>
      </c>
      <c r="BT87">
        <f t="shared" si="51"/>
        <v>73.684210526315795</v>
      </c>
      <c r="BU87">
        <v>5639.04</v>
      </c>
    </row>
    <row r="88" spans="1:73" x14ac:dyDescent="0.65">
      <c r="A88">
        <v>9.35</v>
      </c>
      <c r="J88">
        <f t="shared" si="37"/>
        <v>63.432835820895519</v>
      </c>
      <c r="K88">
        <v>883.95399999999995</v>
      </c>
      <c r="L88">
        <f t="shared" si="38"/>
        <v>45.945945945945944</v>
      </c>
      <c r="M88">
        <v>12252.53</v>
      </c>
      <c r="R88">
        <f t="shared" si="39"/>
        <v>51.829268292682926</v>
      </c>
      <c r="S88">
        <v>572.31600000000003</v>
      </c>
      <c r="T88">
        <f t="shared" si="40"/>
        <v>68.548387096774192</v>
      </c>
      <c r="U88">
        <v>6849.61</v>
      </c>
      <c r="V88">
        <f t="shared" si="41"/>
        <v>70.833333333333343</v>
      </c>
      <c r="W88">
        <v>664.072</v>
      </c>
      <c r="X88">
        <f t="shared" si="42"/>
        <v>71.428571428571431</v>
      </c>
      <c r="Y88">
        <v>7770.85</v>
      </c>
      <c r="BF88">
        <f t="shared" si="46"/>
        <v>55.194805194805184</v>
      </c>
      <c r="BG88">
        <v>232.15700000000001</v>
      </c>
      <c r="BH88">
        <f t="shared" si="47"/>
        <v>59.027777777777779</v>
      </c>
      <c r="BI88">
        <v>3123.89</v>
      </c>
      <c r="BN88">
        <f t="shared" si="48"/>
        <v>85</v>
      </c>
      <c r="BO88">
        <v>133.58600000000001</v>
      </c>
      <c r="BP88">
        <f t="shared" si="49"/>
        <v>88.541666666666657</v>
      </c>
      <c r="BQ88">
        <v>4289.05</v>
      </c>
      <c r="BR88">
        <f t="shared" si="50"/>
        <v>73.91304347826086</v>
      </c>
      <c r="BS88">
        <v>147.56200000000001</v>
      </c>
      <c r="BT88">
        <f t="shared" si="51"/>
        <v>74.561403508771932</v>
      </c>
      <c r="BU88">
        <v>5288</v>
      </c>
    </row>
    <row r="89" spans="1:73" x14ac:dyDescent="0.65">
      <c r="A89">
        <v>9.4600000000000009</v>
      </c>
      <c r="J89">
        <f t="shared" si="37"/>
        <v>64.179104477611943</v>
      </c>
      <c r="K89">
        <v>927.71100000000001</v>
      </c>
      <c r="L89">
        <f t="shared" si="38"/>
        <v>46.486486486486491</v>
      </c>
      <c r="M89">
        <v>11771.44</v>
      </c>
      <c r="R89">
        <f t="shared" si="39"/>
        <v>52.439024390243901</v>
      </c>
      <c r="S89">
        <v>612.96699999999998</v>
      </c>
      <c r="T89">
        <f t="shared" si="40"/>
        <v>69.354838709677423</v>
      </c>
      <c r="U89">
        <v>7268.41</v>
      </c>
      <c r="V89">
        <f t="shared" si="41"/>
        <v>71.666666666666686</v>
      </c>
      <c r="W89">
        <v>614.53499999999997</v>
      </c>
      <c r="X89">
        <f t="shared" si="42"/>
        <v>72.268907563025223</v>
      </c>
      <c r="Y89">
        <v>7555.68</v>
      </c>
      <c r="BF89">
        <f t="shared" si="46"/>
        <v>55.844155844155843</v>
      </c>
      <c r="BG89">
        <v>265.61799999999999</v>
      </c>
      <c r="BH89">
        <f t="shared" si="47"/>
        <v>59.722222222222229</v>
      </c>
      <c r="BI89">
        <v>3261.03</v>
      </c>
      <c r="BN89">
        <f t="shared" si="48"/>
        <v>86.000000000000014</v>
      </c>
      <c r="BO89">
        <v>133.68799999999999</v>
      </c>
      <c r="BP89">
        <f t="shared" si="49"/>
        <v>89.583333333333343</v>
      </c>
      <c r="BQ89">
        <v>4145.3999999999996</v>
      </c>
      <c r="BR89">
        <f t="shared" si="50"/>
        <v>74.782608695652172</v>
      </c>
      <c r="BS89">
        <v>138.46100000000001</v>
      </c>
      <c r="BT89">
        <f t="shared" si="51"/>
        <v>75.438596491228083</v>
      </c>
      <c r="BU89">
        <v>5099.2</v>
      </c>
    </row>
    <row r="90" spans="1:73" x14ac:dyDescent="0.65">
      <c r="A90">
        <v>9.57</v>
      </c>
      <c r="J90">
        <f t="shared" si="37"/>
        <v>64.925373134328353</v>
      </c>
      <c r="K90">
        <v>927.38099999999997</v>
      </c>
      <c r="L90">
        <f t="shared" si="38"/>
        <v>47.027027027027025</v>
      </c>
      <c r="M90">
        <v>11513.12</v>
      </c>
      <c r="R90">
        <f t="shared" si="39"/>
        <v>53.048780487804883</v>
      </c>
      <c r="S90">
        <v>633.33100000000002</v>
      </c>
      <c r="T90">
        <f t="shared" si="40"/>
        <v>70.161290322580655</v>
      </c>
      <c r="U90">
        <v>6861.25</v>
      </c>
      <c r="V90">
        <f t="shared" si="41"/>
        <v>72.500000000000014</v>
      </c>
      <c r="W90">
        <v>544.52499999999998</v>
      </c>
      <c r="X90">
        <f t="shared" si="42"/>
        <v>73.109243697479002</v>
      </c>
      <c r="Y90">
        <v>7355.19</v>
      </c>
      <c r="BF90">
        <f t="shared" si="46"/>
        <v>56.493506493506494</v>
      </c>
      <c r="BG90">
        <v>286.08800000000002</v>
      </c>
      <c r="BH90">
        <f t="shared" si="47"/>
        <v>60.416666666666671</v>
      </c>
      <c r="BI90">
        <v>3218.22</v>
      </c>
      <c r="BN90">
        <f t="shared" si="48"/>
        <v>87</v>
      </c>
      <c r="BO90">
        <v>131.666</v>
      </c>
      <c r="BP90">
        <f t="shared" si="49"/>
        <v>90.625</v>
      </c>
      <c r="BQ90">
        <v>4275.1099999999997</v>
      </c>
      <c r="BR90">
        <f t="shared" si="50"/>
        <v>75.65217391304347</v>
      </c>
      <c r="BS90">
        <v>135.012</v>
      </c>
      <c r="BT90">
        <f t="shared" si="51"/>
        <v>76.31578947368422</v>
      </c>
      <c r="BU90">
        <v>4808</v>
      </c>
    </row>
    <row r="91" spans="1:73" x14ac:dyDescent="0.65">
      <c r="A91">
        <v>9.68</v>
      </c>
      <c r="J91">
        <f t="shared" si="37"/>
        <v>65.671641791044777</v>
      </c>
      <c r="K91">
        <v>849.97199999999998</v>
      </c>
      <c r="L91">
        <f t="shared" si="38"/>
        <v>47.567567567567565</v>
      </c>
      <c r="M91">
        <v>11239.94</v>
      </c>
      <c r="R91">
        <f t="shared" si="39"/>
        <v>53.658536585365859</v>
      </c>
      <c r="S91">
        <v>674.346</v>
      </c>
      <c r="T91">
        <f t="shared" si="40"/>
        <v>70.967741935483858</v>
      </c>
      <c r="U91">
        <v>7497.58</v>
      </c>
      <c r="V91">
        <f t="shared" si="41"/>
        <v>73.333333333333343</v>
      </c>
      <c r="W91">
        <v>499.887</v>
      </c>
      <c r="X91">
        <f t="shared" si="42"/>
        <v>73.94957983193278</v>
      </c>
      <c r="Y91">
        <v>7245.86</v>
      </c>
      <c r="BF91">
        <f t="shared" si="46"/>
        <v>57.142857142857139</v>
      </c>
      <c r="BG91">
        <v>319.99700000000001</v>
      </c>
      <c r="BH91">
        <f t="shared" si="47"/>
        <v>61.111111111111107</v>
      </c>
      <c r="BI91">
        <v>3338.22</v>
      </c>
      <c r="BN91">
        <f t="shared" si="48"/>
        <v>88</v>
      </c>
      <c r="BO91">
        <v>132.86699999999999</v>
      </c>
      <c r="BP91">
        <f t="shared" si="49"/>
        <v>91.666666666666657</v>
      </c>
      <c r="BQ91">
        <v>4292.07</v>
      </c>
      <c r="BR91">
        <f t="shared" si="50"/>
        <v>76.521739130434767</v>
      </c>
      <c r="BS91">
        <v>136.74700000000001</v>
      </c>
      <c r="BT91">
        <f t="shared" si="51"/>
        <v>77.192982456140356</v>
      </c>
      <c r="BU91">
        <v>4703.68</v>
      </c>
    </row>
    <row r="92" spans="1:73" x14ac:dyDescent="0.65">
      <c r="A92">
        <v>9.7899999999999991</v>
      </c>
      <c r="J92">
        <f t="shared" si="37"/>
        <v>66.417910447761187</v>
      </c>
      <c r="K92">
        <v>763.23299999999995</v>
      </c>
      <c r="L92">
        <f t="shared" si="38"/>
        <v>48.108108108108098</v>
      </c>
      <c r="M92">
        <v>10388.370000000001</v>
      </c>
      <c r="R92">
        <f t="shared" si="39"/>
        <v>54.26829268292682</v>
      </c>
      <c r="S92">
        <v>648.17600000000004</v>
      </c>
      <c r="T92">
        <f t="shared" si="40"/>
        <v>71.774193548387089</v>
      </c>
      <c r="U92">
        <v>8321.2999999999993</v>
      </c>
      <c r="V92">
        <f t="shared" si="41"/>
        <v>74.166666666666671</v>
      </c>
      <c r="W92">
        <v>459.71300000000002</v>
      </c>
      <c r="X92">
        <f t="shared" si="42"/>
        <v>74.789915966386545</v>
      </c>
      <c r="Y92">
        <v>7294.18</v>
      </c>
      <c r="BF92">
        <f t="shared" si="46"/>
        <v>57.792207792207783</v>
      </c>
      <c r="BG92">
        <v>346.81200000000001</v>
      </c>
      <c r="BH92">
        <f t="shared" si="47"/>
        <v>61.80555555555555</v>
      </c>
      <c r="BI92">
        <v>3448.72</v>
      </c>
      <c r="BN92">
        <f t="shared" si="48"/>
        <v>88.999999999999986</v>
      </c>
      <c r="BO92">
        <v>129.691</v>
      </c>
      <c r="BP92">
        <f t="shared" si="49"/>
        <v>92.708333333333329</v>
      </c>
      <c r="BQ92">
        <v>4163.92</v>
      </c>
      <c r="BR92">
        <f t="shared" si="50"/>
        <v>77.391304347826079</v>
      </c>
      <c r="BS92">
        <v>134.375</v>
      </c>
      <c r="BT92">
        <f t="shared" si="51"/>
        <v>78.070175438596493</v>
      </c>
      <c r="BU92">
        <v>4730.5600000000004</v>
      </c>
    </row>
    <row r="93" spans="1:73" x14ac:dyDescent="0.65">
      <c r="A93">
        <v>9.9</v>
      </c>
      <c r="J93">
        <f t="shared" si="37"/>
        <v>67.164179104477611</v>
      </c>
      <c r="K93">
        <v>629.27300000000002</v>
      </c>
      <c r="L93">
        <f t="shared" si="38"/>
        <v>48.648648648648646</v>
      </c>
      <c r="M93">
        <v>9317.6299999999992</v>
      </c>
      <c r="R93">
        <f t="shared" si="39"/>
        <v>54.878048780487809</v>
      </c>
      <c r="S93">
        <v>577.47400000000005</v>
      </c>
      <c r="T93">
        <f t="shared" si="40"/>
        <v>72.58064516129032</v>
      </c>
      <c r="U93">
        <v>8837.25</v>
      </c>
      <c r="V93">
        <f t="shared" si="41"/>
        <v>75.000000000000014</v>
      </c>
      <c r="W93">
        <v>410.65499999999997</v>
      </c>
      <c r="X93">
        <f t="shared" si="42"/>
        <v>75.630252100840352</v>
      </c>
      <c r="Y93">
        <v>7337.97</v>
      </c>
      <c r="BF93">
        <f t="shared" si="46"/>
        <v>58.441558441558442</v>
      </c>
      <c r="BG93">
        <v>365.21499999999997</v>
      </c>
      <c r="BH93">
        <f t="shared" si="47"/>
        <v>62.5</v>
      </c>
      <c r="BI93">
        <v>3404.92</v>
      </c>
      <c r="BN93">
        <f t="shared" si="48"/>
        <v>90</v>
      </c>
      <c r="BO93">
        <v>121.491</v>
      </c>
      <c r="BP93">
        <f t="shared" si="49"/>
        <v>93.75</v>
      </c>
      <c r="BQ93">
        <v>4362.08</v>
      </c>
      <c r="BR93">
        <f t="shared" si="50"/>
        <v>78.260869565217391</v>
      </c>
      <c r="BS93">
        <v>136.88800000000001</v>
      </c>
      <c r="BT93">
        <f t="shared" si="51"/>
        <v>78.947368421052644</v>
      </c>
      <c r="BU93">
        <v>4778.24</v>
      </c>
    </row>
    <row r="94" spans="1:73" x14ac:dyDescent="0.65">
      <c r="A94">
        <v>10.01</v>
      </c>
      <c r="J94">
        <f t="shared" si="37"/>
        <v>67.910447761194021</v>
      </c>
      <c r="K94">
        <v>529.46299999999997</v>
      </c>
      <c r="L94">
        <f t="shared" si="38"/>
        <v>49.189189189189186</v>
      </c>
      <c r="M94">
        <v>8553.34</v>
      </c>
      <c r="R94">
        <f t="shared" si="39"/>
        <v>55.487804878048784</v>
      </c>
      <c r="S94">
        <v>568.76400000000001</v>
      </c>
      <c r="T94">
        <f t="shared" si="40"/>
        <v>73.387096774193537</v>
      </c>
      <c r="U94">
        <v>7819.98</v>
      </c>
      <c r="V94">
        <f t="shared" si="41"/>
        <v>75.833333333333329</v>
      </c>
      <c r="W94">
        <v>353.08300000000003</v>
      </c>
      <c r="X94">
        <f t="shared" si="42"/>
        <v>76.470588235294116</v>
      </c>
      <c r="Y94">
        <v>7503.97</v>
      </c>
      <c r="BF94">
        <f t="shared" si="46"/>
        <v>59.090909090909079</v>
      </c>
      <c r="BG94">
        <v>344.334</v>
      </c>
      <c r="BH94">
        <f t="shared" si="47"/>
        <v>63.194444444444443</v>
      </c>
      <c r="BI94">
        <v>3556.92</v>
      </c>
      <c r="BN94">
        <f t="shared" si="48"/>
        <v>91</v>
      </c>
      <c r="BO94">
        <v>127.96</v>
      </c>
      <c r="BP94">
        <f t="shared" si="49"/>
        <v>94.791666666666657</v>
      </c>
      <c r="BQ94">
        <v>4380.72</v>
      </c>
      <c r="BR94">
        <f t="shared" si="50"/>
        <v>79.130434782608688</v>
      </c>
      <c r="BS94">
        <v>137.541</v>
      </c>
      <c r="BT94">
        <f t="shared" si="51"/>
        <v>79.824561403508781</v>
      </c>
      <c r="BU94">
        <v>5000.6400000000003</v>
      </c>
    </row>
    <row r="95" spans="1:73" x14ac:dyDescent="0.65">
      <c r="A95">
        <v>10.119999999999999</v>
      </c>
      <c r="J95">
        <f t="shared" si="37"/>
        <v>68.656716417910445</v>
      </c>
      <c r="K95">
        <v>450.214</v>
      </c>
      <c r="L95">
        <f t="shared" si="38"/>
        <v>49.729729729729719</v>
      </c>
      <c r="M95">
        <v>8112.13</v>
      </c>
      <c r="R95">
        <f t="shared" si="39"/>
        <v>56.097560975609753</v>
      </c>
      <c r="S95">
        <v>573.529</v>
      </c>
      <c r="T95">
        <f t="shared" si="40"/>
        <v>74.193548387096769</v>
      </c>
      <c r="U95">
        <v>8102.34</v>
      </c>
      <c r="V95">
        <f t="shared" si="41"/>
        <v>76.666666666666657</v>
      </c>
      <c r="W95">
        <v>304.68700000000001</v>
      </c>
      <c r="X95">
        <f t="shared" si="42"/>
        <v>77.310924369747895</v>
      </c>
      <c r="Y95">
        <v>7540.97</v>
      </c>
      <c r="BF95">
        <f t="shared" si="46"/>
        <v>59.740259740259724</v>
      </c>
      <c r="BG95">
        <v>344.65</v>
      </c>
      <c r="BH95">
        <f t="shared" si="47"/>
        <v>63.888888888888886</v>
      </c>
      <c r="BI95">
        <v>3680.7</v>
      </c>
      <c r="BN95">
        <f t="shared" si="48"/>
        <v>92</v>
      </c>
      <c r="BO95">
        <v>129.78</v>
      </c>
      <c r="BP95">
        <f t="shared" si="49"/>
        <v>95.833333333333329</v>
      </c>
      <c r="BQ95">
        <v>4522.78</v>
      </c>
      <c r="BR95">
        <f t="shared" si="50"/>
        <v>80</v>
      </c>
      <c r="BS95">
        <v>130.815</v>
      </c>
      <c r="BT95">
        <f t="shared" si="51"/>
        <v>80.701754385964904</v>
      </c>
      <c r="BU95">
        <v>5019.5200000000004</v>
      </c>
    </row>
    <row r="96" spans="1:73" x14ac:dyDescent="0.65">
      <c r="A96">
        <v>10.23</v>
      </c>
      <c r="J96">
        <f t="shared" si="37"/>
        <v>69.402985074626869</v>
      </c>
      <c r="K96">
        <v>426.15699999999998</v>
      </c>
      <c r="L96">
        <f t="shared" si="38"/>
        <v>50.270270270270267</v>
      </c>
      <c r="M96">
        <v>7283.69</v>
      </c>
      <c r="R96">
        <f t="shared" si="39"/>
        <v>56.707317073170735</v>
      </c>
      <c r="S96">
        <v>545.27099999999996</v>
      </c>
      <c r="T96">
        <f t="shared" si="40"/>
        <v>75</v>
      </c>
      <c r="U96">
        <v>8254.83</v>
      </c>
      <c r="V96">
        <f t="shared" si="41"/>
        <v>77.5</v>
      </c>
      <c r="W96">
        <v>245.47300000000001</v>
      </c>
      <c r="X96">
        <f t="shared" si="42"/>
        <v>78.151260504201687</v>
      </c>
      <c r="Y96">
        <v>7727.29</v>
      </c>
      <c r="BF96">
        <f t="shared" si="46"/>
        <v>60.389610389610397</v>
      </c>
      <c r="BG96">
        <v>317.68200000000002</v>
      </c>
      <c r="BH96">
        <f t="shared" si="47"/>
        <v>64.583333333333343</v>
      </c>
      <c r="BI96">
        <v>3402.35</v>
      </c>
      <c r="BN96">
        <f t="shared" si="48"/>
        <v>93</v>
      </c>
      <c r="BO96">
        <v>134.809</v>
      </c>
      <c r="BP96">
        <f t="shared" si="49"/>
        <v>96.875</v>
      </c>
      <c r="BQ96">
        <v>4609.22</v>
      </c>
      <c r="BR96">
        <f t="shared" si="50"/>
        <v>80.869565217391298</v>
      </c>
      <c r="BS96">
        <v>129.78800000000001</v>
      </c>
      <c r="BT96">
        <f t="shared" si="51"/>
        <v>81.578947368421069</v>
      </c>
      <c r="BU96">
        <v>5102.72</v>
      </c>
    </row>
    <row r="97" spans="1:73" x14ac:dyDescent="0.65">
      <c r="A97">
        <v>10.34</v>
      </c>
      <c r="J97">
        <f t="shared" si="37"/>
        <v>70.149253731343293</v>
      </c>
      <c r="K97">
        <v>380.58100000000002</v>
      </c>
      <c r="L97">
        <f t="shared" si="38"/>
        <v>50.8108108108108</v>
      </c>
      <c r="M97">
        <v>6843.34</v>
      </c>
      <c r="R97">
        <f t="shared" si="39"/>
        <v>57.317073170731717</v>
      </c>
      <c r="S97">
        <v>477.94799999999998</v>
      </c>
      <c r="T97">
        <f t="shared" si="40"/>
        <v>75.806451612903231</v>
      </c>
      <c r="U97">
        <v>9536.66</v>
      </c>
      <c r="V97">
        <f t="shared" si="41"/>
        <v>78.333333333333329</v>
      </c>
      <c r="W97">
        <v>213.53200000000001</v>
      </c>
      <c r="X97">
        <f t="shared" si="42"/>
        <v>78.991596638655466</v>
      </c>
      <c r="Y97">
        <v>7055.34</v>
      </c>
      <c r="BF97">
        <f t="shared" si="46"/>
        <v>61.038961038961034</v>
      </c>
      <c r="BG97">
        <v>281.40300000000002</v>
      </c>
      <c r="BH97">
        <f t="shared" si="47"/>
        <v>65.277777777777786</v>
      </c>
      <c r="BI97">
        <v>3186.74</v>
      </c>
      <c r="BN97">
        <f t="shared" si="48"/>
        <v>94</v>
      </c>
      <c r="BO97">
        <v>134.25899999999999</v>
      </c>
      <c r="BP97">
        <f t="shared" si="49"/>
        <v>97.916666666666657</v>
      </c>
      <c r="BQ97">
        <v>4509.3</v>
      </c>
      <c r="BR97">
        <f t="shared" si="50"/>
        <v>81.739130434782609</v>
      </c>
      <c r="BS97">
        <v>131.43100000000001</v>
      </c>
      <c r="BT97">
        <f t="shared" si="51"/>
        <v>82.456140350877192</v>
      </c>
      <c r="BU97">
        <v>5495.36</v>
      </c>
    </row>
    <row r="98" spans="1:73" x14ac:dyDescent="0.65">
      <c r="A98">
        <v>10.45</v>
      </c>
      <c r="J98">
        <f t="shared" si="37"/>
        <v>70.895522388059689</v>
      </c>
      <c r="K98">
        <v>331.48500000000001</v>
      </c>
      <c r="L98">
        <f t="shared" si="38"/>
        <v>51.351351351351347</v>
      </c>
      <c r="M98">
        <v>6965.97</v>
      </c>
      <c r="R98">
        <f t="shared" si="39"/>
        <v>57.926829268292678</v>
      </c>
      <c r="S98">
        <v>438.31299999999999</v>
      </c>
      <c r="T98">
        <f t="shared" si="40"/>
        <v>76.612903225806434</v>
      </c>
      <c r="U98">
        <v>10842.6</v>
      </c>
      <c r="V98">
        <f t="shared" si="41"/>
        <v>79.166666666666657</v>
      </c>
      <c r="W98">
        <v>181.804</v>
      </c>
      <c r="X98">
        <f t="shared" si="42"/>
        <v>79.831932773109244</v>
      </c>
      <c r="Y98">
        <v>7051.14</v>
      </c>
      <c r="BF98">
        <f t="shared" si="46"/>
        <v>61.688311688311678</v>
      </c>
      <c r="BG98">
        <v>247.05799999999999</v>
      </c>
      <c r="BH98">
        <f t="shared" si="47"/>
        <v>65.972222222222214</v>
      </c>
      <c r="BI98">
        <v>2982.09</v>
      </c>
      <c r="BN98">
        <f t="shared" si="48"/>
        <v>95</v>
      </c>
      <c r="BO98">
        <v>125.66500000000001</v>
      </c>
      <c r="BP98">
        <f t="shared" si="49"/>
        <v>98.958333333333329</v>
      </c>
      <c r="BQ98">
        <v>4289.76</v>
      </c>
      <c r="BR98">
        <f t="shared" si="50"/>
        <v>82.608695652173907</v>
      </c>
      <c r="BS98">
        <v>130.08199999999999</v>
      </c>
      <c r="BT98">
        <f t="shared" si="51"/>
        <v>83.333333333333343</v>
      </c>
      <c r="BU98">
        <v>6477.12</v>
      </c>
    </row>
    <row r="99" spans="1:73" x14ac:dyDescent="0.65">
      <c r="A99">
        <v>10.56</v>
      </c>
      <c r="J99">
        <f t="shared" si="37"/>
        <v>71.641791044776127</v>
      </c>
      <c r="K99">
        <v>277.02699999999999</v>
      </c>
      <c r="L99">
        <f t="shared" si="38"/>
        <v>51.891891891891895</v>
      </c>
      <c r="M99">
        <v>6784.07</v>
      </c>
      <c r="R99">
        <f t="shared" si="39"/>
        <v>58.536585365853668</v>
      </c>
      <c r="S99">
        <v>384.44400000000002</v>
      </c>
      <c r="T99">
        <f t="shared" si="40"/>
        <v>77.41935483870968</v>
      </c>
      <c r="U99">
        <v>11144.22</v>
      </c>
      <c r="V99">
        <f t="shared" si="41"/>
        <v>80</v>
      </c>
      <c r="W99">
        <v>168.47900000000001</v>
      </c>
      <c r="X99">
        <f t="shared" si="42"/>
        <v>80.672268907563023</v>
      </c>
      <c r="Y99">
        <v>6741.57</v>
      </c>
      <c r="BF99">
        <f t="shared" si="46"/>
        <v>62.337662337662337</v>
      </c>
      <c r="BG99">
        <v>229.34899999999999</v>
      </c>
      <c r="BH99">
        <f t="shared" si="47"/>
        <v>66.666666666666671</v>
      </c>
      <c r="BI99">
        <v>2793.91</v>
      </c>
      <c r="BN99">
        <f t="shared" si="48"/>
        <v>96.000000000000014</v>
      </c>
      <c r="BO99">
        <v>133.90600000000001</v>
      </c>
      <c r="BP99">
        <f t="shared" si="49"/>
        <v>100</v>
      </c>
      <c r="BQ99">
        <v>4288.3999999999996</v>
      </c>
      <c r="BR99">
        <f t="shared" si="50"/>
        <v>83.478260869565219</v>
      </c>
      <c r="BS99">
        <v>127.374</v>
      </c>
      <c r="BT99">
        <f t="shared" si="51"/>
        <v>84.21052631578948</v>
      </c>
      <c r="BU99">
        <v>7170.56</v>
      </c>
    </row>
    <row r="100" spans="1:73" x14ac:dyDescent="0.65">
      <c r="A100">
        <v>10.67</v>
      </c>
      <c r="J100">
        <f t="shared" si="37"/>
        <v>72.388059701492537</v>
      </c>
      <c r="K100">
        <v>249.8</v>
      </c>
      <c r="L100">
        <f t="shared" si="38"/>
        <v>52.432432432432428</v>
      </c>
      <c r="M100">
        <v>6799.38</v>
      </c>
      <c r="R100">
        <f t="shared" si="39"/>
        <v>59.146341463414629</v>
      </c>
      <c r="S100">
        <v>319.48</v>
      </c>
      <c r="T100">
        <f t="shared" si="40"/>
        <v>78.225806451612897</v>
      </c>
      <c r="U100">
        <v>10645</v>
      </c>
      <c r="V100">
        <f t="shared" si="41"/>
        <v>80.833333333333329</v>
      </c>
      <c r="W100">
        <v>163.51300000000001</v>
      </c>
      <c r="X100">
        <f t="shared" si="42"/>
        <v>81.512605042016801</v>
      </c>
      <c r="Y100">
        <v>6602</v>
      </c>
      <c r="BF100">
        <f t="shared" si="46"/>
        <v>62.987012987012982</v>
      </c>
      <c r="BG100">
        <v>231.642</v>
      </c>
      <c r="BH100">
        <f t="shared" si="47"/>
        <v>67.361111111111114</v>
      </c>
      <c r="BI100">
        <v>2756.25</v>
      </c>
      <c r="BN100">
        <f t="shared" si="48"/>
        <v>97</v>
      </c>
      <c r="BO100">
        <v>127.053</v>
      </c>
      <c r="BR100">
        <f t="shared" si="50"/>
        <v>84.34782608695653</v>
      </c>
      <c r="BS100">
        <v>123.264</v>
      </c>
      <c r="BT100">
        <f t="shared" si="51"/>
        <v>85.087719298245617</v>
      </c>
      <c r="BU100">
        <v>7586.56</v>
      </c>
    </row>
    <row r="101" spans="1:73" x14ac:dyDescent="0.65">
      <c r="A101">
        <v>10.78</v>
      </c>
      <c r="J101">
        <f t="shared" si="37"/>
        <v>73.134328358208947</v>
      </c>
      <c r="K101">
        <v>231.20099999999999</v>
      </c>
      <c r="L101">
        <f t="shared" si="38"/>
        <v>52.972972972972968</v>
      </c>
      <c r="M101">
        <v>6779.09</v>
      </c>
      <c r="R101">
        <f t="shared" si="39"/>
        <v>59.756097560975604</v>
      </c>
      <c r="S101">
        <v>275.93900000000002</v>
      </c>
      <c r="T101">
        <f t="shared" si="40"/>
        <v>79.032258064516128</v>
      </c>
      <c r="U101">
        <v>9529.51</v>
      </c>
      <c r="V101">
        <f t="shared" si="41"/>
        <v>81.666666666666671</v>
      </c>
      <c r="W101">
        <v>160.238</v>
      </c>
      <c r="X101">
        <f t="shared" si="42"/>
        <v>82.35294117647058</v>
      </c>
      <c r="Y101">
        <v>7018.33</v>
      </c>
      <c r="BF101">
        <f t="shared" si="46"/>
        <v>63.636363636363626</v>
      </c>
      <c r="BG101">
        <v>235.98400000000001</v>
      </c>
      <c r="BH101">
        <f t="shared" si="47"/>
        <v>68.055555555555543</v>
      </c>
      <c r="BI101">
        <v>2846.79</v>
      </c>
      <c r="BN101">
        <f t="shared" si="48"/>
        <v>98</v>
      </c>
      <c r="BO101">
        <v>123.822</v>
      </c>
      <c r="BR101">
        <f t="shared" si="50"/>
        <v>85.217391304347828</v>
      </c>
      <c r="BS101">
        <v>127.208</v>
      </c>
      <c r="BT101">
        <f t="shared" si="51"/>
        <v>85.964912280701753</v>
      </c>
      <c r="BU101">
        <v>7112.81</v>
      </c>
    </row>
    <row r="102" spans="1:73" x14ac:dyDescent="0.65">
      <c r="A102">
        <v>10.89</v>
      </c>
      <c r="J102">
        <f t="shared" si="37"/>
        <v>73.880597014925371</v>
      </c>
      <c r="K102">
        <v>212.8</v>
      </c>
      <c r="L102">
        <f t="shared" si="38"/>
        <v>53.513513513513509</v>
      </c>
      <c r="M102">
        <v>6723.42</v>
      </c>
      <c r="R102">
        <f t="shared" si="39"/>
        <v>60.365853658536594</v>
      </c>
      <c r="S102">
        <v>258.16199999999998</v>
      </c>
      <c r="T102">
        <f t="shared" si="40"/>
        <v>79.838709677419345</v>
      </c>
      <c r="U102">
        <v>9532.42</v>
      </c>
      <c r="V102">
        <f t="shared" si="41"/>
        <v>82.5</v>
      </c>
      <c r="W102">
        <v>152.34399999999999</v>
      </c>
      <c r="X102">
        <f t="shared" si="42"/>
        <v>83.193277310924373</v>
      </c>
      <c r="Y102">
        <v>7829.1</v>
      </c>
      <c r="BF102">
        <f t="shared" si="46"/>
        <v>64.285714285714278</v>
      </c>
      <c r="BG102">
        <v>234.946</v>
      </c>
      <c r="BH102">
        <f t="shared" si="47"/>
        <v>68.75</v>
      </c>
      <c r="BI102">
        <v>2826.17</v>
      </c>
      <c r="BN102">
        <f t="shared" si="48"/>
        <v>99.000000000000014</v>
      </c>
      <c r="BO102">
        <v>123.51300000000001</v>
      </c>
      <c r="BR102">
        <f t="shared" si="50"/>
        <v>86.08695652173914</v>
      </c>
      <c r="BS102">
        <v>132.86199999999999</v>
      </c>
      <c r="BT102">
        <f t="shared" si="51"/>
        <v>86.842105263157904</v>
      </c>
      <c r="BU102">
        <v>6731.68</v>
      </c>
    </row>
    <row r="103" spans="1:73" x14ac:dyDescent="0.65">
      <c r="A103">
        <v>11</v>
      </c>
      <c r="J103">
        <f t="shared" si="37"/>
        <v>74.626865671641781</v>
      </c>
      <c r="K103">
        <v>200.184</v>
      </c>
      <c r="L103">
        <f t="shared" si="38"/>
        <v>54.054054054054049</v>
      </c>
      <c r="M103">
        <v>6499.56</v>
      </c>
      <c r="R103">
        <f t="shared" si="39"/>
        <v>60.975609756097562</v>
      </c>
      <c r="S103">
        <v>228.149</v>
      </c>
      <c r="T103">
        <f t="shared" si="40"/>
        <v>80.645161290322577</v>
      </c>
      <c r="U103">
        <v>8778.42</v>
      </c>
      <c r="V103">
        <f t="shared" si="41"/>
        <v>83.333333333333343</v>
      </c>
      <c r="W103">
        <v>157.596</v>
      </c>
      <c r="X103">
        <f t="shared" si="42"/>
        <v>84.033613445378151</v>
      </c>
      <c r="Y103">
        <v>8356.39</v>
      </c>
      <c r="BF103">
        <f t="shared" si="46"/>
        <v>64.935064935064929</v>
      </c>
      <c r="BG103">
        <v>231.43700000000001</v>
      </c>
      <c r="BH103">
        <f t="shared" si="47"/>
        <v>69.444444444444443</v>
      </c>
      <c r="BI103">
        <v>2740.17</v>
      </c>
      <c r="BN103">
        <f t="shared" si="48"/>
        <v>100</v>
      </c>
      <c r="BO103">
        <v>124.38</v>
      </c>
      <c r="BR103">
        <f t="shared" si="50"/>
        <v>86.956521739130437</v>
      </c>
      <c r="BS103">
        <v>129.154</v>
      </c>
      <c r="BT103">
        <f t="shared" si="51"/>
        <v>87.719298245614041</v>
      </c>
      <c r="BU103">
        <v>6457.86</v>
      </c>
    </row>
    <row r="104" spans="1:73" x14ac:dyDescent="0.65">
      <c r="A104">
        <v>11.11</v>
      </c>
      <c r="J104">
        <f t="shared" si="37"/>
        <v>75.373134328358205</v>
      </c>
      <c r="K104">
        <v>178.911</v>
      </c>
      <c r="L104">
        <f t="shared" si="38"/>
        <v>54.594594594594589</v>
      </c>
      <c r="M104">
        <v>6109.19</v>
      </c>
      <c r="R104">
        <f t="shared" si="39"/>
        <v>61.585365853658537</v>
      </c>
      <c r="S104">
        <v>190.91499999999999</v>
      </c>
      <c r="T104">
        <f t="shared" si="40"/>
        <v>81.451612903225794</v>
      </c>
      <c r="U104">
        <v>8407.91</v>
      </c>
      <c r="V104">
        <f t="shared" si="41"/>
        <v>84.166666666666671</v>
      </c>
      <c r="W104">
        <v>148.78</v>
      </c>
      <c r="X104">
        <f t="shared" si="42"/>
        <v>84.87394957983193</v>
      </c>
      <c r="Y104">
        <v>8205.2199999999993</v>
      </c>
      <c r="BF104">
        <f t="shared" si="46"/>
        <v>65.584415584415581</v>
      </c>
      <c r="BG104">
        <v>212.69800000000001</v>
      </c>
      <c r="BH104">
        <f t="shared" si="47"/>
        <v>70.138888888888886</v>
      </c>
      <c r="BI104">
        <v>2675.16</v>
      </c>
      <c r="BR104">
        <f t="shared" si="50"/>
        <v>87.826086956521735</v>
      </c>
      <c r="BS104">
        <v>128.751</v>
      </c>
      <c r="BT104">
        <f t="shared" si="51"/>
        <v>88.596491228070178</v>
      </c>
      <c r="BU104">
        <v>6501.7</v>
      </c>
    </row>
    <row r="105" spans="1:73" x14ac:dyDescent="0.65">
      <c r="A105">
        <v>11.22</v>
      </c>
      <c r="J105">
        <f t="shared" si="37"/>
        <v>76.119402985074629</v>
      </c>
      <c r="K105">
        <v>168.108</v>
      </c>
      <c r="L105">
        <f t="shared" si="38"/>
        <v>55.135135135135137</v>
      </c>
      <c r="M105">
        <v>6084.18</v>
      </c>
      <c r="R105">
        <f t="shared" si="39"/>
        <v>62.195121951219519</v>
      </c>
      <c r="S105">
        <v>178.74</v>
      </c>
      <c r="T105">
        <f t="shared" si="40"/>
        <v>82.258064516129039</v>
      </c>
      <c r="U105">
        <v>7575.55</v>
      </c>
      <c r="V105">
        <f t="shared" si="41"/>
        <v>85.000000000000014</v>
      </c>
      <c r="W105">
        <v>151.084</v>
      </c>
      <c r="X105">
        <f t="shared" si="42"/>
        <v>85.714285714285722</v>
      </c>
      <c r="Y105">
        <v>8329.07</v>
      </c>
      <c r="BF105">
        <f t="shared" si="46"/>
        <v>66.233766233766232</v>
      </c>
      <c r="BG105">
        <v>187.73500000000001</v>
      </c>
      <c r="BH105">
        <f t="shared" si="47"/>
        <v>70.833333333333343</v>
      </c>
      <c r="BI105">
        <v>2824.37</v>
      </c>
      <c r="BR105">
        <f t="shared" si="50"/>
        <v>88.695652173913047</v>
      </c>
      <c r="BS105">
        <v>127.574</v>
      </c>
      <c r="BT105">
        <f t="shared" si="51"/>
        <v>89.473684210526329</v>
      </c>
      <c r="BU105">
        <v>6209.95</v>
      </c>
    </row>
    <row r="106" spans="1:73" x14ac:dyDescent="0.65">
      <c r="A106">
        <v>11.33</v>
      </c>
      <c r="J106">
        <f t="shared" si="37"/>
        <v>76.865671641791039</v>
      </c>
      <c r="K106">
        <v>157.61600000000001</v>
      </c>
      <c r="L106">
        <f t="shared" si="38"/>
        <v>55.67567567567567</v>
      </c>
      <c r="M106">
        <v>6056.15</v>
      </c>
      <c r="R106">
        <f t="shared" si="39"/>
        <v>62.804878048780488</v>
      </c>
      <c r="S106">
        <v>171.65100000000001</v>
      </c>
      <c r="T106">
        <f t="shared" si="40"/>
        <v>83.064516129032256</v>
      </c>
      <c r="U106">
        <v>7338.35</v>
      </c>
      <c r="V106">
        <f t="shared" si="41"/>
        <v>85.833333333333343</v>
      </c>
      <c r="W106">
        <v>138.012</v>
      </c>
      <c r="X106">
        <f t="shared" si="42"/>
        <v>86.554621848739501</v>
      </c>
      <c r="Y106">
        <v>8624.83</v>
      </c>
      <c r="BF106">
        <f t="shared" si="46"/>
        <v>66.883116883116884</v>
      </c>
      <c r="BG106">
        <v>177.93199999999999</v>
      </c>
      <c r="BH106">
        <f t="shared" si="47"/>
        <v>71.527777777777786</v>
      </c>
      <c r="BI106">
        <v>2871.24</v>
      </c>
      <c r="BR106">
        <f t="shared" si="50"/>
        <v>89.565217391304344</v>
      </c>
      <c r="BS106">
        <v>128.001</v>
      </c>
      <c r="BT106">
        <f t="shared" si="51"/>
        <v>90.350877192982466</v>
      </c>
      <c r="BU106">
        <v>6057.09</v>
      </c>
    </row>
    <row r="107" spans="1:73" x14ac:dyDescent="0.65">
      <c r="A107">
        <v>11.44</v>
      </c>
      <c r="J107">
        <f t="shared" si="37"/>
        <v>77.611940298507449</v>
      </c>
      <c r="K107">
        <v>151.84100000000001</v>
      </c>
      <c r="L107">
        <f t="shared" si="38"/>
        <v>56.21621621621621</v>
      </c>
      <c r="M107">
        <v>5998.58</v>
      </c>
      <c r="R107">
        <f t="shared" si="39"/>
        <v>63.414634146341463</v>
      </c>
      <c r="S107">
        <v>180.46700000000001</v>
      </c>
      <c r="T107">
        <f t="shared" si="40"/>
        <v>83.870967741935473</v>
      </c>
      <c r="U107">
        <v>7401.8</v>
      </c>
      <c r="V107">
        <f t="shared" si="41"/>
        <v>86.666666666666671</v>
      </c>
      <c r="W107">
        <v>134.42400000000001</v>
      </c>
      <c r="X107">
        <f t="shared" si="42"/>
        <v>87.394957983193279</v>
      </c>
      <c r="Y107">
        <v>9163.61</v>
      </c>
      <c r="BF107">
        <f t="shared" si="46"/>
        <v>67.532467532467521</v>
      </c>
      <c r="BG107">
        <v>177.869</v>
      </c>
      <c r="BH107">
        <f t="shared" si="47"/>
        <v>72.222222222222214</v>
      </c>
      <c r="BI107">
        <v>2762.91</v>
      </c>
      <c r="BR107">
        <f t="shared" si="50"/>
        <v>90.434782608695642</v>
      </c>
      <c r="BS107">
        <v>130.41900000000001</v>
      </c>
      <c r="BT107">
        <f t="shared" si="51"/>
        <v>91.228070175438603</v>
      </c>
      <c r="BU107">
        <v>6006.63</v>
      </c>
    </row>
    <row r="108" spans="1:73" x14ac:dyDescent="0.65">
      <c r="A108">
        <v>11.55</v>
      </c>
      <c r="J108">
        <f t="shared" si="37"/>
        <v>78.358208955223887</v>
      </c>
      <c r="K108">
        <v>146.90100000000001</v>
      </c>
      <c r="L108">
        <f t="shared" si="38"/>
        <v>56.756756756756758</v>
      </c>
      <c r="M108">
        <v>6336.43</v>
      </c>
      <c r="R108">
        <f t="shared" si="39"/>
        <v>64.024390243902445</v>
      </c>
      <c r="S108">
        <v>187.79400000000001</v>
      </c>
      <c r="T108">
        <f t="shared" si="40"/>
        <v>84.677419354838719</v>
      </c>
      <c r="U108">
        <v>7930.39</v>
      </c>
      <c r="V108">
        <f t="shared" si="41"/>
        <v>87.500000000000014</v>
      </c>
      <c r="W108">
        <v>137.38999999999999</v>
      </c>
      <c r="X108">
        <f t="shared" si="42"/>
        <v>88.235294117647072</v>
      </c>
      <c r="Y108">
        <v>10284.049999999999</v>
      </c>
      <c r="BF108">
        <f t="shared" si="46"/>
        <v>68.181818181818173</v>
      </c>
      <c r="BG108">
        <v>174.434</v>
      </c>
      <c r="BH108">
        <f t="shared" si="47"/>
        <v>72.916666666666671</v>
      </c>
      <c r="BI108">
        <v>2746.02</v>
      </c>
      <c r="BR108">
        <f t="shared" si="50"/>
        <v>91.304347826086968</v>
      </c>
      <c r="BS108">
        <v>126.044</v>
      </c>
      <c r="BT108">
        <f t="shared" si="51"/>
        <v>92.10526315789474</v>
      </c>
      <c r="BU108">
        <v>6013.78</v>
      </c>
    </row>
    <row r="109" spans="1:73" x14ac:dyDescent="0.65">
      <c r="A109">
        <v>11.66</v>
      </c>
      <c r="J109">
        <f t="shared" si="37"/>
        <v>79.104477611940297</v>
      </c>
      <c r="K109">
        <v>146.256</v>
      </c>
      <c r="L109">
        <f t="shared" si="38"/>
        <v>57.297297297297291</v>
      </c>
      <c r="M109">
        <v>6330.51</v>
      </c>
      <c r="R109">
        <f t="shared" si="39"/>
        <v>64.634146341463421</v>
      </c>
      <c r="S109">
        <v>172.28100000000001</v>
      </c>
      <c r="T109">
        <f t="shared" si="40"/>
        <v>85.483870967741936</v>
      </c>
      <c r="U109">
        <v>8694.82</v>
      </c>
      <c r="V109">
        <f t="shared" si="41"/>
        <v>88.333333333333343</v>
      </c>
      <c r="W109">
        <v>143.78899999999999</v>
      </c>
      <c r="X109">
        <f t="shared" si="42"/>
        <v>89.075630252100851</v>
      </c>
      <c r="Y109">
        <v>11425.67</v>
      </c>
      <c r="BF109">
        <f t="shared" si="46"/>
        <v>68.831168831168839</v>
      </c>
      <c r="BG109">
        <v>163.30199999999999</v>
      </c>
      <c r="BH109">
        <f t="shared" si="47"/>
        <v>73.611111111111114</v>
      </c>
      <c r="BI109">
        <v>2762.78</v>
      </c>
      <c r="BR109">
        <f t="shared" si="50"/>
        <v>92.173913043478265</v>
      </c>
      <c r="BS109">
        <v>127.6</v>
      </c>
      <c r="BT109">
        <f t="shared" si="51"/>
        <v>92.982456140350891</v>
      </c>
      <c r="BU109">
        <v>6171.46</v>
      </c>
    </row>
    <row r="110" spans="1:73" x14ac:dyDescent="0.65">
      <c r="A110">
        <v>11.77</v>
      </c>
      <c r="J110">
        <f t="shared" si="37"/>
        <v>79.850746268656707</v>
      </c>
      <c r="K110">
        <v>142.161</v>
      </c>
      <c r="L110">
        <f t="shared" si="38"/>
        <v>57.837837837837839</v>
      </c>
      <c r="M110">
        <v>6508.43</v>
      </c>
      <c r="R110">
        <f t="shared" si="39"/>
        <v>65.243902439024396</v>
      </c>
      <c r="S110">
        <v>151.715</v>
      </c>
      <c r="T110">
        <f t="shared" si="40"/>
        <v>86.290322580645153</v>
      </c>
      <c r="U110">
        <v>9213.19</v>
      </c>
      <c r="V110">
        <f t="shared" si="41"/>
        <v>89.166666666666671</v>
      </c>
      <c r="W110">
        <v>139.07</v>
      </c>
      <c r="X110">
        <f t="shared" si="42"/>
        <v>89.915966386554629</v>
      </c>
      <c r="Y110">
        <v>12692</v>
      </c>
      <c r="BF110">
        <f t="shared" si="46"/>
        <v>69.480519480519476</v>
      </c>
      <c r="BG110">
        <v>158.09700000000001</v>
      </c>
      <c r="BH110">
        <f t="shared" si="47"/>
        <v>74.305555555555557</v>
      </c>
      <c r="BI110">
        <v>2758.32</v>
      </c>
      <c r="BR110">
        <f t="shared" si="50"/>
        <v>93.043478260869563</v>
      </c>
      <c r="BS110">
        <v>120.947</v>
      </c>
      <c r="BT110">
        <f t="shared" si="51"/>
        <v>93.859649122807014</v>
      </c>
      <c r="BU110">
        <v>6519.11</v>
      </c>
    </row>
    <row r="111" spans="1:73" x14ac:dyDescent="0.65">
      <c r="A111">
        <v>11.88</v>
      </c>
      <c r="J111">
        <f t="shared" si="37"/>
        <v>80.597014925373131</v>
      </c>
      <c r="K111">
        <v>136.149</v>
      </c>
      <c r="L111">
        <f t="shared" si="38"/>
        <v>58.378378378378379</v>
      </c>
      <c r="M111">
        <v>7046.75</v>
      </c>
      <c r="R111">
        <f t="shared" si="39"/>
        <v>65.853658536585371</v>
      </c>
      <c r="S111">
        <v>146.476</v>
      </c>
      <c r="T111">
        <f t="shared" si="40"/>
        <v>87.096774193548384</v>
      </c>
      <c r="U111">
        <v>9263.52</v>
      </c>
      <c r="V111">
        <f t="shared" si="41"/>
        <v>90.000000000000014</v>
      </c>
      <c r="W111">
        <v>141.74</v>
      </c>
      <c r="X111">
        <f t="shared" si="42"/>
        <v>90.756302521008408</v>
      </c>
      <c r="Y111">
        <v>13372.36</v>
      </c>
      <c r="BF111">
        <f t="shared" si="46"/>
        <v>70.129870129870127</v>
      </c>
      <c r="BG111">
        <v>154.90100000000001</v>
      </c>
      <c r="BH111">
        <f t="shared" si="47"/>
        <v>75.000000000000014</v>
      </c>
      <c r="BI111">
        <v>3070.48</v>
      </c>
      <c r="BR111">
        <f t="shared" si="50"/>
        <v>93.913043478260875</v>
      </c>
      <c r="BS111">
        <v>124.28</v>
      </c>
      <c r="BT111">
        <f t="shared" si="51"/>
        <v>94.736842105263179</v>
      </c>
      <c r="BU111">
        <v>7072.26</v>
      </c>
    </row>
    <row r="112" spans="1:73" x14ac:dyDescent="0.65">
      <c r="A112">
        <v>11.99</v>
      </c>
      <c r="J112">
        <f t="shared" si="37"/>
        <v>81.343283582089555</v>
      </c>
      <c r="K112">
        <v>139.43700000000001</v>
      </c>
      <c r="L112">
        <f t="shared" si="38"/>
        <v>58.918918918918919</v>
      </c>
      <c r="M112">
        <v>6976.76</v>
      </c>
      <c r="R112">
        <f t="shared" si="39"/>
        <v>66.463414634146346</v>
      </c>
      <c r="S112">
        <v>142.517</v>
      </c>
      <c r="T112">
        <f t="shared" si="40"/>
        <v>87.903225806451616</v>
      </c>
      <c r="U112">
        <v>8787.19</v>
      </c>
      <c r="V112">
        <f t="shared" si="41"/>
        <v>90.833333333333343</v>
      </c>
      <c r="W112">
        <v>149.364</v>
      </c>
      <c r="X112">
        <f t="shared" si="42"/>
        <v>91.596638655462186</v>
      </c>
      <c r="Y112">
        <v>13876.38</v>
      </c>
      <c r="BF112">
        <f t="shared" si="46"/>
        <v>70.779220779220779</v>
      </c>
      <c r="BG112">
        <v>153.45400000000001</v>
      </c>
      <c r="BH112">
        <f t="shared" si="47"/>
        <v>75.694444444444443</v>
      </c>
      <c r="BI112">
        <v>2999.52</v>
      </c>
      <c r="BR112">
        <f t="shared" si="50"/>
        <v>94.782608695652172</v>
      </c>
      <c r="BS112">
        <v>128.48400000000001</v>
      </c>
      <c r="BT112">
        <f t="shared" si="51"/>
        <v>95.614035087719301</v>
      </c>
      <c r="BU112">
        <v>7223.74</v>
      </c>
    </row>
    <row r="113" spans="1:73" x14ac:dyDescent="0.65">
      <c r="A113">
        <v>12.1</v>
      </c>
      <c r="J113">
        <f t="shared" si="37"/>
        <v>82.089552238805965</v>
      </c>
      <c r="K113">
        <v>134.989</v>
      </c>
      <c r="L113">
        <f t="shared" si="38"/>
        <v>59.459459459459453</v>
      </c>
      <c r="M113">
        <v>6855.42</v>
      </c>
      <c r="R113">
        <f t="shared" si="39"/>
        <v>67.073170731707322</v>
      </c>
      <c r="S113">
        <v>134.54300000000001</v>
      </c>
      <c r="T113">
        <f t="shared" si="40"/>
        <v>88.709677419354833</v>
      </c>
      <c r="U113">
        <v>8693.4699999999993</v>
      </c>
      <c r="V113">
        <f t="shared" si="41"/>
        <v>91.666666666666671</v>
      </c>
      <c r="W113">
        <v>147.20400000000001</v>
      </c>
      <c r="X113">
        <f t="shared" si="42"/>
        <v>92.436974789915965</v>
      </c>
      <c r="Y113">
        <v>13391.02</v>
      </c>
      <c r="BF113">
        <f t="shared" si="46"/>
        <v>71.428571428571416</v>
      </c>
      <c r="BG113">
        <v>149.90199999999999</v>
      </c>
      <c r="BH113">
        <f t="shared" si="47"/>
        <v>76.388888888888886</v>
      </c>
      <c r="BI113">
        <v>3072.27</v>
      </c>
      <c r="BR113">
        <f t="shared" si="50"/>
        <v>95.65217391304347</v>
      </c>
      <c r="BS113">
        <v>122.84399999999999</v>
      </c>
      <c r="BT113">
        <f t="shared" si="51"/>
        <v>96.491228070175438</v>
      </c>
      <c r="BU113">
        <v>6836.06</v>
      </c>
    </row>
    <row r="114" spans="1:73" x14ac:dyDescent="0.65">
      <c r="A114">
        <v>12.21</v>
      </c>
      <c r="J114">
        <f t="shared" si="37"/>
        <v>82.835820895522389</v>
      </c>
      <c r="K114">
        <v>143.58699999999999</v>
      </c>
      <c r="L114">
        <f t="shared" si="38"/>
        <v>60</v>
      </c>
      <c r="M114">
        <v>6889.69</v>
      </c>
      <c r="R114">
        <f t="shared" si="39"/>
        <v>67.682926829268297</v>
      </c>
      <c r="S114">
        <v>136.82900000000001</v>
      </c>
      <c r="T114">
        <f t="shared" si="40"/>
        <v>89.516129032258064</v>
      </c>
      <c r="U114">
        <v>8183.19</v>
      </c>
      <c r="V114">
        <f t="shared" si="41"/>
        <v>92.500000000000014</v>
      </c>
      <c r="W114">
        <v>147.678</v>
      </c>
      <c r="X114">
        <f t="shared" si="42"/>
        <v>93.277310924369758</v>
      </c>
      <c r="Y114">
        <v>12687.24</v>
      </c>
      <c r="BF114">
        <f t="shared" si="46"/>
        <v>72.077922077922068</v>
      </c>
      <c r="BG114">
        <v>142.03</v>
      </c>
      <c r="BH114">
        <f t="shared" si="47"/>
        <v>77.083333333333343</v>
      </c>
      <c r="BI114">
        <v>3006.1</v>
      </c>
      <c r="BR114">
        <f t="shared" si="50"/>
        <v>96.521739130434796</v>
      </c>
      <c r="BS114">
        <v>121.95399999999999</v>
      </c>
      <c r="BT114">
        <f t="shared" si="51"/>
        <v>97.368421052631589</v>
      </c>
      <c r="BU114">
        <v>6254.05</v>
      </c>
    </row>
    <row r="115" spans="1:73" x14ac:dyDescent="0.65">
      <c r="A115">
        <v>12.32</v>
      </c>
      <c r="J115">
        <f t="shared" si="37"/>
        <v>83.582089552238799</v>
      </c>
      <c r="K115">
        <v>141.745</v>
      </c>
      <c r="L115">
        <f t="shared" si="38"/>
        <v>60.540540540540533</v>
      </c>
      <c r="M115">
        <v>6870.97</v>
      </c>
      <c r="R115">
        <f t="shared" si="39"/>
        <v>68.292682926829272</v>
      </c>
      <c r="S115">
        <v>134.99799999999999</v>
      </c>
      <c r="T115">
        <f t="shared" si="40"/>
        <v>90.322580645161281</v>
      </c>
      <c r="U115">
        <v>7454.99</v>
      </c>
      <c r="V115">
        <f t="shared" si="41"/>
        <v>93.333333333333343</v>
      </c>
      <c r="W115">
        <v>144.042</v>
      </c>
      <c r="X115">
        <f t="shared" si="42"/>
        <v>94.117647058823522</v>
      </c>
      <c r="Y115">
        <v>13099.94</v>
      </c>
      <c r="BF115">
        <f t="shared" si="46"/>
        <v>72.72727272727272</v>
      </c>
      <c r="BG115">
        <v>129.70699999999999</v>
      </c>
      <c r="BH115">
        <f t="shared" si="47"/>
        <v>77.777777777777786</v>
      </c>
      <c r="BI115">
        <v>2881.61</v>
      </c>
      <c r="BR115">
        <f t="shared" si="50"/>
        <v>97.391304347826093</v>
      </c>
      <c r="BS115">
        <v>124.559</v>
      </c>
      <c r="BT115">
        <f t="shared" si="51"/>
        <v>98.245614035087726</v>
      </c>
      <c r="BU115">
        <v>5928.09</v>
      </c>
    </row>
    <row r="116" spans="1:73" x14ac:dyDescent="0.65">
      <c r="A116">
        <v>12.43</v>
      </c>
      <c r="J116">
        <f t="shared" si="37"/>
        <v>84.328358208955223</v>
      </c>
      <c r="K116">
        <v>134.31100000000001</v>
      </c>
      <c r="L116">
        <f t="shared" si="38"/>
        <v>61.081081081081081</v>
      </c>
      <c r="M116">
        <v>6274.4</v>
      </c>
      <c r="R116">
        <f t="shared" si="39"/>
        <v>68.902439024390247</v>
      </c>
      <c r="S116">
        <v>133.578</v>
      </c>
      <c r="T116">
        <f t="shared" si="40"/>
        <v>91.129032258064512</v>
      </c>
      <c r="U116">
        <v>7021.99</v>
      </c>
      <c r="V116">
        <f t="shared" si="41"/>
        <v>94.166666666666671</v>
      </c>
      <c r="W116">
        <v>137.06200000000001</v>
      </c>
      <c r="X116">
        <f t="shared" si="42"/>
        <v>94.9579831932773</v>
      </c>
      <c r="Y116">
        <v>13175.92</v>
      </c>
      <c r="BF116">
        <f t="shared" si="46"/>
        <v>73.376623376623371</v>
      </c>
      <c r="BG116">
        <v>128.221</v>
      </c>
      <c r="BH116">
        <f t="shared" si="47"/>
        <v>78.472222222222214</v>
      </c>
      <c r="BI116">
        <v>2754.02</v>
      </c>
      <c r="BR116">
        <f t="shared" si="50"/>
        <v>98.260869565217391</v>
      </c>
      <c r="BS116">
        <v>127.035</v>
      </c>
      <c r="BT116">
        <f t="shared" si="51"/>
        <v>99.122807017543863</v>
      </c>
      <c r="BU116">
        <v>5865.28</v>
      </c>
    </row>
    <row r="117" spans="1:73" x14ac:dyDescent="0.65">
      <c r="A117">
        <v>12.54</v>
      </c>
      <c r="J117">
        <f t="shared" si="37"/>
        <v>85.074626865671632</v>
      </c>
      <c r="K117">
        <v>136.86500000000001</v>
      </c>
      <c r="L117">
        <f t="shared" si="38"/>
        <v>61.621621621621614</v>
      </c>
      <c r="M117">
        <v>5949.88</v>
      </c>
      <c r="R117">
        <f t="shared" si="39"/>
        <v>69.512195121951208</v>
      </c>
      <c r="S117">
        <v>134.06899999999999</v>
      </c>
      <c r="T117">
        <f t="shared" si="40"/>
        <v>91.93548387096773</v>
      </c>
      <c r="U117">
        <v>6905.42</v>
      </c>
      <c r="V117">
        <f t="shared" si="41"/>
        <v>95</v>
      </c>
      <c r="W117">
        <v>138.54400000000001</v>
      </c>
      <c r="X117">
        <f t="shared" si="42"/>
        <v>95.798319327731079</v>
      </c>
      <c r="Y117">
        <v>13727.04</v>
      </c>
      <c r="BF117">
        <f t="shared" si="46"/>
        <v>74.025974025974023</v>
      </c>
      <c r="BG117">
        <v>124.151</v>
      </c>
      <c r="BH117">
        <f t="shared" si="47"/>
        <v>79.166666666666657</v>
      </c>
      <c r="BI117">
        <v>2641.28</v>
      </c>
      <c r="BR117">
        <f t="shared" si="50"/>
        <v>99.130434782608688</v>
      </c>
      <c r="BS117">
        <v>129.72300000000001</v>
      </c>
      <c r="BT117">
        <f t="shared" si="51"/>
        <v>100</v>
      </c>
      <c r="BU117">
        <v>5650.84</v>
      </c>
    </row>
    <row r="118" spans="1:73" x14ac:dyDescent="0.65">
      <c r="A118">
        <v>12.65</v>
      </c>
      <c r="J118">
        <f t="shared" si="37"/>
        <v>85.820895522388057</v>
      </c>
      <c r="K118">
        <v>129.94999999999999</v>
      </c>
      <c r="L118">
        <f t="shared" si="38"/>
        <v>62.162162162162161</v>
      </c>
      <c r="M118">
        <v>5973.65</v>
      </c>
      <c r="R118">
        <f t="shared" si="39"/>
        <v>70.121951219512198</v>
      </c>
      <c r="S118">
        <v>136.08099999999999</v>
      </c>
      <c r="T118">
        <f t="shared" si="40"/>
        <v>92.741935483870961</v>
      </c>
      <c r="U118">
        <v>7092.98</v>
      </c>
      <c r="V118">
        <f t="shared" si="41"/>
        <v>95.833333333333343</v>
      </c>
      <c r="W118">
        <v>143.12200000000001</v>
      </c>
      <c r="X118">
        <f t="shared" si="42"/>
        <v>96.638655462184872</v>
      </c>
      <c r="Y118">
        <v>15563.52</v>
      </c>
      <c r="BF118">
        <f t="shared" si="46"/>
        <v>74.675324675324674</v>
      </c>
      <c r="BG118">
        <v>120.836</v>
      </c>
      <c r="BH118">
        <f t="shared" si="47"/>
        <v>79.861111111111114</v>
      </c>
      <c r="BI118">
        <v>2668.73</v>
      </c>
      <c r="BR118">
        <f t="shared" si="50"/>
        <v>100</v>
      </c>
      <c r="BS118">
        <v>126.16200000000001</v>
      </c>
    </row>
    <row r="119" spans="1:73" x14ac:dyDescent="0.65">
      <c r="A119">
        <v>12.76</v>
      </c>
      <c r="J119">
        <f t="shared" si="37"/>
        <v>86.567164179104466</v>
      </c>
      <c r="K119">
        <v>130.11799999999999</v>
      </c>
      <c r="L119">
        <f t="shared" si="38"/>
        <v>62.702702702702695</v>
      </c>
      <c r="M119">
        <v>5745.37</v>
      </c>
      <c r="R119">
        <f t="shared" si="39"/>
        <v>70.731707317073173</v>
      </c>
      <c r="S119">
        <v>137.95699999999999</v>
      </c>
      <c r="T119">
        <f t="shared" si="40"/>
        <v>93.548387096774192</v>
      </c>
      <c r="U119">
        <v>7101.06</v>
      </c>
      <c r="V119">
        <f t="shared" si="41"/>
        <v>96.666666666666671</v>
      </c>
      <c r="W119">
        <v>138.351</v>
      </c>
      <c r="X119">
        <f t="shared" si="42"/>
        <v>97.47899159663865</v>
      </c>
      <c r="Y119">
        <v>17892.11</v>
      </c>
      <c r="BF119">
        <f t="shared" si="46"/>
        <v>75.324675324675312</v>
      </c>
      <c r="BG119">
        <v>124.038</v>
      </c>
      <c r="BH119">
        <f t="shared" si="47"/>
        <v>80.555555555555557</v>
      </c>
      <c r="BI119">
        <v>2673.3</v>
      </c>
    </row>
    <row r="120" spans="1:73" x14ac:dyDescent="0.65">
      <c r="A120">
        <v>12.87</v>
      </c>
      <c r="J120">
        <f t="shared" si="37"/>
        <v>87.31343283582089</v>
      </c>
      <c r="K120">
        <v>128.48400000000001</v>
      </c>
      <c r="L120">
        <f t="shared" si="38"/>
        <v>63.243243243243228</v>
      </c>
      <c r="M120">
        <v>5799.05</v>
      </c>
      <c r="R120">
        <f t="shared" si="39"/>
        <v>71.341463414634148</v>
      </c>
      <c r="S120">
        <v>136.184</v>
      </c>
      <c r="T120">
        <f t="shared" si="40"/>
        <v>94.354838709677409</v>
      </c>
      <c r="U120">
        <v>7089.49</v>
      </c>
      <c r="V120">
        <f t="shared" si="41"/>
        <v>97.5</v>
      </c>
      <c r="W120">
        <v>135.66200000000001</v>
      </c>
      <c r="X120">
        <f t="shared" si="42"/>
        <v>98.319327731092429</v>
      </c>
      <c r="Y120">
        <v>17084.87</v>
      </c>
      <c r="BF120">
        <f t="shared" si="46"/>
        <v>75.974025974025963</v>
      </c>
      <c r="BG120">
        <v>123.256</v>
      </c>
      <c r="BH120">
        <f t="shared" si="47"/>
        <v>81.25</v>
      </c>
      <c r="BI120">
        <v>2644.5</v>
      </c>
    </row>
    <row r="121" spans="1:73" x14ac:dyDescent="0.65">
      <c r="A121">
        <v>12.98</v>
      </c>
      <c r="J121">
        <f t="shared" si="37"/>
        <v>88.059701492537314</v>
      </c>
      <c r="K121">
        <v>127.027</v>
      </c>
      <c r="L121">
        <f t="shared" si="38"/>
        <v>63.783783783783775</v>
      </c>
      <c r="M121">
        <v>5976.59</v>
      </c>
      <c r="R121">
        <f t="shared" si="39"/>
        <v>71.951219512195124</v>
      </c>
      <c r="S121">
        <v>130.50800000000001</v>
      </c>
      <c r="T121">
        <f t="shared" si="40"/>
        <v>95.161290322580655</v>
      </c>
      <c r="U121">
        <v>7573.98</v>
      </c>
      <c r="V121">
        <f t="shared" si="41"/>
        <v>98.333333333333343</v>
      </c>
      <c r="W121">
        <v>136.25299999999999</v>
      </c>
      <c r="X121">
        <f t="shared" si="42"/>
        <v>99.159663865546221</v>
      </c>
      <c r="Y121">
        <v>15787.57</v>
      </c>
      <c r="BF121">
        <f t="shared" si="46"/>
        <v>76.623376623376615</v>
      </c>
      <c r="BG121">
        <v>126.77500000000001</v>
      </c>
      <c r="BH121">
        <f t="shared" si="47"/>
        <v>81.944444444444457</v>
      </c>
      <c r="BI121">
        <v>2639.72</v>
      </c>
    </row>
    <row r="122" spans="1:73" x14ac:dyDescent="0.65">
      <c r="A122">
        <v>13.09</v>
      </c>
      <c r="J122">
        <f t="shared" si="37"/>
        <v>88.805970149253739</v>
      </c>
      <c r="K122">
        <v>130.70099999999999</v>
      </c>
      <c r="L122">
        <f t="shared" si="38"/>
        <v>64.324324324324323</v>
      </c>
      <c r="M122">
        <v>6004.06</v>
      </c>
      <c r="R122">
        <f t="shared" si="39"/>
        <v>72.560975609756099</v>
      </c>
      <c r="S122">
        <v>126.23399999999999</v>
      </c>
      <c r="T122">
        <f t="shared" si="40"/>
        <v>95.967741935483858</v>
      </c>
      <c r="U122">
        <v>8679.49</v>
      </c>
      <c r="V122">
        <f t="shared" si="41"/>
        <v>99.166666666666671</v>
      </c>
      <c r="W122">
        <v>131.91300000000001</v>
      </c>
      <c r="X122">
        <f t="shared" si="42"/>
        <v>100</v>
      </c>
      <c r="Y122">
        <v>14644.94</v>
      </c>
      <c r="BF122">
        <f t="shared" si="46"/>
        <v>77.272727272727266</v>
      </c>
      <c r="BG122">
        <v>129.88</v>
      </c>
      <c r="BH122">
        <f t="shared" si="47"/>
        <v>82.638888888888886</v>
      </c>
      <c r="BI122">
        <v>2648.26</v>
      </c>
    </row>
    <row r="123" spans="1:73" x14ac:dyDescent="0.65">
      <c r="A123">
        <v>13.2</v>
      </c>
      <c r="J123">
        <f t="shared" si="37"/>
        <v>89.552238805970148</v>
      </c>
      <c r="K123">
        <v>128.834</v>
      </c>
      <c r="L123">
        <f t="shared" si="38"/>
        <v>64.864864864864856</v>
      </c>
      <c r="M123">
        <v>6096.71</v>
      </c>
      <c r="R123">
        <f t="shared" si="39"/>
        <v>73.170731707317074</v>
      </c>
      <c r="S123">
        <v>128.946</v>
      </c>
      <c r="T123">
        <f t="shared" si="40"/>
        <v>96.774193548387089</v>
      </c>
      <c r="U123">
        <v>10268.77</v>
      </c>
      <c r="V123">
        <f t="shared" si="41"/>
        <v>100</v>
      </c>
      <c r="W123">
        <v>128.459</v>
      </c>
      <c r="BF123">
        <f t="shared" si="46"/>
        <v>77.922077922077918</v>
      </c>
      <c r="BG123">
        <v>122.111</v>
      </c>
      <c r="BH123">
        <f t="shared" si="47"/>
        <v>83.333333333333329</v>
      </c>
      <c r="BI123">
        <v>2700.33</v>
      </c>
    </row>
    <row r="124" spans="1:73" x14ac:dyDescent="0.65">
      <c r="A124">
        <v>13.31</v>
      </c>
      <c r="J124">
        <f t="shared" si="37"/>
        <v>90.298507462686572</v>
      </c>
      <c r="K124">
        <v>123.086</v>
      </c>
      <c r="L124">
        <f t="shared" si="38"/>
        <v>65.405405405405403</v>
      </c>
      <c r="M124">
        <v>6013.7</v>
      </c>
      <c r="R124">
        <f t="shared" si="39"/>
        <v>73.780487804878064</v>
      </c>
      <c r="S124">
        <v>125.069</v>
      </c>
      <c r="T124">
        <f t="shared" si="40"/>
        <v>97.58064516129032</v>
      </c>
      <c r="U124">
        <v>11402.42</v>
      </c>
      <c r="BF124">
        <f t="shared" si="46"/>
        <v>78.571428571428569</v>
      </c>
      <c r="BG124">
        <v>126.337</v>
      </c>
      <c r="BH124">
        <f t="shared" si="47"/>
        <v>84.027777777777786</v>
      </c>
      <c r="BI124">
        <v>2733.09</v>
      </c>
    </row>
    <row r="125" spans="1:73" x14ac:dyDescent="0.65">
      <c r="A125">
        <v>13.42</v>
      </c>
      <c r="J125">
        <f t="shared" si="37"/>
        <v>91.044776119402982</v>
      </c>
      <c r="K125">
        <v>125.011</v>
      </c>
      <c r="L125">
        <f t="shared" si="38"/>
        <v>65.945945945945937</v>
      </c>
      <c r="M125">
        <v>5856.96</v>
      </c>
      <c r="R125">
        <f t="shared" si="39"/>
        <v>74.390243902439025</v>
      </c>
      <c r="S125">
        <v>121.051</v>
      </c>
      <c r="T125">
        <f t="shared" si="40"/>
        <v>98.387096774193537</v>
      </c>
      <c r="U125">
        <v>11240.17</v>
      </c>
      <c r="BF125">
        <f t="shared" si="46"/>
        <v>79.220779220779207</v>
      </c>
      <c r="BG125">
        <v>124.666</v>
      </c>
      <c r="BH125">
        <f t="shared" si="47"/>
        <v>84.722222222222214</v>
      </c>
      <c r="BI125">
        <v>2450.8000000000002</v>
      </c>
    </row>
    <row r="126" spans="1:73" x14ac:dyDescent="0.65">
      <c r="A126">
        <v>13.53</v>
      </c>
      <c r="J126">
        <f t="shared" si="37"/>
        <v>91.791044776119406</v>
      </c>
      <c r="K126">
        <v>123.688</v>
      </c>
      <c r="L126">
        <f t="shared" si="38"/>
        <v>66.48648648648647</v>
      </c>
      <c r="M126">
        <v>5738.35</v>
      </c>
      <c r="R126">
        <f t="shared" si="39"/>
        <v>75</v>
      </c>
      <c r="S126">
        <v>123.06399999999999</v>
      </c>
      <c r="T126">
        <f t="shared" si="40"/>
        <v>99.193548387096769</v>
      </c>
      <c r="U126">
        <v>11054.19</v>
      </c>
      <c r="BF126">
        <f t="shared" si="46"/>
        <v>79.870129870129858</v>
      </c>
      <c r="BG126">
        <v>117.005</v>
      </c>
      <c r="BH126">
        <f t="shared" si="47"/>
        <v>85.416666666666657</v>
      </c>
      <c r="BI126">
        <v>2452.34</v>
      </c>
    </row>
    <row r="127" spans="1:73" x14ac:dyDescent="0.65">
      <c r="A127">
        <v>13.64</v>
      </c>
      <c r="J127">
        <f t="shared" si="37"/>
        <v>92.537313432835816</v>
      </c>
      <c r="K127">
        <v>122.02200000000001</v>
      </c>
      <c r="L127">
        <f t="shared" si="38"/>
        <v>67.027027027027017</v>
      </c>
      <c r="M127">
        <v>5935.56</v>
      </c>
      <c r="R127">
        <f t="shared" si="39"/>
        <v>75.609756097560989</v>
      </c>
      <c r="S127">
        <v>121.71299999999999</v>
      </c>
      <c r="T127">
        <f t="shared" si="40"/>
        <v>100</v>
      </c>
      <c r="U127">
        <v>10934.5</v>
      </c>
      <c r="BF127">
        <f t="shared" si="46"/>
        <v>80.51948051948051</v>
      </c>
      <c r="BG127">
        <v>117.66500000000001</v>
      </c>
      <c r="BH127">
        <f t="shared" si="47"/>
        <v>86.111111111111114</v>
      </c>
      <c r="BI127">
        <v>2521.4899999999998</v>
      </c>
    </row>
    <row r="128" spans="1:73" x14ac:dyDescent="0.65">
      <c r="A128">
        <v>13.75</v>
      </c>
      <c r="J128">
        <f t="shared" si="37"/>
        <v>93.28358208955224</v>
      </c>
      <c r="K128">
        <v>127.937</v>
      </c>
      <c r="L128">
        <f t="shared" si="38"/>
        <v>67.567567567567565</v>
      </c>
      <c r="M128">
        <v>5789.13</v>
      </c>
      <c r="R128">
        <f t="shared" si="39"/>
        <v>76.219512195121951</v>
      </c>
      <c r="S128">
        <v>127.014</v>
      </c>
      <c r="BF128">
        <f t="shared" si="46"/>
        <v>81.168831168831161</v>
      </c>
      <c r="BG128">
        <v>114.816</v>
      </c>
      <c r="BH128">
        <f t="shared" si="47"/>
        <v>86.805555555555557</v>
      </c>
      <c r="BI128">
        <v>2655.68</v>
      </c>
    </row>
    <row r="129" spans="1:61" x14ac:dyDescent="0.65">
      <c r="A129">
        <v>13.86</v>
      </c>
      <c r="J129">
        <f t="shared" si="37"/>
        <v>94.02985074626865</v>
      </c>
      <c r="K129">
        <v>122.52200000000001</v>
      </c>
      <c r="L129">
        <f t="shared" si="38"/>
        <v>68.108108108108098</v>
      </c>
      <c r="M129">
        <v>6510.43</v>
      </c>
      <c r="R129">
        <f t="shared" si="39"/>
        <v>76.829268292682926</v>
      </c>
      <c r="S129">
        <v>124.048</v>
      </c>
      <c r="BF129">
        <f t="shared" si="46"/>
        <v>81.818181818181813</v>
      </c>
      <c r="BG129">
        <v>113.22199999999999</v>
      </c>
      <c r="BH129">
        <f t="shared" si="47"/>
        <v>87.5</v>
      </c>
      <c r="BI129">
        <v>2605.33</v>
      </c>
    </row>
    <row r="130" spans="1:61" x14ac:dyDescent="0.65">
      <c r="A130">
        <v>13.97</v>
      </c>
      <c r="J130">
        <f t="shared" si="37"/>
        <v>94.776119402985088</v>
      </c>
      <c r="K130">
        <v>124.191</v>
      </c>
      <c r="L130">
        <f t="shared" si="38"/>
        <v>68.648648648648646</v>
      </c>
      <c r="M130">
        <v>7491.12</v>
      </c>
      <c r="R130">
        <f t="shared" si="39"/>
        <v>77.439024390243901</v>
      </c>
      <c r="S130">
        <v>122.14700000000001</v>
      </c>
      <c r="BF130">
        <f t="shared" si="46"/>
        <v>82.467532467532465</v>
      </c>
      <c r="BG130">
        <v>118.18300000000001</v>
      </c>
      <c r="BH130">
        <f t="shared" si="47"/>
        <v>88.194444444444457</v>
      </c>
      <c r="BI130">
        <v>2619.4</v>
      </c>
    </row>
    <row r="131" spans="1:61" x14ac:dyDescent="0.65">
      <c r="A131">
        <v>14.08</v>
      </c>
      <c r="J131">
        <f t="shared" si="37"/>
        <v>95.522388059701484</v>
      </c>
      <c r="K131">
        <v>126.04600000000001</v>
      </c>
      <c r="L131">
        <f t="shared" si="38"/>
        <v>69.189189189189179</v>
      </c>
      <c r="M131">
        <v>9165.17</v>
      </c>
      <c r="R131">
        <f t="shared" si="39"/>
        <v>78.048780487804876</v>
      </c>
      <c r="S131">
        <v>121.497</v>
      </c>
      <c r="BF131">
        <f t="shared" si="46"/>
        <v>83.116883116883116</v>
      </c>
      <c r="BG131">
        <v>118.60599999999999</v>
      </c>
      <c r="BH131">
        <f t="shared" si="47"/>
        <v>88.8888888888889</v>
      </c>
      <c r="BI131">
        <v>2848.28</v>
      </c>
    </row>
    <row r="132" spans="1:61" x14ac:dyDescent="0.65">
      <c r="A132">
        <v>14.19</v>
      </c>
      <c r="J132">
        <f t="shared" ref="J132:J137" si="53">($A132/14.74)*100</f>
        <v>96.268656716417908</v>
      </c>
      <c r="K132">
        <v>122.876</v>
      </c>
      <c r="L132">
        <f t="shared" ref="L132:L188" si="54">($A132/20.35)*100</f>
        <v>69.729729729729712</v>
      </c>
      <c r="M132">
        <v>9603.7099999999991</v>
      </c>
      <c r="R132">
        <f t="shared" ref="R132:R167" si="55">($A132/18.04)*100</f>
        <v>78.658536585365852</v>
      </c>
      <c r="S132">
        <v>124.968</v>
      </c>
      <c r="BF132">
        <f t="shared" ref="BF132:BF157" si="56">($A132/16.94)*100</f>
        <v>83.766233766233753</v>
      </c>
      <c r="BG132">
        <v>120.76900000000001</v>
      </c>
      <c r="BH132">
        <f t="shared" ref="BH132:BH147" si="57">($A132/15.84)*100</f>
        <v>89.583333333333329</v>
      </c>
      <c r="BI132">
        <v>2763.46</v>
      </c>
    </row>
    <row r="133" spans="1:61" x14ac:dyDescent="0.65">
      <c r="A133">
        <v>14.3</v>
      </c>
      <c r="J133">
        <f t="shared" si="53"/>
        <v>97.014925373134332</v>
      </c>
      <c r="K133">
        <v>123.655</v>
      </c>
      <c r="L133">
        <f t="shared" si="54"/>
        <v>70.270270270270274</v>
      </c>
      <c r="M133">
        <v>10592.55</v>
      </c>
      <c r="R133">
        <f t="shared" si="55"/>
        <v>79.268292682926827</v>
      </c>
      <c r="S133">
        <v>123.05</v>
      </c>
      <c r="BF133">
        <f t="shared" si="56"/>
        <v>84.415584415584405</v>
      </c>
      <c r="BG133">
        <v>115.117</v>
      </c>
      <c r="BH133">
        <f t="shared" si="57"/>
        <v>90.277777777777786</v>
      </c>
      <c r="BI133">
        <v>2807.92</v>
      </c>
    </row>
    <row r="134" spans="1:61" x14ac:dyDescent="0.65">
      <c r="A134">
        <v>14.41</v>
      </c>
      <c r="J134">
        <f t="shared" si="53"/>
        <v>97.761194029850756</v>
      </c>
      <c r="K134">
        <v>132.179</v>
      </c>
      <c r="L134">
        <f t="shared" si="54"/>
        <v>70.810810810810807</v>
      </c>
      <c r="M134">
        <v>10761.66</v>
      </c>
      <c r="R134">
        <f t="shared" si="55"/>
        <v>79.878048780487802</v>
      </c>
      <c r="S134">
        <v>123.77800000000001</v>
      </c>
      <c r="BF134">
        <f t="shared" si="56"/>
        <v>85.064935064935057</v>
      </c>
      <c r="BG134">
        <v>118.05200000000001</v>
      </c>
      <c r="BH134">
        <f t="shared" si="57"/>
        <v>90.972222222222214</v>
      </c>
      <c r="BI134">
        <v>2827.15</v>
      </c>
    </row>
    <row r="135" spans="1:61" x14ac:dyDescent="0.65">
      <c r="A135">
        <v>14.52</v>
      </c>
      <c r="J135">
        <f t="shared" si="53"/>
        <v>98.507462686567166</v>
      </c>
      <c r="K135">
        <v>121.477</v>
      </c>
      <c r="L135">
        <f t="shared" si="54"/>
        <v>71.35135135135134</v>
      </c>
      <c r="M135">
        <v>10343.27</v>
      </c>
      <c r="R135">
        <f t="shared" si="55"/>
        <v>80.487804878048792</v>
      </c>
      <c r="S135">
        <v>123.81</v>
      </c>
      <c r="BF135">
        <f t="shared" si="56"/>
        <v>85.714285714285708</v>
      </c>
      <c r="BG135">
        <v>120.05800000000001</v>
      </c>
      <c r="BH135">
        <f t="shared" si="57"/>
        <v>91.666666666666657</v>
      </c>
      <c r="BI135">
        <v>2838.37</v>
      </c>
    </row>
    <row r="136" spans="1:61" x14ac:dyDescent="0.65">
      <c r="A136">
        <v>14.63</v>
      </c>
      <c r="J136">
        <f t="shared" si="53"/>
        <v>99.25373134328359</v>
      </c>
      <c r="K136">
        <v>119.69499999999999</v>
      </c>
      <c r="L136">
        <f t="shared" si="54"/>
        <v>71.891891891891888</v>
      </c>
      <c r="M136">
        <v>9633.81</v>
      </c>
      <c r="R136">
        <f t="shared" si="55"/>
        <v>81.097560975609767</v>
      </c>
      <c r="S136">
        <v>125.2</v>
      </c>
      <c r="BF136">
        <f t="shared" si="56"/>
        <v>86.36363636363636</v>
      </c>
      <c r="BG136">
        <v>115.13200000000001</v>
      </c>
      <c r="BH136">
        <f t="shared" si="57"/>
        <v>92.361111111111114</v>
      </c>
      <c r="BI136">
        <v>2774.52</v>
      </c>
    </row>
    <row r="137" spans="1:61" x14ac:dyDescent="0.65">
      <c r="A137">
        <v>14.74</v>
      </c>
      <c r="J137">
        <f t="shared" si="53"/>
        <v>100</v>
      </c>
      <c r="K137">
        <v>124.17</v>
      </c>
      <c r="L137">
        <f t="shared" si="54"/>
        <v>72.432432432432421</v>
      </c>
      <c r="M137">
        <v>8955.8700000000008</v>
      </c>
      <c r="R137">
        <f t="shared" si="55"/>
        <v>81.707317073170742</v>
      </c>
      <c r="S137">
        <v>121.98</v>
      </c>
      <c r="BF137">
        <f t="shared" si="56"/>
        <v>87.012987012987011</v>
      </c>
      <c r="BG137">
        <v>114.31399999999999</v>
      </c>
      <c r="BH137">
        <f t="shared" si="57"/>
        <v>93.055555555555557</v>
      </c>
      <c r="BI137">
        <v>2685.22</v>
      </c>
    </row>
    <row r="138" spans="1:61" x14ac:dyDescent="0.65">
      <c r="A138">
        <v>14.85</v>
      </c>
      <c r="L138">
        <f t="shared" si="54"/>
        <v>72.972972972972968</v>
      </c>
      <c r="M138">
        <v>9060.83</v>
      </c>
      <c r="R138">
        <f t="shared" si="55"/>
        <v>82.317073170731717</v>
      </c>
      <c r="S138">
        <v>122.413</v>
      </c>
      <c r="BF138">
        <f t="shared" si="56"/>
        <v>87.662337662337649</v>
      </c>
      <c r="BG138">
        <v>117.348</v>
      </c>
      <c r="BH138">
        <f t="shared" si="57"/>
        <v>93.75</v>
      </c>
      <c r="BI138">
        <v>2642.71</v>
      </c>
    </row>
    <row r="139" spans="1:61" x14ac:dyDescent="0.65">
      <c r="A139">
        <v>14.96</v>
      </c>
      <c r="L139">
        <f t="shared" si="54"/>
        <v>73.513513513513516</v>
      </c>
      <c r="M139">
        <v>8902.34</v>
      </c>
      <c r="R139">
        <f t="shared" si="55"/>
        <v>82.926829268292693</v>
      </c>
      <c r="S139">
        <v>123.895</v>
      </c>
      <c r="BF139">
        <f t="shared" si="56"/>
        <v>88.311688311688314</v>
      </c>
      <c r="BG139">
        <v>119.574</v>
      </c>
      <c r="BH139">
        <f t="shared" si="57"/>
        <v>94.444444444444457</v>
      </c>
      <c r="BI139">
        <v>2582.34</v>
      </c>
    </row>
    <row r="140" spans="1:61" x14ac:dyDescent="0.65">
      <c r="A140">
        <v>15.07</v>
      </c>
      <c r="L140">
        <f t="shared" si="54"/>
        <v>74.054054054054049</v>
      </c>
      <c r="M140">
        <v>8919.58</v>
      </c>
      <c r="R140">
        <f t="shared" si="55"/>
        <v>83.536585365853668</v>
      </c>
      <c r="S140">
        <v>125.55200000000001</v>
      </c>
      <c r="BF140">
        <f t="shared" si="56"/>
        <v>88.961038961038952</v>
      </c>
      <c r="BG140">
        <v>119.935</v>
      </c>
      <c r="BH140">
        <f t="shared" si="57"/>
        <v>95.1388888888889</v>
      </c>
      <c r="BI140">
        <v>2516.87</v>
      </c>
    </row>
    <row r="141" spans="1:61" x14ac:dyDescent="0.65">
      <c r="A141">
        <v>15.18</v>
      </c>
      <c r="L141">
        <f t="shared" si="54"/>
        <v>74.594594594594582</v>
      </c>
      <c r="M141">
        <v>9212.6200000000008</v>
      </c>
      <c r="R141">
        <f t="shared" si="55"/>
        <v>84.146341463414629</v>
      </c>
      <c r="S141">
        <v>127.9</v>
      </c>
      <c r="BF141">
        <f t="shared" si="56"/>
        <v>89.610389610389603</v>
      </c>
      <c r="BG141">
        <v>117.911</v>
      </c>
      <c r="BH141">
        <f t="shared" si="57"/>
        <v>95.833333333333343</v>
      </c>
      <c r="BI141">
        <v>2630.93</v>
      </c>
    </row>
    <row r="142" spans="1:61" x14ac:dyDescent="0.65">
      <c r="A142">
        <v>15.29</v>
      </c>
      <c r="L142">
        <f t="shared" si="54"/>
        <v>75.13513513513513</v>
      </c>
      <c r="M142">
        <v>9360.26</v>
      </c>
      <c r="R142">
        <f t="shared" si="55"/>
        <v>84.756097560975604</v>
      </c>
      <c r="S142">
        <v>125.661</v>
      </c>
      <c r="BF142">
        <f t="shared" si="56"/>
        <v>90.259740259740255</v>
      </c>
      <c r="BG142">
        <v>117.768</v>
      </c>
      <c r="BH142">
        <f t="shared" si="57"/>
        <v>96.527777777777771</v>
      </c>
      <c r="BI142">
        <v>2837.87</v>
      </c>
    </row>
    <row r="143" spans="1:61" x14ac:dyDescent="0.65">
      <c r="A143">
        <v>15.4</v>
      </c>
      <c r="L143">
        <f t="shared" si="54"/>
        <v>75.675675675675663</v>
      </c>
      <c r="M143">
        <v>9273.82</v>
      </c>
      <c r="R143">
        <f t="shared" si="55"/>
        <v>85.365853658536594</v>
      </c>
      <c r="S143">
        <v>137.56200000000001</v>
      </c>
      <c r="BF143">
        <f t="shared" si="56"/>
        <v>90.909090909090907</v>
      </c>
      <c r="BG143">
        <v>118.40300000000001</v>
      </c>
      <c r="BH143">
        <f t="shared" si="57"/>
        <v>97.222222222222214</v>
      </c>
      <c r="BI143">
        <v>2854.04</v>
      </c>
    </row>
    <row r="144" spans="1:61" x14ac:dyDescent="0.65">
      <c r="A144">
        <v>15.51</v>
      </c>
      <c r="L144">
        <f t="shared" si="54"/>
        <v>76.21621621621621</v>
      </c>
      <c r="M144">
        <v>9005.7199999999993</v>
      </c>
      <c r="R144">
        <f t="shared" si="55"/>
        <v>85.975609756097555</v>
      </c>
      <c r="S144">
        <v>133.33799999999999</v>
      </c>
      <c r="BF144">
        <f t="shared" si="56"/>
        <v>91.558441558441544</v>
      </c>
      <c r="BG144">
        <v>119.21899999999999</v>
      </c>
      <c r="BH144">
        <f t="shared" si="57"/>
        <v>97.916666666666657</v>
      </c>
      <c r="BI144">
        <v>2762.43</v>
      </c>
    </row>
    <row r="145" spans="1:61" x14ac:dyDescent="0.65">
      <c r="A145">
        <v>15.62</v>
      </c>
      <c r="L145">
        <f t="shared" si="54"/>
        <v>76.756756756756744</v>
      </c>
      <c r="M145">
        <v>8388.0499999999993</v>
      </c>
      <c r="R145">
        <f t="shared" si="55"/>
        <v>86.58536585365853</v>
      </c>
      <c r="S145">
        <v>128.58699999999999</v>
      </c>
      <c r="BF145">
        <f t="shared" si="56"/>
        <v>92.207792207792195</v>
      </c>
      <c r="BG145">
        <v>121.31399999999999</v>
      </c>
      <c r="BH145">
        <f t="shared" si="57"/>
        <v>98.6111111111111</v>
      </c>
      <c r="BI145">
        <v>2678.12</v>
      </c>
    </row>
    <row r="146" spans="1:61" x14ac:dyDescent="0.65">
      <c r="A146">
        <v>15.73</v>
      </c>
      <c r="L146">
        <f t="shared" si="54"/>
        <v>77.297297297297291</v>
      </c>
      <c r="M146">
        <v>8462.32</v>
      </c>
      <c r="R146">
        <f t="shared" si="55"/>
        <v>87.195121951219519</v>
      </c>
      <c r="S146">
        <v>120.166</v>
      </c>
      <c r="BF146">
        <f t="shared" si="56"/>
        <v>92.857142857142847</v>
      </c>
      <c r="BG146">
        <v>121.468</v>
      </c>
      <c r="BH146">
        <f t="shared" si="57"/>
        <v>99.305555555555557</v>
      </c>
      <c r="BI146">
        <v>2645.6</v>
      </c>
    </row>
    <row r="147" spans="1:61" x14ac:dyDescent="0.65">
      <c r="A147">
        <v>15.84</v>
      </c>
      <c r="L147">
        <f t="shared" si="54"/>
        <v>77.837837837837824</v>
      </c>
      <c r="M147">
        <v>8230.94</v>
      </c>
      <c r="R147">
        <f t="shared" si="55"/>
        <v>87.804878048780495</v>
      </c>
      <c r="S147">
        <v>121.596</v>
      </c>
      <c r="BF147">
        <f t="shared" si="56"/>
        <v>93.506493506493499</v>
      </c>
      <c r="BG147">
        <v>117.328</v>
      </c>
      <c r="BH147">
        <f t="shared" si="57"/>
        <v>100</v>
      </c>
      <c r="BI147">
        <v>2688.37</v>
      </c>
    </row>
    <row r="148" spans="1:61" x14ac:dyDescent="0.65">
      <c r="A148">
        <v>15.95</v>
      </c>
      <c r="L148">
        <f t="shared" si="54"/>
        <v>78.378378378378372</v>
      </c>
      <c r="M148">
        <v>8284.2099999999991</v>
      </c>
      <c r="R148">
        <f t="shared" si="55"/>
        <v>88.41463414634147</v>
      </c>
      <c r="S148">
        <v>122.51</v>
      </c>
      <c r="BF148">
        <f t="shared" si="56"/>
        <v>94.15584415584415</v>
      </c>
      <c r="BG148">
        <v>115.26600000000001</v>
      </c>
    </row>
    <row r="149" spans="1:61" x14ac:dyDescent="0.65">
      <c r="A149">
        <v>16.059999999999999</v>
      </c>
      <c r="L149">
        <f t="shared" si="54"/>
        <v>78.918918918918905</v>
      </c>
      <c r="M149">
        <v>8252.92</v>
      </c>
      <c r="R149">
        <f t="shared" si="55"/>
        <v>89.024390243902445</v>
      </c>
      <c r="S149">
        <v>119.14100000000001</v>
      </c>
      <c r="BF149">
        <f t="shared" si="56"/>
        <v>94.805194805194787</v>
      </c>
      <c r="BG149">
        <v>115.496</v>
      </c>
    </row>
    <row r="150" spans="1:61" x14ac:dyDescent="0.65">
      <c r="A150">
        <v>16.170000000000002</v>
      </c>
      <c r="L150">
        <f t="shared" si="54"/>
        <v>79.459459459459453</v>
      </c>
      <c r="M150">
        <v>7979.7</v>
      </c>
      <c r="R150">
        <f t="shared" si="55"/>
        <v>89.634146341463435</v>
      </c>
      <c r="S150">
        <v>118.539</v>
      </c>
      <c r="BF150">
        <f t="shared" si="56"/>
        <v>95.454545454545453</v>
      </c>
      <c r="BG150">
        <v>115.58799999999999</v>
      </c>
    </row>
    <row r="151" spans="1:61" x14ac:dyDescent="0.65">
      <c r="A151">
        <v>16.28</v>
      </c>
      <c r="L151">
        <f t="shared" si="54"/>
        <v>80</v>
      </c>
      <c r="M151">
        <v>8413.4699999999993</v>
      </c>
      <c r="R151">
        <f t="shared" si="55"/>
        <v>90.24390243902441</v>
      </c>
      <c r="S151">
        <v>117.59699999999999</v>
      </c>
      <c r="BF151">
        <f t="shared" si="56"/>
        <v>96.103896103896105</v>
      </c>
      <c r="BG151">
        <v>117.64</v>
      </c>
    </row>
    <row r="152" spans="1:61" x14ac:dyDescent="0.65">
      <c r="A152">
        <v>16.39</v>
      </c>
      <c r="L152">
        <f t="shared" si="54"/>
        <v>80.540540540540533</v>
      </c>
      <c r="M152">
        <v>8324.81</v>
      </c>
      <c r="R152">
        <f t="shared" si="55"/>
        <v>90.853658536585371</v>
      </c>
      <c r="S152">
        <v>119.236</v>
      </c>
      <c r="BF152">
        <f t="shared" si="56"/>
        <v>96.753246753246742</v>
      </c>
      <c r="BG152">
        <v>118.08199999999999</v>
      </c>
    </row>
    <row r="153" spans="1:61" x14ac:dyDescent="0.65">
      <c r="A153">
        <v>16.5</v>
      </c>
      <c r="L153">
        <f t="shared" si="54"/>
        <v>81.081081081081081</v>
      </c>
      <c r="M153">
        <v>8559.8799999999992</v>
      </c>
      <c r="R153">
        <f t="shared" si="55"/>
        <v>91.463414634146346</v>
      </c>
      <c r="S153">
        <v>120.96</v>
      </c>
      <c r="BF153">
        <f t="shared" si="56"/>
        <v>97.402597402597394</v>
      </c>
      <c r="BG153">
        <v>119.102</v>
      </c>
    </row>
    <row r="154" spans="1:61" x14ac:dyDescent="0.65">
      <c r="A154">
        <v>16.61</v>
      </c>
      <c r="L154">
        <f t="shared" si="54"/>
        <v>81.621621621621614</v>
      </c>
      <c r="M154">
        <v>8804.5300000000007</v>
      </c>
      <c r="R154">
        <f t="shared" si="55"/>
        <v>92.073170731707322</v>
      </c>
      <c r="S154">
        <v>118.86799999999999</v>
      </c>
      <c r="BF154">
        <f t="shared" si="56"/>
        <v>98.051948051948045</v>
      </c>
      <c r="BG154">
        <v>118.81699999999999</v>
      </c>
    </row>
    <row r="155" spans="1:61" x14ac:dyDescent="0.65">
      <c r="A155">
        <v>16.72</v>
      </c>
      <c r="L155">
        <f t="shared" si="54"/>
        <v>82.162162162162161</v>
      </c>
      <c r="M155">
        <v>8989.59</v>
      </c>
      <c r="R155">
        <f t="shared" si="55"/>
        <v>92.682926829268283</v>
      </c>
      <c r="S155">
        <v>119.586</v>
      </c>
      <c r="BF155">
        <f t="shared" si="56"/>
        <v>98.701298701298697</v>
      </c>
      <c r="BG155">
        <v>117.18300000000001</v>
      </c>
    </row>
    <row r="156" spans="1:61" x14ac:dyDescent="0.65">
      <c r="A156">
        <v>16.829999999999998</v>
      </c>
      <c r="L156">
        <f t="shared" si="54"/>
        <v>82.702702702702695</v>
      </c>
      <c r="M156">
        <v>8020.26</v>
      </c>
      <c r="R156">
        <f t="shared" si="55"/>
        <v>93.292682926829258</v>
      </c>
      <c r="S156">
        <v>121.333</v>
      </c>
      <c r="BF156">
        <f t="shared" si="56"/>
        <v>99.350649350649334</v>
      </c>
      <c r="BG156">
        <v>120.613</v>
      </c>
    </row>
    <row r="157" spans="1:61" x14ac:dyDescent="0.65">
      <c r="A157">
        <v>16.940000000000001</v>
      </c>
      <c r="L157">
        <f t="shared" si="54"/>
        <v>83.243243243243242</v>
      </c>
      <c r="M157">
        <v>7196.71</v>
      </c>
      <c r="R157">
        <f t="shared" si="55"/>
        <v>93.902439024390262</v>
      </c>
      <c r="S157">
        <v>121.045</v>
      </c>
      <c r="BF157">
        <f t="shared" si="56"/>
        <v>100</v>
      </c>
      <c r="BG157">
        <v>119.40600000000001</v>
      </c>
    </row>
    <row r="158" spans="1:61" x14ac:dyDescent="0.65">
      <c r="A158">
        <v>17.05</v>
      </c>
      <c r="L158">
        <f t="shared" si="54"/>
        <v>83.78378378378379</v>
      </c>
      <c r="M158">
        <v>6417.55</v>
      </c>
      <c r="R158">
        <f t="shared" si="55"/>
        <v>94.512195121951223</v>
      </c>
      <c r="S158">
        <v>124.075</v>
      </c>
    </row>
    <row r="159" spans="1:61" x14ac:dyDescent="0.65">
      <c r="A159">
        <v>17.16</v>
      </c>
      <c r="L159">
        <f t="shared" si="54"/>
        <v>84.324324324324323</v>
      </c>
      <c r="M159">
        <v>5454.02</v>
      </c>
      <c r="R159">
        <f t="shared" si="55"/>
        <v>95.121951219512198</v>
      </c>
      <c r="S159">
        <v>126.584</v>
      </c>
    </row>
    <row r="160" spans="1:61" x14ac:dyDescent="0.65">
      <c r="A160">
        <v>17.27</v>
      </c>
      <c r="L160">
        <f t="shared" si="54"/>
        <v>84.864864864864856</v>
      </c>
      <c r="M160">
        <v>5109.3900000000003</v>
      </c>
      <c r="R160">
        <f t="shared" si="55"/>
        <v>95.731707317073173</v>
      </c>
      <c r="S160">
        <v>120.02500000000001</v>
      </c>
    </row>
    <row r="161" spans="1:19" x14ac:dyDescent="0.65">
      <c r="A161">
        <v>17.38</v>
      </c>
      <c r="L161">
        <f t="shared" si="54"/>
        <v>85.405405405405403</v>
      </c>
      <c r="M161">
        <v>5053.9799999999996</v>
      </c>
      <c r="R161">
        <f t="shared" si="55"/>
        <v>96.341463414634148</v>
      </c>
      <c r="S161">
        <v>118.444</v>
      </c>
    </row>
    <row r="162" spans="1:19" x14ac:dyDescent="0.65">
      <c r="A162">
        <v>17.489999999999998</v>
      </c>
      <c r="L162">
        <f t="shared" si="54"/>
        <v>85.945945945945937</v>
      </c>
      <c r="M162">
        <v>5445.14</v>
      </c>
      <c r="R162">
        <f t="shared" si="55"/>
        <v>96.951219512195124</v>
      </c>
      <c r="S162">
        <v>122.355</v>
      </c>
    </row>
    <row r="163" spans="1:19" x14ac:dyDescent="0.65">
      <c r="A163">
        <v>17.600000000000001</v>
      </c>
      <c r="L163">
        <f t="shared" si="54"/>
        <v>86.486486486486484</v>
      </c>
      <c r="M163">
        <v>5926.77</v>
      </c>
      <c r="R163">
        <f t="shared" si="55"/>
        <v>97.560975609756113</v>
      </c>
      <c r="S163">
        <v>121.20399999999999</v>
      </c>
    </row>
    <row r="164" spans="1:19" x14ac:dyDescent="0.65">
      <c r="A164">
        <v>17.71</v>
      </c>
      <c r="L164">
        <f t="shared" si="54"/>
        <v>87.027027027027032</v>
      </c>
      <c r="M164">
        <v>6818.77</v>
      </c>
      <c r="R164">
        <f t="shared" si="55"/>
        <v>98.170731707317088</v>
      </c>
      <c r="S164">
        <v>120.776</v>
      </c>
    </row>
    <row r="165" spans="1:19" x14ac:dyDescent="0.65">
      <c r="A165">
        <v>17.82</v>
      </c>
      <c r="L165">
        <f t="shared" si="54"/>
        <v>87.567567567567565</v>
      </c>
      <c r="M165">
        <v>7943.64</v>
      </c>
      <c r="R165">
        <f t="shared" si="55"/>
        <v>98.780487804878064</v>
      </c>
      <c r="S165">
        <v>117.056</v>
      </c>
    </row>
    <row r="166" spans="1:19" x14ac:dyDescent="0.65">
      <c r="A166">
        <v>17.93</v>
      </c>
      <c r="L166">
        <f t="shared" si="54"/>
        <v>88.108108108108098</v>
      </c>
      <c r="M166">
        <v>8336.59</v>
      </c>
      <c r="R166">
        <f t="shared" si="55"/>
        <v>99.390243902439025</v>
      </c>
      <c r="S166">
        <v>117.215</v>
      </c>
    </row>
    <row r="167" spans="1:19" x14ac:dyDescent="0.65">
      <c r="A167">
        <v>18.04</v>
      </c>
      <c r="L167">
        <f t="shared" si="54"/>
        <v>88.648648648648646</v>
      </c>
      <c r="M167">
        <v>7894.85</v>
      </c>
      <c r="R167">
        <f t="shared" si="55"/>
        <v>100</v>
      </c>
      <c r="S167">
        <v>116.008</v>
      </c>
    </row>
    <row r="168" spans="1:19" x14ac:dyDescent="0.65">
      <c r="A168">
        <v>18.149999999999999</v>
      </c>
      <c r="L168">
        <f t="shared" si="54"/>
        <v>89.189189189189179</v>
      </c>
      <c r="M168">
        <v>8167.32</v>
      </c>
    </row>
    <row r="169" spans="1:19" x14ac:dyDescent="0.65">
      <c r="A169">
        <v>18.260000000000002</v>
      </c>
      <c r="L169">
        <f t="shared" si="54"/>
        <v>89.72972972972974</v>
      </c>
      <c r="M169">
        <v>8476.5499999999993</v>
      </c>
    </row>
    <row r="170" spans="1:19" x14ac:dyDescent="0.65">
      <c r="A170">
        <v>18.37</v>
      </c>
      <c r="L170">
        <f t="shared" si="54"/>
        <v>90.270270270270274</v>
      </c>
      <c r="M170">
        <v>8850.2800000000007</v>
      </c>
    </row>
    <row r="171" spans="1:19" x14ac:dyDescent="0.65">
      <c r="A171">
        <v>18.48</v>
      </c>
      <c r="L171">
        <f t="shared" si="54"/>
        <v>90.810810810810807</v>
      </c>
      <c r="M171">
        <v>8801.56</v>
      </c>
    </row>
    <row r="172" spans="1:19" x14ac:dyDescent="0.65">
      <c r="A172">
        <v>18.59</v>
      </c>
      <c r="L172">
        <f t="shared" si="54"/>
        <v>91.35135135135134</v>
      </c>
      <c r="M172">
        <v>8288.7800000000007</v>
      </c>
    </row>
    <row r="173" spans="1:19" x14ac:dyDescent="0.65">
      <c r="A173">
        <v>18.7</v>
      </c>
      <c r="L173">
        <f t="shared" si="54"/>
        <v>91.891891891891888</v>
      </c>
      <c r="M173">
        <v>8018.31</v>
      </c>
    </row>
    <row r="174" spans="1:19" x14ac:dyDescent="0.65">
      <c r="A174">
        <v>18.809999999999999</v>
      </c>
      <c r="L174">
        <f t="shared" si="54"/>
        <v>92.432432432432421</v>
      </c>
      <c r="M174">
        <v>7877.36</v>
      </c>
    </row>
    <row r="175" spans="1:19" x14ac:dyDescent="0.65">
      <c r="A175">
        <v>18.920000000000002</v>
      </c>
      <c r="L175">
        <f t="shared" si="54"/>
        <v>92.972972972972983</v>
      </c>
      <c r="M175">
        <v>8066.7</v>
      </c>
    </row>
    <row r="176" spans="1:19" x14ac:dyDescent="0.65">
      <c r="A176">
        <v>19.03</v>
      </c>
      <c r="L176">
        <f t="shared" si="54"/>
        <v>93.513513513513516</v>
      </c>
      <c r="M176">
        <v>7810.29</v>
      </c>
    </row>
    <row r="177" spans="1:13" x14ac:dyDescent="0.65">
      <c r="A177">
        <v>19.14</v>
      </c>
      <c r="L177">
        <f t="shared" si="54"/>
        <v>94.054054054054049</v>
      </c>
      <c r="M177">
        <v>7769.42</v>
      </c>
    </row>
    <row r="178" spans="1:13" x14ac:dyDescent="0.65">
      <c r="A178">
        <v>19.25</v>
      </c>
      <c r="L178">
        <f t="shared" si="54"/>
        <v>94.594594594594582</v>
      </c>
      <c r="M178">
        <v>7875.72</v>
      </c>
    </row>
    <row r="179" spans="1:13" x14ac:dyDescent="0.65">
      <c r="A179">
        <v>19.36</v>
      </c>
      <c r="L179">
        <f t="shared" si="54"/>
        <v>95.13513513513513</v>
      </c>
      <c r="M179">
        <v>8003.28</v>
      </c>
    </row>
    <row r="180" spans="1:13" x14ac:dyDescent="0.65">
      <c r="A180">
        <v>19.47</v>
      </c>
      <c r="L180">
        <f t="shared" si="54"/>
        <v>95.675675675675663</v>
      </c>
      <c r="M180">
        <v>7805.46</v>
      </c>
    </row>
    <row r="181" spans="1:13" x14ac:dyDescent="0.65">
      <c r="A181">
        <v>19.579999999999998</v>
      </c>
      <c r="L181">
        <f t="shared" si="54"/>
        <v>96.216216216216196</v>
      </c>
      <c r="M181">
        <v>7538.17</v>
      </c>
    </row>
    <row r="182" spans="1:13" x14ac:dyDescent="0.65">
      <c r="A182">
        <v>19.690000000000001</v>
      </c>
      <c r="L182">
        <f t="shared" si="54"/>
        <v>96.756756756756758</v>
      </c>
      <c r="M182">
        <v>6982.46</v>
      </c>
    </row>
    <row r="183" spans="1:13" x14ac:dyDescent="0.65">
      <c r="A183">
        <v>19.8</v>
      </c>
      <c r="L183">
        <f t="shared" si="54"/>
        <v>97.297297297297291</v>
      </c>
      <c r="M183">
        <v>6922.91</v>
      </c>
    </row>
    <row r="184" spans="1:13" x14ac:dyDescent="0.65">
      <c r="A184">
        <v>19.91</v>
      </c>
      <c r="L184">
        <f t="shared" si="54"/>
        <v>97.837837837837824</v>
      </c>
      <c r="M184">
        <v>6376.56</v>
      </c>
    </row>
    <row r="185" spans="1:13" x14ac:dyDescent="0.65">
      <c r="A185">
        <v>20.02</v>
      </c>
      <c r="L185">
        <f t="shared" si="54"/>
        <v>98.378378378378372</v>
      </c>
      <c r="M185">
        <v>6019.97</v>
      </c>
    </row>
    <row r="186" spans="1:13" x14ac:dyDescent="0.65">
      <c r="A186">
        <v>20.13</v>
      </c>
      <c r="L186">
        <f t="shared" si="54"/>
        <v>98.918918918918905</v>
      </c>
      <c r="M186">
        <v>5895.51</v>
      </c>
    </row>
    <row r="187" spans="1:13" x14ac:dyDescent="0.65">
      <c r="A187">
        <v>20.239999999999998</v>
      </c>
      <c r="L187">
        <f t="shared" si="54"/>
        <v>99.459459459459438</v>
      </c>
      <c r="M187">
        <v>5689.04</v>
      </c>
    </row>
    <row r="188" spans="1:13" x14ac:dyDescent="0.65">
      <c r="A188">
        <v>20.350000000000001</v>
      </c>
      <c r="L188">
        <f t="shared" si="54"/>
        <v>100</v>
      </c>
      <c r="M188">
        <v>4998.59</v>
      </c>
    </row>
    <row r="189" spans="1:13" s="1" customFormat="1" x14ac:dyDescent="0.65"/>
    <row r="193" spans="2:86" x14ac:dyDescent="0.65">
      <c r="B193">
        <v>0</v>
      </c>
      <c r="D193">
        <v>0</v>
      </c>
      <c r="F193">
        <v>0</v>
      </c>
      <c r="H193">
        <v>0</v>
      </c>
      <c r="J193">
        <v>0</v>
      </c>
      <c r="L193">
        <v>0</v>
      </c>
      <c r="N193">
        <v>0</v>
      </c>
      <c r="P193">
        <v>0</v>
      </c>
      <c r="R193">
        <v>0</v>
      </c>
      <c r="T193">
        <v>0</v>
      </c>
      <c r="V193">
        <v>0</v>
      </c>
      <c r="X193">
        <v>0</v>
      </c>
      <c r="Z193">
        <v>0</v>
      </c>
      <c r="AB193">
        <v>0</v>
      </c>
      <c r="AD193">
        <v>0</v>
      </c>
      <c r="AF193">
        <v>0</v>
      </c>
      <c r="AH193">
        <v>0</v>
      </c>
      <c r="AJ193">
        <v>0</v>
      </c>
      <c r="AL193">
        <v>0</v>
      </c>
      <c r="AN193">
        <v>0</v>
      </c>
      <c r="AP193">
        <v>0</v>
      </c>
      <c r="AR193">
        <v>0</v>
      </c>
      <c r="AT193">
        <v>0</v>
      </c>
      <c r="AV193">
        <v>0</v>
      </c>
      <c r="AX193">
        <v>0</v>
      </c>
      <c r="AZ193">
        <v>0</v>
      </c>
      <c r="BB193">
        <v>0</v>
      </c>
      <c r="BD193">
        <v>0</v>
      </c>
      <c r="BF193">
        <v>0</v>
      </c>
      <c r="BH193">
        <v>0</v>
      </c>
      <c r="BJ193">
        <v>0</v>
      </c>
      <c r="BL193">
        <v>0</v>
      </c>
      <c r="BN193">
        <v>0</v>
      </c>
      <c r="BP193">
        <v>0</v>
      </c>
      <c r="BR193">
        <v>0</v>
      </c>
      <c r="BT193">
        <v>0</v>
      </c>
      <c r="BV193">
        <v>0</v>
      </c>
      <c r="BX193">
        <v>0</v>
      </c>
      <c r="CB193" t="s">
        <v>4</v>
      </c>
      <c r="CC193" t="s">
        <v>5</v>
      </c>
      <c r="CD193" t="s">
        <v>6</v>
      </c>
      <c r="CF193" t="s">
        <v>4</v>
      </c>
      <c r="CG193" t="s">
        <v>5</v>
      </c>
      <c r="CH193" t="s">
        <v>6</v>
      </c>
    </row>
    <row r="194" spans="2:86" x14ac:dyDescent="0.65">
      <c r="B194">
        <v>5</v>
      </c>
      <c r="C194">
        <f>AVERAGEIFS(C$3:C$188,B$3:B$188,"&gt;="&amp;B193,B$3:B$188,"&lt;="&amp;B194)</f>
        <v>128.23866666666666</v>
      </c>
      <c r="D194">
        <v>5</v>
      </c>
      <c r="E194">
        <f>AVERAGEIFS(E$3:E$188,D$3:D$188,"&gt;="&amp;D193,D$3:D$188,"&lt;="&amp;D194)</f>
        <v>27200</v>
      </c>
      <c r="F194">
        <v>5</v>
      </c>
      <c r="G194">
        <f>AVERAGEIFS(G$3:G$188,F$3:F$188,"&gt;="&amp;F193,F$3:F$188,"&lt;="&amp;F194)</f>
        <v>133.49166666666665</v>
      </c>
      <c r="H194">
        <v>5</v>
      </c>
      <c r="I194">
        <f>AVERAGEIFS(I$3:I$188,H$3:H$188,"&gt;="&amp;H193,H$3:H$188,"&lt;="&amp;H194)</f>
        <v>48359.806666666664</v>
      </c>
      <c r="J194">
        <v>5</v>
      </c>
      <c r="K194">
        <f>AVERAGEIFS(K$3:K$188,J$3:J$188,"&gt;="&amp;J193,J$3:J$188,"&lt;="&amp;J194)</f>
        <v>119.86857142857141</v>
      </c>
      <c r="L194">
        <v>5</v>
      </c>
      <c r="M194">
        <f>AVERAGEIFS(M$3:M$188,L$3:L$188,"&gt;="&amp;L193,L$3:L$188,"&lt;="&amp;L194)</f>
        <v>42388.467000000004</v>
      </c>
      <c r="N194">
        <v>5</v>
      </c>
      <c r="O194">
        <f>AVERAGEIFS(O$3:O$188,N$3:N$188,"&gt;="&amp;N193,N$3:N$188,"&lt;="&amp;N194)</f>
        <v>142.52566666666667</v>
      </c>
      <c r="P194">
        <v>5</v>
      </c>
      <c r="Q194">
        <f>AVERAGEIFS(Q$3:Q$188,P$3:P$188,"&gt;="&amp;P193,P$3:P$188,"&lt;="&amp;P194)</f>
        <v>42188.630000000005</v>
      </c>
      <c r="R194">
        <v>5</v>
      </c>
      <c r="S194">
        <f>AVERAGEIFS(S$3:S$188,R$3:R$188,"&gt;="&amp;R193,R$3:R$188,"&lt;="&amp;R194)</f>
        <v>122.29355555555556</v>
      </c>
      <c r="T194">
        <v>5</v>
      </c>
      <c r="U194">
        <f>AVERAGEIFS(U$3:U$188,T$3:T$188,"&gt;="&amp;T193,T$3:T$188,"&lt;="&amp;T194)</f>
        <v>37807.721428571429</v>
      </c>
      <c r="V194">
        <v>5</v>
      </c>
      <c r="W194">
        <f>AVERAGEIFS(W$3:W$188,V$3:V$188,"&gt;="&amp;V193,V$3:V$188,"&lt;="&amp;V194)</f>
        <v>122.78842857142857</v>
      </c>
      <c r="X194">
        <v>5</v>
      </c>
      <c r="Y194">
        <f>AVERAGEIFS(Y$3:Y$188,X$3:X$188,"&gt;="&amp;X193,X$3:X$188,"&lt;="&amp;X194)</f>
        <v>30276.698333333334</v>
      </c>
      <c r="Z194">
        <v>5</v>
      </c>
      <c r="AA194">
        <f>AVERAGEIFS(AA$3:AA$188,Z$3:Z$188,"&gt;="&amp;Z193,Z$3:Z$188,"&lt;="&amp;Z194)</f>
        <v>131.16366666666667</v>
      </c>
      <c r="AB194">
        <v>5</v>
      </c>
      <c r="AC194">
        <f>AVERAGEIFS(AC$3:AC$188,AB$3:AB$188,"&gt;="&amp;AB193,AB$3:AB$188,"&lt;="&amp;AB194)</f>
        <v>36716.023333333338</v>
      </c>
      <c r="AD194">
        <v>5</v>
      </c>
      <c r="AE194">
        <f>AVERAGEIFS(AE$3:AE$188,AD$3:AD$188,"&gt;="&amp;AD193,AD$3:AD$188,"&lt;="&amp;AD194)</f>
        <v>140</v>
      </c>
      <c r="AF194">
        <v>5</v>
      </c>
      <c r="AG194">
        <f>AVERAGEIFS(AG$3:AG$188,AF$3:AF$188,"&gt;="&amp;AF193,AF$3:AF$188,"&lt;="&amp;AF194)</f>
        <v>36261.333333333336</v>
      </c>
      <c r="AH194">
        <v>5</v>
      </c>
      <c r="AI194">
        <f>AVERAGEIFS(AI$3:AI$188,AH$3:AH$188,"&gt;="&amp;AH193,AH$3:AH$188,"&lt;="&amp;AH194)</f>
        <v>128.43333333333334</v>
      </c>
      <c r="AJ194">
        <v>5</v>
      </c>
      <c r="AK194">
        <f>AVERAGEIFS(AK$3:AK$188,AJ$3:AJ$188,"&gt;="&amp;AJ193,AJ$3:AJ$188,"&lt;="&amp;AJ194)</f>
        <v>14710.07</v>
      </c>
      <c r="AL194">
        <v>5</v>
      </c>
      <c r="AM194">
        <f>AVERAGEIFS(AM$3:AM$188,AL$3:AL$188,"&gt;="&amp;AL193,AL$3:AL$188,"&lt;="&amp;AL194)</f>
        <v>131.011</v>
      </c>
      <c r="AN194">
        <v>5</v>
      </c>
      <c r="AO194">
        <f>AVERAGEIFS(AO$3:AO$188,AN$3:AN$188,"&gt;="&amp;AN193,AN$3:AN$188,"&lt;="&amp;AN194)</f>
        <v>31418.685000000001</v>
      </c>
      <c r="AP194">
        <v>5</v>
      </c>
      <c r="AQ194">
        <f>AVERAGEIFS(AQ$3:AQ$188,AP$3:AP$188,"&gt;="&amp;AP193,AP$3:AP$188,"&lt;="&amp;AP194)</f>
        <v>145.93474999999998</v>
      </c>
      <c r="AR194">
        <v>5</v>
      </c>
      <c r="AS194">
        <f>AVERAGEIFS(AS$3:AS$188,AR$3:AR$188,"&gt;="&amp;AR193,AR$3:AR$188,"&lt;="&amp;AR194)</f>
        <v>63242.22</v>
      </c>
      <c r="AT194">
        <v>5</v>
      </c>
      <c r="AU194">
        <f>AVERAGEIFS(AU$3:AU$188,AT$3:AT$188,"&gt;="&amp;AT193,AT$3:AT$188,"&lt;="&amp;AT194)</f>
        <v>134.13200000000001</v>
      </c>
      <c r="AV194">
        <v>5</v>
      </c>
      <c r="AW194">
        <f>AVERAGEIFS(AW$3:AW$188,AV$3:AV$188,"&gt;="&amp;AV193,AV$3:AV$188,"&lt;="&amp;AV194)</f>
        <v>23153.674999999999</v>
      </c>
      <c r="AX194">
        <v>5</v>
      </c>
      <c r="AY194">
        <f>AVERAGEIFS(AY$3:AY$188,AX$3:AX$188,"&gt;="&amp;AX193,AX$3:AX$188,"&lt;="&amp;AX194)</f>
        <v>133.06074999999998</v>
      </c>
      <c r="AZ194">
        <v>5</v>
      </c>
      <c r="BA194">
        <f>AVERAGEIFS(BA$3:BA$188,AZ$3:AZ$188,"&gt;="&amp;AZ193,AZ$3:AZ$188,"&lt;="&amp;AZ194)</f>
        <v>42082.747499999998</v>
      </c>
      <c r="BB194">
        <v>5</v>
      </c>
      <c r="BC194">
        <f>AVERAGEIFS(BC$3:BC$188,BB$3:BB$188,"&gt;="&amp;BB193,BB$3:BB$188,"&lt;="&amp;BB194)</f>
        <v>127.48666666666668</v>
      </c>
      <c r="BD194">
        <v>5</v>
      </c>
      <c r="BE194">
        <f>AVERAGEIFS(BE$3:BE$188,BD$3:BD$188,"&gt;="&amp;BD193,BD$3:BD$188,"&lt;="&amp;BD194)</f>
        <v>8269.2066666666669</v>
      </c>
      <c r="BF194">
        <v>5</v>
      </c>
      <c r="BG194">
        <f>AVERAGEIFS(BG$3:BG$188,BF$3:BF$188,"&gt;="&amp;BF193,BF$3:BF$188,"&lt;="&amp;BF194)</f>
        <v>119.05362500000001</v>
      </c>
      <c r="BH194">
        <v>5</v>
      </c>
      <c r="BI194">
        <f>AVERAGEIFS(BI$3:BI$188,BH$3:BH$188,"&gt;="&amp;BH193,BH$3:BH$188,"&lt;="&amp;BH194)</f>
        <v>17649.935000000001</v>
      </c>
      <c r="BJ194">
        <v>5</v>
      </c>
      <c r="BK194">
        <f>AVERAGEIFS(BK$3:BK$188,BJ$3:BJ$188,"&gt;="&amp;BJ193,BJ$3:BJ$188,"&lt;="&amp;BJ194)</f>
        <v>131.55233333333334</v>
      </c>
      <c r="BL194">
        <v>5</v>
      </c>
      <c r="BM194">
        <f>AVERAGEIFS(BM$3:BM$188,BL$3:BL$188,"&gt;="&amp;BL193,BL$3:BL$188,"&lt;="&amp;BL194)</f>
        <v>42819.106666666667</v>
      </c>
      <c r="BN194">
        <v>5</v>
      </c>
      <c r="BO194">
        <f>AVERAGEIFS(BO$3:BO$188,BN$3:BN$188,"&gt;="&amp;BN193,BN$3:BN$188,"&lt;="&amp;BN194)</f>
        <v>132.20783333333335</v>
      </c>
      <c r="BP194">
        <v>5</v>
      </c>
      <c r="BQ194">
        <f>AVERAGEIFS(BQ$3:BQ$188,BP$3:BP$188,"&gt;="&amp;BP193,BP$3:BP$188,"&lt;="&amp;BP194)</f>
        <v>16775.953999999998</v>
      </c>
      <c r="BR194">
        <v>5</v>
      </c>
      <c r="BS194">
        <f>AVERAGEIFS(BS$3:BS$188,BR$3:BR$188,"&gt;="&amp;BR193,BR$3:BR$188,"&lt;="&amp;BR194)</f>
        <v>122.03399999999999</v>
      </c>
      <c r="BT194">
        <v>5</v>
      </c>
      <c r="BU194">
        <f>AVERAGEIFS(BU$3:BU$188,BT$3:BT$188,"&gt;="&amp;BT193,BT$3:BT$188,"&lt;="&amp;BT194)</f>
        <v>24774.991666666669</v>
      </c>
      <c r="BV194">
        <v>5</v>
      </c>
      <c r="BW194">
        <f>AVERAGEIFS(BW$3:BW$188,BV$3:BV$188,"&gt;="&amp;BV193,BV$3:BV$188,"&lt;="&amp;BV194)</f>
        <v>132.99175</v>
      </c>
      <c r="BX194">
        <v>5</v>
      </c>
      <c r="BY194">
        <f>AVERAGEIFS(BY$3:BY$188,BX$3:BX$188,"&gt;="&amp;BX193,BX$3:BX$188,"&lt;="&amp;BX194)</f>
        <v>26202.093333333334</v>
      </c>
      <c r="CA194" s="2" t="s">
        <v>2</v>
      </c>
      <c r="CB194" s="2">
        <f>AVERAGE(C194,G194,K194,O194,S194,W194,AA194,AE194,AI194,AM194,AQ194,AU194,AY194,BC194,BG194,BK194,BO194,BS194,BW194)</f>
        <v>130.43517178362578</v>
      </c>
      <c r="CC194" s="2">
        <f>_xlfn.STDEV.P(C194,G194,K194,O194,S194,W194,AA194,AE194,AI194,AM194,AQ194,AU194,AY194,BC194,BG194,BK194,BO194,BS194,BW194)</f>
        <v>7.1585453296594244</v>
      </c>
      <c r="CD194" s="2">
        <f>CC194/(SQRT(19))</f>
        <v>1.6422829302494992</v>
      </c>
      <c r="CE194" s="2" t="s">
        <v>3</v>
      </c>
      <c r="CF194" s="2">
        <f>AVERAGE(E194,I194,M194,Q194,U194,Y194,AC194,AG194,AK194,AO194,AS194,AW194,BA194,BE194,BI194,BM194,BQ194,BU194,BY194)</f>
        <v>32226.177101503763</v>
      </c>
      <c r="CG194" s="2">
        <f>_xlfn.STDEV.P(E194,I194,M194,Q194,U194,Y194,AC194,AG194,AK194,AO194,AS194,AW194,BA194,BE194,BI194,BM194,BQ194,BU194,BY194)</f>
        <v>13053.594346619917</v>
      </c>
      <c r="CH194" s="2">
        <f>CG194/(SQRT(19))</f>
        <v>2994.6999266784242</v>
      </c>
    </row>
    <row r="195" spans="2:86" x14ac:dyDescent="0.65">
      <c r="B195">
        <v>10</v>
      </c>
      <c r="C195">
        <f t="shared" ref="C195:E213" si="58">AVERAGEIFS(C$3:C$188,B$3:B$188,"&gt;="&amp;B194,B$3:B$188,"&lt;="&amp;B195)</f>
        <v>129.25833333333333</v>
      </c>
      <c r="D195">
        <v>10</v>
      </c>
      <c r="E195">
        <f t="shared" si="58"/>
        <v>27960</v>
      </c>
      <c r="F195">
        <v>10</v>
      </c>
      <c r="G195">
        <f t="shared" ref="G195" si="59">AVERAGEIFS(G$3:G$188,F$3:F$188,"&gt;="&amp;F194,F$3:F$188,"&lt;="&amp;F195)</f>
        <v>125.77300000000001</v>
      </c>
      <c r="H195">
        <v>10</v>
      </c>
      <c r="I195">
        <f t="shared" ref="I195" si="60">AVERAGEIFS(I$3:I$188,H$3:H$188,"&gt;="&amp;H194,H$3:H$188,"&lt;="&amp;H195)</f>
        <v>29194.053333333333</v>
      </c>
      <c r="J195">
        <v>10</v>
      </c>
      <c r="K195">
        <f t="shared" ref="K195" si="61">AVERAGEIFS(K$3:K$188,J$3:J$188,"&gt;="&amp;J194,J$3:J$188,"&lt;="&amp;J195)</f>
        <v>119.49457142857145</v>
      </c>
      <c r="L195">
        <v>10</v>
      </c>
      <c r="M195">
        <f t="shared" ref="M195" si="62">AVERAGEIFS(M$3:M$188,L$3:L$188,"&gt;="&amp;L194,L$3:L$188,"&lt;="&amp;L195)</f>
        <v>13112.842222222222</v>
      </c>
      <c r="N195">
        <v>10</v>
      </c>
      <c r="O195">
        <f t="shared" ref="O195" si="63">AVERAGEIFS(O$3:O$188,N$3:N$188,"&gt;="&amp;N194,N$3:N$188,"&lt;="&amp;N195)</f>
        <v>148.03333333333333</v>
      </c>
      <c r="P195">
        <v>10</v>
      </c>
      <c r="Q195">
        <f t="shared" ref="Q195" si="64">AVERAGEIFS(Q$3:Q$188,P$3:P$188,"&gt;="&amp;P194,P$3:P$188,"&lt;="&amp;P195)</f>
        <v>48370.59</v>
      </c>
      <c r="R195">
        <v>10</v>
      </c>
      <c r="S195">
        <f t="shared" ref="S195" si="65">AVERAGEIFS(S$3:S$188,R$3:R$188,"&gt;="&amp;R194,R$3:R$188,"&lt;="&amp;R195)</f>
        <v>120.85337500000001</v>
      </c>
      <c r="T195">
        <v>10</v>
      </c>
      <c r="U195">
        <f t="shared" ref="U195:U213" si="66">AVERAGEIFS(U$3:U$188,T$3:T$188,"&gt;="&amp;T194,T$3:T$188,"&lt;="&amp;T195)</f>
        <v>20525.855</v>
      </c>
      <c r="V195">
        <v>10</v>
      </c>
      <c r="W195">
        <f t="shared" ref="W195:W213" si="67">AVERAGEIFS(W$3:W$188,V$3:V$188,"&gt;="&amp;V194,V$3:V$188,"&lt;="&amp;V195)</f>
        <v>122.7332857142857</v>
      </c>
      <c r="X195">
        <v>10</v>
      </c>
      <c r="Y195">
        <f t="shared" ref="Y195:Y213" si="68">AVERAGEIFS(Y$3:Y$188,X$3:X$188,"&gt;="&amp;X194,X$3:X$188,"&lt;="&amp;X195)</f>
        <v>14086.776666666667</v>
      </c>
      <c r="Z195">
        <v>10</v>
      </c>
      <c r="AA195">
        <f t="shared" ref="AA195:AA213" si="69">AVERAGEIFS(AA$3:AA$188,Z$3:Z$188,"&gt;="&amp;Z194,Z$3:Z$188,"&lt;="&amp;Z195)</f>
        <v>139.69833333333332</v>
      </c>
      <c r="AB195">
        <v>10</v>
      </c>
      <c r="AC195">
        <f t="shared" ref="AC195:AC213" si="70">AVERAGEIFS(AC$3:AC$188,AB$3:AB$188,"&gt;="&amp;AB194,AB$3:AB$188,"&lt;="&amp;AB195)</f>
        <v>33872.326666666668</v>
      </c>
      <c r="AD195">
        <v>10</v>
      </c>
      <c r="AE195">
        <f t="shared" ref="AE195" si="71">AVERAGEIFS(AE$3:AE$188,AD$3:AD$188,"&gt;="&amp;AD194,AD$3:AD$188,"&lt;="&amp;AD195)</f>
        <v>161</v>
      </c>
      <c r="AF195">
        <v>10</v>
      </c>
      <c r="AG195">
        <f t="shared" ref="AG195" si="72">AVERAGEIFS(AG$3:AG$188,AF$3:AF$188,"&gt;="&amp;AF194,AF$3:AF$188,"&lt;="&amp;AF195)</f>
        <v>28437.333333333332</v>
      </c>
      <c r="AH195">
        <v>10</v>
      </c>
      <c r="AI195">
        <f t="shared" ref="AI195:AI213" si="73">AVERAGEIFS(AI$3:AI$188,AH$3:AH$188,"&gt;="&amp;AH194,AH$3:AH$188,"&lt;="&amp;AH195)</f>
        <v>128.08700000000002</v>
      </c>
      <c r="AJ195">
        <v>10</v>
      </c>
      <c r="AK195">
        <f t="shared" ref="AK195:AK213" si="74">AVERAGEIFS(AK$3:AK$188,AJ$3:AJ$188,"&gt;="&amp;AJ194,AJ$3:AJ$188,"&lt;="&amp;AJ195)</f>
        <v>13628.846666666666</v>
      </c>
      <c r="AL195">
        <v>10</v>
      </c>
      <c r="AM195">
        <f t="shared" ref="AM195:AM213" si="75">AVERAGEIFS(AM$3:AM$188,AL$3:AL$188,"&gt;="&amp;AL194,AL$3:AL$188,"&lt;="&amp;AL195)</f>
        <v>128.815</v>
      </c>
      <c r="AN195">
        <v>10</v>
      </c>
      <c r="AO195">
        <f t="shared" ref="AO195:AO213" si="76">AVERAGEIFS(AO$3:AO$188,AN$3:AN$188,"&gt;="&amp;AN194,AN$3:AN$188,"&lt;="&amp;AN195)</f>
        <v>38515.039999999994</v>
      </c>
      <c r="AP195">
        <v>10</v>
      </c>
      <c r="AQ195">
        <f t="shared" ref="AQ195:AQ213" si="77">AVERAGEIFS(AQ$3:AQ$188,AP$3:AP$188,"&gt;="&amp;AP194,AP$3:AP$188,"&lt;="&amp;AP195)</f>
        <v>138.85225</v>
      </c>
      <c r="AR195">
        <v>10</v>
      </c>
      <c r="AS195">
        <f t="shared" ref="AS195" si="78">AVERAGEIFS(AS$3:AS$188,AR$3:AR$188,"&gt;="&amp;AR194,AR$3:AR$188,"&lt;="&amp;AR195)</f>
        <v>65511.81</v>
      </c>
      <c r="AT195">
        <v>10</v>
      </c>
      <c r="AU195">
        <f t="shared" ref="AU195" si="79">AVERAGEIFS(AU$3:AU$188,AT$3:AT$188,"&gt;="&amp;AT194,AT$3:AT$188,"&lt;="&amp;AT195)</f>
        <v>132.32266666666666</v>
      </c>
      <c r="AV195">
        <v>10</v>
      </c>
      <c r="AW195">
        <f t="shared" ref="AW195:AW213" si="80">AVERAGEIFS(AW$3:AW$188,AV$3:AV$188,"&gt;="&amp;AV194,AV$3:AV$188,"&lt;="&amp;AV195)</f>
        <v>22812.837500000001</v>
      </c>
      <c r="AX195">
        <v>10</v>
      </c>
      <c r="AY195">
        <f t="shared" ref="AY195:AY213" si="81">AVERAGEIFS(AY$3:AY$188,AX$3:AX$188,"&gt;="&amp;AX194,AX$3:AX$188,"&lt;="&amp;AX195)</f>
        <v>132.67574999999999</v>
      </c>
      <c r="AZ195">
        <v>10</v>
      </c>
      <c r="BA195">
        <f t="shared" ref="BA195:BA213" si="82">AVERAGEIFS(BA$3:BA$188,AZ$3:AZ$188,"&gt;="&amp;AZ194,AZ$3:AZ$188,"&lt;="&amp;AZ195)</f>
        <v>28350.63</v>
      </c>
      <c r="BB195">
        <v>10</v>
      </c>
      <c r="BC195">
        <f t="shared" ref="BC195:BC213" si="83">AVERAGEIFS(BC$3:BC$188,BB$3:BB$188,"&gt;="&amp;BB194,BB$3:BB$188,"&lt;="&amp;BB195)</f>
        <v>129.86333333333334</v>
      </c>
      <c r="BD195">
        <v>10</v>
      </c>
      <c r="BE195">
        <f t="shared" ref="BE195:BE213" si="84">AVERAGEIFS(BE$3:BE$188,BD$3:BD$188,"&gt;="&amp;BD194,BD$3:BD$188,"&lt;="&amp;BD195)</f>
        <v>8045.1533333333327</v>
      </c>
      <c r="BF195">
        <v>10</v>
      </c>
      <c r="BG195">
        <f t="shared" ref="BG195" si="85">AVERAGEIFS(BG$3:BG$188,BF$3:BF$188,"&gt;="&amp;BF194,BF$3:BF$188,"&lt;="&amp;BF195)</f>
        <v>116.0275</v>
      </c>
      <c r="BH195">
        <v>10</v>
      </c>
      <c r="BI195">
        <f t="shared" ref="BI195" si="86">AVERAGEIFS(BI$3:BI$188,BH$3:BH$188,"&gt;="&amp;BH194,BH$3:BH$188,"&lt;="&amp;BH195)</f>
        <v>10069.135714285716</v>
      </c>
      <c r="BJ195">
        <v>10</v>
      </c>
      <c r="BK195">
        <f t="shared" ref="BK195:BK213" si="87">AVERAGEIFS(BK$3:BK$188,BJ$3:BJ$188,"&gt;="&amp;BJ194,BJ$3:BJ$188,"&lt;="&amp;BJ195)</f>
        <v>132.81566666666666</v>
      </c>
      <c r="BL195">
        <v>10</v>
      </c>
      <c r="BM195">
        <f t="shared" ref="BM195:BM213" si="88">AVERAGEIFS(BM$3:BM$188,BL$3:BL$188,"&gt;="&amp;BL194,BL$3:BL$188,"&lt;="&amp;BL195)</f>
        <v>36566.200000000004</v>
      </c>
      <c r="BN195">
        <v>10</v>
      </c>
      <c r="BO195">
        <f t="shared" ref="BO195:BO213" si="89">AVERAGEIFS(BO$3:BO$188,BN$3:BN$188,"&gt;="&amp;BN194,BN$3:BN$188,"&lt;="&amp;BN195)</f>
        <v>127.05966666666667</v>
      </c>
      <c r="BP195">
        <v>10</v>
      </c>
      <c r="BQ195">
        <f t="shared" ref="BQ195:BQ213" si="90">AVERAGEIFS(BQ$3:BQ$188,BP$3:BP$188,"&gt;="&amp;BP194,BP$3:BP$188,"&lt;="&amp;BP195)</f>
        <v>11931.164000000001</v>
      </c>
      <c r="BR195">
        <v>10</v>
      </c>
      <c r="BS195">
        <f t="shared" ref="BS195:BS213" si="91">AVERAGEIFS(BS$3:BS$188,BR$3:BR$188,"&gt;="&amp;BR194,BR$3:BR$188,"&lt;="&amp;BR195)</f>
        <v>123.62983333333334</v>
      </c>
      <c r="BT195">
        <v>10</v>
      </c>
      <c r="BU195">
        <f t="shared" ref="BU195:BU213" si="92">AVERAGEIFS(BU$3:BU$188,BT$3:BT$188,"&gt;="&amp;BT194,BT$3:BT$188,"&lt;="&amp;BT195)</f>
        <v>13321.75</v>
      </c>
      <c r="BV195">
        <v>10</v>
      </c>
      <c r="BW195">
        <f t="shared" ref="BW195:BW213" si="93">AVERAGEIFS(BW$3:BW$188,BV$3:BV$188,"&gt;="&amp;BV194,BV$3:BV$188,"&lt;="&amp;BV195)</f>
        <v>137.12300000000002</v>
      </c>
      <c r="BX195">
        <v>10</v>
      </c>
      <c r="BY195">
        <f t="shared" ref="BY195:BY213" si="94">AVERAGEIFS(BY$3:BY$188,BX$3:BX$188,"&gt;="&amp;BX194,BX$3:BX$188,"&lt;="&amp;BX195)</f>
        <v>17076.87</v>
      </c>
      <c r="CA195" s="2"/>
      <c r="CB195" s="2">
        <f t="shared" ref="CB195:CB213" si="95">AVERAGE(C195,G195,K195,O195,S195,W195,AA195,AE195,AI195,AM195,AQ195,AU195,AY195,BC195,BG195,BK195,BO195,BS195,BW195)</f>
        <v>131.26925783208017</v>
      </c>
      <c r="CC195" s="2">
        <f t="shared" ref="CC195:CC213" si="96">_xlfn.STDEV.P(C195,G195,K195,O195,S195,W195,AA195,AE195,AI195,AM195,AQ195,AU195,AY195,BC195,BG195,BK195,BO195,BS195,BW195)</f>
        <v>10.295672745268931</v>
      </c>
      <c r="CD195" s="2">
        <f t="shared" ref="CD195:CD213" si="97">CC195/(SQRT(19))</f>
        <v>2.3619893185470127</v>
      </c>
      <c r="CE195" s="2"/>
      <c r="CF195" s="2">
        <f t="shared" ref="CF195:CF213" si="98">AVERAGE(E195,I195,M195,Q195,U195,Y195,AC195,AG195,AK195,AO195,AS195,AW195,BA195,BE195,BI195,BM195,BQ195,BU195,BY195)</f>
        <v>25336.274444026734</v>
      </c>
      <c r="CG195" s="2">
        <f t="shared" ref="CG195:CG213" si="99">_xlfn.STDEV.P(E195,I195,M195,Q195,U195,Y195,AC195,AG195,AK195,AO195,AS195,AW195,BA195,BE195,BI195,BM195,BQ195,BU195,BY195)</f>
        <v>14372.204710280777</v>
      </c>
      <c r="CH195" s="2">
        <f t="shared" ref="CH195:CH213" si="100">CG195/(SQRT(19))</f>
        <v>3297.2098909470087</v>
      </c>
    </row>
    <row r="196" spans="2:86" x14ac:dyDescent="0.65">
      <c r="B196">
        <v>15</v>
      </c>
      <c r="C196">
        <f t="shared" si="58"/>
        <v>131.21166666666667</v>
      </c>
      <c r="D196">
        <v>15</v>
      </c>
      <c r="E196">
        <f t="shared" si="58"/>
        <v>22672</v>
      </c>
      <c r="F196">
        <v>15</v>
      </c>
      <c r="G196">
        <f t="shared" ref="G196" si="101">AVERAGEIFS(G$3:G$188,F$3:F$188,"&gt;="&amp;F195,F$3:F$188,"&lt;="&amp;F196)</f>
        <v>130.34633333333332</v>
      </c>
      <c r="H196">
        <v>15</v>
      </c>
      <c r="I196">
        <f t="shared" ref="I196" si="102">AVERAGEIFS(I$3:I$188,H$3:H$188,"&gt;="&amp;H195,H$3:H$188,"&lt;="&amp;H196)</f>
        <v>20112.949999999997</v>
      </c>
      <c r="J196">
        <v>15</v>
      </c>
      <c r="K196">
        <f t="shared" ref="K196" si="103">AVERAGEIFS(K$3:K$188,J$3:J$188,"&gt;="&amp;J195,J$3:J$188,"&lt;="&amp;J196)</f>
        <v>119.11485714285713</v>
      </c>
      <c r="L196">
        <v>15</v>
      </c>
      <c r="M196">
        <f t="shared" ref="M196" si="104">AVERAGEIFS(M$3:M$188,L$3:L$188,"&gt;="&amp;L195,L$3:L$188,"&lt;="&amp;L196)</f>
        <v>11325.544444444446</v>
      </c>
      <c r="N196">
        <v>15</v>
      </c>
      <c r="O196">
        <f t="shared" ref="O196" si="105">AVERAGEIFS(O$3:O$188,N$3:N$188,"&gt;="&amp;N195,N$3:N$188,"&lt;="&amp;N196)</f>
        <v>149.42399999999998</v>
      </c>
      <c r="P196">
        <v>15</v>
      </c>
      <c r="Q196">
        <f t="shared" ref="Q196" si="106">AVERAGEIFS(Q$3:Q$188,P$3:P$188,"&gt;="&amp;P195,P$3:P$188,"&lt;="&amp;P196)</f>
        <v>39288.68</v>
      </c>
      <c r="R196">
        <v>15</v>
      </c>
      <c r="S196">
        <f t="shared" ref="S196" si="107">AVERAGEIFS(S$3:S$188,R$3:R$188,"&gt;="&amp;R195,R$3:R$188,"&lt;="&amp;R196)</f>
        <v>126.93174999999999</v>
      </c>
      <c r="T196">
        <v>15</v>
      </c>
      <c r="U196">
        <f t="shared" si="66"/>
        <v>18251.438333333335</v>
      </c>
      <c r="V196">
        <v>15</v>
      </c>
      <c r="W196">
        <f t="shared" si="67"/>
        <v>124.23800000000001</v>
      </c>
      <c r="X196">
        <v>15</v>
      </c>
      <c r="Y196">
        <f t="shared" si="68"/>
        <v>10055.914999999999</v>
      </c>
      <c r="Z196">
        <v>15</v>
      </c>
      <c r="AA196">
        <f t="shared" si="69"/>
        <v>152.87549999999999</v>
      </c>
      <c r="AB196">
        <v>15</v>
      </c>
      <c r="AC196">
        <f t="shared" si="70"/>
        <v>21021.96</v>
      </c>
      <c r="AD196">
        <v>15</v>
      </c>
      <c r="AE196">
        <f t="shared" ref="AE196" si="108">AVERAGEIFS(AE$3:AE$188,AD$3:AD$188,"&gt;="&amp;AD195,AD$3:AD$188,"&lt;="&amp;AD196)</f>
        <v>201.66666666666666</v>
      </c>
      <c r="AF196">
        <v>15</v>
      </c>
      <c r="AG196">
        <f t="shared" ref="AG196" si="109">AVERAGEIFS(AG$3:AG$188,AF$3:AF$188,"&gt;="&amp;AF195,AF$3:AF$188,"&lt;="&amp;AF196)</f>
        <v>22176</v>
      </c>
      <c r="AH196">
        <v>15</v>
      </c>
      <c r="AI196">
        <f t="shared" si="73"/>
        <v>125.21133333333334</v>
      </c>
      <c r="AJ196">
        <v>15</v>
      </c>
      <c r="AK196">
        <f t="shared" si="74"/>
        <v>11499.19</v>
      </c>
      <c r="AL196">
        <v>15</v>
      </c>
      <c r="AM196">
        <f t="shared" si="75"/>
        <v>125.02200000000001</v>
      </c>
      <c r="AN196">
        <v>15</v>
      </c>
      <c r="AO196">
        <f t="shared" si="76"/>
        <v>37464.81</v>
      </c>
      <c r="AP196">
        <v>15</v>
      </c>
      <c r="AQ196">
        <f t="shared" si="77"/>
        <v>140.74849999999998</v>
      </c>
      <c r="AR196">
        <v>15</v>
      </c>
      <c r="AS196">
        <f t="shared" ref="AS196" si="110">AVERAGEIFS(AS$3:AS$188,AR$3:AR$188,"&gt;="&amp;AR195,AR$3:AR$188,"&lt;="&amp;AR196)</f>
        <v>65046.214999999997</v>
      </c>
      <c r="AT196">
        <v>15</v>
      </c>
      <c r="AU196">
        <f t="shared" ref="AU196" si="111">AVERAGEIFS(AU$3:AU$188,AT$3:AT$188,"&gt;="&amp;AT195,AT$3:AT$188,"&lt;="&amp;AT196)</f>
        <v>133.58250000000001</v>
      </c>
      <c r="AV196">
        <v>15</v>
      </c>
      <c r="AW196">
        <f t="shared" si="80"/>
        <v>17917.150000000001</v>
      </c>
      <c r="AX196">
        <v>15</v>
      </c>
      <c r="AY196">
        <f t="shared" si="81"/>
        <v>137.55225000000002</v>
      </c>
      <c r="AZ196">
        <v>15</v>
      </c>
      <c r="BA196">
        <f t="shared" si="82"/>
        <v>21725.403333333332</v>
      </c>
      <c r="BB196">
        <v>15</v>
      </c>
      <c r="BC196">
        <f t="shared" si="83"/>
        <v>130.87049999999999</v>
      </c>
      <c r="BD196">
        <v>15</v>
      </c>
      <c r="BE196">
        <f t="shared" si="84"/>
        <v>6806.74</v>
      </c>
      <c r="BF196">
        <v>15</v>
      </c>
      <c r="BG196">
        <f t="shared" ref="BG196" si="112">AVERAGEIFS(BG$3:BG$188,BF$3:BF$188,"&gt;="&amp;BF195,BF$3:BF$188,"&lt;="&amp;BF196)</f>
        <v>118.305125</v>
      </c>
      <c r="BH196">
        <v>15</v>
      </c>
      <c r="BI196">
        <f t="shared" ref="BI196" si="113">AVERAGEIFS(BI$3:BI$188,BH$3:BH$188,"&gt;="&amp;BH195,BH$3:BH$188,"&lt;="&amp;BH196)</f>
        <v>8057.6428571428569</v>
      </c>
      <c r="BJ196">
        <v>15</v>
      </c>
      <c r="BK196">
        <f t="shared" si="87"/>
        <v>139.90333333333334</v>
      </c>
      <c r="BL196">
        <v>15</v>
      </c>
      <c r="BM196">
        <f t="shared" si="88"/>
        <v>24022.514999999999</v>
      </c>
      <c r="BN196">
        <v>15</v>
      </c>
      <c r="BO196">
        <f t="shared" si="89"/>
        <v>126.72933333333333</v>
      </c>
      <c r="BP196">
        <v>15</v>
      </c>
      <c r="BQ196">
        <f t="shared" si="90"/>
        <v>7820.1660000000002</v>
      </c>
      <c r="BR196">
        <v>15</v>
      </c>
      <c r="BS196">
        <f t="shared" si="91"/>
        <v>123.752</v>
      </c>
      <c r="BT196">
        <v>15</v>
      </c>
      <c r="BU196">
        <f t="shared" si="92"/>
        <v>9525.31</v>
      </c>
      <c r="BV196">
        <v>15</v>
      </c>
      <c r="BW196">
        <f t="shared" si="93"/>
        <v>140.68300000000002</v>
      </c>
      <c r="BX196">
        <v>15</v>
      </c>
      <c r="BY196">
        <f t="shared" si="94"/>
        <v>10001.553333333333</v>
      </c>
      <c r="CA196" s="2"/>
      <c r="CB196" s="2">
        <f t="shared" si="95"/>
        <v>135.69308677944861</v>
      </c>
      <c r="CC196" s="2">
        <f t="shared" si="96"/>
        <v>18.08771768489807</v>
      </c>
      <c r="CD196" s="2">
        <f t="shared" si="97"/>
        <v>4.1496070267244285</v>
      </c>
      <c r="CE196" s="2"/>
      <c r="CF196" s="2">
        <f t="shared" si="98"/>
        <v>20252.167542188807</v>
      </c>
      <c r="CG196" s="2">
        <f t="shared" si="99"/>
        <v>13889.837950321513</v>
      </c>
      <c r="CH196" s="2">
        <f t="shared" si="100"/>
        <v>3186.5473667161891</v>
      </c>
    </row>
    <row r="197" spans="2:86" x14ac:dyDescent="0.65">
      <c r="B197">
        <v>20</v>
      </c>
      <c r="C197">
        <f t="shared" si="58"/>
        <v>134.131</v>
      </c>
      <c r="D197">
        <v>20</v>
      </c>
      <c r="E197">
        <f t="shared" si="58"/>
        <v>16624</v>
      </c>
      <c r="F197">
        <v>20</v>
      </c>
      <c r="G197">
        <f t="shared" ref="G197" si="114">AVERAGEIFS(G$3:G$188,F$3:F$188,"&gt;="&amp;F196,F$3:F$188,"&lt;="&amp;F197)</f>
        <v>133.05733333333333</v>
      </c>
      <c r="H197">
        <v>20</v>
      </c>
      <c r="I197">
        <f t="shared" ref="I197" si="115">AVERAGEIFS(I$3:I$188,H$3:H$188,"&gt;="&amp;H196,H$3:H$188,"&lt;="&amp;H197)</f>
        <v>20322.990000000002</v>
      </c>
      <c r="J197">
        <v>20</v>
      </c>
      <c r="K197">
        <f t="shared" ref="K197" si="116">AVERAGEIFS(K$3:K$188,J$3:J$188,"&gt;="&amp;J196,J$3:J$188,"&lt;="&amp;J197)</f>
        <v>121.33333333333333</v>
      </c>
      <c r="L197">
        <v>20</v>
      </c>
      <c r="M197">
        <f t="shared" ref="M197" si="117">AVERAGEIFS(M$3:M$188,L$3:L$188,"&gt;="&amp;L196,L$3:L$188,"&lt;="&amp;L197)</f>
        <v>11889.477999999999</v>
      </c>
      <c r="N197">
        <v>20</v>
      </c>
      <c r="O197">
        <f t="shared" ref="O197" si="118">AVERAGEIFS(O$3:O$188,N$3:N$188,"&gt;="&amp;N196,N$3:N$188,"&lt;="&amp;N197)</f>
        <v>159.25200000000001</v>
      </c>
      <c r="P197">
        <v>20</v>
      </c>
      <c r="Q197">
        <f t="shared" ref="Q197" si="119">AVERAGEIFS(Q$3:Q$188,P$3:P$188,"&gt;="&amp;P196,P$3:P$188,"&lt;="&amp;P197)</f>
        <v>27731.654999999999</v>
      </c>
      <c r="R197">
        <v>20</v>
      </c>
      <c r="S197">
        <f t="shared" ref="S197" si="120">AVERAGEIFS(S$3:S$188,R$3:R$188,"&gt;="&amp;R196,R$3:R$188,"&lt;="&amp;R197)</f>
        <v>125.09399999999999</v>
      </c>
      <c r="T197">
        <v>20</v>
      </c>
      <c r="U197">
        <f t="shared" si="66"/>
        <v>16242.748333333335</v>
      </c>
      <c r="V197">
        <v>20</v>
      </c>
      <c r="W197">
        <f t="shared" si="67"/>
        <v>121.82871428571427</v>
      </c>
      <c r="X197">
        <v>20</v>
      </c>
      <c r="Y197">
        <f t="shared" si="68"/>
        <v>9323.1966666666685</v>
      </c>
      <c r="Z197">
        <v>20</v>
      </c>
      <c r="AA197">
        <f t="shared" si="69"/>
        <v>146.93600000000001</v>
      </c>
      <c r="AB197">
        <v>20</v>
      </c>
      <c r="AC197">
        <f t="shared" si="70"/>
        <v>19021.003333333334</v>
      </c>
      <c r="AD197">
        <v>20</v>
      </c>
      <c r="AE197">
        <f t="shared" ref="AE197" si="121">AVERAGEIFS(AE$3:AE$188,AD$3:AD$188,"&gt;="&amp;AD196,AD$3:AD$188,"&lt;="&amp;AD197)</f>
        <v>161.33333333333334</v>
      </c>
      <c r="AF197">
        <v>20</v>
      </c>
      <c r="AG197">
        <f t="shared" ref="AG197" si="122">AVERAGEIFS(AG$3:AG$188,AF$3:AF$188,"&gt;="&amp;AF196,AF$3:AF$188,"&lt;="&amp;AF197)</f>
        <v>17456</v>
      </c>
      <c r="AH197">
        <v>20</v>
      </c>
      <c r="AI197">
        <f t="shared" si="73"/>
        <v>128.33500000000001</v>
      </c>
      <c r="AJ197">
        <v>20</v>
      </c>
      <c r="AK197">
        <f t="shared" si="74"/>
        <v>10318.873333333333</v>
      </c>
      <c r="AL197">
        <v>20</v>
      </c>
      <c r="AM197">
        <f t="shared" si="75"/>
        <v>132.66500000000002</v>
      </c>
      <c r="AN197">
        <v>20</v>
      </c>
      <c r="AO197">
        <f t="shared" si="76"/>
        <v>31233.82</v>
      </c>
      <c r="AP197">
        <v>20</v>
      </c>
      <c r="AQ197">
        <f t="shared" si="77"/>
        <v>155.18449999999999</v>
      </c>
      <c r="AR197">
        <v>20</v>
      </c>
      <c r="AS197">
        <f t="shared" ref="AS197" si="123">AVERAGEIFS(AS$3:AS$188,AR$3:AR$188,"&gt;="&amp;AR196,AR$3:AR$188,"&lt;="&amp;AR197)</f>
        <v>52427.263333333336</v>
      </c>
      <c r="AT197">
        <v>20</v>
      </c>
      <c r="AU197">
        <f t="shared" ref="AU197" si="124">AVERAGEIFS(AU$3:AU$188,AT$3:AT$188,"&gt;="&amp;AT196,AT$3:AT$188,"&lt;="&amp;AT197)</f>
        <v>127.58199999999999</v>
      </c>
      <c r="AV197">
        <v>20</v>
      </c>
      <c r="AW197">
        <f t="shared" si="80"/>
        <v>14875.904999999999</v>
      </c>
      <c r="AX197">
        <v>20</v>
      </c>
      <c r="AY197">
        <f t="shared" si="81"/>
        <v>146.82650000000001</v>
      </c>
      <c r="AZ197">
        <v>20</v>
      </c>
      <c r="BA197">
        <f t="shared" si="82"/>
        <v>20512.113333333335</v>
      </c>
      <c r="BB197">
        <v>20</v>
      </c>
      <c r="BC197">
        <f t="shared" si="83"/>
        <v>137.59633333333332</v>
      </c>
      <c r="BD197">
        <v>20</v>
      </c>
      <c r="BE197">
        <f t="shared" si="84"/>
        <v>6264.663333333333</v>
      </c>
      <c r="BF197">
        <v>20</v>
      </c>
      <c r="BG197">
        <f t="shared" ref="BG197" si="125">AVERAGEIFS(BG$3:BG$188,BF$3:BF$188,"&gt;="&amp;BF196,BF$3:BF$188,"&lt;="&amp;BF197)</f>
        <v>119.76942857142855</v>
      </c>
      <c r="BH197">
        <v>20</v>
      </c>
      <c r="BI197">
        <f t="shared" ref="BI197" si="126">AVERAGEIFS(BI$3:BI$188,BH$3:BH$188,"&gt;="&amp;BH196,BH$3:BH$188,"&lt;="&amp;BH197)</f>
        <v>7206.7742857142857</v>
      </c>
      <c r="BJ197">
        <v>20</v>
      </c>
      <c r="BK197">
        <f t="shared" si="87"/>
        <v>138.91266666666667</v>
      </c>
      <c r="BL197">
        <v>20</v>
      </c>
      <c r="BM197">
        <f t="shared" si="88"/>
        <v>17619.060000000001</v>
      </c>
      <c r="BN197">
        <v>20</v>
      </c>
      <c r="BO197">
        <f t="shared" si="89"/>
        <v>131.61483333333334</v>
      </c>
      <c r="BP197">
        <v>20</v>
      </c>
      <c r="BQ197">
        <f t="shared" si="90"/>
        <v>7465.152</v>
      </c>
      <c r="BR197">
        <v>20</v>
      </c>
      <c r="BS197">
        <f t="shared" si="91"/>
        <v>122.658</v>
      </c>
      <c r="BT197">
        <v>20</v>
      </c>
      <c r="BU197">
        <f t="shared" si="92"/>
        <v>6822.0680000000011</v>
      </c>
      <c r="BV197">
        <v>20</v>
      </c>
      <c r="BW197">
        <f t="shared" si="93"/>
        <v>158.68799999999999</v>
      </c>
      <c r="BX197">
        <v>20</v>
      </c>
      <c r="BY197">
        <f t="shared" si="94"/>
        <v>6962.0533333333333</v>
      </c>
      <c r="CB197" s="2">
        <f t="shared" si="95"/>
        <v>136.98936716791982</v>
      </c>
      <c r="CC197" s="2">
        <f t="shared" si="96"/>
        <v>13.461257622182083</v>
      </c>
      <c r="CD197" s="2">
        <f t="shared" si="97"/>
        <v>3.0882242962135957</v>
      </c>
      <c r="CF197" s="2">
        <f t="shared" si="98"/>
        <v>16858.885120300754</v>
      </c>
      <c r="CG197" s="2">
        <f t="shared" si="99"/>
        <v>10862.463174502196</v>
      </c>
      <c r="CH197" s="2">
        <f t="shared" si="100"/>
        <v>2492.0199608203729</v>
      </c>
    </row>
    <row r="198" spans="2:86" x14ac:dyDescent="0.65">
      <c r="B198">
        <v>25</v>
      </c>
      <c r="C198">
        <f t="shared" si="58"/>
        <v>134.38233333333335</v>
      </c>
      <c r="D198">
        <v>25</v>
      </c>
      <c r="E198">
        <f t="shared" si="58"/>
        <v>14208</v>
      </c>
      <c r="F198">
        <v>25</v>
      </c>
      <c r="G198">
        <f t="shared" ref="G198" si="127">AVERAGEIFS(G$3:G$188,F$3:F$188,"&gt;="&amp;F197,F$3:F$188,"&lt;="&amp;F198)</f>
        <v>131.464</v>
      </c>
      <c r="H198">
        <v>25</v>
      </c>
      <c r="I198">
        <f t="shared" ref="I198" si="128">AVERAGEIFS(I$3:I$188,H$3:H$188,"&gt;="&amp;H197,H$3:H$188,"&lt;="&amp;H198)</f>
        <v>21410.039999999997</v>
      </c>
      <c r="J198">
        <v>25</v>
      </c>
      <c r="K198">
        <f t="shared" ref="K198" si="129">AVERAGEIFS(K$3:K$188,J$3:J$188,"&gt;="&amp;J197,J$3:J$188,"&lt;="&amp;J198)</f>
        <v>121.95742857142857</v>
      </c>
      <c r="L198">
        <v>25</v>
      </c>
      <c r="M198">
        <f t="shared" ref="M198" si="130">AVERAGEIFS(M$3:M$188,L$3:L$188,"&gt;="&amp;L197,L$3:L$188,"&lt;="&amp;L198)</f>
        <v>9809.8290000000015</v>
      </c>
      <c r="N198">
        <v>25</v>
      </c>
      <c r="O198">
        <f t="shared" ref="O198" si="131">AVERAGEIFS(O$3:O$188,N$3:N$188,"&gt;="&amp;N197,N$3:N$188,"&lt;="&amp;N198)</f>
        <v>157.21333333333334</v>
      </c>
      <c r="P198">
        <v>25</v>
      </c>
      <c r="Q198">
        <f t="shared" ref="Q198" si="132">AVERAGEIFS(Q$3:Q$188,P$3:P$188,"&gt;="&amp;P197,P$3:P$188,"&lt;="&amp;P198)</f>
        <v>25047.245000000003</v>
      </c>
      <c r="R198">
        <v>25</v>
      </c>
      <c r="S198">
        <f t="shared" ref="S198" si="133">AVERAGEIFS(S$3:S$188,R$3:R$188,"&gt;="&amp;R197,R$3:R$188,"&lt;="&amp;R198)</f>
        <v>128.55888888888887</v>
      </c>
      <c r="T198">
        <v>25</v>
      </c>
      <c r="U198">
        <f t="shared" si="66"/>
        <v>14455.171428571428</v>
      </c>
      <c r="V198">
        <v>25</v>
      </c>
      <c r="W198">
        <f t="shared" si="67"/>
        <v>125.62428571428572</v>
      </c>
      <c r="X198">
        <v>25</v>
      </c>
      <c r="Y198">
        <f t="shared" si="68"/>
        <v>7816.0283333333327</v>
      </c>
      <c r="Z198">
        <v>25</v>
      </c>
      <c r="AA198">
        <f t="shared" si="69"/>
        <v>156.16066666666666</v>
      </c>
      <c r="AB198">
        <v>25</v>
      </c>
      <c r="AC198">
        <f t="shared" si="70"/>
        <v>16428.834999999999</v>
      </c>
      <c r="AD198">
        <v>25</v>
      </c>
      <c r="AE198">
        <f t="shared" ref="AE198" si="134">AVERAGEIFS(AE$3:AE$188,AD$3:AD$188,"&gt;="&amp;AD197,AD$3:AD$188,"&lt;="&amp;AD198)</f>
        <v>155</v>
      </c>
      <c r="AF198">
        <v>25</v>
      </c>
      <c r="AG198">
        <f t="shared" ref="AG198" si="135">AVERAGEIFS(AG$3:AG$188,AF$3:AF$188,"&gt;="&amp;AF197,AF$3:AF$188,"&lt;="&amp;AF198)</f>
        <v>15920</v>
      </c>
      <c r="AH198">
        <v>25</v>
      </c>
      <c r="AI198">
        <f t="shared" si="73"/>
        <v>131.64966666666666</v>
      </c>
      <c r="AJ198">
        <v>25</v>
      </c>
      <c r="AK198">
        <f t="shared" si="74"/>
        <v>10557.636666666667</v>
      </c>
      <c r="AL198">
        <v>25</v>
      </c>
      <c r="AM198">
        <f t="shared" si="75"/>
        <v>137.09399999999999</v>
      </c>
      <c r="AN198">
        <v>25</v>
      </c>
      <c r="AO198">
        <f t="shared" si="76"/>
        <v>27143.264999999999</v>
      </c>
      <c r="AP198">
        <v>25</v>
      </c>
      <c r="AQ198">
        <f t="shared" si="77"/>
        <v>154.4545</v>
      </c>
      <c r="AR198">
        <v>25</v>
      </c>
      <c r="AS198">
        <f t="shared" ref="AS198" si="136">AVERAGEIFS(AS$3:AS$188,AR$3:AR$188,"&gt;="&amp;AR197,AR$3:AR$188,"&lt;="&amp;AR198)</f>
        <v>37965.046666666669</v>
      </c>
      <c r="AT198">
        <v>25</v>
      </c>
      <c r="AU198">
        <f t="shared" ref="AU198" si="137">AVERAGEIFS(AU$3:AU$188,AT$3:AT$188,"&gt;="&amp;AT197,AT$3:AT$188,"&lt;="&amp;AT198)</f>
        <v>130.00674999999998</v>
      </c>
      <c r="AV198">
        <v>25</v>
      </c>
      <c r="AW198">
        <f t="shared" si="80"/>
        <v>13717.32</v>
      </c>
      <c r="AX198">
        <v>25</v>
      </c>
      <c r="AY198">
        <f t="shared" si="81"/>
        <v>174.40049999999999</v>
      </c>
      <c r="AZ198">
        <v>25</v>
      </c>
      <c r="BA198">
        <f t="shared" si="82"/>
        <v>19840.176666666666</v>
      </c>
      <c r="BB198">
        <v>25</v>
      </c>
      <c r="BC198">
        <f t="shared" si="83"/>
        <v>136.08366666666669</v>
      </c>
      <c r="BD198">
        <v>25</v>
      </c>
      <c r="BE198">
        <f t="shared" si="84"/>
        <v>5880.3566666666666</v>
      </c>
      <c r="BF198">
        <v>25</v>
      </c>
      <c r="BG198">
        <f t="shared" ref="BG198" si="138">AVERAGEIFS(BG$3:BG$188,BF$3:BF$188,"&gt;="&amp;BF197,BF$3:BF$188,"&lt;="&amp;BF198)</f>
        <v>122.252375</v>
      </c>
      <c r="BH198">
        <v>25</v>
      </c>
      <c r="BI198">
        <f t="shared" ref="BI198" si="139">AVERAGEIFS(BI$3:BI$188,BH$3:BH$188,"&gt;="&amp;BH197,BH$3:BH$188,"&lt;="&amp;BH198)</f>
        <v>5779.6149999999989</v>
      </c>
      <c r="BJ198">
        <v>25</v>
      </c>
      <c r="BK198">
        <f t="shared" si="87"/>
        <v>142.57233333333332</v>
      </c>
      <c r="BL198">
        <v>25</v>
      </c>
      <c r="BM198">
        <f t="shared" si="88"/>
        <v>14636.98</v>
      </c>
      <c r="BN198">
        <v>25</v>
      </c>
      <c r="BO198">
        <f t="shared" si="89"/>
        <v>133.82966666666667</v>
      </c>
      <c r="BP198">
        <v>25</v>
      </c>
      <c r="BQ198">
        <f t="shared" si="90"/>
        <v>7227.9220000000005</v>
      </c>
      <c r="BR198">
        <v>25</v>
      </c>
      <c r="BS198">
        <f t="shared" si="91"/>
        <v>123.71583333333332</v>
      </c>
      <c r="BT198">
        <v>25</v>
      </c>
      <c r="BU198">
        <f t="shared" si="92"/>
        <v>6797.12</v>
      </c>
      <c r="BV198">
        <v>25</v>
      </c>
      <c r="BW198">
        <f t="shared" si="93"/>
        <v>185.21899999999999</v>
      </c>
      <c r="BX198">
        <v>25</v>
      </c>
      <c r="BY198">
        <f t="shared" si="94"/>
        <v>5956.18</v>
      </c>
      <c r="CB198" s="2">
        <f t="shared" si="95"/>
        <v>141.13890674603172</v>
      </c>
      <c r="CC198" s="2">
        <f t="shared" si="96"/>
        <v>17.442597144606285</v>
      </c>
      <c r="CD198" s="2">
        <f t="shared" si="97"/>
        <v>4.0016062245384161</v>
      </c>
      <c r="CF198" s="2">
        <f t="shared" si="98"/>
        <v>14768.250917293233</v>
      </c>
      <c r="CG198" s="2">
        <f t="shared" si="99"/>
        <v>8337.7152406331606</v>
      </c>
      <c r="CH198" s="2">
        <f t="shared" si="100"/>
        <v>1912.8030607336239</v>
      </c>
    </row>
    <row r="199" spans="2:86" x14ac:dyDescent="0.65">
      <c r="B199">
        <v>30</v>
      </c>
      <c r="C199">
        <f t="shared" si="58"/>
        <v>145.37666666666667</v>
      </c>
      <c r="D199">
        <v>30</v>
      </c>
      <c r="E199">
        <f t="shared" si="58"/>
        <v>12560</v>
      </c>
      <c r="F199">
        <v>30</v>
      </c>
      <c r="G199">
        <f t="shared" ref="G199" si="140">AVERAGEIFS(G$3:G$188,F$3:F$188,"&gt;="&amp;F198,F$3:F$188,"&lt;="&amp;F199)</f>
        <v>141.85466666666667</v>
      </c>
      <c r="H199">
        <v>30</v>
      </c>
      <c r="I199">
        <f t="shared" ref="I199" si="141">AVERAGEIFS(I$3:I$188,H$3:H$188,"&gt;="&amp;H198,H$3:H$188,"&lt;="&amp;H199)</f>
        <v>22748.553333333333</v>
      </c>
      <c r="J199">
        <v>30</v>
      </c>
      <c r="K199">
        <f t="shared" ref="K199" si="142">AVERAGEIFS(K$3:K$188,J$3:J$188,"&gt;="&amp;J198,J$3:J$188,"&lt;="&amp;J199)</f>
        <v>121.81399999999999</v>
      </c>
      <c r="L199">
        <v>30</v>
      </c>
      <c r="M199">
        <f t="shared" ref="M199" si="143">AVERAGEIFS(M$3:M$188,L$3:L$188,"&gt;="&amp;L198,L$3:L$188,"&lt;="&amp;L199)</f>
        <v>7956.9266666666681</v>
      </c>
      <c r="N199">
        <v>30</v>
      </c>
      <c r="O199">
        <f t="shared" ref="O199" si="144">AVERAGEIFS(O$3:O$188,N$3:N$188,"&gt;="&amp;N198,N$3:N$188,"&lt;="&amp;N199)</f>
        <v>178.89199999999997</v>
      </c>
      <c r="P199">
        <v>30</v>
      </c>
      <c r="Q199">
        <f t="shared" ref="Q199" si="145">AVERAGEIFS(Q$3:Q$188,P$3:P$188,"&gt;="&amp;P198,P$3:P$188,"&lt;="&amp;P199)</f>
        <v>23876.695</v>
      </c>
      <c r="R199">
        <v>30</v>
      </c>
      <c r="S199">
        <f t="shared" ref="S199" si="146">AVERAGEIFS(S$3:S$188,R$3:R$188,"&gt;="&amp;R198,R$3:R$188,"&lt;="&amp;R199)</f>
        <v>129.43911111111112</v>
      </c>
      <c r="T199">
        <v>30</v>
      </c>
      <c r="U199">
        <f t="shared" si="66"/>
        <v>11412.011428571432</v>
      </c>
      <c r="V199">
        <v>30</v>
      </c>
      <c r="W199">
        <f t="shared" si="67"/>
        <v>127.45828571428571</v>
      </c>
      <c r="X199">
        <v>30</v>
      </c>
      <c r="Y199">
        <f t="shared" si="68"/>
        <v>7865.583333333333</v>
      </c>
      <c r="Z199">
        <v>30</v>
      </c>
      <c r="AA199">
        <f t="shared" si="69"/>
        <v>160.982</v>
      </c>
      <c r="AB199">
        <v>30</v>
      </c>
      <c r="AC199">
        <f t="shared" si="70"/>
        <v>15732.1</v>
      </c>
      <c r="AD199">
        <v>30</v>
      </c>
      <c r="AE199">
        <f t="shared" ref="AE199" si="147">AVERAGEIFS(AE$3:AE$188,AD$3:AD$188,"&gt;="&amp;AD198,AD$3:AD$188,"&lt;="&amp;AD199)</f>
        <v>169</v>
      </c>
      <c r="AF199">
        <v>30</v>
      </c>
      <c r="AG199">
        <f t="shared" ref="AG199" si="148">AVERAGEIFS(AG$3:AG$188,AF$3:AF$188,"&gt;="&amp;AF198,AF$3:AF$188,"&lt;="&amp;AF199)</f>
        <v>15296</v>
      </c>
      <c r="AH199">
        <v>30</v>
      </c>
      <c r="AI199">
        <f t="shared" si="73"/>
        <v>132.49666666666667</v>
      </c>
      <c r="AJ199">
        <v>30</v>
      </c>
      <c r="AK199">
        <f t="shared" si="74"/>
        <v>10229.943333333333</v>
      </c>
      <c r="AL199">
        <v>30</v>
      </c>
      <c r="AM199">
        <f t="shared" si="75"/>
        <v>136.42400000000001</v>
      </c>
      <c r="AN199">
        <v>30</v>
      </c>
      <c r="AO199">
        <f t="shared" si="76"/>
        <v>21283.255000000001</v>
      </c>
      <c r="AP199">
        <v>30</v>
      </c>
      <c r="AQ199">
        <f t="shared" si="77"/>
        <v>150.60300000000001</v>
      </c>
      <c r="AR199">
        <v>30</v>
      </c>
      <c r="AS199">
        <f t="shared" ref="AS199" si="149">AVERAGEIFS(AS$3:AS$188,AR$3:AR$188,"&gt;="&amp;AR198,AR$3:AR$188,"&lt;="&amp;AR199)</f>
        <v>30342.605</v>
      </c>
      <c r="AT199">
        <v>30</v>
      </c>
      <c r="AU199">
        <f t="shared" ref="AU199" si="150">AVERAGEIFS(AU$3:AU$188,AT$3:AT$188,"&gt;="&amp;AT198,AT$3:AT$188,"&lt;="&amp;AT199)</f>
        <v>133.25725</v>
      </c>
      <c r="AV199">
        <v>30</v>
      </c>
      <c r="AW199">
        <f t="shared" si="80"/>
        <v>13199.907500000001</v>
      </c>
      <c r="AX199">
        <v>30</v>
      </c>
      <c r="AY199">
        <f t="shared" si="81"/>
        <v>233.68174999999999</v>
      </c>
      <c r="AZ199">
        <v>30</v>
      </c>
      <c r="BA199">
        <f t="shared" si="82"/>
        <v>18584.463333333333</v>
      </c>
      <c r="BB199">
        <v>30</v>
      </c>
      <c r="BC199">
        <f t="shared" si="83"/>
        <v>136.17349999999999</v>
      </c>
      <c r="BD199">
        <v>30</v>
      </c>
      <c r="BE199">
        <f t="shared" si="84"/>
        <v>5744.5433333333322</v>
      </c>
      <c r="BF199">
        <v>30</v>
      </c>
      <c r="BG199">
        <f t="shared" ref="BG199" si="151">AVERAGEIFS(BG$3:BG$188,BF$3:BF$188,"&gt;="&amp;BF198,BF$3:BF$188,"&lt;="&amp;BF199)</f>
        <v>119.35312500000002</v>
      </c>
      <c r="BH199">
        <v>30</v>
      </c>
      <c r="BI199">
        <f t="shared" ref="BI199" si="152">AVERAGEIFS(BI$3:BI$188,BH$3:BH$188,"&gt;="&amp;BH198,BH$3:BH$188,"&lt;="&amp;BH199)</f>
        <v>5821.9637499999999</v>
      </c>
      <c r="BJ199">
        <v>30</v>
      </c>
      <c r="BK199">
        <f t="shared" si="87"/>
        <v>151.49333333333331</v>
      </c>
      <c r="BL199">
        <v>30</v>
      </c>
      <c r="BM199">
        <f t="shared" si="88"/>
        <v>12698.686666666666</v>
      </c>
      <c r="BN199">
        <v>30</v>
      </c>
      <c r="BO199">
        <f t="shared" si="89"/>
        <v>133.54483333333332</v>
      </c>
      <c r="BP199">
        <v>30</v>
      </c>
      <c r="BQ199">
        <f t="shared" si="90"/>
        <v>8232.2000000000007</v>
      </c>
      <c r="BR199">
        <v>30</v>
      </c>
      <c r="BS199">
        <f t="shared" si="91"/>
        <v>124.56116666666668</v>
      </c>
      <c r="BT199">
        <v>30</v>
      </c>
      <c r="BU199">
        <f t="shared" si="92"/>
        <v>7459.2816666666668</v>
      </c>
      <c r="BV199">
        <v>30</v>
      </c>
      <c r="BW199">
        <f t="shared" si="93"/>
        <v>310.77233333333334</v>
      </c>
      <c r="BX199">
        <v>30</v>
      </c>
      <c r="BY199">
        <f t="shared" si="94"/>
        <v>5773.2699999999995</v>
      </c>
      <c r="CB199" s="2">
        <f t="shared" si="95"/>
        <v>154.58829939431914</v>
      </c>
      <c r="CC199" s="2">
        <f t="shared" si="96"/>
        <v>44.957103521580478</v>
      </c>
      <c r="CD199" s="2">
        <f t="shared" si="97"/>
        <v>10.313866897098201</v>
      </c>
      <c r="CF199" s="2">
        <f t="shared" si="98"/>
        <v>13516.736281328323</v>
      </c>
      <c r="CG199" s="2">
        <f t="shared" si="99"/>
        <v>6858.3449360674795</v>
      </c>
      <c r="CH199" s="2">
        <f t="shared" si="100"/>
        <v>1573.4122366453716</v>
      </c>
    </row>
    <row r="200" spans="2:86" x14ac:dyDescent="0.65">
      <c r="B200">
        <v>35</v>
      </c>
      <c r="C200">
        <f t="shared" si="58"/>
        <v>168.47033333333334</v>
      </c>
      <c r="D200">
        <v>35</v>
      </c>
      <c r="E200">
        <f t="shared" si="58"/>
        <v>12304</v>
      </c>
      <c r="F200">
        <v>35</v>
      </c>
      <c r="G200">
        <f t="shared" ref="G200" si="153">AVERAGEIFS(G$3:G$188,F$3:F$188,"&gt;="&amp;F199,F$3:F$188,"&lt;="&amp;F200)</f>
        <v>145.69499999999999</v>
      </c>
      <c r="H200">
        <v>35</v>
      </c>
      <c r="I200">
        <f t="shared" ref="I200" si="154">AVERAGEIFS(I$3:I$188,H$3:H$188,"&gt;="&amp;H199,H$3:H$188,"&lt;="&amp;H200)</f>
        <v>21836.404999999999</v>
      </c>
      <c r="J200">
        <v>35</v>
      </c>
      <c r="K200">
        <f t="shared" ref="K200" si="155">AVERAGEIFS(K$3:K$188,J$3:J$188,"&gt;="&amp;J199,J$3:J$188,"&lt;="&amp;J200)</f>
        <v>122.20483333333334</v>
      </c>
      <c r="L200">
        <v>35</v>
      </c>
      <c r="M200">
        <f t="shared" ref="M200" si="156">AVERAGEIFS(M$3:M$188,L$3:L$188,"&gt;="&amp;L199,L$3:L$188,"&lt;="&amp;L200)</f>
        <v>8935.0722222222212</v>
      </c>
      <c r="N200">
        <v>35</v>
      </c>
      <c r="O200">
        <f t="shared" ref="O200" si="157">AVERAGEIFS(O$3:O$188,N$3:N$188,"&gt;="&amp;N199,N$3:N$188,"&lt;="&amp;N200)</f>
        <v>194.13166666666666</v>
      </c>
      <c r="P200">
        <v>35</v>
      </c>
      <c r="Q200">
        <f t="shared" ref="Q200" si="158">AVERAGEIFS(Q$3:Q$188,P$3:P$188,"&gt;="&amp;P199,P$3:P$188,"&lt;="&amp;P200)</f>
        <v>22938.144999999997</v>
      </c>
      <c r="R200">
        <v>35</v>
      </c>
      <c r="S200">
        <f t="shared" ref="S200" si="159">AVERAGEIFS(S$3:S$188,R$3:R$188,"&gt;="&amp;R199,R$3:R$188,"&lt;="&amp;R200)</f>
        <v>137.94150000000002</v>
      </c>
      <c r="T200">
        <v>35</v>
      </c>
      <c r="U200">
        <f t="shared" si="66"/>
        <v>10361.355000000001</v>
      </c>
      <c r="V200">
        <v>35</v>
      </c>
      <c r="W200">
        <f t="shared" si="67"/>
        <v>124.423</v>
      </c>
      <c r="X200">
        <v>35</v>
      </c>
      <c r="Y200">
        <f t="shared" si="68"/>
        <v>11063.74</v>
      </c>
      <c r="Z200">
        <v>35</v>
      </c>
      <c r="AA200">
        <f t="shared" si="69"/>
        <v>202.48566666666667</v>
      </c>
      <c r="AB200">
        <v>35</v>
      </c>
      <c r="AC200">
        <f t="shared" si="70"/>
        <v>14859.184999999999</v>
      </c>
      <c r="AD200">
        <v>35</v>
      </c>
      <c r="AE200">
        <f t="shared" ref="AE200" si="160">AVERAGEIFS(AE$3:AE$188,AD$3:AD$188,"&gt;="&amp;AD199,AD$3:AD$188,"&lt;="&amp;AD200)</f>
        <v>184</v>
      </c>
      <c r="AF200">
        <v>35</v>
      </c>
      <c r="AG200">
        <f t="shared" ref="AG200" si="161">AVERAGEIFS(AG$3:AG$188,AF$3:AF$188,"&gt;="&amp;AF199,AF$3:AF$188,"&lt;="&amp;AF200)</f>
        <v>13377.31</v>
      </c>
      <c r="AH200">
        <v>35</v>
      </c>
      <c r="AI200">
        <f t="shared" si="73"/>
        <v>131.928</v>
      </c>
      <c r="AJ200">
        <v>35</v>
      </c>
      <c r="AK200">
        <f t="shared" si="74"/>
        <v>11335.736666666666</v>
      </c>
      <c r="AL200">
        <v>35</v>
      </c>
      <c r="AM200">
        <f t="shared" si="75"/>
        <v>132.995</v>
      </c>
      <c r="AN200">
        <v>35</v>
      </c>
      <c r="AO200">
        <f t="shared" si="76"/>
        <v>19678.794999999998</v>
      </c>
      <c r="AP200">
        <v>35</v>
      </c>
      <c r="AQ200">
        <f t="shared" si="77"/>
        <v>159.72899999999998</v>
      </c>
      <c r="AR200">
        <v>35</v>
      </c>
      <c r="AS200">
        <f t="shared" ref="AS200" si="162">AVERAGEIFS(AS$3:AS$188,AR$3:AR$188,"&gt;="&amp;AR199,AR$3:AR$188,"&lt;="&amp;AR200)</f>
        <v>23271.77</v>
      </c>
      <c r="AT200">
        <v>35</v>
      </c>
      <c r="AU200">
        <f t="shared" ref="AU200" si="163">AVERAGEIFS(AU$3:AU$188,AT$3:AT$188,"&gt;="&amp;AT199,AT$3:AT$188,"&lt;="&amp;AT200)</f>
        <v>131.96100000000001</v>
      </c>
      <c r="AV200">
        <v>35</v>
      </c>
      <c r="AW200">
        <f t="shared" si="80"/>
        <v>16497.236666666668</v>
      </c>
      <c r="AX200">
        <v>35</v>
      </c>
      <c r="AY200">
        <f t="shared" si="81"/>
        <v>271.23050000000001</v>
      </c>
      <c r="AZ200">
        <v>35</v>
      </c>
      <c r="BA200">
        <f t="shared" si="82"/>
        <v>20234.426666666666</v>
      </c>
      <c r="BB200">
        <v>35</v>
      </c>
      <c r="BC200">
        <f t="shared" si="83"/>
        <v>138.53966666666668</v>
      </c>
      <c r="BD200">
        <v>35</v>
      </c>
      <c r="BE200">
        <f t="shared" si="84"/>
        <v>5745.6100000000006</v>
      </c>
      <c r="BF200">
        <v>35</v>
      </c>
      <c r="BG200">
        <f t="shared" ref="BG200" si="164">AVERAGEIFS(BG$3:BG$188,BF$3:BF$188,"&gt;="&amp;BF199,BF$3:BF$188,"&lt;="&amp;BF200)</f>
        <v>119.39871428571428</v>
      </c>
      <c r="BH200">
        <v>35</v>
      </c>
      <c r="BI200">
        <f t="shared" ref="BI200" si="165">AVERAGEIFS(BI$3:BI$188,BH$3:BH$188,"&gt;="&amp;BH199,BH$3:BH$188,"&lt;="&amp;BH200)</f>
        <v>5541.5857142857139</v>
      </c>
      <c r="BJ200">
        <v>35</v>
      </c>
      <c r="BK200">
        <f t="shared" si="87"/>
        <v>163.96899999999997</v>
      </c>
      <c r="BL200">
        <v>35</v>
      </c>
      <c r="BM200">
        <f t="shared" si="88"/>
        <v>14214.145</v>
      </c>
      <c r="BN200">
        <v>35</v>
      </c>
      <c r="BO200">
        <f t="shared" si="89"/>
        <v>136.6525</v>
      </c>
      <c r="BP200">
        <v>35</v>
      </c>
      <c r="BQ200">
        <f t="shared" si="90"/>
        <v>6582.6660000000002</v>
      </c>
      <c r="BR200">
        <v>35</v>
      </c>
      <c r="BS200">
        <f t="shared" si="91"/>
        <v>131.9</v>
      </c>
      <c r="BT200">
        <v>35</v>
      </c>
      <c r="BU200">
        <f t="shared" si="92"/>
        <v>7117.5559999999996</v>
      </c>
      <c r="BV200">
        <v>35</v>
      </c>
      <c r="BW200">
        <f t="shared" si="93"/>
        <v>551.18433333333326</v>
      </c>
      <c r="BX200">
        <v>35</v>
      </c>
      <c r="BY200">
        <f t="shared" si="94"/>
        <v>6003.23</v>
      </c>
      <c r="CB200" s="2">
        <f t="shared" si="95"/>
        <v>176.25472180451129</v>
      </c>
      <c r="CC200" s="2">
        <f t="shared" si="96"/>
        <v>95.461070991604927</v>
      </c>
      <c r="CD200" s="2">
        <f t="shared" si="97"/>
        <v>21.900271657608837</v>
      </c>
      <c r="CF200" s="2">
        <f t="shared" si="98"/>
        <v>13257.787891395154</v>
      </c>
      <c r="CG200" s="2">
        <f t="shared" si="99"/>
        <v>5888.5526093797225</v>
      </c>
      <c r="CH200" s="2">
        <f t="shared" si="100"/>
        <v>1350.9266183162604</v>
      </c>
    </row>
    <row r="201" spans="2:86" x14ac:dyDescent="0.65">
      <c r="B201">
        <v>40</v>
      </c>
      <c r="C201">
        <f t="shared" si="58"/>
        <v>222.20933333333332</v>
      </c>
      <c r="D201">
        <v>40</v>
      </c>
      <c r="E201">
        <f t="shared" si="58"/>
        <v>11680</v>
      </c>
      <c r="F201">
        <v>40</v>
      </c>
      <c r="G201">
        <f t="shared" ref="G201" si="166">AVERAGEIFS(G$3:G$188,F$3:F$188,"&gt;="&amp;F200,F$3:F$188,"&lt;="&amp;F201)</f>
        <v>142.66666666666666</v>
      </c>
      <c r="H201">
        <v>40</v>
      </c>
      <c r="I201">
        <f t="shared" ref="I201" si="167">AVERAGEIFS(I$3:I$188,H$3:H$188,"&gt;="&amp;H200,H$3:H$188,"&lt;="&amp;H201)</f>
        <v>21977.7</v>
      </c>
      <c r="J201">
        <v>40</v>
      </c>
      <c r="K201">
        <f t="shared" ref="K201" si="168">AVERAGEIFS(K$3:K$188,J$3:J$188,"&gt;="&amp;J200,J$3:J$188,"&lt;="&amp;J201)</f>
        <v>128.364</v>
      </c>
      <c r="L201">
        <v>40</v>
      </c>
      <c r="M201">
        <f t="shared" ref="M201" si="169">AVERAGEIFS(M$3:M$188,L$3:L$188,"&gt;="&amp;L200,L$3:L$188,"&lt;="&amp;L201)</f>
        <v>11853.009999999998</v>
      </c>
      <c r="N201">
        <v>40</v>
      </c>
      <c r="O201">
        <f t="shared" ref="O201" si="170">AVERAGEIFS(O$3:O$188,N$3:N$188,"&gt;="&amp;N200,N$3:N$188,"&lt;="&amp;N201)</f>
        <v>226.05700000000002</v>
      </c>
      <c r="P201">
        <v>40</v>
      </c>
      <c r="Q201">
        <f t="shared" ref="Q201" si="171">AVERAGEIFS(Q$3:Q$188,P$3:P$188,"&gt;="&amp;P200,P$3:P$188,"&lt;="&amp;P201)</f>
        <v>22788.044999999998</v>
      </c>
      <c r="R201">
        <v>40</v>
      </c>
      <c r="S201">
        <f t="shared" ref="S201" si="172">AVERAGEIFS(S$3:S$188,R$3:R$188,"&gt;="&amp;R200,R$3:R$188,"&lt;="&amp;R201)</f>
        <v>157.72749999999999</v>
      </c>
      <c r="T201">
        <v>40</v>
      </c>
      <c r="U201">
        <f t="shared" si="66"/>
        <v>11475.865</v>
      </c>
      <c r="V201">
        <v>40</v>
      </c>
      <c r="W201">
        <f t="shared" si="67"/>
        <v>125.73514285714286</v>
      </c>
      <c r="X201">
        <v>40</v>
      </c>
      <c r="Y201">
        <f t="shared" si="68"/>
        <v>11946.846666666666</v>
      </c>
      <c r="Z201">
        <v>40</v>
      </c>
      <c r="AA201">
        <f t="shared" si="69"/>
        <v>324.25966666666665</v>
      </c>
      <c r="AB201">
        <v>40</v>
      </c>
      <c r="AC201">
        <f t="shared" si="70"/>
        <v>13563.269999999999</v>
      </c>
      <c r="AD201">
        <v>40</v>
      </c>
      <c r="AE201">
        <f t="shared" ref="AE201" si="173">AVERAGEIFS(AE$3:AE$188,AD$3:AD$188,"&gt;="&amp;AD200,AD$3:AD$188,"&lt;="&amp;AD201)</f>
        <v>195</v>
      </c>
      <c r="AF201">
        <v>40</v>
      </c>
      <c r="AG201">
        <f t="shared" ref="AG201" si="174">AVERAGEIFS(AG$3:AG$188,AF$3:AF$188,"&gt;="&amp;AF200,AF$3:AF$188,"&lt;="&amp;AF201)</f>
        <v>14132.826666666666</v>
      </c>
      <c r="AH201">
        <v>40</v>
      </c>
      <c r="AI201">
        <f t="shared" si="73"/>
        <v>140.70133333333334</v>
      </c>
      <c r="AJ201">
        <v>40</v>
      </c>
      <c r="AK201">
        <f t="shared" si="74"/>
        <v>11706.35</v>
      </c>
      <c r="AL201">
        <v>40</v>
      </c>
      <c r="AM201">
        <f t="shared" si="75"/>
        <v>132.0795</v>
      </c>
      <c r="AN201">
        <v>40</v>
      </c>
      <c r="AO201">
        <f t="shared" si="76"/>
        <v>17686.165000000001</v>
      </c>
      <c r="AP201">
        <v>40</v>
      </c>
      <c r="AQ201">
        <f t="shared" si="77"/>
        <v>172.16225</v>
      </c>
      <c r="AR201">
        <v>40</v>
      </c>
      <c r="AS201">
        <f t="shared" ref="AS201" si="175">AVERAGEIFS(AS$3:AS$188,AR$3:AR$188,"&gt;="&amp;AR200,AR$3:AR$188,"&lt;="&amp;AR201)</f>
        <v>21526.146666666667</v>
      </c>
      <c r="AT201">
        <v>40</v>
      </c>
      <c r="AU201">
        <f t="shared" ref="AU201" si="176">AVERAGEIFS(AU$3:AU$188,AT$3:AT$188,"&gt;="&amp;AT200,AT$3:AT$188,"&lt;="&amp;AT201)</f>
        <v>142.83600000000001</v>
      </c>
      <c r="AV201">
        <v>40</v>
      </c>
      <c r="AW201">
        <f t="shared" si="80"/>
        <v>18592.712500000001</v>
      </c>
      <c r="AX201">
        <v>40</v>
      </c>
      <c r="AY201">
        <f t="shared" si="81"/>
        <v>398.86849999999998</v>
      </c>
      <c r="AZ201">
        <v>40</v>
      </c>
      <c r="BA201">
        <f t="shared" si="82"/>
        <v>18707.546666666665</v>
      </c>
      <c r="BB201">
        <v>40</v>
      </c>
      <c r="BC201">
        <f t="shared" si="83"/>
        <v>143.67933333333335</v>
      </c>
      <c r="BD201">
        <v>40</v>
      </c>
      <c r="BE201">
        <f t="shared" si="84"/>
        <v>5749.4850000000006</v>
      </c>
      <c r="BF201">
        <v>40</v>
      </c>
      <c r="BG201">
        <f t="shared" ref="BG201" si="177">AVERAGEIFS(BG$3:BG$188,BF$3:BF$188,"&gt;="&amp;BF200,BF$3:BF$188,"&lt;="&amp;BF201)</f>
        <v>122.336125</v>
      </c>
      <c r="BH201">
        <v>40</v>
      </c>
      <c r="BI201">
        <f t="shared" ref="BI201" si="178">AVERAGEIFS(BI$3:BI$188,BH$3:BH$188,"&gt;="&amp;BH200,BH$3:BH$188,"&lt;="&amp;BH201)</f>
        <v>5935.7371428571423</v>
      </c>
      <c r="BJ201">
        <v>40</v>
      </c>
      <c r="BK201">
        <f t="shared" si="87"/>
        <v>187.13566666666665</v>
      </c>
      <c r="BL201">
        <v>40</v>
      </c>
      <c r="BM201">
        <f t="shared" si="88"/>
        <v>13725.88</v>
      </c>
      <c r="BN201">
        <v>40</v>
      </c>
      <c r="BO201">
        <f t="shared" si="89"/>
        <v>159.29499999999999</v>
      </c>
      <c r="BP201">
        <v>40</v>
      </c>
      <c r="BQ201">
        <f t="shared" si="90"/>
        <v>6397.33</v>
      </c>
      <c r="BR201">
        <v>40</v>
      </c>
      <c r="BS201">
        <f t="shared" si="91"/>
        <v>138.25566666666666</v>
      </c>
      <c r="BT201">
        <v>40</v>
      </c>
      <c r="BU201">
        <f t="shared" si="92"/>
        <v>5832.416666666667</v>
      </c>
      <c r="BV201">
        <v>40</v>
      </c>
      <c r="BW201">
        <f t="shared" si="93"/>
        <v>762.45100000000002</v>
      </c>
      <c r="BX201">
        <v>40</v>
      </c>
      <c r="BY201">
        <f t="shared" si="94"/>
        <v>6485.13</v>
      </c>
      <c r="CB201" s="2">
        <f t="shared" si="95"/>
        <v>211.67472023809523</v>
      </c>
      <c r="CC201" s="2">
        <f t="shared" si="96"/>
        <v>147.37697947040857</v>
      </c>
      <c r="CD201" s="2">
        <f t="shared" si="97"/>
        <v>33.810597900830494</v>
      </c>
      <c r="CF201" s="2">
        <f t="shared" si="98"/>
        <v>13250.655946115288</v>
      </c>
      <c r="CG201" s="2">
        <f t="shared" si="99"/>
        <v>5543.6020092958806</v>
      </c>
      <c r="CH201" s="2">
        <f t="shared" si="100"/>
        <v>1271.7895232489352</v>
      </c>
    </row>
    <row r="202" spans="2:86" x14ac:dyDescent="0.65">
      <c r="B202">
        <v>45</v>
      </c>
      <c r="C202">
        <f t="shared" si="58"/>
        <v>279.01933333333335</v>
      </c>
      <c r="D202">
        <v>45</v>
      </c>
      <c r="E202">
        <f t="shared" si="58"/>
        <v>12200</v>
      </c>
      <c r="F202">
        <v>45</v>
      </c>
      <c r="G202">
        <f t="shared" ref="G202" si="179">AVERAGEIFS(G$3:G$188,F$3:F$188,"&gt;="&amp;F201,F$3:F$188,"&lt;="&amp;F202)</f>
        <v>159.12566666666669</v>
      </c>
      <c r="H202">
        <v>45</v>
      </c>
      <c r="I202">
        <f t="shared" ref="I202" si="180">AVERAGEIFS(I$3:I$188,H$3:H$188,"&gt;="&amp;H201,H$3:H$188,"&lt;="&amp;H202)</f>
        <v>22367.583333333332</v>
      </c>
      <c r="J202">
        <v>45</v>
      </c>
      <c r="K202">
        <f t="shared" ref="K202" si="181">AVERAGEIFS(K$3:K$188,J$3:J$188,"&gt;="&amp;J201,J$3:J$188,"&lt;="&amp;J202)</f>
        <v>140.042</v>
      </c>
      <c r="L202">
        <v>45</v>
      </c>
      <c r="M202">
        <f t="shared" ref="M202" si="182">AVERAGEIFS(M$3:M$188,L$3:L$188,"&gt;="&amp;L201,L$3:L$188,"&lt;="&amp;L202)</f>
        <v>10462.988999999998</v>
      </c>
      <c r="N202">
        <v>45</v>
      </c>
      <c r="O202">
        <f t="shared" ref="O202" si="183">AVERAGEIFS(O$3:O$188,N$3:N$188,"&gt;="&amp;N201,N$3:N$188,"&lt;="&amp;N202)</f>
        <v>287.08566666666667</v>
      </c>
      <c r="P202">
        <v>45</v>
      </c>
      <c r="Q202">
        <f t="shared" ref="Q202" si="184">AVERAGEIFS(Q$3:Q$188,P$3:P$188,"&gt;="&amp;P201,P$3:P$188,"&lt;="&amp;P202)</f>
        <v>21612.864999999998</v>
      </c>
      <c r="R202">
        <v>45</v>
      </c>
      <c r="S202">
        <f t="shared" ref="S202" si="185">AVERAGEIFS(S$3:S$188,R$3:R$188,"&gt;="&amp;R201,R$3:R$188,"&lt;="&amp;R202)</f>
        <v>379.58962499999996</v>
      </c>
      <c r="T202">
        <v>45</v>
      </c>
      <c r="U202">
        <f t="shared" si="66"/>
        <v>14257.900000000001</v>
      </c>
      <c r="V202">
        <v>45</v>
      </c>
      <c r="W202">
        <f t="shared" si="67"/>
        <v>131.88671428571431</v>
      </c>
      <c r="X202">
        <v>45</v>
      </c>
      <c r="Y202">
        <f t="shared" si="68"/>
        <v>7299.2016666666668</v>
      </c>
      <c r="Z202">
        <v>45</v>
      </c>
      <c r="AA202">
        <f t="shared" si="69"/>
        <v>503.53299999999996</v>
      </c>
      <c r="AB202">
        <v>45</v>
      </c>
      <c r="AC202">
        <f t="shared" si="70"/>
        <v>13405.55</v>
      </c>
      <c r="AD202">
        <v>45</v>
      </c>
      <c r="AE202">
        <f t="shared" ref="AE202" si="186">AVERAGEIFS(AE$3:AE$188,AD$3:AD$188,"&gt;="&amp;AD201,AD$3:AD$188,"&lt;="&amp;AD202)</f>
        <v>278.33333333333331</v>
      </c>
      <c r="AF202">
        <v>45</v>
      </c>
      <c r="AG202">
        <f t="shared" ref="AG202" si="187">AVERAGEIFS(AG$3:AG$188,AF$3:AF$188,"&gt;="&amp;AF201,AF$3:AF$188,"&lt;="&amp;AF202)</f>
        <v>13252.263333333334</v>
      </c>
      <c r="AH202">
        <v>45</v>
      </c>
      <c r="AI202">
        <f t="shared" si="73"/>
        <v>151.18066666666667</v>
      </c>
      <c r="AJ202">
        <v>45</v>
      </c>
      <c r="AK202">
        <f t="shared" si="74"/>
        <v>11897.593333333332</v>
      </c>
      <c r="AL202">
        <v>45</v>
      </c>
      <c r="AM202">
        <f t="shared" si="75"/>
        <v>137.917</v>
      </c>
      <c r="AN202">
        <v>45</v>
      </c>
      <c r="AO202">
        <f t="shared" si="76"/>
        <v>16709.82</v>
      </c>
      <c r="AP202">
        <v>45</v>
      </c>
      <c r="AQ202">
        <f t="shared" si="77"/>
        <v>218.9495</v>
      </c>
      <c r="AR202">
        <v>45</v>
      </c>
      <c r="AS202">
        <f t="shared" ref="AS202" si="188">AVERAGEIFS(AS$3:AS$188,AR$3:AR$188,"&gt;="&amp;AR201,AR$3:AR$188,"&lt;="&amp;AR202)</f>
        <v>22980.22</v>
      </c>
      <c r="AT202">
        <v>45</v>
      </c>
      <c r="AU202">
        <f t="shared" ref="AU202" si="189">AVERAGEIFS(AU$3:AU$188,AT$3:AT$188,"&gt;="&amp;AT201,AT$3:AT$188,"&lt;="&amp;AT202)</f>
        <v>150.01500000000001</v>
      </c>
      <c r="AV202">
        <v>45</v>
      </c>
      <c r="AW202">
        <f t="shared" si="80"/>
        <v>18136.03</v>
      </c>
      <c r="AX202">
        <v>45</v>
      </c>
      <c r="AY202">
        <f t="shared" si="81"/>
        <v>526.29374999999993</v>
      </c>
      <c r="AZ202">
        <v>45</v>
      </c>
      <c r="BA202">
        <f t="shared" si="82"/>
        <v>15870.186666666666</v>
      </c>
      <c r="BB202">
        <v>45</v>
      </c>
      <c r="BC202">
        <f t="shared" si="83"/>
        <v>163.215</v>
      </c>
      <c r="BD202">
        <v>45</v>
      </c>
      <c r="BE202">
        <f t="shared" si="84"/>
        <v>5447.98</v>
      </c>
      <c r="BF202">
        <v>45</v>
      </c>
      <c r="BG202">
        <f t="shared" ref="BG202" si="190">AVERAGEIFS(BG$3:BG$188,BF$3:BF$188,"&gt;="&amp;BF201,BF$3:BF$188,"&lt;="&amp;BF202)</f>
        <v>125.5615</v>
      </c>
      <c r="BH202">
        <v>45</v>
      </c>
      <c r="BI202">
        <f t="shared" ref="BI202" si="191">AVERAGEIFS(BI$3:BI$188,BH$3:BH$188,"&gt;="&amp;BH201,BH$3:BH$188,"&lt;="&amp;BH202)</f>
        <v>4400.6628571428573</v>
      </c>
      <c r="BJ202">
        <v>45</v>
      </c>
      <c r="BK202">
        <f t="shared" si="87"/>
        <v>229.76066666666668</v>
      </c>
      <c r="BL202">
        <v>45</v>
      </c>
      <c r="BM202">
        <f t="shared" si="88"/>
        <v>11959.369999999999</v>
      </c>
      <c r="BN202">
        <v>45</v>
      </c>
      <c r="BO202">
        <f t="shared" si="89"/>
        <v>209.98483333333331</v>
      </c>
      <c r="BP202">
        <v>45</v>
      </c>
      <c r="BQ202">
        <f t="shared" si="90"/>
        <v>5854.6459999999997</v>
      </c>
      <c r="BR202">
        <v>45</v>
      </c>
      <c r="BS202">
        <f t="shared" si="91"/>
        <v>151.88883333333331</v>
      </c>
      <c r="BT202">
        <v>45</v>
      </c>
      <c r="BU202">
        <f t="shared" si="92"/>
        <v>5816.5550000000003</v>
      </c>
      <c r="BV202">
        <v>45</v>
      </c>
      <c r="BW202">
        <f t="shared" si="93"/>
        <v>845.90425000000005</v>
      </c>
      <c r="BX202">
        <v>45</v>
      </c>
      <c r="BY202">
        <f t="shared" si="94"/>
        <v>7046.9666666666672</v>
      </c>
      <c r="CB202" s="2">
        <f t="shared" si="95"/>
        <v>266.80454417293231</v>
      </c>
      <c r="CC202" s="2">
        <f t="shared" si="96"/>
        <v>179.53290546028268</v>
      </c>
      <c r="CD202" s="2">
        <f t="shared" si="97"/>
        <v>41.187673260084935</v>
      </c>
      <c r="CF202" s="2">
        <f t="shared" si="98"/>
        <v>12683.072781954888</v>
      </c>
      <c r="CG202" s="2">
        <f t="shared" si="99"/>
        <v>5715.9578687819485</v>
      </c>
      <c r="CH202" s="2">
        <f t="shared" si="100"/>
        <v>1311.3306692398228</v>
      </c>
    </row>
    <row r="203" spans="2:86" x14ac:dyDescent="0.65">
      <c r="B203">
        <v>50</v>
      </c>
      <c r="C203">
        <f t="shared" si="58"/>
        <v>284.81</v>
      </c>
      <c r="D203">
        <v>50</v>
      </c>
      <c r="E203">
        <f t="shared" si="58"/>
        <v>12712</v>
      </c>
      <c r="F203">
        <v>50</v>
      </c>
      <c r="G203">
        <f t="shared" ref="G203" si="192">AVERAGEIFS(G$3:G$188,F$3:F$188,"&gt;="&amp;F202,F$3:F$188,"&lt;="&amp;F203)</f>
        <v>216.44866666666667</v>
      </c>
      <c r="H203">
        <v>50</v>
      </c>
      <c r="I203">
        <f t="shared" ref="I203" si="193">AVERAGEIFS(I$3:I$188,H$3:H$188,"&gt;="&amp;H202,H$3:H$188,"&lt;="&amp;H203)</f>
        <v>22540.406666666666</v>
      </c>
      <c r="J203">
        <v>50</v>
      </c>
      <c r="K203">
        <f t="shared" ref="K203" si="194">AVERAGEIFS(K$3:K$188,J$3:J$188,"&gt;="&amp;J202,J$3:J$188,"&lt;="&amp;J203)</f>
        <v>155.89828571428572</v>
      </c>
      <c r="L203">
        <v>50</v>
      </c>
      <c r="M203">
        <f t="shared" ref="M203" si="195">AVERAGEIFS(M$3:M$188,L$3:L$188,"&gt;="&amp;L202,L$3:L$188,"&lt;="&amp;L203)</f>
        <v>10594.525555555556</v>
      </c>
      <c r="N203">
        <v>50</v>
      </c>
      <c r="O203">
        <f t="shared" ref="O203" si="196">AVERAGEIFS(O$3:O$188,N$3:N$188,"&gt;="&amp;N202,N$3:N$188,"&lt;="&amp;N203)</f>
        <v>610.3223333333334</v>
      </c>
      <c r="P203">
        <v>50</v>
      </c>
      <c r="Q203">
        <f t="shared" ref="Q203" si="197">AVERAGEIFS(Q$3:Q$188,P$3:P$188,"&gt;="&amp;P202,P$3:P$188,"&lt;="&amp;P203)</f>
        <v>19388.800000000003</v>
      </c>
      <c r="R203">
        <v>50</v>
      </c>
      <c r="S203">
        <f t="shared" ref="S203" si="198">AVERAGEIFS(S$3:S$188,R$3:R$188,"&gt;="&amp;R202,R$3:R$188,"&lt;="&amp;R203)</f>
        <v>775.17833333333328</v>
      </c>
      <c r="T203">
        <v>50</v>
      </c>
      <c r="U203">
        <f t="shared" si="66"/>
        <v>12458.199999999999</v>
      </c>
      <c r="V203">
        <v>50</v>
      </c>
      <c r="W203">
        <f t="shared" si="67"/>
        <v>138.84171428571429</v>
      </c>
      <c r="X203">
        <v>50</v>
      </c>
      <c r="Y203">
        <f t="shared" si="68"/>
        <v>6606.208333333333</v>
      </c>
      <c r="Z203">
        <v>50</v>
      </c>
      <c r="AA203">
        <f t="shared" si="69"/>
        <v>843.65533333333326</v>
      </c>
      <c r="AB203">
        <v>50</v>
      </c>
      <c r="AC203">
        <f t="shared" si="70"/>
        <v>13718.573333333334</v>
      </c>
      <c r="AD203">
        <v>50</v>
      </c>
      <c r="AE203">
        <f t="shared" ref="AE203" si="199">AVERAGEIFS(AE$3:AE$188,AD$3:AD$188,"&gt;="&amp;AD202,AD$3:AD$188,"&lt;="&amp;AD203)</f>
        <v>414.66666666666669</v>
      </c>
      <c r="AF203">
        <v>50</v>
      </c>
      <c r="AG203">
        <f t="shared" ref="AG203" si="200">AVERAGEIFS(AG$3:AG$188,AF$3:AF$188,"&gt;="&amp;AF202,AF$3:AF$188,"&lt;="&amp;AF203)</f>
        <v>13307.916666666666</v>
      </c>
      <c r="AH203">
        <v>50</v>
      </c>
      <c r="AI203">
        <f t="shared" si="73"/>
        <v>193.21666666666667</v>
      </c>
      <c r="AJ203">
        <v>50</v>
      </c>
      <c r="AK203">
        <f t="shared" si="74"/>
        <v>11645.199999999999</v>
      </c>
      <c r="AL203">
        <v>50</v>
      </c>
      <c r="AM203">
        <f t="shared" si="75"/>
        <v>144.38200000000001</v>
      </c>
      <c r="AN203">
        <v>50</v>
      </c>
      <c r="AO203">
        <f t="shared" si="76"/>
        <v>16050.27</v>
      </c>
      <c r="AP203">
        <v>50</v>
      </c>
      <c r="AQ203">
        <f t="shared" si="77"/>
        <v>313.22924999999998</v>
      </c>
      <c r="AR203">
        <v>50</v>
      </c>
      <c r="AS203">
        <f t="shared" ref="AS203" si="201">AVERAGEIFS(AS$3:AS$188,AR$3:AR$188,"&gt;="&amp;AR202,AR$3:AR$188,"&lt;="&amp;AR203)</f>
        <v>19294.756666666664</v>
      </c>
      <c r="AT203">
        <v>50</v>
      </c>
      <c r="AU203">
        <f t="shared" ref="AU203" si="202">AVERAGEIFS(AU$3:AU$188,AT$3:AT$188,"&gt;="&amp;AT202,AT$3:AT$188,"&lt;="&amp;AT203)</f>
        <v>175.41800000000001</v>
      </c>
      <c r="AV203">
        <v>50</v>
      </c>
      <c r="AW203">
        <f t="shared" si="80"/>
        <v>17811.387500000001</v>
      </c>
      <c r="AX203">
        <v>50</v>
      </c>
      <c r="AY203">
        <f t="shared" si="81"/>
        <v>558.96225000000004</v>
      </c>
      <c r="AZ203">
        <v>50</v>
      </c>
      <c r="BA203">
        <f t="shared" si="82"/>
        <v>13264.806666666665</v>
      </c>
      <c r="BB203">
        <v>50</v>
      </c>
      <c r="BC203">
        <f t="shared" si="83"/>
        <v>177.21833333333333</v>
      </c>
      <c r="BD203">
        <v>50</v>
      </c>
      <c r="BE203">
        <f t="shared" si="84"/>
        <v>5580.9766666666665</v>
      </c>
      <c r="BF203">
        <v>50</v>
      </c>
      <c r="BG203">
        <f t="shared" ref="BG203" si="203">AVERAGEIFS(BG$3:BG$188,BF$3:BF$188,"&gt;="&amp;BF202,BF$3:BF$188,"&lt;="&amp;BF203)</f>
        <v>129.27337500000002</v>
      </c>
      <c r="BH203">
        <v>50</v>
      </c>
      <c r="BI203">
        <f t="shared" ref="BI203" si="204">AVERAGEIFS(BI$3:BI$188,BH$3:BH$188,"&gt;="&amp;BH202,BH$3:BH$188,"&lt;="&amp;BH203)</f>
        <v>3586.6775000000002</v>
      </c>
      <c r="BJ203">
        <v>50</v>
      </c>
      <c r="BK203">
        <f t="shared" si="87"/>
        <v>363.6756666666667</v>
      </c>
      <c r="BL203">
        <v>50</v>
      </c>
      <c r="BM203">
        <f t="shared" si="88"/>
        <v>11799.9</v>
      </c>
      <c r="BN203">
        <v>50</v>
      </c>
      <c r="BO203">
        <f t="shared" si="89"/>
        <v>253.73566666666667</v>
      </c>
      <c r="BP203">
        <v>50</v>
      </c>
      <c r="BQ203">
        <f t="shared" si="90"/>
        <v>6200.9080000000004</v>
      </c>
      <c r="BR203">
        <v>50</v>
      </c>
      <c r="BS203">
        <f t="shared" si="91"/>
        <v>191.42433333333329</v>
      </c>
      <c r="BT203">
        <v>50</v>
      </c>
      <c r="BU203">
        <f t="shared" si="92"/>
        <v>7390.420000000001</v>
      </c>
      <c r="BV203">
        <v>50</v>
      </c>
      <c r="BW203">
        <f t="shared" si="93"/>
        <v>796.84666666666669</v>
      </c>
      <c r="BX203">
        <v>50</v>
      </c>
      <c r="BY203">
        <f t="shared" si="94"/>
        <v>5539.63</v>
      </c>
      <c r="CB203" s="2">
        <f t="shared" si="95"/>
        <v>354.58966008771921</v>
      </c>
      <c r="CC203" s="2">
        <f t="shared" si="96"/>
        <v>235.70411808583734</v>
      </c>
      <c r="CD203" s="2">
        <f t="shared" si="97"/>
        <v>54.07423322697592</v>
      </c>
      <c r="CF203" s="2">
        <f t="shared" si="98"/>
        <v>12078.503345029239</v>
      </c>
      <c r="CG203" s="2">
        <f t="shared" si="99"/>
        <v>5210.2368964491516</v>
      </c>
      <c r="CH203" s="2">
        <f t="shared" si="100"/>
        <v>1195.3103212383601</v>
      </c>
    </row>
    <row r="204" spans="2:86" x14ac:dyDescent="0.65">
      <c r="B204">
        <v>55</v>
      </c>
      <c r="C204">
        <f t="shared" si="58"/>
        <v>348.67333333333335</v>
      </c>
      <c r="D204">
        <v>55</v>
      </c>
      <c r="E204">
        <f t="shared" si="58"/>
        <v>12312</v>
      </c>
      <c r="F204">
        <v>55</v>
      </c>
      <c r="G204">
        <f t="shared" ref="G204" si="205">AVERAGEIFS(G$3:G$188,F$3:F$188,"&gt;="&amp;F203,F$3:F$188,"&lt;="&amp;F204)</f>
        <v>363.80500000000001</v>
      </c>
      <c r="H204">
        <v>55</v>
      </c>
      <c r="I204">
        <f t="shared" ref="I204" si="206">AVERAGEIFS(I$3:I$188,H$3:H$188,"&gt;="&amp;H203,H$3:H$188,"&lt;="&amp;H204)</f>
        <v>22360.296666666665</v>
      </c>
      <c r="J204">
        <v>55</v>
      </c>
      <c r="K204">
        <f t="shared" ref="K204" si="207">AVERAGEIFS(K$3:K$188,J$3:J$188,"&gt;="&amp;J203,J$3:J$188,"&lt;="&amp;J204)</f>
        <v>288.46371428571427</v>
      </c>
      <c r="L204">
        <v>55</v>
      </c>
      <c r="M204">
        <f t="shared" ref="M204" si="208">AVERAGEIFS(M$3:M$188,L$3:L$188,"&gt;="&amp;L203,L$3:L$188,"&lt;="&amp;L204)</f>
        <v>6754.1899999999987</v>
      </c>
      <c r="N204">
        <v>55</v>
      </c>
      <c r="O204">
        <f t="shared" ref="O204" si="209">AVERAGEIFS(O$3:O$188,N$3:N$188,"&gt;="&amp;N203,N$3:N$188,"&lt;="&amp;N204)</f>
        <v>844.6483333333332</v>
      </c>
      <c r="P204">
        <v>55</v>
      </c>
      <c r="Q204">
        <f t="shared" ref="Q204" si="210">AVERAGEIFS(Q$3:Q$188,P$3:P$188,"&gt;="&amp;P203,P$3:P$188,"&lt;="&amp;P204)</f>
        <v>19387.294999999998</v>
      </c>
      <c r="R204">
        <v>55</v>
      </c>
      <c r="S204">
        <f t="shared" ref="S204" si="211">AVERAGEIFS(S$3:S$188,R$3:R$188,"&gt;="&amp;R203,R$3:R$188,"&lt;="&amp;R204)</f>
        <v>608.21222222222229</v>
      </c>
      <c r="T204">
        <v>55</v>
      </c>
      <c r="U204">
        <f t="shared" si="66"/>
        <v>10194.955714285714</v>
      </c>
      <c r="V204">
        <v>55</v>
      </c>
      <c r="W204">
        <f t="shared" si="67"/>
        <v>137.66300000000001</v>
      </c>
      <c r="X204">
        <v>55</v>
      </c>
      <c r="Y204">
        <f t="shared" si="68"/>
        <v>8590.2450000000008</v>
      </c>
      <c r="Z204">
        <v>55</v>
      </c>
      <c r="AA204">
        <f t="shared" si="69"/>
        <v>1038.4093333333333</v>
      </c>
      <c r="AB204">
        <v>55</v>
      </c>
      <c r="AC204">
        <f t="shared" si="70"/>
        <v>15151.946666666665</v>
      </c>
      <c r="AD204">
        <v>55</v>
      </c>
      <c r="AE204">
        <f t="shared" ref="AE204" si="212">AVERAGEIFS(AE$3:AE$188,AD$3:AD$188,"&gt;="&amp;AD203,AD$3:AD$188,"&lt;="&amp;AD204)</f>
        <v>595.43400000000008</v>
      </c>
      <c r="AF204">
        <v>55</v>
      </c>
      <c r="AG204">
        <f t="shared" ref="AG204" si="213">AVERAGEIFS(AG$3:AG$188,AF$3:AF$188,"&gt;="&amp;AF203,AF$3:AF$188,"&lt;="&amp;AF204)</f>
        <v>13460.293333333333</v>
      </c>
      <c r="AH204">
        <v>55</v>
      </c>
      <c r="AI204">
        <f t="shared" si="73"/>
        <v>249.20100000000002</v>
      </c>
      <c r="AJ204">
        <v>55</v>
      </c>
      <c r="AK204">
        <f t="shared" si="74"/>
        <v>13322.236666666666</v>
      </c>
      <c r="AL204">
        <v>55</v>
      </c>
      <c r="AM204">
        <f t="shared" si="75"/>
        <v>151.38150000000002</v>
      </c>
      <c r="AN204">
        <v>55</v>
      </c>
      <c r="AO204">
        <f t="shared" si="76"/>
        <v>16858.310000000001</v>
      </c>
      <c r="AP204">
        <v>55</v>
      </c>
      <c r="AQ204">
        <f t="shared" si="77"/>
        <v>509.01224999999999</v>
      </c>
      <c r="AR204">
        <v>55</v>
      </c>
      <c r="AS204">
        <f t="shared" ref="AS204" si="214">AVERAGEIFS(AS$3:AS$188,AR$3:AR$188,"&gt;="&amp;AR203,AR$3:AR$188,"&lt;="&amp;AR204)</f>
        <v>15074.316666666666</v>
      </c>
      <c r="AT204">
        <v>55</v>
      </c>
      <c r="AU204">
        <f t="shared" ref="AU204" si="215">AVERAGEIFS(AU$3:AU$188,AT$3:AT$188,"&gt;="&amp;AT203,AT$3:AT$188,"&lt;="&amp;AT204)</f>
        <v>205.72800000000001</v>
      </c>
      <c r="AV204">
        <v>55</v>
      </c>
      <c r="AW204">
        <f t="shared" si="80"/>
        <v>19616.29</v>
      </c>
      <c r="AX204">
        <v>55</v>
      </c>
      <c r="AY204">
        <f t="shared" si="81"/>
        <v>361.39274999999998</v>
      </c>
      <c r="AZ204">
        <v>55</v>
      </c>
      <c r="BA204">
        <f t="shared" si="82"/>
        <v>12467.616666666667</v>
      </c>
      <c r="BB204">
        <v>55</v>
      </c>
      <c r="BC204">
        <f t="shared" si="83"/>
        <v>252.81333333333336</v>
      </c>
      <c r="BD204">
        <v>55</v>
      </c>
      <c r="BE204">
        <f t="shared" si="84"/>
        <v>5930.8</v>
      </c>
      <c r="BF204">
        <v>55</v>
      </c>
      <c r="BG204">
        <f t="shared" ref="BG204" si="216">AVERAGEIFS(BG$3:BG$188,BF$3:BF$188,"&gt;="&amp;BF203,BF$3:BF$188,"&lt;="&amp;BF204)</f>
        <v>161.56625</v>
      </c>
      <c r="BH204">
        <v>55</v>
      </c>
      <c r="BI204">
        <f t="shared" ref="BI204" si="217">AVERAGEIFS(BI$3:BI$188,BH$3:BH$188,"&gt;="&amp;BH203,BH$3:BH$188,"&lt;="&amp;BH204)</f>
        <v>3960.99</v>
      </c>
      <c r="BJ204">
        <v>55</v>
      </c>
      <c r="BK204">
        <f t="shared" si="87"/>
        <v>552.04766666666671</v>
      </c>
      <c r="BL204">
        <v>55</v>
      </c>
      <c r="BM204">
        <f t="shared" si="88"/>
        <v>12326.136666666667</v>
      </c>
      <c r="BN204">
        <v>55</v>
      </c>
      <c r="BO204">
        <f t="shared" si="89"/>
        <v>382.07899999999995</v>
      </c>
      <c r="BP204">
        <v>55</v>
      </c>
      <c r="BQ204">
        <f t="shared" si="90"/>
        <v>6784.3520000000008</v>
      </c>
      <c r="BR204">
        <v>55</v>
      </c>
      <c r="BS204">
        <f t="shared" si="91"/>
        <v>470.24166666666673</v>
      </c>
      <c r="BT204">
        <v>55</v>
      </c>
      <c r="BU204">
        <f t="shared" si="92"/>
        <v>7232.0783333333338</v>
      </c>
      <c r="BV204">
        <v>55</v>
      </c>
      <c r="BW204">
        <f t="shared" si="93"/>
        <v>583.54566666666665</v>
      </c>
      <c r="BX204">
        <v>55</v>
      </c>
      <c r="BY204">
        <f t="shared" si="94"/>
        <v>4723.376666666667</v>
      </c>
      <c r="CB204" s="2">
        <f t="shared" si="95"/>
        <v>426.5430536758563</v>
      </c>
      <c r="CC204" s="2">
        <f t="shared" si="96"/>
        <v>233.38349151343397</v>
      </c>
      <c r="CD204" s="2">
        <f t="shared" si="97"/>
        <v>53.541844978828472</v>
      </c>
      <c r="CF204" s="2">
        <f t="shared" si="98"/>
        <v>11921.459265664162</v>
      </c>
      <c r="CG204" s="2">
        <f t="shared" si="99"/>
        <v>5200.4066968566431</v>
      </c>
      <c r="CH204" s="2">
        <f t="shared" si="100"/>
        <v>1193.0551187847507</v>
      </c>
    </row>
    <row r="205" spans="2:86" x14ac:dyDescent="0.65">
      <c r="B205">
        <v>60</v>
      </c>
      <c r="C205">
        <f t="shared" si="58"/>
        <v>445.26000000000005</v>
      </c>
      <c r="D205">
        <v>60</v>
      </c>
      <c r="E205">
        <f t="shared" si="58"/>
        <v>12880</v>
      </c>
      <c r="F205">
        <v>60</v>
      </c>
      <c r="G205">
        <f t="shared" ref="G205" si="218">AVERAGEIFS(G$3:G$188,F$3:F$188,"&gt;="&amp;F204,F$3:F$188,"&lt;="&amp;F205)</f>
        <v>501.6703333333333</v>
      </c>
      <c r="H205">
        <v>60</v>
      </c>
      <c r="I205">
        <f t="shared" ref="I205" si="219">AVERAGEIFS(I$3:I$188,H$3:H$188,"&gt;="&amp;H204,H$3:H$188,"&lt;="&amp;H205)</f>
        <v>21240.966666666664</v>
      </c>
      <c r="J205">
        <v>60</v>
      </c>
      <c r="K205">
        <f t="shared" ref="K205" si="220">AVERAGEIFS(K$3:K$188,J$3:J$188,"&gt;="&amp;J204,J$3:J$188,"&lt;="&amp;J205)</f>
        <v>409.37942857142855</v>
      </c>
      <c r="L205">
        <v>60</v>
      </c>
      <c r="M205">
        <f t="shared" ref="M205" si="221">AVERAGEIFS(M$3:M$188,L$3:L$188,"&gt;="&amp;L204,L$3:L$188,"&lt;="&amp;L205)</f>
        <v>6508.29</v>
      </c>
      <c r="N205">
        <v>60</v>
      </c>
      <c r="O205">
        <f t="shared" ref="O205" si="222">AVERAGEIFS(O$3:O$188,N$3:N$188,"&gt;="&amp;N204,N$3:N$188,"&lt;="&amp;N205)</f>
        <v>790.36066666666659</v>
      </c>
      <c r="P205">
        <v>60</v>
      </c>
      <c r="Q205">
        <f t="shared" ref="Q205" si="223">AVERAGEIFS(Q$3:Q$188,P$3:P$188,"&gt;="&amp;P204,P$3:P$188,"&lt;="&amp;P205)</f>
        <v>18738.514999999999</v>
      </c>
      <c r="R205">
        <v>60</v>
      </c>
      <c r="S205">
        <f t="shared" ref="S205" si="224">AVERAGEIFS(S$3:S$188,R$3:R$188,"&gt;="&amp;R204,R$3:R$188,"&lt;="&amp;R205)</f>
        <v>447.96100000000001</v>
      </c>
      <c r="T205">
        <v>60</v>
      </c>
      <c r="U205">
        <f t="shared" si="66"/>
        <v>8773.6233333333348</v>
      </c>
      <c r="V205">
        <v>60</v>
      </c>
      <c r="W205">
        <f t="shared" si="67"/>
        <v>184.52885714285713</v>
      </c>
      <c r="X205">
        <v>60</v>
      </c>
      <c r="Y205">
        <f t="shared" si="68"/>
        <v>10769.703333333333</v>
      </c>
      <c r="Z205">
        <v>60</v>
      </c>
      <c r="AA205">
        <f t="shared" si="69"/>
        <v>905.16399999999999</v>
      </c>
      <c r="AB205">
        <v>60</v>
      </c>
      <c r="AC205">
        <f t="shared" si="70"/>
        <v>13588.654999999999</v>
      </c>
      <c r="AD205">
        <v>60</v>
      </c>
      <c r="AE205">
        <f t="shared" ref="AE205" si="225">AVERAGEIFS(AE$3:AE$188,AD$3:AD$188,"&gt;="&amp;AD204,AD$3:AD$188,"&lt;="&amp;AD205)</f>
        <v>883.36199999999997</v>
      </c>
      <c r="AF205">
        <v>60</v>
      </c>
      <c r="AG205">
        <f t="shared" ref="AG205" si="226">AVERAGEIFS(AG$3:AG$188,AF$3:AF$188,"&gt;="&amp;AF204,AF$3:AF$188,"&lt;="&amp;AF205)</f>
        <v>14162.710000000001</v>
      </c>
      <c r="AH205">
        <v>60</v>
      </c>
      <c r="AI205">
        <f t="shared" si="73"/>
        <v>388.33366666666672</v>
      </c>
      <c r="AJ205">
        <v>60</v>
      </c>
      <c r="AK205">
        <f t="shared" si="74"/>
        <v>14830.253333333334</v>
      </c>
      <c r="AL205">
        <v>60</v>
      </c>
      <c r="AM205">
        <f t="shared" si="75"/>
        <v>171.399</v>
      </c>
      <c r="AN205">
        <v>60</v>
      </c>
      <c r="AO205">
        <f t="shared" si="76"/>
        <v>19308.940000000002</v>
      </c>
      <c r="AP205">
        <v>60</v>
      </c>
      <c r="AQ205">
        <f t="shared" si="77"/>
        <v>717.53525000000002</v>
      </c>
      <c r="AR205">
        <v>60</v>
      </c>
      <c r="AS205">
        <f t="shared" ref="AS205" si="227">AVERAGEIFS(AS$3:AS$188,AR$3:AR$188,"&gt;="&amp;AR204,AR$3:AR$188,"&lt;="&amp;AR205)</f>
        <v>20071.900000000001</v>
      </c>
      <c r="AT205">
        <v>60</v>
      </c>
      <c r="AU205">
        <f t="shared" ref="AU205" si="228">AVERAGEIFS(AU$3:AU$188,AT$3:AT$188,"&gt;="&amp;AT204,AT$3:AT$188,"&lt;="&amp;AT205)</f>
        <v>319.06033333333329</v>
      </c>
      <c r="AV205">
        <v>60</v>
      </c>
      <c r="AW205">
        <f t="shared" si="80"/>
        <v>21688.886666666669</v>
      </c>
      <c r="AX205">
        <v>60</v>
      </c>
      <c r="AY205">
        <f t="shared" si="81"/>
        <v>214.59800000000001</v>
      </c>
      <c r="AZ205">
        <v>60</v>
      </c>
      <c r="BA205">
        <f t="shared" si="82"/>
        <v>13171.090000000002</v>
      </c>
      <c r="BB205">
        <v>60</v>
      </c>
      <c r="BC205">
        <f t="shared" si="83"/>
        <v>393.11599999999999</v>
      </c>
      <c r="BD205">
        <v>60</v>
      </c>
      <c r="BE205">
        <f t="shared" si="84"/>
        <v>6225.666666666667</v>
      </c>
      <c r="BF205">
        <v>60</v>
      </c>
      <c r="BG205">
        <f t="shared" ref="BG205" si="229">AVERAGEIFS(BG$3:BG$188,BF$3:BF$188,"&gt;="&amp;BF204,BF$3:BF$188,"&lt;="&amp;BF205)</f>
        <v>313.10887500000001</v>
      </c>
      <c r="BH205">
        <v>60</v>
      </c>
      <c r="BI205">
        <f t="shared" ref="BI205" si="230">AVERAGEIFS(BI$3:BI$188,BH$3:BH$188,"&gt;="&amp;BH204,BH$3:BH$188,"&lt;="&amp;BH205)</f>
        <v>3376.2414285714285</v>
      </c>
      <c r="BJ205">
        <v>60</v>
      </c>
      <c r="BK205">
        <f t="shared" si="87"/>
        <v>669.49333333333334</v>
      </c>
      <c r="BL205">
        <v>60</v>
      </c>
      <c r="BM205">
        <f t="shared" si="88"/>
        <v>13972.89</v>
      </c>
      <c r="BN205">
        <v>60</v>
      </c>
      <c r="BO205">
        <f t="shared" si="89"/>
        <v>640.90250000000003</v>
      </c>
      <c r="BP205">
        <v>60</v>
      </c>
      <c r="BQ205">
        <f t="shared" si="90"/>
        <v>6155.3940000000002</v>
      </c>
      <c r="BR205">
        <v>60</v>
      </c>
      <c r="BS205">
        <f t="shared" si="91"/>
        <v>612.07550000000003</v>
      </c>
      <c r="BT205">
        <v>60</v>
      </c>
      <c r="BU205">
        <f t="shared" si="92"/>
        <v>7653.7683333333343</v>
      </c>
      <c r="BV205">
        <v>60</v>
      </c>
      <c r="BW205">
        <f t="shared" si="93"/>
        <v>349.45000000000005</v>
      </c>
      <c r="BX205">
        <v>60</v>
      </c>
      <c r="BY205">
        <f t="shared" si="94"/>
        <v>4870.2700000000004</v>
      </c>
      <c r="CB205" s="2">
        <f t="shared" si="95"/>
        <v>492.4609865288221</v>
      </c>
      <c r="CC205" s="2">
        <f t="shared" si="96"/>
        <v>220.0380825396465</v>
      </c>
      <c r="CD205" s="2">
        <f t="shared" si="97"/>
        <v>50.480198185304239</v>
      </c>
      <c r="CF205" s="2">
        <f t="shared" si="98"/>
        <v>12525.671776942356</v>
      </c>
      <c r="CG205" s="2">
        <f t="shared" si="99"/>
        <v>5679.7397704058885</v>
      </c>
      <c r="CH205" s="2">
        <f t="shared" si="100"/>
        <v>1303.0216676214827</v>
      </c>
    </row>
    <row r="206" spans="2:86" x14ac:dyDescent="0.65">
      <c r="B206">
        <v>65</v>
      </c>
      <c r="C206">
        <f t="shared" si="58"/>
        <v>506.31333333333333</v>
      </c>
      <c r="D206">
        <v>65</v>
      </c>
      <c r="E206">
        <f t="shared" si="58"/>
        <v>12488</v>
      </c>
      <c r="F206">
        <v>65</v>
      </c>
      <c r="G206">
        <f t="shared" ref="G206" si="231">AVERAGEIFS(G$3:G$188,F$3:F$188,"&gt;="&amp;F205,F$3:F$188,"&lt;="&amp;F206)</f>
        <v>568.04300000000001</v>
      </c>
      <c r="H206">
        <v>65</v>
      </c>
      <c r="I206">
        <f t="shared" ref="I206" si="232">AVERAGEIFS(I$3:I$188,H$3:H$188,"&gt;="&amp;H205,H$3:H$188,"&lt;="&amp;H206)</f>
        <v>18793.043333333331</v>
      </c>
      <c r="J206">
        <v>65</v>
      </c>
      <c r="K206">
        <f t="shared" ref="K206" si="233">AVERAGEIFS(K$3:K$188,J$3:J$188,"&gt;="&amp;J205,J$3:J$188,"&lt;="&amp;J206)</f>
        <v>799.78771428571429</v>
      </c>
      <c r="L206">
        <v>65</v>
      </c>
      <c r="M206">
        <f t="shared" ref="M206" si="234">AVERAGEIFS(M$3:M$188,L$3:L$188,"&gt;="&amp;L205,L$3:L$188,"&lt;="&amp;L206)</f>
        <v>6158.0370000000003</v>
      </c>
      <c r="N206">
        <v>65</v>
      </c>
      <c r="O206">
        <f t="shared" ref="O206" si="235">AVERAGEIFS(O$3:O$188,N$3:N$188,"&gt;="&amp;N205,N$3:N$188,"&lt;="&amp;N206)</f>
        <v>757.77066666666667</v>
      </c>
      <c r="P206">
        <v>65</v>
      </c>
      <c r="Q206">
        <f t="shared" ref="Q206" si="236">AVERAGEIFS(Q$3:Q$188,P$3:P$188,"&gt;="&amp;P205,P$3:P$188,"&lt;="&amp;P206)</f>
        <v>17684.154999999999</v>
      </c>
      <c r="R206">
        <v>65</v>
      </c>
      <c r="S206">
        <f t="shared" ref="S206" si="237">AVERAGEIFS(S$3:S$188,R$3:R$188,"&gt;="&amp;R205,R$3:R$188,"&lt;="&amp;R206)</f>
        <v>196.01987500000001</v>
      </c>
      <c r="T206">
        <v>65</v>
      </c>
      <c r="U206">
        <f t="shared" si="66"/>
        <v>7046.0933333333332</v>
      </c>
      <c r="V206">
        <v>65</v>
      </c>
      <c r="W206">
        <f t="shared" si="67"/>
        <v>390.23728571428575</v>
      </c>
      <c r="X206">
        <v>65</v>
      </c>
      <c r="Y206">
        <f t="shared" si="68"/>
        <v>11789.796666666669</v>
      </c>
      <c r="Z206">
        <v>65</v>
      </c>
      <c r="AA206">
        <f t="shared" si="69"/>
        <v>495.91666666666669</v>
      </c>
      <c r="AB206">
        <v>65</v>
      </c>
      <c r="AC206">
        <f t="shared" si="70"/>
        <v>11602.846666666666</v>
      </c>
      <c r="AD206">
        <v>65</v>
      </c>
      <c r="AE206">
        <f t="shared" ref="AE206" si="238">AVERAGEIFS(AE$3:AE$188,AD$3:AD$188,"&gt;="&amp;AD205,AD$3:AD$188,"&lt;="&amp;AD206)</f>
        <v>943.09866666666676</v>
      </c>
      <c r="AF206">
        <v>65</v>
      </c>
      <c r="AG206">
        <f t="shared" ref="AG206" si="239">AVERAGEIFS(AG$3:AG$188,AF$3:AF$188,"&gt;="&amp;AF205,AF$3:AF$188,"&lt;="&amp;AF206)</f>
        <v>14524.613333333333</v>
      </c>
      <c r="AH206">
        <v>65</v>
      </c>
      <c r="AI206">
        <f t="shared" si="73"/>
        <v>564.77933333333328</v>
      </c>
      <c r="AJ206">
        <v>65</v>
      </c>
      <c r="AK206">
        <f t="shared" si="74"/>
        <v>14234.973333333333</v>
      </c>
      <c r="AL206">
        <v>65</v>
      </c>
      <c r="AM206">
        <f t="shared" si="75"/>
        <v>237.30799999999999</v>
      </c>
      <c r="AN206">
        <v>65</v>
      </c>
      <c r="AO206">
        <f t="shared" si="76"/>
        <v>20403.34</v>
      </c>
      <c r="AP206">
        <v>65</v>
      </c>
      <c r="AQ206">
        <f t="shared" si="77"/>
        <v>544.13025000000005</v>
      </c>
      <c r="AR206">
        <v>65</v>
      </c>
      <c r="AS206">
        <f t="shared" ref="AS206" si="240">AVERAGEIFS(AS$3:AS$188,AR$3:AR$188,"&gt;="&amp;AR205,AR$3:AR$188,"&lt;="&amp;AR206)</f>
        <v>24829.14</v>
      </c>
      <c r="AT206">
        <v>65</v>
      </c>
      <c r="AU206">
        <f t="shared" ref="AU206" si="241">AVERAGEIFS(AU$3:AU$188,AT$3:AT$188,"&gt;="&amp;AT205,AT$3:AT$188,"&lt;="&amp;AT206)</f>
        <v>539.27125000000001</v>
      </c>
      <c r="AV206">
        <v>65</v>
      </c>
      <c r="AW206">
        <f t="shared" si="80"/>
        <v>18158.830000000002</v>
      </c>
      <c r="AX206">
        <v>65</v>
      </c>
      <c r="AY206">
        <f t="shared" si="81"/>
        <v>166.31</v>
      </c>
      <c r="AZ206">
        <v>65</v>
      </c>
      <c r="BA206">
        <f t="shared" si="82"/>
        <v>13781.966666666667</v>
      </c>
      <c r="BB206">
        <v>65</v>
      </c>
      <c r="BC206">
        <f t="shared" si="83"/>
        <v>671.46333333333337</v>
      </c>
      <c r="BD206">
        <v>65</v>
      </c>
      <c r="BE206">
        <f t="shared" si="84"/>
        <v>6985.58</v>
      </c>
      <c r="BF206">
        <v>65</v>
      </c>
      <c r="BG206">
        <f t="shared" ref="BG206" si="242">AVERAGEIFS(BG$3:BG$188,BF$3:BF$188,"&gt;="&amp;BF205,BF$3:BF$188,"&lt;="&amp;BF206)</f>
        <v>251.18762499999997</v>
      </c>
      <c r="BH206">
        <v>65</v>
      </c>
      <c r="BI206">
        <f t="shared" ref="BI206" si="243">AVERAGEIFS(BI$3:BI$188,BH$3:BH$188,"&gt;="&amp;BH205,BH$3:BH$188,"&lt;="&amp;BH206)</f>
        <v>3435.7214285714285</v>
      </c>
      <c r="BJ206">
        <v>65</v>
      </c>
      <c r="BK206">
        <f t="shared" si="87"/>
        <v>471.88066666666668</v>
      </c>
      <c r="BL206">
        <v>65</v>
      </c>
      <c r="BM206">
        <f t="shared" si="88"/>
        <v>14835.986666666666</v>
      </c>
      <c r="BN206">
        <v>65</v>
      </c>
      <c r="BO206">
        <f t="shared" si="89"/>
        <v>571.50833333333333</v>
      </c>
      <c r="BP206">
        <v>65</v>
      </c>
      <c r="BQ206">
        <f t="shared" si="90"/>
        <v>4986.4539999999997</v>
      </c>
      <c r="BR206">
        <v>65</v>
      </c>
      <c r="BS206">
        <f t="shared" si="91"/>
        <v>360.63900000000007</v>
      </c>
      <c r="BT206">
        <v>65</v>
      </c>
      <c r="BU206">
        <f t="shared" si="92"/>
        <v>5166.4533333333338</v>
      </c>
      <c r="BV206">
        <v>65</v>
      </c>
      <c r="BW206">
        <f t="shared" si="93"/>
        <v>224.3655</v>
      </c>
      <c r="BX206">
        <v>65</v>
      </c>
      <c r="BY206">
        <f t="shared" si="94"/>
        <v>5099.05</v>
      </c>
      <c r="CB206" s="2">
        <f t="shared" si="95"/>
        <v>487.3700263157894</v>
      </c>
      <c r="CC206" s="2">
        <f t="shared" si="96"/>
        <v>210.1893399395932</v>
      </c>
      <c r="CD206" s="2">
        <f t="shared" si="97"/>
        <v>48.220741674010746</v>
      </c>
      <c r="CF206" s="2">
        <f t="shared" si="98"/>
        <v>12210.741092731829</v>
      </c>
      <c r="CG206" s="2">
        <f t="shared" si="99"/>
        <v>5957.9391330709714</v>
      </c>
      <c r="CH206" s="2">
        <f t="shared" si="100"/>
        <v>1366.8449785696153</v>
      </c>
    </row>
    <row r="207" spans="2:86" x14ac:dyDescent="0.65">
      <c r="B207">
        <v>70</v>
      </c>
      <c r="C207">
        <f t="shared" si="58"/>
        <v>376.47666666666669</v>
      </c>
      <c r="D207">
        <v>70</v>
      </c>
      <c r="E207">
        <f t="shared" si="58"/>
        <v>11560</v>
      </c>
      <c r="F207">
        <v>70</v>
      </c>
      <c r="G207">
        <f t="shared" ref="G207" si="244">AVERAGEIFS(G$3:G$188,F$3:F$188,"&gt;="&amp;F206,F$3:F$188,"&lt;="&amp;F207)</f>
        <v>481.32150000000001</v>
      </c>
      <c r="H207">
        <v>70</v>
      </c>
      <c r="I207">
        <f t="shared" ref="I207" si="245">AVERAGEIFS(I$3:I$188,H$3:H$188,"&gt;="&amp;H206,H$3:H$188,"&lt;="&amp;H207)</f>
        <v>21969.66</v>
      </c>
      <c r="J207">
        <v>70</v>
      </c>
      <c r="K207">
        <f t="shared" ref="K207" si="246">AVERAGEIFS(K$3:K$188,J$3:J$188,"&gt;="&amp;J206,J$3:J$188,"&lt;="&amp;J207)</f>
        <v>608.05200000000002</v>
      </c>
      <c r="L207">
        <v>70</v>
      </c>
      <c r="M207">
        <f t="shared" ref="M207" si="247">AVERAGEIFS(M$3:M$188,L$3:L$188,"&gt;="&amp;L206,L$3:L$188,"&lt;="&amp;L207)</f>
        <v>6900.4588888888893</v>
      </c>
      <c r="N207">
        <v>70</v>
      </c>
      <c r="O207">
        <f t="shared" ref="O207" si="248">AVERAGEIFS(O$3:O$188,N$3:N$188,"&gt;="&amp;N206,N$3:N$188,"&lt;="&amp;N207)</f>
        <v>573.74599999999998</v>
      </c>
      <c r="P207">
        <v>70</v>
      </c>
      <c r="Q207">
        <f t="shared" ref="Q207" si="249">AVERAGEIFS(Q$3:Q$188,P$3:P$188,"&gt;="&amp;P206,P$3:P$188,"&lt;="&amp;P207)</f>
        <v>15934.16</v>
      </c>
      <c r="R207">
        <v>70</v>
      </c>
      <c r="S207">
        <f t="shared" ref="S207" si="250">AVERAGEIFS(S$3:S$188,R$3:R$188,"&gt;="&amp;R206,R$3:R$188,"&lt;="&amp;R207)</f>
        <v>139.34062499999999</v>
      </c>
      <c r="T207">
        <v>70</v>
      </c>
      <c r="U207">
        <f t="shared" si="66"/>
        <v>7050.9866666666667</v>
      </c>
      <c r="V207">
        <v>70</v>
      </c>
      <c r="W207">
        <f t="shared" si="67"/>
        <v>702.34028571428576</v>
      </c>
      <c r="X207">
        <v>70</v>
      </c>
      <c r="Y207">
        <f t="shared" si="68"/>
        <v>8898.1333333333332</v>
      </c>
      <c r="Z207">
        <v>70</v>
      </c>
      <c r="AA207">
        <f t="shared" si="69"/>
        <v>231.28666666666666</v>
      </c>
      <c r="AB207">
        <v>70</v>
      </c>
      <c r="AC207">
        <f t="shared" si="70"/>
        <v>12161.115</v>
      </c>
      <c r="AD207">
        <v>70</v>
      </c>
      <c r="AE207">
        <f t="shared" ref="AE207" si="251">AVERAGEIFS(AE$3:AE$188,AD$3:AD$188,"&gt;="&amp;AD206,AD$3:AD$188,"&lt;="&amp;AD207)</f>
        <v>770.04600000000005</v>
      </c>
      <c r="AF207">
        <v>70</v>
      </c>
      <c r="AG207">
        <f t="shared" ref="AG207" si="252">AVERAGEIFS(AG$3:AG$188,AF$3:AF$188,"&gt;="&amp;AF206,AF$3:AF$188,"&lt;="&amp;AF207)</f>
        <v>12006.633333333333</v>
      </c>
      <c r="AH207">
        <v>70</v>
      </c>
      <c r="AI207">
        <f t="shared" si="73"/>
        <v>626.18499999999995</v>
      </c>
      <c r="AJ207">
        <v>70</v>
      </c>
      <c r="AK207">
        <f t="shared" si="74"/>
        <v>13407.473333333333</v>
      </c>
      <c r="AL207">
        <v>70</v>
      </c>
      <c r="AM207">
        <f t="shared" si="75"/>
        <v>260.43100000000004</v>
      </c>
      <c r="AN207">
        <v>70</v>
      </c>
      <c r="AO207">
        <f t="shared" si="76"/>
        <v>20341.53</v>
      </c>
      <c r="AP207">
        <v>70</v>
      </c>
      <c r="AQ207">
        <f t="shared" si="77"/>
        <v>327.41774999999996</v>
      </c>
      <c r="AR207">
        <v>70</v>
      </c>
      <c r="AS207">
        <f t="shared" ref="AS207" si="253">AVERAGEIFS(AS$3:AS$188,AR$3:AR$188,"&gt;="&amp;AR206,AR$3:AR$188,"&lt;="&amp;AR207)</f>
        <v>26606.03</v>
      </c>
      <c r="AT207">
        <v>70</v>
      </c>
      <c r="AU207">
        <f t="shared" ref="AU207" si="254">AVERAGEIFS(AU$3:AU$188,AT$3:AT$188,"&gt;="&amp;AT206,AT$3:AT$188,"&lt;="&amp;AT207)</f>
        <v>790.56299999999999</v>
      </c>
      <c r="AV207">
        <v>70</v>
      </c>
      <c r="AW207">
        <f t="shared" si="80"/>
        <v>16275.220000000001</v>
      </c>
      <c r="AX207">
        <v>70</v>
      </c>
      <c r="AY207">
        <f t="shared" si="81"/>
        <v>148.34025</v>
      </c>
      <c r="AZ207">
        <v>70</v>
      </c>
      <c r="BA207">
        <f t="shared" si="82"/>
        <v>13092.223333333333</v>
      </c>
      <c r="BB207">
        <v>70</v>
      </c>
      <c r="BC207">
        <f t="shared" si="83"/>
        <v>900.56166666666661</v>
      </c>
      <c r="BD207">
        <v>70</v>
      </c>
      <c r="BE207">
        <f t="shared" si="84"/>
        <v>8164.1499999999987</v>
      </c>
      <c r="BF207">
        <v>70</v>
      </c>
      <c r="BG207">
        <f t="shared" ref="BG207" si="255">AVERAGEIFS(BG$3:BG$188,BF$3:BF$188,"&gt;="&amp;BF206,BF$3:BF$188,"&lt;="&amp;BF207)</f>
        <v>178.86671428571429</v>
      </c>
      <c r="BH207">
        <v>70</v>
      </c>
      <c r="BI207">
        <f t="shared" ref="BI207" si="256">AVERAGEIFS(BI$3:BI$188,BH$3:BH$188,"&gt;="&amp;BH206,BH$3:BH$188,"&lt;="&amp;BH207)</f>
        <v>2876.0171428571421</v>
      </c>
      <c r="BJ207">
        <v>70</v>
      </c>
      <c r="BK207">
        <f t="shared" si="87"/>
        <v>276.51566666666668</v>
      </c>
      <c r="BL207">
        <v>70</v>
      </c>
      <c r="BM207">
        <f t="shared" si="88"/>
        <v>12788.54</v>
      </c>
      <c r="BN207">
        <v>70</v>
      </c>
      <c r="BO207">
        <f t="shared" si="89"/>
        <v>287.62200000000001</v>
      </c>
      <c r="BP207">
        <v>70</v>
      </c>
      <c r="BQ207">
        <f t="shared" si="90"/>
        <v>4740.1319999999996</v>
      </c>
      <c r="BR207">
        <v>70</v>
      </c>
      <c r="BS207">
        <f t="shared" si="91"/>
        <v>190.17966666666666</v>
      </c>
      <c r="BT207">
        <v>70</v>
      </c>
      <c r="BU207">
        <f t="shared" si="92"/>
        <v>4434.1760000000004</v>
      </c>
      <c r="BV207">
        <v>70</v>
      </c>
      <c r="BW207">
        <f t="shared" si="93"/>
        <v>163.83833333333334</v>
      </c>
      <c r="BX207">
        <v>70</v>
      </c>
      <c r="BY207">
        <f t="shared" si="94"/>
        <v>4644.75</v>
      </c>
      <c r="CB207" s="2">
        <f t="shared" si="95"/>
        <v>422.79635745614041</v>
      </c>
      <c r="CC207" s="2">
        <f t="shared" si="96"/>
        <v>242.18660356879616</v>
      </c>
      <c r="CD207" s="2">
        <f t="shared" si="97"/>
        <v>55.561417391354176</v>
      </c>
      <c r="CF207" s="2">
        <f t="shared" si="98"/>
        <v>11781.652054302423</v>
      </c>
      <c r="CG207" s="2">
        <f t="shared" si="99"/>
        <v>6246.2767130038874</v>
      </c>
      <c r="CH207" s="2">
        <f t="shared" si="100"/>
        <v>1432.9941560723871</v>
      </c>
    </row>
    <row r="208" spans="2:86" x14ac:dyDescent="0.65">
      <c r="B208">
        <v>75</v>
      </c>
      <c r="C208">
        <f t="shared" si="58"/>
        <v>275.42</v>
      </c>
      <c r="D208">
        <v>75</v>
      </c>
      <c r="E208">
        <f t="shared" si="58"/>
        <v>11640</v>
      </c>
      <c r="F208">
        <v>75</v>
      </c>
      <c r="G208">
        <f t="shared" ref="G208" si="257">AVERAGEIFS(G$3:G$188,F$3:F$188,"&gt;="&amp;F207,F$3:F$188,"&lt;="&amp;F208)</f>
        <v>296.45933333333329</v>
      </c>
      <c r="H208">
        <v>75</v>
      </c>
      <c r="I208">
        <f t="shared" ref="I208" si="258">AVERAGEIFS(I$3:I$188,H$3:H$188,"&gt;="&amp;H207,H$3:H$188,"&lt;="&amp;H208)</f>
        <v>25317.646666666667</v>
      </c>
      <c r="J208">
        <v>75</v>
      </c>
      <c r="K208">
        <f t="shared" ref="K208" si="259">AVERAGEIFS(K$3:K$188,J$3:J$188,"&gt;="&amp;J207,J$3:J$188,"&lt;="&amp;J208)</f>
        <v>269.01114285714283</v>
      </c>
      <c r="L208">
        <v>75</v>
      </c>
      <c r="M208">
        <f t="shared" ref="M208" si="260">AVERAGEIFS(M$3:M$188,L$3:L$188,"&gt;="&amp;L207,L$3:L$188,"&lt;="&amp;L208)</f>
        <v>9598.0588888888888</v>
      </c>
      <c r="N208">
        <v>75</v>
      </c>
      <c r="O208">
        <f t="shared" ref="O208" si="261">AVERAGEIFS(O$3:O$188,N$3:N$188,"&gt;="&amp;N207,N$3:N$188,"&lt;="&amp;N208)</f>
        <v>389.68533333333335</v>
      </c>
      <c r="P208">
        <v>75</v>
      </c>
      <c r="Q208">
        <f t="shared" ref="Q208" si="262">AVERAGEIFS(Q$3:Q$188,P$3:P$188,"&gt;="&amp;P207,P$3:P$188,"&lt;="&amp;P208)</f>
        <v>16053.86</v>
      </c>
      <c r="R208">
        <v>75</v>
      </c>
      <c r="S208">
        <f t="shared" ref="S208" si="263">AVERAGEIFS(S$3:S$188,R$3:R$188,"&gt;="&amp;R207,R$3:R$188,"&lt;="&amp;R208)</f>
        <v>129.45488888888889</v>
      </c>
      <c r="T208">
        <v>75</v>
      </c>
      <c r="U208">
        <f t="shared" si="66"/>
        <v>7956.3614285714284</v>
      </c>
      <c r="V208">
        <v>75</v>
      </c>
      <c r="W208">
        <f t="shared" si="67"/>
        <v>550.75757142857151</v>
      </c>
      <c r="X208">
        <v>75</v>
      </c>
      <c r="Y208">
        <f t="shared" si="68"/>
        <v>7491.9383333333326</v>
      </c>
      <c r="Z208">
        <v>75</v>
      </c>
      <c r="AA208">
        <f t="shared" si="69"/>
        <v>179.2235</v>
      </c>
      <c r="AB208">
        <v>75</v>
      </c>
      <c r="AC208">
        <f t="shared" si="70"/>
        <v>12506.546666666667</v>
      </c>
      <c r="AD208">
        <v>75</v>
      </c>
      <c r="AE208">
        <f t="shared" ref="AE208" si="264">AVERAGEIFS(AE$3:AE$188,AD$3:AD$188,"&gt;="&amp;AD207,AD$3:AD$188,"&lt;="&amp;AD208)</f>
        <v>529.46266666666668</v>
      </c>
      <c r="AF208">
        <v>75</v>
      </c>
      <c r="AG208">
        <f t="shared" ref="AG208" si="265">AVERAGEIFS(AG$3:AG$188,AF$3:AF$188,"&gt;="&amp;AF207,AF$3:AF$188,"&lt;="&amp;AF208)</f>
        <v>11033.153333333334</v>
      </c>
      <c r="AH208">
        <v>75</v>
      </c>
      <c r="AI208">
        <f t="shared" si="73"/>
        <v>596.47166666666669</v>
      </c>
      <c r="AJ208">
        <v>75</v>
      </c>
      <c r="AK208">
        <f t="shared" si="74"/>
        <v>13575.269999999999</v>
      </c>
      <c r="AL208">
        <v>75</v>
      </c>
      <c r="AM208">
        <f t="shared" si="75"/>
        <v>260.928</v>
      </c>
      <c r="AN208">
        <v>75</v>
      </c>
      <c r="AO208">
        <f t="shared" si="76"/>
        <v>20393.62</v>
      </c>
      <c r="AP208">
        <v>75</v>
      </c>
      <c r="AQ208">
        <f t="shared" si="77"/>
        <v>214.66325000000001</v>
      </c>
      <c r="AR208">
        <v>75</v>
      </c>
      <c r="AS208">
        <f t="shared" ref="AS208" si="266">AVERAGEIFS(AS$3:AS$188,AR$3:AR$188,"&gt;="&amp;AR207,AR$3:AR$188,"&lt;="&amp;AR208)</f>
        <v>27136.885000000002</v>
      </c>
      <c r="AT208">
        <v>75</v>
      </c>
      <c r="AU208">
        <f t="shared" ref="AU208" si="267">AVERAGEIFS(AU$3:AU$188,AT$3:AT$188,"&gt;="&amp;AT207,AT$3:AT$188,"&lt;="&amp;AT208)</f>
        <v>892.86225000000013</v>
      </c>
      <c r="AV208">
        <v>75</v>
      </c>
      <c r="AW208">
        <f t="shared" si="80"/>
        <v>19789.584999999999</v>
      </c>
      <c r="AX208">
        <v>75</v>
      </c>
      <c r="AY208">
        <f t="shared" si="81"/>
        <v>140.89449999999999</v>
      </c>
      <c r="AZ208">
        <v>75</v>
      </c>
      <c r="BA208">
        <f t="shared" si="82"/>
        <v>14135.746666666666</v>
      </c>
      <c r="BB208">
        <v>75</v>
      </c>
      <c r="BC208">
        <f t="shared" si="83"/>
        <v>650.67100000000005</v>
      </c>
      <c r="BD208">
        <v>75</v>
      </c>
      <c r="BE208">
        <f t="shared" si="84"/>
        <v>8049.78</v>
      </c>
      <c r="BF208">
        <v>75</v>
      </c>
      <c r="BG208">
        <f t="shared" ref="BG208" si="268">AVERAGEIFS(BG$3:BG$188,BF$3:BF$188,"&gt;="&amp;BF207,BF$3:BF$188,"&lt;="&amp;BF208)</f>
        <v>137.90025</v>
      </c>
      <c r="BH208">
        <v>75</v>
      </c>
      <c r="BI208">
        <f t="shared" ref="BI208" si="269">AVERAGEIFS(BI$3:BI$188,BH$3:BH$188,"&gt;="&amp;BH207,BH$3:BH$188,"&lt;="&amp;BH208)</f>
        <v>2808.91</v>
      </c>
      <c r="BJ208">
        <v>75</v>
      </c>
      <c r="BK208">
        <f t="shared" si="87"/>
        <v>199.43033333333332</v>
      </c>
      <c r="BL208">
        <v>75</v>
      </c>
      <c r="BM208">
        <f t="shared" si="88"/>
        <v>11956.94</v>
      </c>
      <c r="BN208">
        <v>75</v>
      </c>
      <c r="BO208">
        <f t="shared" si="89"/>
        <v>167.36349999999999</v>
      </c>
      <c r="BP208">
        <v>75</v>
      </c>
      <c r="BQ208">
        <f t="shared" si="90"/>
        <v>4405.6080000000002</v>
      </c>
      <c r="BR208">
        <v>75</v>
      </c>
      <c r="BS208">
        <f t="shared" si="91"/>
        <v>152.75233333333333</v>
      </c>
      <c r="BT208">
        <v>75</v>
      </c>
      <c r="BU208">
        <f t="shared" si="92"/>
        <v>5460.4800000000005</v>
      </c>
      <c r="BV208">
        <v>75</v>
      </c>
      <c r="BW208">
        <f t="shared" si="93"/>
        <v>147.75233333333333</v>
      </c>
      <c r="BX208">
        <v>75</v>
      </c>
      <c r="BY208">
        <f t="shared" si="94"/>
        <v>4706.206666666666</v>
      </c>
      <c r="CB208" s="2">
        <f t="shared" si="95"/>
        <v>325.32441332497916</v>
      </c>
      <c r="CC208" s="2">
        <f t="shared" si="96"/>
        <v>211.75450109593669</v>
      </c>
      <c r="CD208" s="2">
        <f t="shared" si="97"/>
        <v>48.579814269318987</v>
      </c>
      <c r="CF208" s="2">
        <f t="shared" si="98"/>
        <v>12316.662981620721</v>
      </c>
      <c r="CG208" s="2">
        <f t="shared" si="99"/>
        <v>6714.7623100935816</v>
      </c>
      <c r="CH208" s="2">
        <f t="shared" si="100"/>
        <v>1540.4721231365074</v>
      </c>
    </row>
    <row r="209" spans="2:86" x14ac:dyDescent="0.65">
      <c r="B209">
        <v>80</v>
      </c>
      <c r="C209">
        <f t="shared" si="58"/>
        <v>189.13000000000002</v>
      </c>
      <c r="D209">
        <v>80</v>
      </c>
      <c r="E209">
        <f t="shared" si="58"/>
        <v>10512</v>
      </c>
      <c r="F209">
        <v>80</v>
      </c>
      <c r="G209">
        <f t="shared" ref="G209" si="270">AVERAGEIFS(G$3:G$188,F$3:F$188,"&gt;="&amp;F208,F$3:F$188,"&lt;="&amp;F209)</f>
        <v>215.95166666666668</v>
      </c>
      <c r="H209">
        <v>80</v>
      </c>
      <c r="I209">
        <f t="shared" ref="I209" si="271">AVERAGEIFS(I$3:I$188,H$3:H$188,"&gt;="&amp;H208,H$3:H$188,"&lt;="&amp;H209)</f>
        <v>27888.936666666665</v>
      </c>
      <c r="J209">
        <v>80</v>
      </c>
      <c r="K209">
        <f t="shared" ref="K209" si="272">AVERAGEIFS(K$3:K$188,J$3:J$188,"&gt;="&amp;J208,J$3:J$188,"&lt;="&amp;J209)</f>
        <v>155.97057142857142</v>
      </c>
      <c r="L209">
        <v>80</v>
      </c>
      <c r="M209">
        <f t="shared" ref="M209" si="273">AVERAGEIFS(M$3:M$188,L$3:L$188,"&gt;="&amp;L208,L$3:L$188,"&lt;="&amp;L209)</f>
        <v>8565.1409999999996</v>
      </c>
      <c r="N209">
        <v>80</v>
      </c>
      <c r="O209">
        <f t="shared" ref="O209" si="274">AVERAGEIFS(O$3:O$188,N$3:N$188,"&gt;="&amp;N208,N$3:N$188,"&lt;="&amp;N209)</f>
        <v>241.453</v>
      </c>
      <c r="P209">
        <v>80</v>
      </c>
      <c r="Q209">
        <f t="shared" ref="Q209" si="275">AVERAGEIFS(Q$3:Q$188,P$3:P$188,"&gt;="&amp;P208,P$3:P$188,"&lt;="&amp;P209)</f>
        <v>16701.89</v>
      </c>
      <c r="R209">
        <v>80</v>
      </c>
      <c r="S209">
        <f t="shared" ref="S209" si="276">AVERAGEIFS(S$3:S$188,R$3:R$188,"&gt;="&amp;R208,R$3:R$188,"&lt;="&amp;R209)</f>
        <v>123.47544444444442</v>
      </c>
      <c r="T209">
        <v>80</v>
      </c>
      <c r="U209">
        <f t="shared" si="66"/>
        <v>9926.4628571428584</v>
      </c>
      <c r="V209">
        <v>80</v>
      </c>
      <c r="W209">
        <f t="shared" si="67"/>
        <v>268.24471428571434</v>
      </c>
      <c r="X209">
        <v>80</v>
      </c>
      <c r="Y209">
        <f t="shared" si="68"/>
        <v>7369.4466666666667</v>
      </c>
      <c r="Z209">
        <v>80</v>
      </c>
      <c r="AA209">
        <f t="shared" si="69"/>
        <v>161.65333333333334</v>
      </c>
      <c r="AB209">
        <v>80</v>
      </c>
      <c r="AC209">
        <f t="shared" si="70"/>
        <v>14598.325000000001</v>
      </c>
      <c r="AD209">
        <v>80</v>
      </c>
      <c r="AE209">
        <f t="shared" ref="AE209" si="277">AVERAGEIFS(AE$3:AE$188,AD$3:AD$188,"&gt;="&amp;AD208,AD$3:AD$188,"&lt;="&amp;AD209)</f>
        <v>270.67166666666668</v>
      </c>
      <c r="AF209">
        <v>80</v>
      </c>
      <c r="AG209">
        <f t="shared" ref="AG209" si="278">AVERAGEIFS(AG$3:AG$188,AF$3:AF$188,"&gt;="&amp;AF208,AF$3:AF$188,"&lt;="&amp;AF209)</f>
        <v>11738.763333333334</v>
      </c>
      <c r="AH209">
        <v>80</v>
      </c>
      <c r="AI209">
        <f t="shared" si="73"/>
        <v>472.82633333333325</v>
      </c>
      <c r="AJ209">
        <v>80</v>
      </c>
      <c r="AK209">
        <f t="shared" si="74"/>
        <v>16949.106666666667</v>
      </c>
      <c r="AL209">
        <v>80</v>
      </c>
      <c r="AM209">
        <f t="shared" si="75"/>
        <v>262.31350000000003</v>
      </c>
      <c r="AN209">
        <v>80</v>
      </c>
      <c r="AO209">
        <f t="shared" si="76"/>
        <v>19279.754999999997</v>
      </c>
      <c r="AP209">
        <v>80</v>
      </c>
      <c r="AQ209">
        <f t="shared" si="77"/>
        <v>185.76249999999999</v>
      </c>
      <c r="AR209">
        <v>80</v>
      </c>
      <c r="AS209">
        <f t="shared" ref="AS209" si="279">AVERAGEIFS(AS$3:AS$188,AR$3:AR$188,"&gt;="&amp;AR208,AR$3:AR$188,"&lt;="&amp;AR209)</f>
        <v>28930.710000000003</v>
      </c>
      <c r="AT209">
        <v>80</v>
      </c>
      <c r="AU209">
        <f t="shared" ref="AU209" si="280">AVERAGEIFS(AU$3:AU$188,AT$3:AT$188,"&gt;="&amp;AT208,AT$3:AT$188,"&lt;="&amp;AT209)</f>
        <v>773.17275000000006</v>
      </c>
      <c r="AV209">
        <v>80</v>
      </c>
      <c r="AW209">
        <f t="shared" si="80"/>
        <v>18984.563333333335</v>
      </c>
      <c r="AX209">
        <v>80</v>
      </c>
      <c r="AY209">
        <f t="shared" si="81"/>
        <v>133.619</v>
      </c>
      <c r="AZ209">
        <v>80</v>
      </c>
      <c r="BA209">
        <f t="shared" si="82"/>
        <v>11974.446666666665</v>
      </c>
      <c r="BB209">
        <v>80</v>
      </c>
      <c r="BC209">
        <f t="shared" si="83"/>
        <v>409.66399999999999</v>
      </c>
      <c r="BD209">
        <v>80</v>
      </c>
      <c r="BE209">
        <f t="shared" si="84"/>
        <v>7649.8066666666664</v>
      </c>
      <c r="BF209">
        <v>80</v>
      </c>
      <c r="BG209">
        <f t="shared" ref="BG209" si="281">AVERAGEIFS(BG$3:BG$188,BF$3:BF$188,"&gt;="&amp;BF208,BF$3:BF$188,"&lt;="&amp;BF209)</f>
        <v>124.25849999999998</v>
      </c>
      <c r="BH209">
        <v>80</v>
      </c>
      <c r="BI209">
        <f t="shared" ref="BI209" si="282">AVERAGEIFS(BI$3:BI$188,BH$3:BH$188,"&gt;="&amp;BH208,BH$3:BH$188,"&lt;="&amp;BH209)</f>
        <v>2886.7512499999998</v>
      </c>
      <c r="BJ209">
        <v>80</v>
      </c>
      <c r="BK209">
        <f t="shared" si="87"/>
        <v>174.13333333333333</v>
      </c>
      <c r="BL209">
        <v>80</v>
      </c>
      <c r="BM209">
        <f t="shared" si="88"/>
        <v>11058.355</v>
      </c>
      <c r="BN209">
        <v>80</v>
      </c>
      <c r="BO209">
        <f t="shared" si="89"/>
        <v>142.21799999999999</v>
      </c>
      <c r="BP209">
        <v>80</v>
      </c>
      <c r="BQ209">
        <f t="shared" si="90"/>
        <v>4762.71</v>
      </c>
      <c r="BR209">
        <v>80</v>
      </c>
      <c r="BS209">
        <f t="shared" si="91"/>
        <v>135.2296666666667</v>
      </c>
      <c r="BT209">
        <v>80</v>
      </c>
      <c r="BU209">
        <f t="shared" si="92"/>
        <v>4853.3866666666663</v>
      </c>
      <c r="BV209">
        <v>80</v>
      </c>
      <c r="BW209">
        <f t="shared" si="93"/>
        <v>134.76599999999999</v>
      </c>
      <c r="BX209">
        <v>80</v>
      </c>
      <c r="BY209">
        <f t="shared" si="94"/>
        <v>4669.1966666666667</v>
      </c>
      <c r="CB209" s="2">
        <f t="shared" si="95"/>
        <v>240.76389369256475</v>
      </c>
      <c r="CC209" s="2">
        <f t="shared" si="96"/>
        <v>156.11117102008089</v>
      </c>
      <c r="CD209" s="2">
        <f t="shared" si="97"/>
        <v>35.814358864964625</v>
      </c>
      <c r="CF209" s="2">
        <f t="shared" si="98"/>
        <v>12594.723865288219</v>
      </c>
      <c r="CG209" s="2">
        <f t="shared" si="99"/>
        <v>7208.9012161541887</v>
      </c>
      <c r="CH209" s="2">
        <f t="shared" si="100"/>
        <v>1653.8353629043982</v>
      </c>
    </row>
    <row r="210" spans="2:86" x14ac:dyDescent="0.65">
      <c r="B210">
        <v>85</v>
      </c>
      <c r="C210">
        <f t="shared" si="58"/>
        <v>153.73666666666665</v>
      </c>
      <c r="D210">
        <v>85</v>
      </c>
      <c r="E210">
        <f t="shared" si="58"/>
        <v>10440</v>
      </c>
      <c r="F210">
        <v>85</v>
      </c>
      <c r="G210">
        <f t="shared" ref="G210" si="283">AVERAGEIFS(G$3:G$188,F$3:F$188,"&gt;="&amp;F209,F$3:F$188,"&lt;="&amp;F210)</f>
        <v>164.02133333333333</v>
      </c>
      <c r="H210">
        <v>85</v>
      </c>
      <c r="I210">
        <f t="shared" ref="I210" si="284">AVERAGEIFS(I$3:I$188,H$3:H$188,"&gt;="&amp;H209,H$3:H$188,"&lt;="&amp;H210)</f>
        <v>25191.280000000002</v>
      </c>
      <c r="J210">
        <v>85</v>
      </c>
      <c r="K210">
        <f t="shared" ref="K210" si="285">AVERAGEIFS(K$3:K$188,J$3:J$188,"&gt;="&amp;J209,J$3:J$188,"&lt;="&amp;J210)</f>
        <v>138.36966666666669</v>
      </c>
      <c r="L210">
        <v>85</v>
      </c>
      <c r="M210">
        <f t="shared" ref="M210" si="286">AVERAGEIFS(M$3:M$188,L$3:L$188,"&gt;="&amp;L209,L$3:L$188,"&lt;="&amp;L210)</f>
        <v>7529.0210000000006</v>
      </c>
      <c r="N210">
        <v>85</v>
      </c>
      <c r="O210">
        <f t="shared" ref="O210" si="287">AVERAGEIFS(O$3:O$188,N$3:N$188,"&gt;="&amp;N209,N$3:N$188,"&lt;="&amp;N210)</f>
        <v>189.10566666666668</v>
      </c>
      <c r="P210">
        <v>85</v>
      </c>
      <c r="Q210">
        <f t="shared" ref="Q210" si="288">AVERAGEIFS(Q$3:Q$188,P$3:P$188,"&gt;="&amp;P209,P$3:P$188,"&lt;="&amp;P210)</f>
        <v>17962.2</v>
      </c>
      <c r="R210">
        <v>85</v>
      </c>
      <c r="S210">
        <f t="shared" ref="S210" si="289">AVERAGEIFS(S$3:S$188,R$3:R$188,"&gt;="&amp;R209,R$3:R$188,"&lt;="&amp;R210)</f>
        <v>124.55137500000001</v>
      </c>
      <c r="T210">
        <v>85</v>
      </c>
      <c r="U210">
        <f t="shared" si="66"/>
        <v>7905.4033333333346</v>
      </c>
      <c r="V210">
        <v>85</v>
      </c>
      <c r="W210">
        <f t="shared" si="67"/>
        <v>157.43342857142858</v>
      </c>
      <c r="X210">
        <v>85</v>
      </c>
      <c r="Y210">
        <f t="shared" si="68"/>
        <v>7458.7683333333334</v>
      </c>
      <c r="Z210">
        <v>85</v>
      </c>
      <c r="AA210">
        <f t="shared" si="69"/>
        <v>152.78</v>
      </c>
      <c r="AB210">
        <v>85</v>
      </c>
      <c r="AC210">
        <f t="shared" si="70"/>
        <v>14957.506666666668</v>
      </c>
      <c r="AD210">
        <v>85</v>
      </c>
      <c r="AE210">
        <f t="shared" ref="AE210" si="290">AVERAGEIFS(AE$3:AE$188,AD$3:AD$188,"&gt;="&amp;AD209,AD$3:AD$188,"&lt;="&amp;AD210)</f>
        <v>184.02599999999998</v>
      </c>
      <c r="AF210">
        <v>85</v>
      </c>
      <c r="AG210">
        <f t="shared" ref="AG210" si="291">AVERAGEIFS(AG$3:AG$188,AF$3:AF$188,"&gt;="&amp;AF209,AF$3:AF$188,"&lt;="&amp;AF210)</f>
        <v>12638.849999999999</v>
      </c>
      <c r="AH210">
        <v>85</v>
      </c>
      <c r="AI210">
        <f t="shared" si="73"/>
        <v>372.62900000000002</v>
      </c>
      <c r="AJ210">
        <v>85</v>
      </c>
      <c r="AK210">
        <f t="shared" si="74"/>
        <v>18234.636666666669</v>
      </c>
      <c r="AL210">
        <v>85</v>
      </c>
      <c r="AM210">
        <f t="shared" si="75"/>
        <v>276.18349999999998</v>
      </c>
      <c r="AN210">
        <v>85</v>
      </c>
      <c r="AO210">
        <f t="shared" si="76"/>
        <v>18639.625</v>
      </c>
      <c r="AP210">
        <v>85</v>
      </c>
      <c r="AQ210">
        <f t="shared" si="77"/>
        <v>171.3545</v>
      </c>
      <c r="AR210">
        <v>85</v>
      </c>
      <c r="AS210">
        <f t="shared" ref="AS210" si="292">AVERAGEIFS(AS$3:AS$188,AR$3:AR$188,"&gt;="&amp;AR209,AR$3:AR$188,"&lt;="&amp;AR210)</f>
        <v>33574.860000000008</v>
      </c>
      <c r="AT210">
        <v>85</v>
      </c>
      <c r="AU210">
        <f t="shared" ref="AU210" si="293">AVERAGEIFS(AU$3:AU$188,AT$3:AT$188,"&gt;="&amp;AT209,AT$3:AT$188,"&lt;="&amp;AT210)</f>
        <v>449.74233333333336</v>
      </c>
      <c r="AV210">
        <v>85</v>
      </c>
      <c r="AW210">
        <f t="shared" si="80"/>
        <v>16568.2075</v>
      </c>
      <c r="AX210">
        <v>85</v>
      </c>
      <c r="AY210">
        <f t="shared" si="81"/>
        <v>139.80375000000001</v>
      </c>
      <c r="AZ210">
        <v>85</v>
      </c>
      <c r="BA210">
        <f t="shared" si="82"/>
        <v>10485.276666666667</v>
      </c>
      <c r="BB210">
        <v>85</v>
      </c>
      <c r="BC210">
        <f t="shared" si="83"/>
        <v>270.47833333333335</v>
      </c>
      <c r="BD210">
        <v>85</v>
      </c>
      <c r="BE210">
        <f t="shared" si="84"/>
        <v>8187.6833333333334</v>
      </c>
      <c r="BF210">
        <v>85</v>
      </c>
      <c r="BG210">
        <f t="shared" ref="BG210" si="294">AVERAGEIFS(BG$3:BG$188,BF$3:BF$188,"&gt;="&amp;BF209,BF$3:BF$188,"&lt;="&amp;BF210)</f>
        <v>116.91114285714285</v>
      </c>
      <c r="BH210">
        <v>85</v>
      </c>
      <c r="BI210">
        <f t="shared" ref="BI210" si="295">AVERAGEIFS(BI$3:BI$188,BH$3:BH$188,"&gt;="&amp;BH209,BH$3:BH$188,"&lt;="&amp;BH210)</f>
        <v>2641.4285714285716</v>
      </c>
      <c r="BJ210">
        <v>85</v>
      </c>
      <c r="BK210">
        <f t="shared" si="87"/>
        <v>158.26766666666666</v>
      </c>
      <c r="BL210">
        <v>85</v>
      </c>
      <c r="BM210">
        <f t="shared" si="88"/>
        <v>12227.243333333332</v>
      </c>
      <c r="BN210">
        <v>85</v>
      </c>
      <c r="BO210">
        <f t="shared" si="89"/>
        <v>132.03116666666668</v>
      </c>
      <c r="BP210">
        <v>85</v>
      </c>
      <c r="BQ210">
        <f t="shared" si="90"/>
        <v>4883.9979999999996</v>
      </c>
      <c r="BR210">
        <v>85</v>
      </c>
      <c r="BS210">
        <f t="shared" si="91"/>
        <v>128.79233333333335</v>
      </c>
      <c r="BT210">
        <v>85</v>
      </c>
      <c r="BU210">
        <f t="shared" si="92"/>
        <v>5853.0560000000005</v>
      </c>
      <c r="BV210">
        <v>85</v>
      </c>
      <c r="BW210">
        <f t="shared" si="93"/>
        <v>132.4965</v>
      </c>
      <c r="BX210">
        <v>85</v>
      </c>
      <c r="BY210">
        <f t="shared" si="94"/>
        <v>4622.8433333333332</v>
      </c>
      <c r="CB210" s="2">
        <f t="shared" si="95"/>
        <v>190.14286121553889</v>
      </c>
      <c r="CC210" s="2">
        <f t="shared" si="96"/>
        <v>87.59193395682415</v>
      </c>
      <c r="CD210" s="2">
        <f t="shared" si="97"/>
        <v>20.09496780984659</v>
      </c>
      <c r="CF210" s="2">
        <f t="shared" si="98"/>
        <v>12631.678302005013</v>
      </c>
      <c r="CG210" s="2">
        <f t="shared" si="99"/>
        <v>7565.6738927748911</v>
      </c>
      <c r="CH210" s="2">
        <f t="shared" si="100"/>
        <v>1735.6846283363013</v>
      </c>
    </row>
    <row r="211" spans="2:86" x14ac:dyDescent="0.65">
      <c r="B211">
        <v>90</v>
      </c>
      <c r="C211">
        <f t="shared" si="58"/>
        <v>141.73666666666668</v>
      </c>
      <c r="D211">
        <v>90</v>
      </c>
      <c r="E211">
        <f t="shared" si="58"/>
        <v>12232</v>
      </c>
      <c r="F211">
        <v>90</v>
      </c>
      <c r="G211">
        <f t="shared" ref="G211" si="296">AVERAGEIFS(G$3:G$188,F$3:F$188,"&gt;="&amp;F210,F$3:F$188,"&lt;="&amp;F211)</f>
        <v>150.58766666666668</v>
      </c>
      <c r="H211">
        <v>90</v>
      </c>
      <c r="I211">
        <f t="shared" ref="I211" si="297">AVERAGEIFS(I$3:I$188,H$3:H$188,"&gt;="&amp;H210,H$3:H$188,"&lt;="&amp;H211)</f>
        <v>23048.39</v>
      </c>
      <c r="J211">
        <v>90</v>
      </c>
      <c r="K211">
        <f t="shared" ref="K211" si="298">AVERAGEIFS(K$3:K$188,J$3:J$188,"&gt;="&amp;J210,J$3:J$188,"&lt;="&amp;J211)</f>
        <v>130.28271428571429</v>
      </c>
      <c r="L211">
        <v>90</v>
      </c>
      <c r="M211">
        <f t="shared" ref="M211" si="299">AVERAGEIFS(M$3:M$188,L$3:L$188,"&gt;="&amp;L210,L$3:L$188,"&lt;="&amp;L211)</f>
        <v>7118.1788888888887</v>
      </c>
      <c r="N211">
        <v>90</v>
      </c>
      <c r="O211">
        <f t="shared" ref="O211" si="300">AVERAGEIFS(O$3:O$188,N$3:N$188,"&gt;="&amp;N210,N$3:N$188,"&lt;="&amp;N211)</f>
        <v>165.84266666666664</v>
      </c>
      <c r="P211">
        <v>90</v>
      </c>
      <c r="Q211">
        <f t="shared" ref="Q211" si="301">AVERAGEIFS(Q$3:Q$188,P$3:P$188,"&gt;="&amp;P210,P$3:P$188,"&lt;="&amp;P211)</f>
        <v>16866.334999999999</v>
      </c>
      <c r="R211">
        <v>90</v>
      </c>
      <c r="S211">
        <f t="shared" ref="S211" si="302">AVERAGEIFS(S$3:S$188,R$3:R$188,"&gt;="&amp;R210,R$3:R$188,"&lt;="&amp;R211)</f>
        <v>125.179875</v>
      </c>
      <c r="T211">
        <v>90</v>
      </c>
      <c r="U211">
        <f t="shared" si="66"/>
        <v>8805.8966666666674</v>
      </c>
      <c r="V211">
        <v>90</v>
      </c>
      <c r="W211">
        <f t="shared" si="67"/>
        <v>140.78700000000001</v>
      </c>
      <c r="X211">
        <v>90</v>
      </c>
      <c r="Y211">
        <f t="shared" si="68"/>
        <v>10086.538333333332</v>
      </c>
      <c r="Z211">
        <v>90</v>
      </c>
      <c r="AA211">
        <f t="shared" si="69"/>
        <v>134.54199999999997</v>
      </c>
      <c r="AB211">
        <v>90</v>
      </c>
      <c r="AC211">
        <f t="shared" si="70"/>
        <v>15242.29</v>
      </c>
      <c r="AD211">
        <v>90</v>
      </c>
      <c r="AE211">
        <f t="shared" ref="AE211" si="303">AVERAGEIFS(AE$3:AE$188,AD$3:AD$188,"&gt;="&amp;AD210,AD$3:AD$188,"&lt;="&amp;AD211)</f>
        <v>165.56566666666666</v>
      </c>
      <c r="AF211">
        <v>90</v>
      </c>
      <c r="AG211">
        <f t="shared" ref="AG211" si="304">AVERAGEIFS(AG$3:AG$188,AF$3:AF$188,"&gt;="&amp;AF210,AF$3:AF$188,"&lt;="&amp;AF211)</f>
        <v>13918.823333333334</v>
      </c>
      <c r="AH211">
        <v>90</v>
      </c>
      <c r="AI211">
        <f t="shared" si="73"/>
        <v>269.92833333333334</v>
      </c>
      <c r="AJ211">
        <v>90</v>
      </c>
      <c r="AK211">
        <f t="shared" si="74"/>
        <v>16841.303333333333</v>
      </c>
      <c r="AL211">
        <v>90</v>
      </c>
      <c r="AM211">
        <f t="shared" si="75"/>
        <v>308.721</v>
      </c>
      <c r="AN211">
        <v>90</v>
      </c>
      <c r="AO211">
        <f t="shared" si="76"/>
        <v>17243.185000000001</v>
      </c>
      <c r="AP211">
        <v>90</v>
      </c>
      <c r="AQ211">
        <f t="shared" si="77"/>
        <v>156.358</v>
      </c>
      <c r="AR211">
        <v>90</v>
      </c>
      <c r="AS211">
        <f t="shared" ref="AS211" si="305">AVERAGEIFS(AS$3:AS$188,AR$3:AR$188,"&gt;="&amp;AR210,AR$3:AR$188,"&lt;="&amp;AR211)</f>
        <v>34132.660000000003</v>
      </c>
      <c r="AT211">
        <v>90</v>
      </c>
      <c r="AU211">
        <f t="shared" ref="AU211" si="306">AVERAGEIFS(AU$3:AU$188,AT$3:AT$188,"&gt;="&amp;AT210,AT$3:AT$188,"&lt;="&amp;AT211)</f>
        <v>287.3725</v>
      </c>
      <c r="AV211">
        <v>90</v>
      </c>
      <c r="AW211">
        <f t="shared" si="80"/>
        <v>14958.793333333335</v>
      </c>
      <c r="AX211">
        <v>90</v>
      </c>
      <c r="AY211">
        <f t="shared" si="81"/>
        <v>132.70349999999999</v>
      </c>
      <c r="AZ211">
        <v>90</v>
      </c>
      <c r="BA211">
        <f t="shared" si="82"/>
        <v>9669.4766666666674</v>
      </c>
      <c r="BB211">
        <v>90</v>
      </c>
      <c r="BC211">
        <f t="shared" si="83"/>
        <v>207.5675</v>
      </c>
      <c r="BD211">
        <v>90</v>
      </c>
      <c r="BE211">
        <f t="shared" si="84"/>
        <v>11048.695</v>
      </c>
      <c r="BF211">
        <v>90</v>
      </c>
      <c r="BG211">
        <f t="shared" ref="BG211" si="307">AVERAGEIFS(BG$3:BG$188,BF$3:BF$188,"&gt;="&amp;BF210,BF$3:BF$188,"&lt;="&amp;BF211)</f>
        <v>117.79050000000001</v>
      </c>
      <c r="BH211">
        <v>90</v>
      </c>
      <c r="BI211">
        <f t="shared" ref="BI211" si="308">AVERAGEIFS(BI$3:BI$188,BH$3:BH$188,"&gt;="&amp;BH210,BH$3:BH$188,"&lt;="&amp;BH211)</f>
        <v>2637.997142857143</v>
      </c>
      <c r="BJ211">
        <v>90</v>
      </c>
      <c r="BK211">
        <f t="shared" si="87"/>
        <v>145.64033333333336</v>
      </c>
      <c r="BL211">
        <v>90</v>
      </c>
      <c r="BM211">
        <f t="shared" si="88"/>
        <v>14009.55</v>
      </c>
      <c r="BN211">
        <v>90</v>
      </c>
      <c r="BO211">
        <f t="shared" si="89"/>
        <v>130.49816666666666</v>
      </c>
      <c r="BP211">
        <v>90</v>
      </c>
      <c r="BQ211">
        <f t="shared" si="90"/>
        <v>4623.9880000000003</v>
      </c>
      <c r="BR211">
        <v>90</v>
      </c>
      <c r="BS211">
        <f t="shared" si="91"/>
        <v>128.92499999999998</v>
      </c>
      <c r="BT211">
        <v>90</v>
      </c>
      <c r="BU211">
        <f t="shared" si="92"/>
        <v>6766.7599999999993</v>
      </c>
      <c r="BV211">
        <v>90</v>
      </c>
      <c r="BW211">
        <f t="shared" si="93"/>
        <v>129.399</v>
      </c>
      <c r="BX211">
        <v>90</v>
      </c>
      <c r="BY211">
        <f t="shared" si="94"/>
        <v>4502.8533333333335</v>
      </c>
      <c r="CB211" s="2">
        <f t="shared" si="95"/>
        <v>166.81200469924815</v>
      </c>
      <c r="CC211" s="2">
        <f t="shared" si="96"/>
        <v>56.626956771351303</v>
      </c>
      <c r="CD211" s="2">
        <f t="shared" si="97"/>
        <v>12.991114844556135</v>
      </c>
      <c r="CF211" s="2">
        <f t="shared" si="98"/>
        <v>12829.142843776108</v>
      </c>
      <c r="CG211" s="2">
        <f t="shared" si="99"/>
        <v>7145.8106742896489</v>
      </c>
      <c r="CH211" s="2">
        <f t="shared" si="100"/>
        <v>1639.3613999422535</v>
      </c>
    </row>
    <row r="212" spans="2:86" x14ac:dyDescent="0.65">
      <c r="B212">
        <v>95</v>
      </c>
      <c r="C212">
        <f t="shared" si="58"/>
        <v>136.45333333333335</v>
      </c>
      <c r="D212">
        <v>95</v>
      </c>
      <c r="E212">
        <f t="shared" si="58"/>
        <v>13928</v>
      </c>
      <c r="F212">
        <v>95</v>
      </c>
      <c r="G212">
        <f t="shared" ref="G212" si="309">AVERAGEIFS(G$3:G$188,F$3:F$188,"&gt;="&amp;F211,F$3:F$188,"&lt;="&amp;F212)</f>
        <v>155.95233333333334</v>
      </c>
      <c r="H212">
        <v>95</v>
      </c>
      <c r="I212">
        <f t="shared" ref="I212" si="310">AVERAGEIFS(I$3:I$188,H$3:H$188,"&gt;="&amp;H211,H$3:H$188,"&lt;="&amp;H212)</f>
        <v>22945.63</v>
      </c>
      <c r="J212">
        <v>95</v>
      </c>
      <c r="K212">
        <f t="shared" ref="K212" si="311">AVERAGEIFS(K$3:K$188,J$3:J$188,"&gt;="&amp;J211,J$3:J$188,"&lt;="&amp;J212)</f>
        <v>124.06528571428571</v>
      </c>
      <c r="L212">
        <v>95</v>
      </c>
      <c r="M212">
        <f t="shared" ref="M212" si="312">AVERAGEIFS(M$3:M$188,L$3:L$188,"&gt;="&amp;L211,L$3:L$188,"&lt;="&amp;L212)</f>
        <v>8150.9355555555558</v>
      </c>
      <c r="N212">
        <v>95</v>
      </c>
      <c r="O212">
        <f t="shared" ref="O212" si="313">AVERAGEIFS(O$3:O$188,N$3:N$188,"&gt;="&amp;N211,N$3:N$188,"&lt;="&amp;N212)</f>
        <v>153.17100000000002</v>
      </c>
      <c r="P212">
        <v>95</v>
      </c>
      <c r="Q212">
        <f t="shared" ref="Q212" si="314">AVERAGEIFS(Q$3:Q$188,P$3:P$188,"&gt;="&amp;P211,P$3:P$188,"&lt;="&amp;P212)</f>
        <v>15052.455</v>
      </c>
      <c r="R212">
        <v>95</v>
      </c>
      <c r="S212">
        <f t="shared" ref="S212" si="315">AVERAGEIFS(S$3:S$188,R$3:R$188,"&gt;="&amp;R211,R$3:R$188,"&lt;="&amp;R212)</f>
        <v>120.33749999999999</v>
      </c>
      <c r="T212">
        <v>95</v>
      </c>
      <c r="U212">
        <f t="shared" si="66"/>
        <v>7110.9883333333337</v>
      </c>
      <c r="V212">
        <v>95</v>
      </c>
      <c r="W212">
        <f t="shared" si="67"/>
        <v>143.66200000000001</v>
      </c>
      <c r="X212">
        <v>95</v>
      </c>
      <c r="Y212">
        <f t="shared" si="68"/>
        <v>13267.143333333332</v>
      </c>
      <c r="Z212">
        <v>95</v>
      </c>
      <c r="AA212">
        <f t="shared" si="69"/>
        <v>135.02866666666665</v>
      </c>
      <c r="AB212">
        <v>95</v>
      </c>
      <c r="AC212">
        <f t="shared" si="70"/>
        <v>16188.513333333331</v>
      </c>
      <c r="AD212">
        <v>95</v>
      </c>
      <c r="AE212">
        <f t="shared" ref="AE212" si="316">AVERAGEIFS(AE$3:AE$188,AD$3:AD$188,"&gt;="&amp;AD211,AD$3:AD$188,"&lt;="&amp;AD212)</f>
        <v>145.56466666666665</v>
      </c>
      <c r="AF212">
        <v>95</v>
      </c>
      <c r="AG212">
        <f t="shared" ref="AG212" si="317">AVERAGEIFS(AG$3:AG$188,AF$3:AF$188,"&gt;="&amp;AF211,AF$3:AF$188,"&lt;="&amp;AF212)</f>
        <v>15821.283333333333</v>
      </c>
      <c r="AH212">
        <v>95</v>
      </c>
      <c r="AI212">
        <f t="shared" si="73"/>
        <v>190.66099999999997</v>
      </c>
      <c r="AJ212">
        <v>95</v>
      </c>
      <c r="AK212">
        <f t="shared" si="74"/>
        <v>17028.826666666664</v>
      </c>
      <c r="AL212">
        <v>95</v>
      </c>
      <c r="AM212">
        <f t="shared" si="75"/>
        <v>322.85000000000002</v>
      </c>
      <c r="AN212">
        <v>95</v>
      </c>
      <c r="AO212">
        <f t="shared" si="76"/>
        <v>17190.755000000001</v>
      </c>
      <c r="AP212">
        <v>95</v>
      </c>
      <c r="AQ212">
        <f t="shared" si="77"/>
        <v>146.86750000000001</v>
      </c>
      <c r="AR212">
        <v>95</v>
      </c>
      <c r="AS212">
        <f t="shared" ref="AS212" si="318">AVERAGEIFS(AS$3:AS$188,AR$3:AR$188,"&gt;="&amp;AR211,AR$3:AR$188,"&lt;="&amp;AR212)</f>
        <v>35399.56</v>
      </c>
      <c r="AT212">
        <v>95</v>
      </c>
      <c r="AU212">
        <f t="shared" ref="AU212" si="319">AVERAGEIFS(AU$3:AU$188,AT$3:AT$188,"&gt;="&amp;AT211,AT$3:AT$188,"&lt;="&amp;AT212)</f>
        <v>210.81466666666668</v>
      </c>
      <c r="AV212">
        <v>95</v>
      </c>
      <c r="AW212">
        <f t="shared" si="80"/>
        <v>13939.9375</v>
      </c>
      <c r="AX212">
        <v>95</v>
      </c>
      <c r="AY212">
        <f t="shared" si="81"/>
        <v>131.69975000000002</v>
      </c>
      <c r="AZ212">
        <v>95</v>
      </c>
      <c r="BA212">
        <f t="shared" si="82"/>
        <v>12494.836666666664</v>
      </c>
      <c r="BB212">
        <v>95</v>
      </c>
      <c r="BC212">
        <f t="shared" si="83"/>
        <v>168.92866666666666</v>
      </c>
      <c r="BD212">
        <v>95</v>
      </c>
      <c r="BE212">
        <f t="shared" si="84"/>
        <v>12685.539999999999</v>
      </c>
      <c r="BF212">
        <v>95</v>
      </c>
      <c r="BG212">
        <f t="shared" ref="BG212" si="320">AVERAGEIFS(BG$3:BG$188,BF$3:BF$188,"&gt;="&amp;BF211,BF$3:BF$188,"&lt;="&amp;BF212)</f>
        <v>118.28274999999998</v>
      </c>
      <c r="BH212">
        <v>95</v>
      </c>
      <c r="BI212">
        <f t="shared" ref="BI212" si="321">AVERAGEIFS(BI$3:BI$188,BH$3:BH$188,"&gt;="&amp;BH211,BH$3:BH$188,"&lt;="&amp;BH212)</f>
        <v>2736.89</v>
      </c>
      <c r="BJ212">
        <v>95</v>
      </c>
      <c r="BK212">
        <f t="shared" si="87"/>
        <v>142.61099999999999</v>
      </c>
      <c r="BL212">
        <v>95</v>
      </c>
      <c r="BM212">
        <f t="shared" si="88"/>
        <v>14097.143333333333</v>
      </c>
      <c r="BN212">
        <v>95</v>
      </c>
      <c r="BO212">
        <f t="shared" si="89"/>
        <v>128.994</v>
      </c>
      <c r="BP212">
        <v>95</v>
      </c>
      <c r="BQ212">
        <f t="shared" si="90"/>
        <v>4294.7800000000007</v>
      </c>
      <c r="BR212">
        <v>95</v>
      </c>
      <c r="BS212">
        <f t="shared" si="91"/>
        <v>126.29566666666666</v>
      </c>
      <c r="BT212">
        <v>95</v>
      </c>
      <c r="BU212">
        <f t="shared" si="92"/>
        <v>6306.7216666666673</v>
      </c>
      <c r="BV212">
        <v>95</v>
      </c>
      <c r="BW212">
        <f t="shared" si="93"/>
        <v>128.52566666666667</v>
      </c>
      <c r="BX212">
        <v>95</v>
      </c>
      <c r="BY212">
        <f t="shared" si="94"/>
        <v>4667.253333333334</v>
      </c>
      <c r="CB212" s="2">
        <f t="shared" si="95"/>
        <v>154.25081328320803</v>
      </c>
      <c r="CC212" s="2">
        <f t="shared" si="96"/>
        <v>45.985627238753587</v>
      </c>
      <c r="CD212" s="2">
        <f t="shared" si="97"/>
        <v>10.549826420476748</v>
      </c>
      <c r="CF212" s="2">
        <f t="shared" si="98"/>
        <v>13331.957529239768</v>
      </c>
      <c r="CG212" s="2">
        <f t="shared" si="99"/>
        <v>7296.7529307538007</v>
      </c>
      <c r="CH212" s="2">
        <f t="shared" si="100"/>
        <v>1673.9899284810554</v>
      </c>
    </row>
    <row r="213" spans="2:86" x14ac:dyDescent="0.65">
      <c r="B213">
        <v>100</v>
      </c>
      <c r="C213">
        <f t="shared" si="58"/>
        <v>139.10666666666665</v>
      </c>
      <c r="D213">
        <v>100</v>
      </c>
      <c r="E213">
        <f t="shared" si="58"/>
        <v>13912</v>
      </c>
      <c r="F213">
        <v>100</v>
      </c>
      <c r="G213">
        <f t="shared" ref="G213" si="322">AVERAGEIFS(G$3:G$188,F$3:F$188,"&gt;="&amp;F212,F$3:F$188,"&lt;="&amp;F213)</f>
        <v>142.20899999999997</v>
      </c>
      <c r="H213">
        <v>100</v>
      </c>
      <c r="I213">
        <f t="shared" ref="I213" si="323">AVERAGEIFS(I$3:I$188,H$3:H$188,"&gt;="&amp;H212,H$3:H$188,"&lt;="&amp;H213)</f>
        <v>23187.903333333332</v>
      </c>
      <c r="J213">
        <v>100</v>
      </c>
      <c r="K213">
        <f t="shared" ref="K213" si="324">AVERAGEIFS(K$3:K$188,J$3:J$188,"&gt;="&amp;J212,J$3:J$188,"&lt;="&amp;J213)</f>
        <v>124.29971428571426</v>
      </c>
      <c r="L213">
        <v>100</v>
      </c>
      <c r="M213">
        <f t="shared" ref="M213" si="325">AVERAGEIFS(M$3:M$188,L$3:L$188,"&gt;="&amp;L212,L$3:L$188,"&lt;="&amp;L213)</f>
        <v>6623.1949999999997</v>
      </c>
      <c r="N213">
        <v>100</v>
      </c>
      <c r="O213">
        <f t="shared" ref="O213" si="326">AVERAGEIFS(O$3:O$188,N$3:N$188,"&gt;="&amp;N212,N$3:N$188,"&lt;="&amp;N213)</f>
        <v>156.43100000000001</v>
      </c>
      <c r="P213">
        <v>100</v>
      </c>
      <c r="Q213">
        <f t="shared" ref="Q213" si="327">AVERAGEIFS(Q$3:Q$188,P$3:P$188,"&gt;="&amp;P212,P$3:P$188,"&lt;="&amp;P213)</f>
        <v>15150.810000000001</v>
      </c>
      <c r="R213">
        <v>100</v>
      </c>
      <c r="S213">
        <f t="shared" ref="S213" si="328">AVERAGEIFS(S$3:S$188,R$3:R$188,"&gt;="&amp;R212,R$3:R$188,"&lt;="&amp;R213)</f>
        <v>119.96299999999999</v>
      </c>
      <c r="T213">
        <v>100</v>
      </c>
      <c r="U213">
        <f t="shared" si="66"/>
        <v>10164.788571428569</v>
      </c>
      <c r="V213">
        <v>100</v>
      </c>
      <c r="W213">
        <f t="shared" si="67"/>
        <v>136.04342857142859</v>
      </c>
      <c r="X213">
        <v>100</v>
      </c>
      <c r="Y213">
        <f t="shared" si="68"/>
        <v>15783.341666666665</v>
      </c>
      <c r="Z213">
        <v>100</v>
      </c>
      <c r="AA213">
        <f t="shared" si="69"/>
        <v>132.11433333333335</v>
      </c>
      <c r="AB213">
        <v>100</v>
      </c>
      <c r="AC213">
        <f t="shared" si="70"/>
        <v>15049.833333333334</v>
      </c>
      <c r="AD213">
        <v>100</v>
      </c>
      <c r="AE213">
        <f t="shared" ref="AE213" si="329">AVERAGEIFS(AE$3:AE$188,AD$3:AD$188,"&gt;="&amp;AD212,AD$3:AD$188,"&lt;="&amp;AD213)</f>
        <v>139.13433333333333</v>
      </c>
      <c r="AF213">
        <v>100</v>
      </c>
      <c r="AG213">
        <f t="shared" ref="AG213" si="330">AVERAGEIFS(AG$3:AG$188,AF$3:AF$188,"&gt;="&amp;AF212,AF$3:AF$188,"&lt;="&amp;AF213)</f>
        <v>15491.93</v>
      </c>
      <c r="AH213">
        <v>100</v>
      </c>
      <c r="AI213">
        <f t="shared" si="73"/>
        <v>146.79</v>
      </c>
      <c r="AJ213">
        <v>100</v>
      </c>
      <c r="AK213">
        <f t="shared" si="74"/>
        <v>16674.166666666668</v>
      </c>
      <c r="AL213">
        <v>100</v>
      </c>
      <c r="AM213">
        <f t="shared" si="75"/>
        <v>363.54449999999997</v>
      </c>
      <c r="AN213">
        <v>100</v>
      </c>
      <c r="AO213">
        <f t="shared" si="76"/>
        <v>17506.440000000002</v>
      </c>
      <c r="AP213">
        <v>100</v>
      </c>
      <c r="AQ213">
        <f t="shared" si="77"/>
        <v>147.03100000000001</v>
      </c>
      <c r="AR213">
        <v>100</v>
      </c>
      <c r="AS213">
        <f t="shared" ref="AS213" si="331">AVERAGEIFS(AS$3:AS$188,AR$3:AR$188,"&gt;="&amp;AR212,AR$3:AR$188,"&lt;="&amp;AR213)</f>
        <v>31867.099999999995</v>
      </c>
      <c r="AT213">
        <v>100</v>
      </c>
      <c r="AU213">
        <f t="shared" ref="AU213" si="332">AVERAGEIFS(AU$3:AU$188,AT$3:AT$188,"&gt;="&amp;AT212,AT$3:AT$188,"&lt;="&amp;AT213)</f>
        <v>166.26724999999999</v>
      </c>
      <c r="AV213">
        <v>100</v>
      </c>
      <c r="AW213">
        <f t="shared" si="80"/>
        <v>13248.105</v>
      </c>
      <c r="AX213">
        <v>100</v>
      </c>
      <c r="AY213">
        <f t="shared" si="81"/>
        <v>129.42725000000002</v>
      </c>
      <c r="AZ213">
        <v>100</v>
      </c>
      <c r="BA213">
        <f t="shared" si="82"/>
        <v>15546.169999999998</v>
      </c>
      <c r="BB213">
        <v>100</v>
      </c>
      <c r="BC213">
        <f t="shared" si="83"/>
        <v>151.9</v>
      </c>
      <c r="BD213">
        <v>100</v>
      </c>
      <c r="BE213">
        <f t="shared" si="84"/>
        <v>12172.26</v>
      </c>
      <c r="BF213">
        <v>100</v>
      </c>
      <c r="BG213">
        <f t="shared" ref="BG213" si="333">AVERAGEIFS(BG$3:BG$188,BF$3:BF$188,"&gt;="&amp;BF212,BF$3:BF$188,"&lt;="&amp;BF213)</f>
        <v>118.30387500000001</v>
      </c>
      <c r="BH213">
        <v>100</v>
      </c>
      <c r="BI213">
        <f t="shared" ref="BI213" si="334">AVERAGEIFS(BI$3:BI$188,BH$3:BH$188,"&gt;="&amp;BH212,BH$3:BH$188,"&lt;="&amp;BH213)</f>
        <v>2701.7787499999995</v>
      </c>
      <c r="BJ213">
        <v>100</v>
      </c>
      <c r="BK213">
        <f t="shared" si="87"/>
        <v>141.928</v>
      </c>
      <c r="BL213">
        <v>100</v>
      </c>
      <c r="BM213">
        <f t="shared" si="88"/>
        <v>13885.013333333334</v>
      </c>
      <c r="BN213">
        <v>100</v>
      </c>
      <c r="BO213">
        <f t="shared" si="89"/>
        <v>126.38983333333334</v>
      </c>
      <c r="BP213">
        <v>100</v>
      </c>
      <c r="BQ213">
        <f t="shared" si="90"/>
        <v>4443.8919999999998</v>
      </c>
      <c r="BR213">
        <v>100</v>
      </c>
      <c r="BS213">
        <f t="shared" si="91"/>
        <v>125.37950000000001</v>
      </c>
      <c r="BT213">
        <v>100</v>
      </c>
      <c r="BU213">
        <f t="shared" si="92"/>
        <v>6293.0099999999993</v>
      </c>
      <c r="BV213">
        <v>100</v>
      </c>
      <c r="BW213">
        <f t="shared" si="93"/>
        <v>127.27100000000002</v>
      </c>
      <c r="BX213">
        <v>100</v>
      </c>
      <c r="BY213">
        <f t="shared" si="94"/>
        <v>5208.083333333333</v>
      </c>
      <c r="CB213" s="2">
        <f t="shared" si="95"/>
        <v>149.13335181704258</v>
      </c>
      <c r="CC213" s="2">
        <f t="shared" si="96"/>
        <v>52.044406816856743</v>
      </c>
      <c r="CD213" s="2">
        <f t="shared" si="97"/>
        <v>11.939805783747255</v>
      </c>
      <c r="CF213" s="2">
        <f t="shared" si="98"/>
        <v>13416.306367794487</v>
      </c>
      <c r="CG213" s="2">
        <f t="shared" si="99"/>
        <v>6710.418887674834</v>
      </c>
      <c r="CH213" s="2">
        <f t="shared" si="100"/>
        <v>1539.4756736948007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H44"/>
  <sheetViews>
    <sheetView topLeftCell="A20" workbookViewId="0">
      <selection activeCell="BY40" sqref="B40:BY43"/>
    </sheetView>
  </sheetViews>
  <sheetFormatPr defaultRowHeight="14.25" x14ac:dyDescent="0.65"/>
  <sheetData>
    <row r="2" spans="2:77" x14ac:dyDescent="0.65">
      <c r="B2">
        <v>0</v>
      </c>
      <c r="D2">
        <v>0</v>
      </c>
      <c r="F2">
        <v>0</v>
      </c>
      <c r="H2">
        <v>0</v>
      </c>
      <c r="J2">
        <v>0</v>
      </c>
      <c r="L2">
        <v>0</v>
      </c>
      <c r="N2">
        <v>0</v>
      </c>
      <c r="P2">
        <v>0</v>
      </c>
      <c r="R2">
        <v>0</v>
      </c>
      <c r="T2">
        <v>0</v>
      </c>
      <c r="V2">
        <v>0</v>
      </c>
      <c r="X2">
        <v>0</v>
      </c>
      <c r="Z2">
        <v>0</v>
      </c>
      <c r="AB2">
        <v>0</v>
      </c>
      <c r="AD2">
        <v>0</v>
      </c>
      <c r="AF2">
        <v>0</v>
      </c>
      <c r="AH2">
        <v>0</v>
      </c>
      <c r="AJ2">
        <v>0</v>
      </c>
      <c r="AL2">
        <v>0</v>
      </c>
      <c r="AN2">
        <v>0</v>
      </c>
      <c r="AP2">
        <v>0</v>
      </c>
      <c r="AR2">
        <v>0</v>
      </c>
      <c r="AT2">
        <v>0</v>
      </c>
      <c r="AV2">
        <v>0</v>
      </c>
      <c r="AX2">
        <v>0</v>
      </c>
      <c r="AZ2">
        <v>0</v>
      </c>
      <c r="BB2">
        <v>0</v>
      </c>
      <c r="BD2">
        <v>0</v>
      </c>
      <c r="BF2">
        <v>0</v>
      </c>
      <c r="BH2">
        <v>0</v>
      </c>
      <c r="BJ2">
        <v>0</v>
      </c>
      <c r="BL2">
        <v>0</v>
      </c>
      <c r="BN2">
        <v>0</v>
      </c>
      <c r="BP2">
        <v>0</v>
      </c>
      <c r="BR2">
        <v>0</v>
      </c>
      <c r="BT2">
        <v>0</v>
      </c>
      <c r="BV2">
        <v>0</v>
      </c>
      <c r="BX2">
        <v>0</v>
      </c>
    </row>
    <row r="3" spans="2:77" x14ac:dyDescent="0.65">
      <c r="B3">
        <v>5</v>
      </c>
      <c r="C3">
        <v>128.23866666666666</v>
      </c>
      <c r="D3">
        <v>5</v>
      </c>
      <c r="E3">
        <v>27200</v>
      </c>
      <c r="F3">
        <v>5</v>
      </c>
      <c r="G3">
        <v>133.49166666666665</v>
      </c>
      <c r="H3">
        <v>5</v>
      </c>
      <c r="I3">
        <v>48359.806666666664</v>
      </c>
      <c r="J3">
        <v>5</v>
      </c>
      <c r="K3">
        <v>119.86857142857141</v>
      </c>
      <c r="L3">
        <v>5</v>
      </c>
      <c r="M3">
        <v>42388.467000000004</v>
      </c>
      <c r="N3">
        <v>5</v>
      </c>
      <c r="O3">
        <v>142.52566666666667</v>
      </c>
      <c r="P3">
        <v>5</v>
      </c>
      <c r="Q3">
        <v>42188.630000000005</v>
      </c>
      <c r="R3">
        <v>5</v>
      </c>
      <c r="S3">
        <v>122.29355555555556</v>
      </c>
      <c r="T3">
        <v>5</v>
      </c>
      <c r="U3">
        <v>37807.721428571429</v>
      </c>
      <c r="V3">
        <v>5</v>
      </c>
      <c r="W3">
        <v>122.78842857142857</v>
      </c>
      <c r="X3">
        <v>5</v>
      </c>
      <c r="Y3">
        <v>30276.698333333334</v>
      </c>
      <c r="Z3">
        <v>5</v>
      </c>
      <c r="AA3">
        <v>131.16366666666667</v>
      </c>
      <c r="AB3">
        <v>5</v>
      </c>
      <c r="AC3">
        <v>36716.023333333338</v>
      </c>
      <c r="AD3">
        <v>5</v>
      </c>
      <c r="AE3">
        <v>140</v>
      </c>
      <c r="AF3">
        <v>5</v>
      </c>
      <c r="AG3">
        <v>36261.333333333336</v>
      </c>
      <c r="AH3">
        <v>5</v>
      </c>
      <c r="AI3">
        <v>128.43333333333334</v>
      </c>
      <c r="AJ3">
        <v>5</v>
      </c>
      <c r="AK3">
        <v>14710.07</v>
      </c>
      <c r="AL3">
        <v>5</v>
      </c>
      <c r="AM3">
        <v>131.011</v>
      </c>
      <c r="AN3">
        <v>5</v>
      </c>
      <c r="AO3">
        <v>31418.685000000001</v>
      </c>
      <c r="AP3">
        <v>5</v>
      </c>
      <c r="AQ3">
        <v>145.93474999999998</v>
      </c>
      <c r="AR3">
        <v>5</v>
      </c>
      <c r="AS3">
        <v>63242.22</v>
      </c>
      <c r="AT3">
        <v>5</v>
      </c>
      <c r="AU3">
        <v>134.13200000000001</v>
      </c>
      <c r="AV3">
        <v>5</v>
      </c>
      <c r="AW3">
        <v>23153.674999999999</v>
      </c>
      <c r="AX3">
        <v>5</v>
      </c>
      <c r="AY3">
        <v>133.06074999999998</v>
      </c>
      <c r="AZ3">
        <v>5</v>
      </c>
      <c r="BA3">
        <v>42082.747499999998</v>
      </c>
      <c r="BB3">
        <v>5</v>
      </c>
      <c r="BC3">
        <v>127.48666666666668</v>
      </c>
      <c r="BD3">
        <v>5</v>
      </c>
      <c r="BE3">
        <v>8269.2066666666669</v>
      </c>
      <c r="BF3">
        <v>5</v>
      </c>
      <c r="BG3">
        <v>119.05362500000001</v>
      </c>
      <c r="BH3">
        <v>5</v>
      </c>
      <c r="BI3">
        <v>17649.935000000001</v>
      </c>
      <c r="BJ3">
        <v>5</v>
      </c>
      <c r="BK3">
        <v>131.55233333333334</v>
      </c>
      <c r="BL3">
        <v>5</v>
      </c>
      <c r="BM3">
        <v>42819.106666666667</v>
      </c>
      <c r="BN3">
        <v>5</v>
      </c>
      <c r="BO3">
        <v>132.20783333333335</v>
      </c>
      <c r="BP3">
        <v>5</v>
      </c>
      <c r="BQ3">
        <v>16775.953999999998</v>
      </c>
      <c r="BR3">
        <v>5</v>
      </c>
      <c r="BS3">
        <v>122.03399999999999</v>
      </c>
      <c r="BT3">
        <v>5</v>
      </c>
      <c r="BU3">
        <v>24774.991666666669</v>
      </c>
      <c r="BV3">
        <v>5</v>
      </c>
      <c r="BW3">
        <v>132.99175</v>
      </c>
      <c r="BX3">
        <v>5</v>
      </c>
      <c r="BY3">
        <v>26202.093333333334</v>
      </c>
    </row>
    <row r="4" spans="2:77" x14ac:dyDescent="0.65">
      <c r="B4">
        <v>10</v>
      </c>
      <c r="C4">
        <v>129.25833333333333</v>
      </c>
      <c r="D4">
        <v>10</v>
      </c>
      <c r="E4">
        <v>27960</v>
      </c>
      <c r="F4">
        <v>10</v>
      </c>
      <c r="G4">
        <v>125.77300000000001</v>
      </c>
      <c r="H4">
        <v>10</v>
      </c>
      <c r="I4">
        <v>29194.053333333333</v>
      </c>
      <c r="J4">
        <v>10</v>
      </c>
      <c r="K4">
        <v>119.49457142857145</v>
      </c>
      <c r="L4">
        <v>10</v>
      </c>
      <c r="M4">
        <v>13112.842222222222</v>
      </c>
      <c r="N4">
        <v>10</v>
      </c>
      <c r="O4">
        <v>148.03333333333333</v>
      </c>
      <c r="P4">
        <v>10</v>
      </c>
      <c r="Q4">
        <v>48370.59</v>
      </c>
      <c r="R4">
        <v>10</v>
      </c>
      <c r="S4">
        <v>120.85337500000001</v>
      </c>
      <c r="T4">
        <v>10</v>
      </c>
      <c r="U4">
        <v>20525.855</v>
      </c>
      <c r="V4">
        <v>10</v>
      </c>
      <c r="W4">
        <v>122.7332857142857</v>
      </c>
      <c r="X4">
        <v>10</v>
      </c>
      <c r="Y4">
        <v>14086.776666666667</v>
      </c>
      <c r="Z4">
        <v>10</v>
      </c>
      <c r="AA4">
        <v>139.69833333333332</v>
      </c>
      <c r="AB4">
        <v>10</v>
      </c>
      <c r="AC4">
        <v>33872.326666666668</v>
      </c>
      <c r="AD4">
        <v>10</v>
      </c>
      <c r="AE4">
        <v>161</v>
      </c>
      <c r="AF4">
        <v>10</v>
      </c>
      <c r="AG4">
        <v>28437.333333333332</v>
      </c>
      <c r="AH4">
        <v>10</v>
      </c>
      <c r="AI4">
        <v>128.08700000000002</v>
      </c>
      <c r="AJ4">
        <v>10</v>
      </c>
      <c r="AK4">
        <v>13628.846666666666</v>
      </c>
      <c r="AL4">
        <v>10</v>
      </c>
      <c r="AM4">
        <v>128.815</v>
      </c>
      <c r="AN4">
        <v>10</v>
      </c>
      <c r="AO4">
        <v>38515.039999999994</v>
      </c>
      <c r="AP4">
        <v>10</v>
      </c>
      <c r="AQ4">
        <v>138.85225</v>
      </c>
      <c r="AR4">
        <v>10</v>
      </c>
      <c r="AS4">
        <v>65511.81</v>
      </c>
      <c r="AT4">
        <v>10</v>
      </c>
      <c r="AU4">
        <v>132.32266666666666</v>
      </c>
      <c r="AV4">
        <v>10</v>
      </c>
      <c r="AW4">
        <v>22812.837500000001</v>
      </c>
      <c r="AX4">
        <v>10</v>
      </c>
      <c r="AY4">
        <v>132.67574999999999</v>
      </c>
      <c r="AZ4">
        <v>10</v>
      </c>
      <c r="BA4">
        <v>28350.63</v>
      </c>
      <c r="BB4">
        <v>10</v>
      </c>
      <c r="BC4">
        <v>129.86333333333334</v>
      </c>
      <c r="BD4">
        <v>10</v>
      </c>
      <c r="BE4">
        <v>8045.1533333333327</v>
      </c>
      <c r="BF4">
        <v>10</v>
      </c>
      <c r="BG4">
        <v>116.0275</v>
      </c>
      <c r="BH4">
        <v>10</v>
      </c>
      <c r="BI4">
        <v>10069.135714285716</v>
      </c>
      <c r="BJ4">
        <v>10</v>
      </c>
      <c r="BK4">
        <v>132.81566666666666</v>
      </c>
      <c r="BL4">
        <v>10</v>
      </c>
      <c r="BM4">
        <v>36566.200000000004</v>
      </c>
      <c r="BN4">
        <v>10</v>
      </c>
      <c r="BO4">
        <v>127.05966666666667</v>
      </c>
      <c r="BP4">
        <v>10</v>
      </c>
      <c r="BQ4">
        <v>11931.164000000001</v>
      </c>
      <c r="BR4">
        <v>10</v>
      </c>
      <c r="BS4">
        <v>123.62983333333334</v>
      </c>
      <c r="BT4">
        <v>10</v>
      </c>
      <c r="BU4">
        <v>13321.75</v>
      </c>
      <c r="BV4">
        <v>10</v>
      </c>
      <c r="BW4">
        <v>137.12300000000002</v>
      </c>
      <c r="BX4">
        <v>10</v>
      </c>
      <c r="BY4">
        <v>17076.87</v>
      </c>
    </row>
    <row r="5" spans="2:77" x14ac:dyDescent="0.65">
      <c r="B5">
        <v>15</v>
      </c>
      <c r="C5">
        <v>131.21166666666667</v>
      </c>
      <c r="D5">
        <v>15</v>
      </c>
      <c r="E5">
        <v>22672</v>
      </c>
      <c r="F5">
        <v>15</v>
      </c>
      <c r="G5">
        <v>130.34633333333332</v>
      </c>
      <c r="H5">
        <v>15</v>
      </c>
      <c r="I5">
        <v>20112.949999999997</v>
      </c>
      <c r="J5">
        <v>15</v>
      </c>
      <c r="K5">
        <v>119.11485714285713</v>
      </c>
      <c r="L5">
        <v>15</v>
      </c>
      <c r="M5">
        <v>11325.544444444446</v>
      </c>
      <c r="N5">
        <v>15</v>
      </c>
      <c r="O5">
        <v>149.42399999999998</v>
      </c>
      <c r="P5">
        <v>15</v>
      </c>
      <c r="Q5">
        <v>39288.68</v>
      </c>
      <c r="R5">
        <v>15</v>
      </c>
      <c r="S5">
        <v>126.93174999999999</v>
      </c>
      <c r="T5">
        <v>15</v>
      </c>
      <c r="U5">
        <v>18251.438333333335</v>
      </c>
      <c r="V5">
        <v>15</v>
      </c>
      <c r="W5">
        <v>124.23800000000001</v>
      </c>
      <c r="X5">
        <v>15</v>
      </c>
      <c r="Y5">
        <v>10055.914999999999</v>
      </c>
      <c r="Z5">
        <v>15</v>
      </c>
      <c r="AA5">
        <v>152.87549999999999</v>
      </c>
      <c r="AB5">
        <v>15</v>
      </c>
      <c r="AC5">
        <v>21021.96</v>
      </c>
      <c r="AD5">
        <v>15</v>
      </c>
      <c r="AE5">
        <v>201.66666666666666</v>
      </c>
      <c r="AF5">
        <v>15</v>
      </c>
      <c r="AG5">
        <v>22176</v>
      </c>
      <c r="AH5">
        <v>15</v>
      </c>
      <c r="AI5">
        <v>125.21133333333334</v>
      </c>
      <c r="AJ5">
        <v>15</v>
      </c>
      <c r="AK5">
        <v>11499.19</v>
      </c>
      <c r="AL5">
        <v>15</v>
      </c>
      <c r="AM5">
        <v>125.02200000000001</v>
      </c>
      <c r="AN5">
        <v>15</v>
      </c>
      <c r="AO5">
        <v>37464.81</v>
      </c>
      <c r="AP5">
        <v>15</v>
      </c>
      <c r="AQ5">
        <v>140.74849999999998</v>
      </c>
      <c r="AR5">
        <v>15</v>
      </c>
      <c r="AS5">
        <v>65046.214999999997</v>
      </c>
      <c r="AT5">
        <v>15</v>
      </c>
      <c r="AU5">
        <v>133.58250000000001</v>
      </c>
      <c r="AV5">
        <v>15</v>
      </c>
      <c r="AW5">
        <v>17917.150000000001</v>
      </c>
      <c r="AX5">
        <v>15</v>
      </c>
      <c r="AY5">
        <v>137.55225000000002</v>
      </c>
      <c r="AZ5">
        <v>15</v>
      </c>
      <c r="BA5">
        <v>21725.403333333332</v>
      </c>
      <c r="BB5">
        <v>15</v>
      </c>
      <c r="BC5">
        <v>130.87049999999999</v>
      </c>
      <c r="BD5">
        <v>15</v>
      </c>
      <c r="BE5">
        <v>6806.74</v>
      </c>
      <c r="BF5">
        <v>15</v>
      </c>
      <c r="BG5">
        <v>118.305125</v>
      </c>
      <c r="BH5">
        <v>15</v>
      </c>
      <c r="BI5">
        <v>8057.6428571428569</v>
      </c>
      <c r="BJ5">
        <v>15</v>
      </c>
      <c r="BK5">
        <v>139.90333333333334</v>
      </c>
      <c r="BL5">
        <v>15</v>
      </c>
      <c r="BM5">
        <v>24022.514999999999</v>
      </c>
      <c r="BN5">
        <v>15</v>
      </c>
      <c r="BO5">
        <v>126.72933333333333</v>
      </c>
      <c r="BP5">
        <v>15</v>
      </c>
      <c r="BQ5">
        <v>7820.1660000000002</v>
      </c>
      <c r="BR5">
        <v>15</v>
      </c>
      <c r="BS5">
        <v>123.752</v>
      </c>
      <c r="BT5">
        <v>15</v>
      </c>
      <c r="BU5">
        <v>9525.31</v>
      </c>
      <c r="BV5">
        <v>15</v>
      </c>
      <c r="BW5">
        <v>140.68300000000002</v>
      </c>
      <c r="BX5">
        <v>15</v>
      </c>
      <c r="BY5">
        <v>10001.553333333333</v>
      </c>
    </row>
    <row r="6" spans="2:77" x14ac:dyDescent="0.65">
      <c r="B6">
        <v>20</v>
      </c>
      <c r="C6">
        <v>134.131</v>
      </c>
      <c r="D6">
        <v>20</v>
      </c>
      <c r="E6">
        <v>16624</v>
      </c>
      <c r="F6">
        <v>20</v>
      </c>
      <c r="G6">
        <v>133.05733333333333</v>
      </c>
      <c r="H6">
        <v>20</v>
      </c>
      <c r="I6">
        <v>20322.990000000002</v>
      </c>
      <c r="J6">
        <v>20</v>
      </c>
      <c r="K6">
        <v>121.33333333333333</v>
      </c>
      <c r="L6">
        <v>20</v>
      </c>
      <c r="M6">
        <v>11889.477999999999</v>
      </c>
      <c r="N6">
        <v>20</v>
      </c>
      <c r="O6">
        <v>159.25200000000001</v>
      </c>
      <c r="P6">
        <v>20</v>
      </c>
      <c r="Q6">
        <v>27731.654999999999</v>
      </c>
      <c r="R6">
        <v>20</v>
      </c>
      <c r="S6">
        <v>125.09399999999999</v>
      </c>
      <c r="T6">
        <v>20</v>
      </c>
      <c r="U6">
        <v>16242.748333333335</v>
      </c>
      <c r="V6">
        <v>20</v>
      </c>
      <c r="W6">
        <v>121.82871428571427</v>
      </c>
      <c r="X6">
        <v>20</v>
      </c>
      <c r="Y6">
        <v>9323.1966666666685</v>
      </c>
      <c r="Z6">
        <v>20</v>
      </c>
      <c r="AA6">
        <v>146.93600000000001</v>
      </c>
      <c r="AB6">
        <v>20</v>
      </c>
      <c r="AC6">
        <v>19021.003333333334</v>
      </c>
      <c r="AD6">
        <v>20</v>
      </c>
      <c r="AE6">
        <v>161.33333333333334</v>
      </c>
      <c r="AF6">
        <v>20</v>
      </c>
      <c r="AG6">
        <v>17456</v>
      </c>
      <c r="AH6">
        <v>20</v>
      </c>
      <c r="AI6">
        <v>128.33500000000001</v>
      </c>
      <c r="AJ6">
        <v>20</v>
      </c>
      <c r="AK6">
        <v>10318.873333333333</v>
      </c>
      <c r="AL6">
        <v>20</v>
      </c>
      <c r="AM6">
        <v>132.66500000000002</v>
      </c>
      <c r="AN6">
        <v>20</v>
      </c>
      <c r="AO6">
        <v>31233.82</v>
      </c>
      <c r="AP6">
        <v>20</v>
      </c>
      <c r="AQ6">
        <v>155.18449999999999</v>
      </c>
      <c r="AR6">
        <v>20</v>
      </c>
      <c r="AS6">
        <v>52427.263333333336</v>
      </c>
      <c r="AT6">
        <v>20</v>
      </c>
      <c r="AU6">
        <v>127.58199999999999</v>
      </c>
      <c r="AV6">
        <v>20</v>
      </c>
      <c r="AW6">
        <v>14875.904999999999</v>
      </c>
      <c r="AX6">
        <v>20</v>
      </c>
      <c r="AY6">
        <v>146.82650000000001</v>
      </c>
      <c r="AZ6">
        <v>20</v>
      </c>
      <c r="BA6">
        <v>20512.113333333335</v>
      </c>
      <c r="BB6">
        <v>20</v>
      </c>
      <c r="BC6">
        <v>137.59633333333332</v>
      </c>
      <c r="BD6">
        <v>20</v>
      </c>
      <c r="BE6">
        <v>6264.663333333333</v>
      </c>
      <c r="BF6">
        <v>20</v>
      </c>
      <c r="BG6">
        <v>119.76942857142855</v>
      </c>
      <c r="BH6">
        <v>20</v>
      </c>
      <c r="BI6">
        <v>7206.7742857142857</v>
      </c>
      <c r="BJ6">
        <v>20</v>
      </c>
      <c r="BK6">
        <v>138.91266666666667</v>
      </c>
      <c r="BL6">
        <v>20</v>
      </c>
      <c r="BM6">
        <v>17619.060000000001</v>
      </c>
      <c r="BN6">
        <v>20</v>
      </c>
      <c r="BO6">
        <v>131.61483333333334</v>
      </c>
      <c r="BP6">
        <v>20</v>
      </c>
      <c r="BQ6">
        <v>7465.152</v>
      </c>
      <c r="BR6">
        <v>20</v>
      </c>
      <c r="BS6">
        <v>122.658</v>
      </c>
      <c r="BT6">
        <v>20</v>
      </c>
      <c r="BU6">
        <v>6822.0680000000011</v>
      </c>
      <c r="BV6">
        <v>20</v>
      </c>
      <c r="BW6">
        <v>158.68799999999999</v>
      </c>
      <c r="BX6">
        <v>20</v>
      </c>
      <c r="BY6">
        <v>6962.0533333333333</v>
      </c>
    </row>
    <row r="7" spans="2:77" x14ac:dyDescent="0.65">
      <c r="B7">
        <v>25</v>
      </c>
      <c r="C7">
        <v>134.38233333333335</v>
      </c>
      <c r="D7">
        <v>25</v>
      </c>
      <c r="E7">
        <v>14208</v>
      </c>
      <c r="F7">
        <v>25</v>
      </c>
      <c r="G7">
        <v>131.464</v>
      </c>
      <c r="H7">
        <v>25</v>
      </c>
      <c r="I7">
        <v>21410.039999999997</v>
      </c>
      <c r="J7">
        <v>25</v>
      </c>
      <c r="K7">
        <v>121.95742857142857</v>
      </c>
      <c r="L7">
        <v>25</v>
      </c>
      <c r="M7">
        <v>9809.8290000000015</v>
      </c>
      <c r="N7">
        <v>25</v>
      </c>
      <c r="O7">
        <v>157.21333333333334</v>
      </c>
      <c r="P7">
        <v>25</v>
      </c>
      <c r="Q7">
        <v>25047.245000000003</v>
      </c>
      <c r="R7">
        <v>25</v>
      </c>
      <c r="S7">
        <v>128.55888888888887</v>
      </c>
      <c r="T7">
        <v>25</v>
      </c>
      <c r="U7">
        <v>14455.171428571428</v>
      </c>
      <c r="V7">
        <v>25</v>
      </c>
      <c r="W7">
        <v>125.62428571428572</v>
      </c>
      <c r="X7">
        <v>25</v>
      </c>
      <c r="Y7">
        <v>7816.0283333333327</v>
      </c>
      <c r="Z7">
        <v>25</v>
      </c>
      <c r="AA7">
        <v>156.16066666666666</v>
      </c>
      <c r="AB7">
        <v>25</v>
      </c>
      <c r="AC7">
        <v>16428.834999999999</v>
      </c>
      <c r="AD7">
        <v>25</v>
      </c>
      <c r="AE7">
        <v>155</v>
      </c>
      <c r="AF7">
        <v>25</v>
      </c>
      <c r="AG7">
        <v>15920</v>
      </c>
      <c r="AH7">
        <v>25</v>
      </c>
      <c r="AI7">
        <v>131.64966666666666</v>
      </c>
      <c r="AJ7">
        <v>25</v>
      </c>
      <c r="AK7">
        <v>10557.636666666667</v>
      </c>
      <c r="AL7">
        <v>25</v>
      </c>
      <c r="AM7">
        <v>137.09399999999999</v>
      </c>
      <c r="AN7">
        <v>25</v>
      </c>
      <c r="AO7">
        <v>27143.264999999999</v>
      </c>
      <c r="AP7">
        <v>25</v>
      </c>
      <c r="AQ7">
        <v>154.4545</v>
      </c>
      <c r="AR7">
        <v>25</v>
      </c>
      <c r="AS7">
        <v>37965.046666666669</v>
      </c>
      <c r="AT7">
        <v>25</v>
      </c>
      <c r="AU7">
        <v>130.00674999999998</v>
      </c>
      <c r="AV7">
        <v>25</v>
      </c>
      <c r="AW7">
        <v>13717.32</v>
      </c>
      <c r="AX7">
        <v>25</v>
      </c>
      <c r="AY7">
        <v>174.40049999999999</v>
      </c>
      <c r="AZ7">
        <v>25</v>
      </c>
      <c r="BA7">
        <v>19840.176666666666</v>
      </c>
      <c r="BB7">
        <v>25</v>
      </c>
      <c r="BC7">
        <v>136.08366666666669</v>
      </c>
      <c r="BD7">
        <v>25</v>
      </c>
      <c r="BE7">
        <v>5880.3566666666666</v>
      </c>
      <c r="BF7">
        <v>25</v>
      </c>
      <c r="BG7">
        <v>122.252375</v>
      </c>
      <c r="BH7">
        <v>25</v>
      </c>
      <c r="BI7">
        <v>5779.6149999999989</v>
      </c>
      <c r="BJ7">
        <v>25</v>
      </c>
      <c r="BK7">
        <v>142.57233333333332</v>
      </c>
      <c r="BL7">
        <v>25</v>
      </c>
      <c r="BM7">
        <v>14636.98</v>
      </c>
      <c r="BN7">
        <v>25</v>
      </c>
      <c r="BO7">
        <v>133.82966666666667</v>
      </c>
      <c r="BP7">
        <v>25</v>
      </c>
      <c r="BQ7">
        <v>7227.9220000000005</v>
      </c>
      <c r="BR7">
        <v>25</v>
      </c>
      <c r="BS7">
        <v>123.71583333333332</v>
      </c>
      <c r="BT7">
        <v>25</v>
      </c>
      <c r="BU7">
        <v>6797.12</v>
      </c>
      <c r="BV7">
        <v>25</v>
      </c>
      <c r="BW7">
        <v>185.21899999999999</v>
      </c>
      <c r="BX7">
        <v>25</v>
      </c>
      <c r="BY7">
        <v>5956.18</v>
      </c>
    </row>
    <row r="8" spans="2:77" x14ac:dyDescent="0.65">
      <c r="B8">
        <v>30</v>
      </c>
      <c r="C8">
        <v>145.37666666666667</v>
      </c>
      <c r="D8">
        <v>30</v>
      </c>
      <c r="E8">
        <v>12560</v>
      </c>
      <c r="F8">
        <v>30</v>
      </c>
      <c r="G8">
        <v>141.85466666666667</v>
      </c>
      <c r="H8">
        <v>30</v>
      </c>
      <c r="I8">
        <v>22748.553333333333</v>
      </c>
      <c r="J8">
        <v>30</v>
      </c>
      <c r="K8">
        <v>121.81399999999999</v>
      </c>
      <c r="L8">
        <v>30</v>
      </c>
      <c r="M8">
        <v>7956.9266666666681</v>
      </c>
      <c r="N8">
        <v>30</v>
      </c>
      <c r="O8">
        <v>178.89199999999997</v>
      </c>
      <c r="P8">
        <v>30</v>
      </c>
      <c r="Q8">
        <v>23876.695</v>
      </c>
      <c r="R8">
        <v>30</v>
      </c>
      <c r="S8">
        <v>129.43911111111112</v>
      </c>
      <c r="T8">
        <v>30</v>
      </c>
      <c r="U8">
        <v>11412.011428571432</v>
      </c>
      <c r="V8">
        <v>30</v>
      </c>
      <c r="W8">
        <v>127.45828571428571</v>
      </c>
      <c r="X8">
        <v>30</v>
      </c>
      <c r="Y8">
        <v>7865.583333333333</v>
      </c>
      <c r="Z8">
        <v>30</v>
      </c>
      <c r="AA8">
        <v>160.982</v>
      </c>
      <c r="AB8">
        <v>30</v>
      </c>
      <c r="AC8">
        <v>15732.1</v>
      </c>
      <c r="AD8">
        <v>30</v>
      </c>
      <c r="AE8">
        <v>169</v>
      </c>
      <c r="AF8">
        <v>30</v>
      </c>
      <c r="AG8">
        <v>15296</v>
      </c>
      <c r="AH8">
        <v>30</v>
      </c>
      <c r="AI8">
        <v>132.49666666666667</v>
      </c>
      <c r="AJ8">
        <v>30</v>
      </c>
      <c r="AK8">
        <v>10229.943333333333</v>
      </c>
      <c r="AL8">
        <v>30</v>
      </c>
      <c r="AM8">
        <v>136.42400000000001</v>
      </c>
      <c r="AN8">
        <v>30</v>
      </c>
      <c r="AO8">
        <v>21283.255000000001</v>
      </c>
      <c r="AP8">
        <v>30</v>
      </c>
      <c r="AQ8">
        <v>150.60300000000001</v>
      </c>
      <c r="AR8">
        <v>30</v>
      </c>
      <c r="AS8">
        <v>30342.605</v>
      </c>
      <c r="AT8">
        <v>30</v>
      </c>
      <c r="AU8">
        <v>133.25725</v>
      </c>
      <c r="AV8">
        <v>30</v>
      </c>
      <c r="AW8">
        <v>13199.907500000001</v>
      </c>
      <c r="AX8">
        <v>30</v>
      </c>
      <c r="AY8">
        <v>233.68174999999999</v>
      </c>
      <c r="AZ8">
        <v>30</v>
      </c>
      <c r="BA8">
        <v>18584.463333333333</v>
      </c>
      <c r="BB8">
        <v>30</v>
      </c>
      <c r="BC8">
        <v>136.17349999999999</v>
      </c>
      <c r="BD8">
        <v>30</v>
      </c>
      <c r="BE8">
        <v>5744.5433333333322</v>
      </c>
      <c r="BF8">
        <v>30</v>
      </c>
      <c r="BG8">
        <v>119.35312500000002</v>
      </c>
      <c r="BH8">
        <v>30</v>
      </c>
      <c r="BI8">
        <v>5821.9637499999999</v>
      </c>
      <c r="BJ8">
        <v>30</v>
      </c>
      <c r="BK8">
        <v>151.49333333333331</v>
      </c>
      <c r="BL8">
        <v>30</v>
      </c>
      <c r="BM8">
        <v>12698.686666666666</v>
      </c>
      <c r="BN8">
        <v>30</v>
      </c>
      <c r="BO8">
        <v>133.54483333333332</v>
      </c>
      <c r="BP8">
        <v>30</v>
      </c>
      <c r="BQ8">
        <v>8232.2000000000007</v>
      </c>
      <c r="BR8">
        <v>30</v>
      </c>
      <c r="BS8">
        <v>124.56116666666668</v>
      </c>
      <c r="BT8">
        <v>30</v>
      </c>
      <c r="BU8">
        <v>7459.2816666666668</v>
      </c>
      <c r="BV8">
        <v>30</v>
      </c>
      <c r="BW8">
        <v>310.77233333333334</v>
      </c>
      <c r="BX8">
        <v>30</v>
      </c>
      <c r="BY8">
        <v>5773.2699999999995</v>
      </c>
    </row>
    <row r="9" spans="2:77" x14ac:dyDescent="0.65">
      <c r="B9">
        <v>35</v>
      </c>
      <c r="C9">
        <v>168.47033333333334</v>
      </c>
      <c r="D9">
        <v>35</v>
      </c>
      <c r="E9">
        <v>12304</v>
      </c>
      <c r="F9">
        <v>35</v>
      </c>
      <c r="G9">
        <v>145.69499999999999</v>
      </c>
      <c r="H9">
        <v>35</v>
      </c>
      <c r="I9">
        <v>21836.404999999999</v>
      </c>
      <c r="J9">
        <v>35</v>
      </c>
      <c r="K9">
        <v>122.20483333333334</v>
      </c>
      <c r="L9">
        <v>35</v>
      </c>
      <c r="M9">
        <v>8935.0722222222212</v>
      </c>
      <c r="N9">
        <v>35</v>
      </c>
      <c r="O9">
        <v>194.13166666666666</v>
      </c>
      <c r="P9">
        <v>35</v>
      </c>
      <c r="Q9">
        <v>22938.144999999997</v>
      </c>
      <c r="R9">
        <v>35</v>
      </c>
      <c r="S9">
        <v>137.94150000000002</v>
      </c>
      <c r="T9">
        <v>35</v>
      </c>
      <c r="U9">
        <v>10361.355000000001</v>
      </c>
      <c r="V9">
        <v>35</v>
      </c>
      <c r="W9">
        <v>124.423</v>
      </c>
      <c r="X9">
        <v>35</v>
      </c>
      <c r="Y9">
        <v>11063.74</v>
      </c>
      <c r="Z9">
        <v>35</v>
      </c>
      <c r="AA9">
        <v>202.48566666666667</v>
      </c>
      <c r="AB9">
        <v>35</v>
      </c>
      <c r="AC9">
        <v>14859.184999999999</v>
      </c>
      <c r="AD9">
        <v>35</v>
      </c>
      <c r="AE9">
        <v>184</v>
      </c>
      <c r="AF9">
        <v>35</v>
      </c>
      <c r="AG9">
        <v>13377.31</v>
      </c>
      <c r="AH9">
        <v>35</v>
      </c>
      <c r="AI9">
        <v>131.928</v>
      </c>
      <c r="AJ9">
        <v>35</v>
      </c>
      <c r="AK9">
        <v>11335.736666666666</v>
      </c>
      <c r="AL9">
        <v>35</v>
      </c>
      <c r="AM9">
        <v>132.995</v>
      </c>
      <c r="AN9">
        <v>35</v>
      </c>
      <c r="AO9">
        <v>19678.794999999998</v>
      </c>
      <c r="AP9">
        <v>35</v>
      </c>
      <c r="AQ9">
        <v>159.72899999999998</v>
      </c>
      <c r="AR9">
        <v>35</v>
      </c>
      <c r="AS9">
        <v>23271.77</v>
      </c>
      <c r="AT9">
        <v>35</v>
      </c>
      <c r="AU9">
        <v>131.96100000000001</v>
      </c>
      <c r="AV9">
        <v>35</v>
      </c>
      <c r="AW9">
        <v>16497.236666666668</v>
      </c>
      <c r="AX9">
        <v>35</v>
      </c>
      <c r="AY9">
        <v>271.23050000000001</v>
      </c>
      <c r="AZ9">
        <v>35</v>
      </c>
      <c r="BA9">
        <v>20234.426666666666</v>
      </c>
      <c r="BB9">
        <v>35</v>
      </c>
      <c r="BC9">
        <v>138.53966666666668</v>
      </c>
      <c r="BD9">
        <v>35</v>
      </c>
      <c r="BE9">
        <v>5745.6100000000006</v>
      </c>
      <c r="BF9">
        <v>35</v>
      </c>
      <c r="BG9">
        <v>119.39871428571428</v>
      </c>
      <c r="BH9">
        <v>35</v>
      </c>
      <c r="BI9">
        <v>5541.5857142857139</v>
      </c>
      <c r="BJ9">
        <v>35</v>
      </c>
      <c r="BK9">
        <v>163.96899999999997</v>
      </c>
      <c r="BL9">
        <v>35</v>
      </c>
      <c r="BM9">
        <v>14214.145</v>
      </c>
      <c r="BN9">
        <v>35</v>
      </c>
      <c r="BO9">
        <v>136.6525</v>
      </c>
      <c r="BP9">
        <v>35</v>
      </c>
      <c r="BQ9">
        <v>6582.6660000000002</v>
      </c>
      <c r="BR9">
        <v>35</v>
      </c>
      <c r="BS9">
        <v>131.9</v>
      </c>
      <c r="BT9">
        <v>35</v>
      </c>
      <c r="BU9">
        <v>7117.5559999999996</v>
      </c>
      <c r="BV9">
        <v>35</v>
      </c>
      <c r="BW9">
        <v>551.18433333333326</v>
      </c>
      <c r="BX9">
        <v>35</v>
      </c>
      <c r="BY9">
        <v>6003.23</v>
      </c>
    </row>
    <row r="10" spans="2:77" x14ac:dyDescent="0.65">
      <c r="B10">
        <v>40</v>
      </c>
      <c r="C10">
        <v>222.20933333333332</v>
      </c>
      <c r="D10">
        <v>40</v>
      </c>
      <c r="E10">
        <v>11680</v>
      </c>
      <c r="F10">
        <v>40</v>
      </c>
      <c r="G10">
        <v>142.66666666666666</v>
      </c>
      <c r="H10">
        <v>40</v>
      </c>
      <c r="I10">
        <v>21977.7</v>
      </c>
      <c r="J10">
        <v>40</v>
      </c>
      <c r="K10">
        <v>128.364</v>
      </c>
      <c r="L10">
        <v>40</v>
      </c>
      <c r="M10">
        <v>11853.009999999998</v>
      </c>
      <c r="N10">
        <v>40</v>
      </c>
      <c r="O10">
        <v>226.05700000000002</v>
      </c>
      <c r="P10">
        <v>40</v>
      </c>
      <c r="Q10">
        <v>22788.044999999998</v>
      </c>
      <c r="R10">
        <v>40</v>
      </c>
      <c r="S10">
        <v>157.72749999999999</v>
      </c>
      <c r="T10">
        <v>40</v>
      </c>
      <c r="U10">
        <v>11475.865</v>
      </c>
      <c r="V10">
        <v>40</v>
      </c>
      <c r="W10">
        <v>125.73514285714286</v>
      </c>
      <c r="X10">
        <v>40</v>
      </c>
      <c r="Y10">
        <v>11946.846666666666</v>
      </c>
      <c r="Z10">
        <v>40</v>
      </c>
      <c r="AA10">
        <v>324.25966666666665</v>
      </c>
      <c r="AB10">
        <v>40</v>
      </c>
      <c r="AC10">
        <v>13563.269999999999</v>
      </c>
      <c r="AD10">
        <v>40</v>
      </c>
      <c r="AE10">
        <v>195</v>
      </c>
      <c r="AF10">
        <v>40</v>
      </c>
      <c r="AG10">
        <v>14132.826666666666</v>
      </c>
      <c r="AH10">
        <v>40</v>
      </c>
      <c r="AI10">
        <v>140.70133333333334</v>
      </c>
      <c r="AJ10">
        <v>40</v>
      </c>
      <c r="AK10">
        <v>11706.35</v>
      </c>
      <c r="AL10">
        <v>40</v>
      </c>
      <c r="AM10">
        <v>132.0795</v>
      </c>
      <c r="AN10">
        <v>40</v>
      </c>
      <c r="AO10">
        <v>17686.165000000001</v>
      </c>
      <c r="AP10">
        <v>40</v>
      </c>
      <c r="AQ10">
        <v>172.16225</v>
      </c>
      <c r="AR10">
        <v>40</v>
      </c>
      <c r="AS10">
        <v>21526.146666666667</v>
      </c>
      <c r="AT10">
        <v>40</v>
      </c>
      <c r="AU10">
        <v>142.83600000000001</v>
      </c>
      <c r="AV10">
        <v>40</v>
      </c>
      <c r="AW10">
        <v>18592.712500000001</v>
      </c>
      <c r="AX10">
        <v>40</v>
      </c>
      <c r="AY10">
        <v>398.86849999999998</v>
      </c>
      <c r="AZ10">
        <v>40</v>
      </c>
      <c r="BA10">
        <v>18707.546666666665</v>
      </c>
      <c r="BB10">
        <v>40</v>
      </c>
      <c r="BC10">
        <v>143.67933333333335</v>
      </c>
      <c r="BD10">
        <v>40</v>
      </c>
      <c r="BE10">
        <v>5749.4850000000006</v>
      </c>
      <c r="BF10">
        <v>40</v>
      </c>
      <c r="BG10">
        <v>122.336125</v>
      </c>
      <c r="BH10">
        <v>40</v>
      </c>
      <c r="BI10">
        <v>5935.7371428571423</v>
      </c>
      <c r="BJ10">
        <v>40</v>
      </c>
      <c r="BK10">
        <v>187.13566666666665</v>
      </c>
      <c r="BL10">
        <v>40</v>
      </c>
      <c r="BM10">
        <v>13725.88</v>
      </c>
      <c r="BN10">
        <v>40</v>
      </c>
      <c r="BO10">
        <v>159.29499999999999</v>
      </c>
      <c r="BP10">
        <v>40</v>
      </c>
      <c r="BQ10">
        <v>6397.33</v>
      </c>
      <c r="BR10">
        <v>40</v>
      </c>
      <c r="BS10">
        <v>138.25566666666666</v>
      </c>
      <c r="BT10">
        <v>40</v>
      </c>
      <c r="BU10">
        <v>5832.416666666667</v>
      </c>
      <c r="BV10">
        <v>40</v>
      </c>
      <c r="BW10">
        <v>762.45100000000002</v>
      </c>
      <c r="BX10">
        <v>40</v>
      </c>
      <c r="BY10">
        <v>6485.13</v>
      </c>
    </row>
    <row r="11" spans="2:77" x14ac:dyDescent="0.65">
      <c r="B11">
        <v>45</v>
      </c>
      <c r="C11">
        <v>279.01933333333335</v>
      </c>
      <c r="D11">
        <v>45</v>
      </c>
      <c r="E11">
        <v>12200</v>
      </c>
      <c r="F11">
        <v>45</v>
      </c>
      <c r="G11">
        <v>159.12566666666669</v>
      </c>
      <c r="H11">
        <v>45</v>
      </c>
      <c r="I11">
        <v>22367.583333333332</v>
      </c>
      <c r="J11">
        <v>45</v>
      </c>
      <c r="K11">
        <v>140.042</v>
      </c>
      <c r="L11">
        <v>45</v>
      </c>
      <c r="M11">
        <v>10462.988999999998</v>
      </c>
      <c r="N11">
        <v>45</v>
      </c>
      <c r="O11">
        <v>287.08566666666667</v>
      </c>
      <c r="P11">
        <v>45</v>
      </c>
      <c r="Q11">
        <v>21612.864999999998</v>
      </c>
      <c r="R11">
        <v>45</v>
      </c>
      <c r="S11">
        <v>379.58962499999996</v>
      </c>
      <c r="T11">
        <v>45</v>
      </c>
      <c r="U11">
        <v>14257.900000000001</v>
      </c>
      <c r="V11">
        <v>45</v>
      </c>
      <c r="W11">
        <v>131.88671428571431</v>
      </c>
      <c r="X11">
        <v>45</v>
      </c>
      <c r="Y11">
        <v>7299.2016666666668</v>
      </c>
      <c r="Z11">
        <v>45</v>
      </c>
      <c r="AA11">
        <v>503.53299999999996</v>
      </c>
      <c r="AB11">
        <v>45</v>
      </c>
      <c r="AC11">
        <v>13405.55</v>
      </c>
      <c r="AD11">
        <v>45</v>
      </c>
      <c r="AE11">
        <v>278.33333333333331</v>
      </c>
      <c r="AF11">
        <v>45</v>
      </c>
      <c r="AG11">
        <v>13252.263333333334</v>
      </c>
      <c r="AH11">
        <v>45</v>
      </c>
      <c r="AI11">
        <v>151.18066666666667</v>
      </c>
      <c r="AJ11">
        <v>45</v>
      </c>
      <c r="AK11">
        <v>11897.593333333332</v>
      </c>
      <c r="AL11">
        <v>45</v>
      </c>
      <c r="AM11">
        <v>137.917</v>
      </c>
      <c r="AN11">
        <v>45</v>
      </c>
      <c r="AO11">
        <v>16709.82</v>
      </c>
      <c r="AP11">
        <v>45</v>
      </c>
      <c r="AQ11">
        <v>218.9495</v>
      </c>
      <c r="AR11">
        <v>45</v>
      </c>
      <c r="AS11">
        <v>22980.22</v>
      </c>
      <c r="AT11">
        <v>45</v>
      </c>
      <c r="AU11">
        <v>150.01500000000001</v>
      </c>
      <c r="AV11">
        <v>45</v>
      </c>
      <c r="AW11">
        <v>18136.03</v>
      </c>
      <c r="AX11">
        <v>45</v>
      </c>
      <c r="AY11">
        <v>526.29374999999993</v>
      </c>
      <c r="AZ11">
        <v>45</v>
      </c>
      <c r="BA11">
        <v>15870.186666666666</v>
      </c>
      <c r="BB11">
        <v>45</v>
      </c>
      <c r="BC11">
        <v>163.215</v>
      </c>
      <c r="BD11">
        <v>45</v>
      </c>
      <c r="BE11">
        <v>5447.98</v>
      </c>
      <c r="BF11">
        <v>45</v>
      </c>
      <c r="BG11">
        <v>125.5615</v>
      </c>
      <c r="BH11">
        <v>45</v>
      </c>
      <c r="BI11">
        <v>4400.6628571428573</v>
      </c>
      <c r="BJ11">
        <v>45</v>
      </c>
      <c r="BK11">
        <v>229.76066666666668</v>
      </c>
      <c r="BL11">
        <v>45</v>
      </c>
      <c r="BM11">
        <v>11959.369999999999</v>
      </c>
      <c r="BN11">
        <v>45</v>
      </c>
      <c r="BO11">
        <v>209.98483333333331</v>
      </c>
      <c r="BP11">
        <v>45</v>
      </c>
      <c r="BQ11">
        <v>5854.6459999999997</v>
      </c>
      <c r="BR11">
        <v>45</v>
      </c>
      <c r="BS11">
        <v>151.88883333333331</v>
      </c>
      <c r="BT11">
        <v>45</v>
      </c>
      <c r="BU11">
        <v>5816.5550000000003</v>
      </c>
      <c r="BV11">
        <v>45</v>
      </c>
      <c r="BW11">
        <v>845.90425000000005</v>
      </c>
      <c r="BX11">
        <v>45</v>
      </c>
      <c r="BY11">
        <v>7046.9666666666672</v>
      </c>
    </row>
    <row r="12" spans="2:77" x14ac:dyDescent="0.65">
      <c r="B12">
        <v>50</v>
      </c>
      <c r="C12">
        <v>284.81</v>
      </c>
      <c r="D12">
        <v>50</v>
      </c>
      <c r="E12">
        <v>12712</v>
      </c>
      <c r="F12">
        <v>50</v>
      </c>
      <c r="G12">
        <v>216.44866666666667</v>
      </c>
      <c r="H12">
        <v>50</v>
      </c>
      <c r="I12">
        <v>22540.406666666666</v>
      </c>
      <c r="J12">
        <v>50</v>
      </c>
      <c r="K12">
        <v>155.89828571428572</v>
      </c>
      <c r="L12">
        <v>50</v>
      </c>
      <c r="M12">
        <v>10594.525555555556</v>
      </c>
      <c r="N12">
        <v>50</v>
      </c>
      <c r="O12">
        <v>610.3223333333334</v>
      </c>
      <c r="P12">
        <v>50</v>
      </c>
      <c r="Q12">
        <v>19388.800000000003</v>
      </c>
      <c r="R12">
        <v>50</v>
      </c>
      <c r="S12">
        <v>775.17833333333328</v>
      </c>
      <c r="T12">
        <v>50</v>
      </c>
      <c r="U12">
        <v>12458.199999999999</v>
      </c>
      <c r="V12">
        <v>50</v>
      </c>
      <c r="W12">
        <v>138.84171428571429</v>
      </c>
      <c r="X12">
        <v>50</v>
      </c>
      <c r="Y12">
        <v>6606.208333333333</v>
      </c>
      <c r="Z12">
        <v>50</v>
      </c>
      <c r="AA12">
        <v>843.65533333333326</v>
      </c>
      <c r="AB12">
        <v>50</v>
      </c>
      <c r="AC12">
        <v>13718.573333333334</v>
      </c>
      <c r="AD12">
        <v>50</v>
      </c>
      <c r="AE12">
        <v>414.66666666666669</v>
      </c>
      <c r="AF12">
        <v>50</v>
      </c>
      <c r="AG12">
        <v>13307.916666666666</v>
      </c>
      <c r="AH12">
        <v>50</v>
      </c>
      <c r="AI12">
        <v>193.21666666666667</v>
      </c>
      <c r="AJ12">
        <v>50</v>
      </c>
      <c r="AK12">
        <v>11645.199999999999</v>
      </c>
      <c r="AL12">
        <v>50</v>
      </c>
      <c r="AM12">
        <v>144.38200000000001</v>
      </c>
      <c r="AN12">
        <v>50</v>
      </c>
      <c r="AO12">
        <v>16050.27</v>
      </c>
      <c r="AP12">
        <v>50</v>
      </c>
      <c r="AQ12">
        <v>313.22924999999998</v>
      </c>
      <c r="AR12">
        <v>50</v>
      </c>
      <c r="AS12">
        <v>19294.756666666664</v>
      </c>
      <c r="AT12">
        <v>50</v>
      </c>
      <c r="AU12">
        <v>175.41800000000001</v>
      </c>
      <c r="AV12">
        <v>50</v>
      </c>
      <c r="AW12">
        <v>17811.387500000001</v>
      </c>
      <c r="AX12">
        <v>50</v>
      </c>
      <c r="AY12">
        <v>558.96225000000004</v>
      </c>
      <c r="AZ12">
        <v>50</v>
      </c>
      <c r="BA12">
        <v>13264.806666666665</v>
      </c>
      <c r="BB12">
        <v>50</v>
      </c>
      <c r="BC12">
        <v>177.21833333333333</v>
      </c>
      <c r="BD12">
        <v>50</v>
      </c>
      <c r="BE12">
        <v>5580.9766666666665</v>
      </c>
      <c r="BF12">
        <v>50</v>
      </c>
      <c r="BG12">
        <v>129.27337500000002</v>
      </c>
      <c r="BH12">
        <v>50</v>
      </c>
      <c r="BI12">
        <v>3586.6775000000002</v>
      </c>
      <c r="BJ12">
        <v>50</v>
      </c>
      <c r="BK12">
        <v>363.6756666666667</v>
      </c>
      <c r="BL12">
        <v>50</v>
      </c>
      <c r="BM12">
        <v>11799.9</v>
      </c>
      <c r="BN12">
        <v>50</v>
      </c>
      <c r="BO12">
        <v>253.73566666666667</v>
      </c>
      <c r="BP12">
        <v>50</v>
      </c>
      <c r="BQ12">
        <v>6200.9080000000004</v>
      </c>
      <c r="BR12">
        <v>50</v>
      </c>
      <c r="BS12">
        <v>191.42433333333329</v>
      </c>
      <c r="BT12">
        <v>50</v>
      </c>
      <c r="BU12">
        <v>7390.420000000001</v>
      </c>
      <c r="BV12">
        <v>50</v>
      </c>
      <c r="BW12">
        <v>796.84666666666669</v>
      </c>
      <c r="BX12">
        <v>50</v>
      </c>
      <c r="BY12">
        <v>5539.63</v>
      </c>
    </row>
    <row r="13" spans="2:77" x14ac:dyDescent="0.65">
      <c r="B13">
        <v>55</v>
      </c>
      <c r="C13">
        <v>348.67333333333335</v>
      </c>
      <c r="D13">
        <v>55</v>
      </c>
      <c r="E13">
        <v>12312</v>
      </c>
      <c r="F13">
        <v>55</v>
      </c>
      <c r="G13">
        <v>363.80500000000001</v>
      </c>
      <c r="H13">
        <v>55</v>
      </c>
      <c r="I13">
        <v>22360.296666666665</v>
      </c>
      <c r="J13">
        <v>55</v>
      </c>
      <c r="K13">
        <v>288.46371428571427</v>
      </c>
      <c r="L13">
        <v>55</v>
      </c>
      <c r="M13">
        <v>6754.1899999999987</v>
      </c>
      <c r="N13">
        <v>55</v>
      </c>
      <c r="O13">
        <v>844.6483333333332</v>
      </c>
      <c r="P13">
        <v>55</v>
      </c>
      <c r="Q13">
        <v>19387.294999999998</v>
      </c>
      <c r="R13">
        <v>55</v>
      </c>
      <c r="S13">
        <v>608.21222222222229</v>
      </c>
      <c r="T13">
        <v>55</v>
      </c>
      <c r="U13">
        <v>10194.955714285714</v>
      </c>
      <c r="V13">
        <v>55</v>
      </c>
      <c r="W13">
        <v>137.66300000000001</v>
      </c>
      <c r="X13">
        <v>55</v>
      </c>
      <c r="Y13">
        <v>8590.2450000000008</v>
      </c>
      <c r="Z13">
        <v>55</v>
      </c>
      <c r="AA13">
        <v>1038.4093333333333</v>
      </c>
      <c r="AB13">
        <v>55</v>
      </c>
      <c r="AC13">
        <v>15151.946666666665</v>
      </c>
      <c r="AD13">
        <v>55</v>
      </c>
      <c r="AE13">
        <v>595.43400000000008</v>
      </c>
      <c r="AF13">
        <v>55</v>
      </c>
      <c r="AG13">
        <v>13460.293333333333</v>
      </c>
      <c r="AH13">
        <v>55</v>
      </c>
      <c r="AI13">
        <v>249.20100000000002</v>
      </c>
      <c r="AJ13">
        <v>55</v>
      </c>
      <c r="AK13">
        <v>13322.236666666666</v>
      </c>
      <c r="AL13">
        <v>55</v>
      </c>
      <c r="AM13">
        <v>151.38150000000002</v>
      </c>
      <c r="AN13">
        <v>55</v>
      </c>
      <c r="AO13">
        <v>16858.310000000001</v>
      </c>
      <c r="AP13">
        <v>55</v>
      </c>
      <c r="AQ13">
        <v>509.01224999999999</v>
      </c>
      <c r="AR13">
        <v>55</v>
      </c>
      <c r="AS13">
        <v>15074.316666666666</v>
      </c>
      <c r="AT13">
        <v>55</v>
      </c>
      <c r="AU13">
        <v>205.72800000000001</v>
      </c>
      <c r="AV13">
        <v>55</v>
      </c>
      <c r="AW13">
        <v>19616.29</v>
      </c>
      <c r="AX13">
        <v>55</v>
      </c>
      <c r="AY13">
        <v>361.39274999999998</v>
      </c>
      <c r="AZ13">
        <v>55</v>
      </c>
      <c r="BA13">
        <v>12467.616666666667</v>
      </c>
      <c r="BB13">
        <v>55</v>
      </c>
      <c r="BC13">
        <v>252.81333333333336</v>
      </c>
      <c r="BD13">
        <v>55</v>
      </c>
      <c r="BE13">
        <v>5930.8</v>
      </c>
      <c r="BF13">
        <v>55</v>
      </c>
      <c r="BG13">
        <v>161.56625</v>
      </c>
      <c r="BH13">
        <v>55</v>
      </c>
      <c r="BI13">
        <v>3960.99</v>
      </c>
      <c r="BJ13">
        <v>55</v>
      </c>
      <c r="BK13">
        <v>552.04766666666671</v>
      </c>
      <c r="BL13">
        <v>55</v>
      </c>
      <c r="BM13">
        <v>12326.136666666667</v>
      </c>
      <c r="BN13">
        <v>55</v>
      </c>
      <c r="BO13">
        <v>382.07899999999995</v>
      </c>
      <c r="BP13">
        <v>55</v>
      </c>
      <c r="BQ13">
        <v>6784.3520000000008</v>
      </c>
      <c r="BR13">
        <v>55</v>
      </c>
      <c r="BS13">
        <v>470.24166666666673</v>
      </c>
      <c r="BT13">
        <v>55</v>
      </c>
      <c r="BU13">
        <v>7232.0783333333338</v>
      </c>
      <c r="BV13">
        <v>55</v>
      </c>
      <c r="BW13">
        <v>583.54566666666665</v>
      </c>
      <c r="BX13">
        <v>55</v>
      </c>
      <c r="BY13">
        <v>4723.376666666667</v>
      </c>
    </row>
    <row r="14" spans="2:77" x14ac:dyDescent="0.65">
      <c r="B14">
        <v>60</v>
      </c>
      <c r="C14">
        <v>445.26000000000005</v>
      </c>
      <c r="D14">
        <v>60</v>
      </c>
      <c r="E14">
        <v>12880</v>
      </c>
      <c r="F14">
        <v>60</v>
      </c>
      <c r="G14">
        <v>501.6703333333333</v>
      </c>
      <c r="H14">
        <v>60</v>
      </c>
      <c r="I14">
        <v>21240.966666666664</v>
      </c>
      <c r="J14">
        <v>60</v>
      </c>
      <c r="K14">
        <v>409.37942857142855</v>
      </c>
      <c r="L14">
        <v>60</v>
      </c>
      <c r="M14">
        <v>6508.29</v>
      </c>
      <c r="N14">
        <v>60</v>
      </c>
      <c r="O14">
        <v>790.36066666666659</v>
      </c>
      <c r="P14">
        <v>60</v>
      </c>
      <c r="Q14">
        <v>18738.514999999999</v>
      </c>
      <c r="R14">
        <v>60</v>
      </c>
      <c r="S14">
        <v>447.96100000000001</v>
      </c>
      <c r="T14">
        <v>60</v>
      </c>
      <c r="U14">
        <v>8773.6233333333348</v>
      </c>
      <c r="V14">
        <v>60</v>
      </c>
      <c r="W14">
        <v>184.52885714285713</v>
      </c>
      <c r="X14">
        <v>60</v>
      </c>
      <c r="Y14">
        <v>10769.703333333333</v>
      </c>
      <c r="Z14">
        <v>60</v>
      </c>
      <c r="AA14">
        <v>905.16399999999999</v>
      </c>
      <c r="AB14">
        <v>60</v>
      </c>
      <c r="AC14">
        <v>13588.654999999999</v>
      </c>
      <c r="AD14">
        <v>60</v>
      </c>
      <c r="AE14">
        <v>883.36199999999997</v>
      </c>
      <c r="AF14">
        <v>60</v>
      </c>
      <c r="AG14">
        <v>14162.710000000001</v>
      </c>
      <c r="AH14">
        <v>60</v>
      </c>
      <c r="AI14">
        <v>388.33366666666672</v>
      </c>
      <c r="AJ14">
        <v>60</v>
      </c>
      <c r="AK14">
        <v>14830.253333333334</v>
      </c>
      <c r="AL14">
        <v>60</v>
      </c>
      <c r="AM14">
        <v>171.399</v>
      </c>
      <c r="AN14">
        <v>60</v>
      </c>
      <c r="AO14">
        <v>19308.940000000002</v>
      </c>
      <c r="AP14">
        <v>60</v>
      </c>
      <c r="AQ14">
        <v>717.53525000000002</v>
      </c>
      <c r="AR14">
        <v>60</v>
      </c>
      <c r="AS14">
        <v>20071.900000000001</v>
      </c>
      <c r="AT14">
        <v>60</v>
      </c>
      <c r="AU14">
        <v>319.06033333333329</v>
      </c>
      <c r="AV14">
        <v>60</v>
      </c>
      <c r="AW14">
        <v>21688.886666666669</v>
      </c>
      <c r="AX14">
        <v>60</v>
      </c>
      <c r="AY14">
        <v>214.59800000000001</v>
      </c>
      <c r="AZ14">
        <v>60</v>
      </c>
      <c r="BA14">
        <v>13171.090000000002</v>
      </c>
      <c r="BB14">
        <v>60</v>
      </c>
      <c r="BC14">
        <v>393.11599999999999</v>
      </c>
      <c r="BD14">
        <v>60</v>
      </c>
      <c r="BE14">
        <v>6225.666666666667</v>
      </c>
      <c r="BF14">
        <v>60</v>
      </c>
      <c r="BG14">
        <v>313.10887500000001</v>
      </c>
      <c r="BH14">
        <v>60</v>
      </c>
      <c r="BI14">
        <v>3376.2414285714285</v>
      </c>
      <c r="BJ14">
        <v>60</v>
      </c>
      <c r="BK14">
        <v>669.49333333333334</v>
      </c>
      <c r="BL14">
        <v>60</v>
      </c>
      <c r="BM14">
        <v>13972.89</v>
      </c>
      <c r="BN14">
        <v>60</v>
      </c>
      <c r="BO14">
        <v>640.90250000000003</v>
      </c>
      <c r="BP14">
        <v>60</v>
      </c>
      <c r="BQ14">
        <v>6155.3940000000002</v>
      </c>
      <c r="BR14">
        <v>60</v>
      </c>
      <c r="BS14">
        <v>612.07550000000003</v>
      </c>
      <c r="BT14">
        <v>60</v>
      </c>
      <c r="BU14">
        <v>7653.7683333333343</v>
      </c>
      <c r="BV14">
        <v>60</v>
      </c>
      <c r="BW14">
        <v>349.45000000000005</v>
      </c>
      <c r="BX14">
        <v>60</v>
      </c>
      <c r="BY14">
        <v>4870.2700000000004</v>
      </c>
    </row>
    <row r="15" spans="2:77" x14ac:dyDescent="0.65">
      <c r="B15">
        <v>65</v>
      </c>
      <c r="C15">
        <v>506.31333333333333</v>
      </c>
      <c r="D15">
        <v>65</v>
      </c>
      <c r="E15">
        <v>12488</v>
      </c>
      <c r="F15">
        <v>65</v>
      </c>
      <c r="G15">
        <v>568.04300000000001</v>
      </c>
      <c r="H15">
        <v>65</v>
      </c>
      <c r="I15">
        <v>18793.043333333331</v>
      </c>
      <c r="J15">
        <v>65</v>
      </c>
      <c r="K15">
        <v>799.78771428571429</v>
      </c>
      <c r="L15">
        <v>65</v>
      </c>
      <c r="M15">
        <v>6158.0370000000003</v>
      </c>
      <c r="N15">
        <v>65</v>
      </c>
      <c r="O15">
        <v>757.77066666666667</v>
      </c>
      <c r="P15">
        <v>65</v>
      </c>
      <c r="Q15">
        <v>17684.154999999999</v>
      </c>
      <c r="R15">
        <v>65</v>
      </c>
      <c r="S15">
        <v>196.01987500000001</v>
      </c>
      <c r="T15">
        <v>65</v>
      </c>
      <c r="U15">
        <v>7046.0933333333332</v>
      </c>
      <c r="V15">
        <v>65</v>
      </c>
      <c r="W15">
        <v>390.23728571428575</v>
      </c>
      <c r="X15">
        <v>65</v>
      </c>
      <c r="Y15">
        <v>11789.796666666669</v>
      </c>
      <c r="Z15">
        <v>65</v>
      </c>
      <c r="AA15">
        <v>495.91666666666669</v>
      </c>
      <c r="AB15">
        <v>65</v>
      </c>
      <c r="AC15">
        <v>11602.846666666666</v>
      </c>
      <c r="AD15">
        <v>65</v>
      </c>
      <c r="AE15">
        <v>943.09866666666676</v>
      </c>
      <c r="AF15">
        <v>65</v>
      </c>
      <c r="AG15">
        <v>14524.613333333333</v>
      </c>
      <c r="AH15">
        <v>65</v>
      </c>
      <c r="AI15">
        <v>564.77933333333328</v>
      </c>
      <c r="AJ15">
        <v>65</v>
      </c>
      <c r="AK15">
        <v>14234.973333333333</v>
      </c>
      <c r="AL15">
        <v>65</v>
      </c>
      <c r="AM15">
        <v>237.30799999999999</v>
      </c>
      <c r="AN15">
        <v>65</v>
      </c>
      <c r="AO15">
        <v>20403.34</v>
      </c>
      <c r="AP15">
        <v>65</v>
      </c>
      <c r="AQ15">
        <v>544.13025000000005</v>
      </c>
      <c r="AR15">
        <v>65</v>
      </c>
      <c r="AS15">
        <v>24829.14</v>
      </c>
      <c r="AT15">
        <v>65</v>
      </c>
      <c r="AU15">
        <v>539.27125000000001</v>
      </c>
      <c r="AV15">
        <v>65</v>
      </c>
      <c r="AW15">
        <v>18158.830000000002</v>
      </c>
      <c r="AX15">
        <v>65</v>
      </c>
      <c r="AY15">
        <v>166.31</v>
      </c>
      <c r="AZ15">
        <v>65</v>
      </c>
      <c r="BA15">
        <v>13781.966666666667</v>
      </c>
      <c r="BB15">
        <v>65</v>
      </c>
      <c r="BC15">
        <v>671.46333333333337</v>
      </c>
      <c r="BD15">
        <v>65</v>
      </c>
      <c r="BE15">
        <v>6985.58</v>
      </c>
      <c r="BF15">
        <v>65</v>
      </c>
      <c r="BG15">
        <v>251.18762499999997</v>
      </c>
      <c r="BH15">
        <v>65</v>
      </c>
      <c r="BI15">
        <v>3435.7214285714285</v>
      </c>
      <c r="BJ15">
        <v>65</v>
      </c>
      <c r="BK15">
        <v>471.88066666666668</v>
      </c>
      <c r="BL15">
        <v>65</v>
      </c>
      <c r="BM15">
        <v>14835.986666666666</v>
      </c>
      <c r="BN15">
        <v>65</v>
      </c>
      <c r="BO15">
        <v>571.50833333333333</v>
      </c>
      <c r="BP15">
        <v>65</v>
      </c>
      <c r="BQ15">
        <v>4986.4539999999997</v>
      </c>
      <c r="BR15">
        <v>65</v>
      </c>
      <c r="BS15">
        <v>360.63900000000007</v>
      </c>
      <c r="BT15">
        <v>65</v>
      </c>
      <c r="BU15">
        <v>5166.4533333333338</v>
      </c>
      <c r="BV15">
        <v>65</v>
      </c>
      <c r="BW15">
        <v>224.3655</v>
      </c>
      <c r="BX15">
        <v>65</v>
      </c>
      <c r="BY15">
        <v>5099.05</v>
      </c>
    </row>
    <row r="16" spans="2:77" x14ac:dyDescent="0.65">
      <c r="B16">
        <v>70</v>
      </c>
      <c r="C16">
        <v>376.47666666666669</v>
      </c>
      <c r="D16">
        <v>70</v>
      </c>
      <c r="E16">
        <v>11560</v>
      </c>
      <c r="F16">
        <v>70</v>
      </c>
      <c r="G16">
        <v>481.32150000000001</v>
      </c>
      <c r="H16">
        <v>70</v>
      </c>
      <c r="I16">
        <v>21969.66</v>
      </c>
      <c r="J16">
        <v>70</v>
      </c>
      <c r="K16">
        <v>608.05200000000002</v>
      </c>
      <c r="L16">
        <v>70</v>
      </c>
      <c r="M16">
        <v>6900.4588888888893</v>
      </c>
      <c r="N16">
        <v>70</v>
      </c>
      <c r="O16">
        <v>573.74599999999998</v>
      </c>
      <c r="P16">
        <v>70</v>
      </c>
      <c r="Q16">
        <v>15934.16</v>
      </c>
      <c r="R16">
        <v>70</v>
      </c>
      <c r="S16">
        <v>139.34062499999999</v>
      </c>
      <c r="T16">
        <v>70</v>
      </c>
      <c r="U16">
        <v>7050.9866666666667</v>
      </c>
      <c r="V16">
        <v>70</v>
      </c>
      <c r="W16">
        <v>702.34028571428576</v>
      </c>
      <c r="X16">
        <v>70</v>
      </c>
      <c r="Y16">
        <v>8898.1333333333332</v>
      </c>
      <c r="Z16">
        <v>70</v>
      </c>
      <c r="AA16">
        <v>231.28666666666666</v>
      </c>
      <c r="AB16">
        <v>70</v>
      </c>
      <c r="AC16">
        <v>12161.115</v>
      </c>
      <c r="AD16">
        <v>70</v>
      </c>
      <c r="AE16">
        <v>770.04600000000005</v>
      </c>
      <c r="AF16">
        <v>70</v>
      </c>
      <c r="AG16">
        <v>12006.633333333333</v>
      </c>
      <c r="AH16">
        <v>70</v>
      </c>
      <c r="AI16">
        <v>626.18499999999995</v>
      </c>
      <c r="AJ16">
        <v>70</v>
      </c>
      <c r="AK16">
        <v>13407.473333333333</v>
      </c>
      <c r="AL16">
        <v>70</v>
      </c>
      <c r="AM16">
        <v>260.43100000000004</v>
      </c>
      <c r="AN16">
        <v>70</v>
      </c>
      <c r="AO16">
        <v>20341.53</v>
      </c>
      <c r="AP16">
        <v>70</v>
      </c>
      <c r="AQ16">
        <v>327.41774999999996</v>
      </c>
      <c r="AR16">
        <v>70</v>
      </c>
      <c r="AS16">
        <v>26606.03</v>
      </c>
      <c r="AT16">
        <v>70</v>
      </c>
      <c r="AU16">
        <v>790.56299999999999</v>
      </c>
      <c r="AV16">
        <v>70</v>
      </c>
      <c r="AW16">
        <v>16275.220000000001</v>
      </c>
      <c r="AX16">
        <v>70</v>
      </c>
      <c r="AY16">
        <v>148.34025</v>
      </c>
      <c r="AZ16">
        <v>70</v>
      </c>
      <c r="BA16">
        <v>13092.223333333333</v>
      </c>
      <c r="BB16">
        <v>70</v>
      </c>
      <c r="BC16">
        <v>900.56166666666661</v>
      </c>
      <c r="BD16">
        <v>70</v>
      </c>
      <c r="BE16">
        <v>8164.1499999999987</v>
      </c>
      <c r="BF16">
        <v>70</v>
      </c>
      <c r="BG16">
        <v>178.86671428571429</v>
      </c>
      <c r="BH16">
        <v>70</v>
      </c>
      <c r="BI16">
        <v>2876.0171428571421</v>
      </c>
      <c r="BJ16">
        <v>70</v>
      </c>
      <c r="BK16">
        <v>276.51566666666668</v>
      </c>
      <c r="BL16">
        <v>70</v>
      </c>
      <c r="BM16">
        <v>12788.54</v>
      </c>
      <c r="BN16">
        <v>70</v>
      </c>
      <c r="BO16">
        <v>287.62200000000001</v>
      </c>
      <c r="BP16">
        <v>70</v>
      </c>
      <c r="BQ16">
        <v>4740.1319999999996</v>
      </c>
      <c r="BR16">
        <v>70</v>
      </c>
      <c r="BS16">
        <v>190.17966666666666</v>
      </c>
      <c r="BT16">
        <v>70</v>
      </c>
      <c r="BU16">
        <v>4434.1760000000004</v>
      </c>
      <c r="BV16">
        <v>70</v>
      </c>
      <c r="BW16">
        <v>163.83833333333334</v>
      </c>
      <c r="BX16">
        <v>70</v>
      </c>
      <c r="BY16">
        <v>4644.75</v>
      </c>
    </row>
    <row r="17" spans="2:86" x14ac:dyDescent="0.65">
      <c r="B17">
        <v>75</v>
      </c>
      <c r="C17">
        <v>275.42</v>
      </c>
      <c r="D17">
        <v>75</v>
      </c>
      <c r="E17">
        <v>11640</v>
      </c>
      <c r="F17">
        <v>75</v>
      </c>
      <c r="G17">
        <v>296.45933333333329</v>
      </c>
      <c r="H17">
        <v>75</v>
      </c>
      <c r="I17">
        <v>25317.646666666667</v>
      </c>
      <c r="J17">
        <v>75</v>
      </c>
      <c r="K17">
        <v>269.01114285714283</v>
      </c>
      <c r="L17">
        <v>75</v>
      </c>
      <c r="M17">
        <v>9598.0588888888888</v>
      </c>
      <c r="N17">
        <v>75</v>
      </c>
      <c r="O17">
        <v>389.68533333333335</v>
      </c>
      <c r="P17">
        <v>75</v>
      </c>
      <c r="Q17">
        <v>16053.86</v>
      </c>
      <c r="R17">
        <v>75</v>
      </c>
      <c r="S17">
        <v>129.45488888888889</v>
      </c>
      <c r="T17">
        <v>75</v>
      </c>
      <c r="U17">
        <v>7956.3614285714284</v>
      </c>
      <c r="V17">
        <v>75</v>
      </c>
      <c r="W17">
        <v>550.75757142857151</v>
      </c>
      <c r="X17">
        <v>75</v>
      </c>
      <c r="Y17">
        <v>7491.9383333333326</v>
      </c>
      <c r="Z17">
        <v>75</v>
      </c>
      <c r="AA17">
        <v>179.2235</v>
      </c>
      <c r="AB17">
        <v>75</v>
      </c>
      <c r="AC17">
        <v>12506.546666666667</v>
      </c>
      <c r="AD17">
        <v>75</v>
      </c>
      <c r="AE17">
        <v>529.46266666666668</v>
      </c>
      <c r="AF17">
        <v>75</v>
      </c>
      <c r="AG17">
        <v>11033.153333333334</v>
      </c>
      <c r="AH17">
        <v>75</v>
      </c>
      <c r="AI17">
        <v>596.47166666666669</v>
      </c>
      <c r="AJ17">
        <v>75</v>
      </c>
      <c r="AK17">
        <v>13575.269999999999</v>
      </c>
      <c r="AL17">
        <v>75</v>
      </c>
      <c r="AM17">
        <v>260.928</v>
      </c>
      <c r="AN17">
        <v>75</v>
      </c>
      <c r="AO17">
        <v>20393.62</v>
      </c>
      <c r="AP17">
        <v>75</v>
      </c>
      <c r="AQ17">
        <v>214.66325000000001</v>
      </c>
      <c r="AR17">
        <v>75</v>
      </c>
      <c r="AS17">
        <v>27136.885000000002</v>
      </c>
      <c r="AT17">
        <v>75</v>
      </c>
      <c r="AU17">
        <v>892.86225000000013</v>
      </c>
      <c r="AV17">
        <v>75</v>
      </c>
      <c r="AW17">
        <v>19789.584999999999</v>
      </c>
      <c r="AX17">
        <v>75</v>
      </c>
      <c r="AY17">
        <v>140.89449999999999</v>
      </c>
      <c r="AZ17">
        <v>75</v>
      </c>
      <c r="BA17">
        <v>14135.746666666666</v>
      </c>
      <c r="BB17">
        <v>75</v>
      </c>
      <c r="BC17">
        <v>650.67100000000005</v>
      </c>
      <c r="BD17">
        <v>75</v>
      </c>
      <c r="BE17">
        <v>8049.78</v>
      </c>
      <c r="BF17">
        <v>75</v>
      </c>
      <c r="BG17">
        <v>137.90025</v>
      </c>
      <c r="BH17">
        <v>75</v>
      </c>
      <c r="BI17">
        <v>2808.91</v>
      </c>
      <c r="BJ17">
        <v>75</v>
      </c>
      <c r="BK17">
        <v>199.43033333333332</v>
      </c>
      <c r="BL17">
        <v>75</v>
      </c>
      <c r="BM17">
        <v>11956.94</v>
      </c>
      <c r="BN17">
        <v>75</v>
      </c>
      <c r="BO17">
        <v>167.36349999999999</v>
      </c>
      <c r="BP17">
        <v>75</v>
      </c>
      <c r="BQ17">
        <v>4405.6080000000002</v>
      </c>
      <c r="BR17">
        <v>75</v>
      </c>
      <c r="BS17">
        <v>152.75233333333333</v>
      </c>
      <c r="BT17">
        <v>75</v>
      </c>
      <c r="BU17">
        <v>5460.4800000000005</v>
      </c>
      <c r="BV17">
        <v>75</v>
      </c>
      <c r="BW17">
        <v>147.75233333333333</v>
      </c>
      <c r="BX17">
        <v>75</v>
      </c>
      <c r="BY17">
        <v>4706.206666666666</v>
      </c>
    </row>
    <row r="18" spans="2:86" x14ac:dyDescent="0.65">
      <c r="B18">
        <v>80</v>
      </c>
      <c r="C18">
        <v>189.13000000000002</v>
      </c>
      <c r="D18">
        <v>80</v>
      </c>
      <c r="E18">
        <v>10512</v>
      </c>
      <c r="F18">
        <v>80</v>
      </c>
      <c r="G18">
        <v>215.95166666666668</v>
      </c>
      <c r="H18">
        <v>80</v>
      </c>
      <c r="I18">
        <v>27888.936666666665</v>
      </c>
      <c r="J18">
        <v>80</v>
      </c>
      <c r="K18">
        <v>155.97057142857142</v>
      </c>
      <c r="L18">
        <v>80</v>
      </c>
      <c r="M18">
        <v>8565.1409999999996</v>
      </c>
      <c r="N18">
        <v>80</v>
      </c>
      <c r="O18">
        <v>241.453</v>
      </c>
      <c r="P18">
        <v>80</v>
      </c>
      <c r="Q18">
        <v>16701.89</v>
      </c>
      <c r="R18">
        <v>80</v>
      </c>
      <c r="S18">
        <v>123.47544444444442</v>
      </c>
      <c r="T18">
        <v>80</v>
      </c>
      <c r="U18">
        <v>9926.4628571428584</v>
      </c>
      <c r="V18">
        <v>80</v>
      </c>
      <c r="W18">
        <v>268.24471428571434</v>
      </c>
      <c r="X18">
        <v>80</v>
      </c>
      <c r="Y18">
        <v>7369.4466666666667</v>
      </c>
      <c r="Z18">
        <v>80</v>
      </c>
      <c r="AA18">
        <v>161.65333333333334</v>
      </c>
      <c r="AB18">
        <v>80</v>
      </c>
      <c r="AC18">
        <v>14598.325000000001</v>
      </c>
      <c r="AD18">
        <v>80</v>
      </c>
      <c r="AE18">
        <v>270.67166666666668</v>
      </c>
      <c r="AF18">
        <v>80</v>
      </c>
      <c r="AG18">
        <v>11738.763333333334</v>
      </c>
      <c r="AH18">
        <v>80</v>
      </c>
      <c r="AI18">
        <v>472.82633333333325</v>
      </c>
      <c r="AJ18">
        <v>80</v>
      </c>
      <c r="AK18">
        <v>16949.106666666667</v>
      </c>
      <c r="AL18">
        <v>80</v>
      </c>
      <c r="AM18">
        <v>262.31350000000003</v>
      </c>
      <c r="AN18">
        <v>80</v>
      </c>
      <c r="AO18">
        <v>19279.754999999997</v>
      </c>
      <c r="AP18">
        <v>80</v>
      </c>
      <c r="AQ18">
        <v>185.76249999999999</v>
      </c>
      <c r="AR18">
        <v>80</v>
      </c>
      <c r="AS18">
        <v>28930.710000000003</v>
      </c>
      <c r="AT18">
        <v>80</v>
      </c>
      <c r="AU18">
        <v>773.17275000000006</v>
      </c>
      <c r="AV18">
        <v>80</v>
      </c>
      <c r="AW18">
        <v>18984.563333333335</v>
      </c>
      <c r="AX18">
        <v>80</v>
      </c>
      <c r="AY18">
        <v>133.619</v>
      </c>
      <c r="AZ18">
        <v>80</v>
      </c>
      <c r="BA18">
        <v>11974.446666666665</v>
      </c>
      <c r="BB18">
        <v>80</v>
      </c>
      <c r="BC18">
        <v>409.66399999999999</v>
      </c>
      <c r="BD18">
        <v>80</v>
      </c>
      <c r="BE18">
        <v>7649.8066666666664</v>
      </c>
      <c r="BF18">
        <v>80</v>
      </c>
      <c r="BG18">
        <v>124.25849999999998</v>
      </c>
      <c r="BH18">
        <v>80</v>
      </c>
      <c r="BI18">
        <v>2886.7512499999998</v>
      </c>
      <c r="BJ18">
        <v>80</v>
      </c>
      <c r="BK18">
        <v>174.13333333333333</v>
      </c>
      <c r="BL18">
        <v>80</v>
      </c>
      <c r="BM18">
        <v>11058.355</v>
      </c>
      <c r="BN18">
        <v>80</v>
      </c>
      <c r="BO18">
        <v>142.21799999999999</v>
      </c>
      <c r="BP18">
        <v>80</v>
      </c>
      <c r="BQ18">
        <v>4762.71</v>
      </c>
      <c r="BR18">
        <v>80</v>
      </c>
      <c r="BS18">
        <v>135.2296666666667</v>
      </c>
      <c r="BT18">
        <v>80</v>
      </c>
      <c r="BU18">
        <v>4853.3866666666663</v>
      </c>
      <c r="BV18">
        <v>80</v>
      </c>
      <c r="BW18">
        <v>134.76599999999999</v>
      </c>
      <c r="BX18">
        <v>80</v>
      </c>
      <c r="BY18">
        <v>4669.1966666666667</v>
      </c>
    </row>
    <row r="19" spans="2:86" x14ac:dyDescent="0.65">
      <c r="B19">
        <v>85</v>
      </c>
      <c r="C19">
        <v>153.73666666666665</v>
      </c>
      <c r="D19">
        <v>85</v>
      </c>
      <c r="E19">
        <v>10440</v>
      </c>
      <c r="F19">
        <v>85</v>
      </c>
      <c r="G19">
        <v>164.02133333333333</v>
      </c>
      <c r="H19">
        <v>85</v>
      </c>
      <c r="I19">
        <v>25191.280000000002</v>
      </c>
      <c r="J19">
        <v>85</v>
      </c>
      <c r="K19">
        <v>138.36966666666669</v>
      </c>
      <c r="L19">
        <v>85</v>
      </c>
      <c r="M19">
        <v>7529.0210000000006</v>
      </c>
      <c r="N19">
        <v>85</v>
      </c>
      <c r="O19">
        <v>189.10566666666668</v>
      </c>
      <c r="P19">
        <v>85</v>
      </c>
      <c r="Q19">
        <v>17962.2</v>
      </c>
      <c r="R19">
        <v>85</v>
      </c>
      <c r="S19">
        <v>124.55137500000001</v>
      </c>
      <c r="T19">
        <v>85</v>
      </c>
      <c r="U19">
        <v>7905.4033333333346</v>
      </c>
      <c r="V19">
        <v>85</v>
      </c>
      <c r="W19">
        <v>157.43342857142858</v>
      </c>
      <c r="X19">
        <v>85</v>
      </c>
      <c r="Y19">
        <v>7458.7683333333334</v>
      </c>
      <c r="Z19">
        <v>85</v>
      </c>
      <c r="AA19">
        <v>152.78</v>
      </c>
      <c r="AB19">
        <v>85</v>
      </c>
      <c r="AC19">
        <v>14957.506666666668</v>
      </c>
      <c r="AD19">
        <v>85</v>
      </c>
      <c r="AE19">
        <v>184.02599999999998</v>
      </c>
      <c r="AF19">
        <v>85</v>
      </c>
      <c r="AG19">
        <v>12638.849999999999</v>
      </c>
      <c r="AH19">
        <v>85</v>
      </c>
      <c r="AI19">
        <v>372.62900000000002</v>
      </c>
      <c r="AJ19">
        <v>85</v>
      </c>
      <c r="AK19">
        <v>18234.636666666669</v>
      </c>
      <c r="AL19">
        <v>85</v>
      </c>
      <c r="AM19">
        <v>276.18349999999998</v>
      </c>
      <c r="AN19">
        <v>85</v>
      </c>
      <c r="AO19">
        <v>18639.625</v>
      </c>
      <c r="AP19">
        <v>85</v>
      </c>
      <c r="AQ19">
        <v>171.3545</v>
      </c>
      <c r="AR19">
        <v>85</v>
      </c>
      <c r="AS19">
        <v>33574.860000000008</v>
      </c>
      <c r="AT19">
        <v>85</v>
      </c>
      <c r="AU19">
        <v>449.74233333333336</v>
      </c>
      <c r="AV19">
        <v>85</v>
      </c>
      <c r="AW19">
        <v>16568.2075</v>
      </c>
      <c r="AX19">
        <v>85</v>
      </c>
      <c r="AY19">
        <v>139.80375000000001</v>
      </c>
      <c r="AZ19">
        <v>85</v>
      </c>
      <c r="BA19">
        <v>10485.276666666667</v>
      </c>
      <c r="BB19">
        <v>85</v>
      </c>
      <c r="BC19">
        <v>270.47833333333335</v>
      </c>
      <c r="BD19">
        <v>85</v>
      </c>
      <c r="BE19">
        <v>8187.6833333333334</v>
      </c>
      <c r="BF19">
        <v>85</v>
      </c>
      <c r="BG19">
        <v>116.91114285714285</v>
      </c>
      <c r="BH19">
        <v>85</v>
      </c>
      <c r="BI19">
        <v>2641.4285714285716</v>
      </c>
      <c r="BJ19">
        <v>85</v>
      </c>
      <c r="BK19">
        <v>158.26766666666666</v>
      </c>
      <c r="BL19">
        <v>85</v>
      </c>
      <c r="BM19">
        <v>12227.243333333332</v>
      </c>
      <c r="BN19">
        <v>85</v>
      </c>
      <c r="BO19">
        <v>132.03116666666668</v>
      </c>
      <c r="BP19">
        <v>85</v>
      </c>
      <c r="BQ19">
        <v>4883.9979999999996</v>
      </c>
      <c r="BR19">
        <v>85</v>
      </c>
      <c r="BS19">
        <v>128.79233333333335</v>
      </c>
      <c r="BT19">
        <v>85</v>
      </c>
      <c r="BU19">
        <v>5853.0560000000005</v>
      </c>
      <c r="BV19">
        <v>85</v>
      </c>
      <c r="BW19">
        <v>132.4965</v>
      </c>
      <c r="BX19">
        <v>85</v>
      </c>
      <c r="BY19">
        <v>4622.8433333333332</v>
      </c>
    </row>
    <row r="20" spans="2:86" x14ac:dyDescent="0.65">
      <c r="B20">
        <v>90</v>
      </c>
      <c r="C20">
        <v>141.73666666666668</v>
      </c>
      <c r="D20">
        <v>90</v>
      </c>
      <c r="E20">
        <v>12232</v>
      </c>
      <c r="F20">
        <v>90</v>
      </c>
      <c r="G20">
        <v>150.58766666666668</v>
      </c>
      <c r="H20">
        <v>90</v>
      </c>
      <c r="I20">
        <v>23048.39</v>
      </c>
      <c r="J20">
        <v>90</v>
      </c>
      <c r="K20">
        <v>130.28271428571429</v>
      </c>
      <c r="L20">
        <v>90</v>
      </c>
      <c r="M20">
        <v>7118.1788888888887</v>
      </c>
      <c r="N20">
        <v>90</v>
      </c>
      <c r="O20">
        <v>165.84266666666664</v>
      </c>
      <c r="P20">
        <v>90</v>
      </c>
      <c r="Q20">
        <v>16866.334999999999</v>
      </c>
      <c r="R20">
        <v>90</v>
      </c>
      <c r="S20">
        <v>125.179875</v>
      </c>
      <c r="T20">
        <v>90</v>
      </c>
      <c r="U20">
        <v>8805.8966666666674</v>
      </c>
      <c r="V20">
        <v>90</v>
      </c>
      <c r="W20">
        <v>140.78700000000001</v>
      </c>
      <c r="X20">
        <v>90</v>
      </c>
      <c r="Y20">
        <v>10086.538333333332</v>
      </c>
      <c r="Z20">
        <v>90</v>
      </c>
      <c r="AA20">
        <v>134.54199999999997</v>
      </c>
      <c r="AB20">
        <v>90</v>
      </c>
      <c r="AC20">
        <v>15242.29</v>
      </c>
      <c r="AD20">
        <v>90</v>
      </c>
      <c r="AE20">
        <v>165.56566666666666</v>
      </c>
      <c r="AF20">
        <v>90</v>
      </c>
      <c r="AG20">
        <v>13918.823333333334</v>
      </c>
      <c r="AH20">
        <v>90</v>
      </c>
      <c r="AI20">
        <v>269.92833333333334</v>
      </c>
      <c r="AJ20">
        <v>90</v>
      </c>
      <c r="AK20">
        <v>16841.303333333333</v>
      </c>
      <c r="AL20">
        <v>90</v>
      </c>
      <c r="AM20">
        <v>308.721</v>
      </c>
      <c r="AN20">
        <v>90</v>
      </c>
      <c r="AO20">
        <v>17243.185000000001</v>
      </c>
      <c r="AP20">
        <v>90</v>
      </c>
      <c r="AQ20">
        <v>156.358</v>
      </c>
      <c r="AR20">
        <v>90</v>
      </c>
      <c r="AS20">
        <v>34132.660000000003</v>
      </c>
      <c r="AT20">
        <v>90</v>
      </c>
      <c r="AU20">
        <v>287.3725</v>
      </c>
      <c r="AV20">
        <v>90</v>
      </c>
      <c r="AW20">
        <v>14958.793333333335</v>
      </c>
      <c r="AX20">
        <v>90</v>
      </c>
      <c r="AY20">
        <v>132.70349999999999</v>
      </c>
      <c r="AZ20">
        <v>90</v>
      </c>
      <c r="BA20">
        <v>9669.4766666666674</v>
      </c>
      <c r="BB20">
        <v>90</v>
      </c>
      <c r="BC20">
        <v>207.5675</v>
      </c>
      <c r="BD20">
        <v>90</v>
      </c>
      <c r="BE20">
        <v>11048.695</v>
      </c>
      <c r="BF20">
        <v>90</v>
      </c>
      <c r="BG20">
        <v>117.79050000000001</v>
      </c>
      <c r="BH20">
        <v>90</v>
      </c>
      <c r="BI20">
        <v>2637.997142857143</v>
      </c>
      <c r="BJ20">
        <v>90</v>
      </c>
      <c r="BK20">
        <v>145.64033333333336</v>
      </c>
      <c r="BL20">
        <v>90</v>
      </c>
      <c r="BM20">
        <v>14009.55</v>
      </c>
      <c r="BN20">
        <v>90</v>
      </c>
      <c r="BO20">
        <v>130.49816666666666</v>
      </c>
      <c r="BP20">
        <v>90</v>
      </c>
      <c r="BQ20">
        <v>4623.9880000000003</v>
      </c>
      <c r="BR20">
        <v>90</v>
      </c>
      <c r="BS20">
        <v>128.92499999999998</v>
      </c>
      <c r="BT20">
        <v>90</v>
      </c>
      <c r="BU20">
        <v>6766.7599999999993</v>
      </c>
      <c r="BV20">
        <v>90</v>
      </c>
      <c r="BW20">
        <v>129.399</v>
      </c>
      <c r="BX20">
        <v>90</v>
      </c>
      <c r="BY20">
        <v>4502.8533333333335</v>
      </c>
    </row>
    <row r="21" spans="2:86" x14ac:dyDescent="0.65">
      <c r="B21">
        <v>95</v>
      </c>
      <c r="C21">
        <v>136.45333333333335</v>
      </c>
      <c r="D21">
        <v>95</v>
      </c>
      <c r="E21">
        <v>13928</v>
      </c>
      <c r="F21">
        <v>95</v>
      </c>
      <c r="G21">
        <v>155.95233333333334</v>
      </c>
      <c r="H21">
        <v>95</v>
      </c>
      <c r="I21">
        <v>22945.63</v>
      </c>
      <c r="J21">
        <v>95</v>
      </c>
      <c r="K21">
        <v>124.06528571428571</v>
      </c>
      <c r="L21">
        <v>95</v>
      </c>
      <c r="M21">
        <v>8150.9355555555558</v>
      </c>
      <c r="N21">
        <v>95</v>
      </c>
      <c r="O21">
        <v>153.17100000000002</v>
      </c>
      <c r="P21">
        <v>95</v>
      </c>
      <c r="Q21">
        <v>15052.455</v>
      </c>
      <c r="R21">
        <v>95</v>
      </c>
      <c r="S21">
        <v>120.33749999999999</v>
      </c>
      <c r="T21">
        <v>95</v>
      </c>
      <c r="U21">
        <v>7110.9883333333337</v>
      </c>
      <c r="V21">
        <v>95</v>
      </c>
      <c r="W21">
        <v>143.66200000000001</v>
      </c>
      <c r="X21">
        <v>95</v>
      </c>
      <c r="Y21">
        <v>13267.143333333332</v>
      </c>
      <c r="Z21">
        <v>95</v>
      </c>
      <c r="AA21">
        <v>135.02866666666665</v>
      </c>
      <c r="AB21">
        <v>95</v>
      </c>
      <c r="AC21">
        <v>16188.513333333331</v>
      </c>
      <c r="AD21">
        <v>95</v>
      </c>
      <c r="AE21">
        <v>145.56466666666665</v>
      </c>
      <c r="AF21">
        <v>95</v>
      </c>
      <c r="AG21">
        <v>15821.283333333333</v>
      </c>
      <c r="AH21">
        <v>95</v>
      </c>
      <c r="AI21">
        <v>190.66099999999997</v>
      </c>
      <c r="AJ21">
        <v>95</v>
      </c>
      <c r="AK21">
        <v>17028.826666666664</v>
      </c>
      <c r="AL21">
        <v>95</v>
      </c>
      <c r="AM21">
        <v>322.85000000000002</v>
      </c>
      <c r="AN21">
        <v>95</v>
      </c>
      <c r="AO21">
        <v>17190.755000000001</v>
      </c>
      <c r="AP21">
        <v>95</v>
      </c>
      <c r="AQ21">
        <v>146.86750000000001</v>
      </c>
      <c r="AR21">
        <v>95</v>
      </c>
      <c r="AS21">
        <v>35399.56</v>
      </c>
      <c r="AT21">
        <v>95</v>
      </c>
      <c r="AU21">
        <v>210.81466666666668</v>
      </c>
      <c r="AV21">
        <v>95</v>
      </c>
      <c r="AW21">
        <v>13939.9375</v>
      </c>
      <c r="AX21">
        <v>95</v>
      </c>
      <c r="AY21">
        <v>131.69975000000002</v>
      </c>
      <c r="AZ21">
        <v>95</v>
      </c>
      <c r="BA21">
        <v>12494.836666666664</v>
      </c>
      <c r="BB21">
        <v>95</v>
      </c>
      <c r="BC21">
        <v>168.92866666666666</v>
      </c>
      <c r="BD21">
        <v>95</v>
      </c>
      <c r="BE21">
        <v>12685.539999999999</v>
      </c>
      <c r="BF21">
        <v>95</v>
      </c>
      <c r="BG21">
        <v>118.28274999999998</v>
      </c>
      <c r="BH21">
        <v>95</v>
      </c>
      <c r="BI21">
        <v>2736.89</v>
      </c>
      <c r="BJ21">
        <v>95</v>
      </c>
      <c r="BK21">
        <v>142.61099999999999</v>
      </c>
      <c r="BL21">
        <v>95</v>
      </c>
      <c r="BM21">
        <v>14097.143333333333</v>
      </c>
      <c r="BN21">
        <v>95</v>
      </c>
      <c r="BO21">
        <v>128.994</v>
      </c>
      <c r="BP21">
        <v>95</v>
      </c>
      <c r="BQ21">
        <v>4294.7800000000007</v>
      </c>
      <c r="BR21">
        <v>95</v>
      </c>
      <c r="BS21">
        <v>126.29566666666666</v>
      </c>
      <c r="BT21">
        <v>95</v>
      </c>
      <c r="BU21">
        <v>6306.7216666666673</v>
      </c>
      <c r="BV21">
        <v>95</v>
      </c>
      <c r="BW21">
        <v>128.52566666666667</v>
      </c>
      <c r="BX21">
        <v>95</v>
      </c>
      <c r="BY21">
        <v>4667.253333333334</v>
      </c>
    </row>
    <row r="22" spans="2:86" x14ac:dyDescent="0.65">
      <c r="B22">
        <v>100</v>
      </c>
      <c r="C22">
        <v>139.10666666666665</v>
      </c>
      <c r="D22">
        <v>100</v>
      </c>
      <c r="E22">
        <v>13912</v>
      </c>
      <c r="F22">
        <v>100</v>
      </c>
      <c r="G22">
        <v>142.20899999999997</v>
      </c>
      <c r="H22">
        <v>100</v>
      </c>
      <c r="I22">
        <v>23187.903333333332</v>
      </c>
      <c r="J22">
        <v>100</v>
      </c>
      <c r="K22">
        <v>124.29971428571426</v>
      </c>
      <c r="L22">
        <v>100</v>
      </c>
      <c r="M22">
        <v>6623.1949999999997</v>
      </c>
      <c r="N22">
        <v>100</v>
      </c>
      <c r="O22">
        <v>156.43100000000001</v>
      </c>
      <c r="P22">
        <v>100</v>
      </c>
      <c r="Q22">
        <v>15150.810000000001</v>
      </c>
      <c r="R22">
        <v>100</v>
      </c>
      <c r="S22">
        <v>119.96299999999999</v>
      </c>
      <c r="T22">
        <v>100</v>
      </c>
      <c r="U22">
        <v>10164.788571428569</v>
      </c>
      <c r="V22">
        <v>100</v>
      </c>
      <c r="W22">
        <v>136.04342857142859</v>
      </c>
      <c r="X22">
        <v>100</v>
      </c>
      <c r="Y22">
        <v>15783.341666666665</v>
      </c>
      <c r="Z22">
        <v>100</v>
      </c>
      <c r="AA22">
        <v>132.11433333333335</v>
      </c>
      <c r="AB22">
        <v>100</v>
      </c>
      <c r="AC22">
        <v>15049.833333333334</v>
      </c>
      <c r="AD22">
        <v>100</v>
      </c>
      <c r="AE22">
        <v>139.13433333333333</v>
      </c>
      <c r="AF22">
        <v>100</v>
      </c>
      <c r="AG22">
        <v>15491.93</v>
      </c>
      <c r="AH22">
        <v>100</v>
      </c>
      <c r="AI22">
        <v>146.79</v>
      </c>
      <c r="AJ22">
        <v>100</v>
      </c>
      <c r="AK22">
        <v>16674.166666666668</v>
      </c>
      <c r="AL22">
        <v>100</v>
      </c>
      <c r="AM22">
        <v>363.54449999999997</v>
      </c>
      <c r="AN22">
        <v>100</v>
      </c>
      <c r="AO22">
        <v>17506.440000000002</v>
      </c>
      <c r="AP22">
        <v>100</v>
      </c>
      <c r="AQ22">
        <v>147.03100000000001</v>
      </c>
      <c r="AR22">
        <v>100</v>
      </c>
      <c r="AS22">
        <v>31867.099999999995</v>
      </c>
      <c r="AT22">
        <v>100</v>
      </c>
      <c r="AU22">
        <v>166.26724999999999</v>
      </c>
      <c r="AV22">
        <v>100</v>
      </c>
      <c r="AW22">
        <v>13248.105</v>
      </c>
      <c r="AX22">
        <v>100</v>
      </c>
      <c r="AY22">
        <v>129.42725000000002</v>
      </c>
      <c r="AZ22">
        <v>100</v>
      </c>
      <c r="BA22">
        <v>15546.169999999998</v>
      </c>
      <c r="BB22">
        <v>100</v>
      </c>
      <c r="BC22">
        <v>151.9</v>
      </c>
      <c r="BD22">
        <v>100</v>
      </c>
      <c r="BE22">
        <v>12172.26</v>
      </c>
      <c r="BF22">
        <v>100</v>
      </c>
      <c r="BG22">
        <v>118.30387500000001</v>
      </c>
      <c r="BH22">
        <v>100</v>
      </c>
      <c r="BI22">
        <v>2701.7787499999995</v>
      </c>
      <c r="BJ22">
        <v>100</v>
      </c>
      <c r="BK22">
        <v>141.928</v>
      </c>
      <c r="BL22">
        <v>100</v>
      </c>
      <c r="BM22">
        <v>13885.013333333334</v>
      </c>
      <c r="BN22">
        <v>100</v>
      </c>
      <c r="BO22">
        <v>126.38983333333334</v>
      </c>
      <c r="BP22">
        <v>100</v>
      </c>
      <c r="BQ22">
        <v>4443.8919999999998</v>
      </c>
      <c r="BR22">
        <v>100</v>
      </c>
      <c r="BS22">
        <v>125.37950000000001</v>
      </c>
      <c r="BT22">
        <v>100</v>
      </c>
      <c r="BU22">
        <v>6293.0099999999993</v>
      </c>
      <c r="BV22">
        <v>100</v>
      </c>
      <c r="BW22">
        <v>127.27100000000002</v>
      </c>
      <c r="BX22">
        <v>100</v>
      </c>
      <c r="BY22">
        <v>5208.083333333333</v>
      </c>
    </row>
    <row r="24" spans="2:86" x14ac:dyDescent="0.65">
      <c r="B24">
        <v>0</v>
      </c>
      <c r="D24">
        <v>0</v>
      </c>
      <c r="F24">
        <v>0</v>
      </c>
      <c r="H24">
        <v>0</v>
      </c>
      <c r="J24">
        <v>0</v>
      </c>
      <c r="L24">
        <v>0</v>
      </c>
      <c r="N24">
        <v>0</v>
      </c>
      <c r="P24">
        <v>0</v>
      </c>
      <c r="R24">
        <v>0</v>
      </c>
      <c r="T24">
        <v>0</v>
      </c>
      <c r="V24">
        <v>0</v>
      </c>
      <c r="X24">
        <v>0</v>
      </c>
      <c r="Z24">
        <v>0</v>
      </c>
      <c r="AB24">
        <v>0</v>
      </c>
      <c r="AD24">
        <v>0</v>
      </c>
      <c r="AF24">
        <v>0</v>
      </c>
      <c r="AH24">
        <v>0</v>
      </c>
      <c r="AJ24">
        <v>0</v>
      </c>
      <c r="AL24">
        <v>0</v>
      </c>
      <c r="AN24">
        <v>0</v>
      </c>
      <c r="AP24">
        <v>0</v>
      </c>
      <c r="AR24">
        <v>0</v>
      </c>
      <c r="AT24">
        <v>0</v>
      </c>
      <c r="AV24">
        <v>0</v>
      </c>
      <c r="AX24">
        <v>0</v>
      </c>
      <c r="AZ24">
        <v>0</v>
      </c>
      <c r="BB24">
        <v>0</v>
      </c>
      <c r="BD24">
        <v>0</v>
      </c>
      <c r="BF24">
        <v>0</v>
      </c>
      <c r="BH24">
        <v>0</v>
      </c>
      <c r="BJ24">
        <v>0</v>
      </c>
      <c r="BL24">
        <v>0</v>
      </c>
      <c r="BN24">
        <v>0</v>
      </c>
      <c r="BP24">
        <v>0</v>
      </c>
      <c r="BR24">
        <v>0</v>
      </c>
      <c r="BT24">
        <v>0</v>
      </c>
      <c r="BV24">
        <v>0</v>
      </c>
      <c r="BX24">
        <v>0</v>
      </c>
      <c r="CF24" t="s">
        <v>4</v>
      </c>
      <c r="CG24" t="s">
        <v>5</v>
      </c>
      <c r="CH24" t="s">
        <v>6</v>
      </c>
    </row>
    <row r="25" spans="2:86" x14ac:dyDescent="0.65">
      <c r="B25">
        <v>5</v>
      </c>
      <c r="C25">
        <f>1</f>
        <v>1</v>
      </c>
      <c r="D25">
        <v>5</v>
      </c>
      <c r="E25">
        <f>1</f>
        <v>1</v>
      </c>
      <c r="F25">
        <v>5</v>
      </c>
      <c r="G25">
        <f>1</f>
        <v>1</v>
      </c>
      <c r="H25">
        <v>5</v>
      </c>
      <c r="I25">
        <f>1</f>
        <v>1</v>
      </c>
      <c r="J25">
        <v>5</v>
      </c>
      <c r="K25">
        <f>1</f>
        <v>1</v>
      </c>
      <c r="L25">
        <v>5</v>
      </c>
      <c r="M25">
        <f>1</f>
        <v>1</v>
      </c>
      <c r="N25">
        <v>5</v>
      </c>
      <c r="O25">
        <f>1</f>
        <v>1</v>
      </c>
      <c r="P25">
        <v>5</v>
      </c>
      <c r="Q25">
        <f>1</f>
        <v>1</v>
      </c>
      <c r="R25">
        <v>5</v>
      </c>
      <c r="S25">
        <f>1</f>
        <v>1</v>
      </c>
      <c r="T25">
        <v>5</v>
      </c>
      <c r="U25">
        <f>1</f>
        <v>1</v>
      </c>
      <c r="V25">
        <v>5</v>
      </c>
      <c r="W25">
        <f>1</f>
        <v>1</v>
      </c>
      <c r="X25">
        <v>5</v>
      </c>
      <c r="Y25">
        <f>1</f>
        <v>1</v>
      </c>
      <c r="Z25">
        <v>5</v>
      </c>
      <c r="AA25">
        <f>1</f>
        <v>1</v>
      </c>
      <c r="AB25">
        <v>5</v>
      </c>
      <c r="AC25">
        <f>1</f>
        <v>1</v>
      </c>
      <c r="AD25">
        <v>5</v>
      </c>
      <c r="AE25">
        <f>1</f>
        <v>1</v>
      </c>
      <c r="AF25">
        <v>5</v>
      </c>
      <c r="AG25">
        <f>1</f>
        <v>1</v>
      </c>
      <c r="AH25">
        <v>5</v>
      </c>
      <c r="AI25">
        <f>1</f>
        <v>1</v>
      </c>
      <c r="AJ25">
        <v>5</v>
      </c>
      <c r="AK25">
        <f>1</f>
        <v>1</v>
      </c>
      <c r="AL25">
        <v>5</v>
      </c>
      <c r="AM25">
        <f>1</f>
        <v>1</v>
      </c>
      <c r="AN25">
        <v>5</v>
      </c>
      <c r="AO25">
        <f>1</f>
        <v>1</v>
      </c>
      <c r="AP25">
        <v>5</v>
      </c>
      <c r="AQ25">
        <f>1</f>
        <v>1</v>
      </c>
      <c r="AR25">
        <v>5</v>
      </c>
      <c r="AS25">
        <f>1</f>
        <v>1</v>
      </c>
      <c r="AT25">
        <v>5</v>
      </c>
      <c r="AU25">
        <f>1</f>
        <v>1</v>
      </c>
      <c r="AV25">
        <v>5</v>
      </c>
      <c r="AW25">
        <f>1</f>
        <v>1</v>
      </c>
      <c r="AX25">
        <v>5</v>
      </c>
      <c r="AY25">
        <f>1</f>
        <v>1</v>
      </c>
      <c r="AZ25">
        <v>5</v>
      </c>
      <c r="BA25">
        <f>1</f>
        <v>1</v>
      </c>
      <c r="BB25">
        <v>5</v>
      </c>
      <c r="BC25">
        <f>1</f>
        <v>1</v>
      </c>
      <c r="BD25">
        <v>5</v>
      </c>
      <c r="BE25">
        <f>1</f>
        <v>1</v>
      </c>
      <c r="BF25">
        <v>5</v>
      </c>
      <c r="BG25">
        <f>1</f>
        <v>1</v>
      </c>
      <c r="BH25">
        <v>5</v>
      </c>
      <c r="BI25">
        <f>1</f>
        <v>1</v>
      </c>
      <c r="BJ25">
        <v>5</v>
      </c>
      <c r="BK25">
        <f>1</f>
        <v>1</v>
      </c>
      <c r="BL25">
        <v>5</v>
      </c>
      <c r="BM25">
        <f>1</f>
        <v>1</v>
      </c>
      <c r="BN25">
        <v>5</v>
      </c>
      <c r="BO25">
        <f>1</f>
        <v>1</v>
      </c>
      <c r="BP25">
        <v>5</v>
      </c>
      <c r="BQ25">
        <f>1</f>
        <v>1</v>
      </c>
      <c r="BR25">
        <v>5</v>
      </c>
      <c r="BS25">
        <f>1</f>
        <v>1</v>
      </c>
      <c r="BT25">
        <v>5</v>
      </c>
      <c r="BU25">
        <f>1</f>
        <v>1</v>
      </c>
      <c r="BV25">
        <v>5</v>
      </c>
      <c r="BW25">
        <f>1</f>
        <v>1</v>
      </c>
      <c r="BX25">
        <v>5</v>
      </c>
      <c r="BY25">
        <f>1</f>
        <v>1</v>
      </c>
      <c r="CA25" s="2"/>
      <c r="CB25" s="2"/>
      <c r="CC25" s="2"/>
      <c r="CD25" s="2"/>
      <c r="CE25" s="2" t="s">
        <v>3</v>
      </c>
      <c r="CF25" s="2">
        <f>AVERAGE(E25,I25,M25,Q25,U25,Y25,AC25,AG25,AK25,AO25,AS25,AW25,BA25,BE25,BI25,BM25,BQ25,BU25,BY25)</f>
        <v>1</v>
      </c>
      <c r="CG25" s="2">
        <f>_xlfn.STDEV.P(E25,I25,M25,Q25,U25,Y25,AC25,AG25,AK25,AO25,AS25,AW25,BA25,BE25,BI25,BM25,BQ25,BU25,BY25)</f>
        <v>0</v>
      </c>
      <c r="CH25" s="2">
        <f>CG25/(SQRT(19))</f>
        <v>0</v>
      </c>
    </row>
    <row r="26" spans="2:86" x14ac:dyDescent="0.65">
      <c r="B26">
        <v>10</v>
      </c>
      <c r="C26">
        <f>C4/C$3</f>
        <v>1.007951319934705</v>
      </c>
      <c r="D26">
        <v>10</v>
      </c>
      <c r="E26">
        <f>E4/E$3</f>
        <v>1.0279411764705881</v>
      </c>
      <c r="F26">
        <v>10</v>
      </c>
      <c r="G26">
        <f>G4/G$3</f>
        <v>0.94217866283788021</v>
      </c>
      <c r="H26">
        <v>10</v>
      </c>
      <c r="I26">
        <f>I4/I$3</f>
        <v>0.60368424411953125</v>
      </c>
      <c r="J26">
        <v>10</v>
      </c>
      <c r="K26">
        <f>K4/K$3</f>
        <v>0.9968799160985844</v>
      </c>
      <c r="L26">
        <v>10</v>
      </c>
      <c r="M26">
        <f>M4/M$3</f>
        <v>0.30934929121692983</v>
      </c>
      <c r="N26">
        <v>10</v>
      </c>
      <c r="O26">
        <f>O4/O$3</f>
        <v>1.0386433320781987</v>
      </c>
      <c r="P26">
        <v>10</v>
      </c>
      <c r="Q26">
        <f>Q4/Q$3</f>
        <v>1.14653142327684</v>
      </c>
      <c r="R26">
        <v>10</v>
      </c>
      <c r="S26">
        <f>S4/S$3</f>
        <v>0.98822357769374614</v>
      </c>
      <c r="T26">
        <v>10</v>
      </c>
      <c r="U26">
        <f>U4/U$3</f>
        <v>0.54290113829733566</v>
      </c>
      <c r="V26">
        <v>10</v>
      </c>
      <c r="W26">
        <f>W4/W$3</f>
        <v>0.99955091161451914</v>
      </c>
      <c r="X26">
        <v>10</v>
      </c>
      <c r="Y26">
        <f>Y4/Y$3</f>
        <v>0.46526792689141194</v>
      </c>
      <c r="Z26">
        <v>10</v>
      </c>
      <c r="AA26">
        <f>AA4/AA$3</f>
        <v>1.0650688325781275</v>
      </c>
      <c r="AB26">
        <v>10</v>
      </c>
      <c r="AC26">
        <f>AC4/AC$3</f>
        <v>0.92254889259521289</v>
      </c>
      <c r="AD26">
        <v>10</v>
      </c>
      <c r="AE26">
        <f>AE4/AE$3</f>
        <v>1.1499999999999999</v>
      </c>
      <c r="AF26">
        <v>10</v>
      </c>
      <c r="AG26">
        <f>AG4/AG$3</f>
        <v>0.78423297543756432</v>
      </c>
      <c r="AH26">
        <v>10</v>
      </c>
      <c r="AI26">
        <f>AI4/AI$3</f>
        <v>0.99730339994809247</v>
      </c>
      <c r="AJ26">
        <v>10</v>
      </c>
      <c r="AK26">
        <f>AK4/AK$3</f>
        <v>0.92649774383579864</v>
      </c>
      <c r="AL26">
        <v>10</v>
      </c>
      <c r="AM26">
        <f>AM4/AM$3</f>
        <v>0.98323804871346687</v>
      </c>
      <c r="AN26">
        <v>10</v>
      </c>
      <c r="AO26">
        <f>AO4/AO$3</f>
        <v>1.2258641633155554</v>
      </c>
      <c r="AP26">
        <v>10</v>
      </c>
      <c r="AQ26">
        <f>AQ4/AQ$3</f>
        <v>0.95146803622852005</v>
      </c>
      <c r="AR26">
        <v>10</v>
      </c>
      <c r="AS26">
        <f>AS4/AS$3</f>
        <v>1.0358872601246445</v>
      </c>
      <c r="AT26">
        <v>10</v>
      </c>
      <c r="AU26">
        <f>AU4/AU$3</f>
        <v>0.986510800306166</v>
      </c>
      <c r="AV26">
        <v>10</v>
      </c>
      <c r="AW26">
        <f>AW4/AW$3</f>
        <v>0.98527933470604567</v>
      </c>
      <c r="AX26">
        <v>10</v>
      </c>
      <c r="AY26">
        <f>AY4/AY$3</f>
        <v>0.99710658477424796</v>
      </c>
      <c r="AZ26">
        <v>10</v>
      </c>
      <c r="BA26">
        <f>BA4/BA$3</f>
        <v>0.67368771490026891</v>
      </c>
      <c r="BB26">
        <v>10</v>
      </c>
      <c r="BC26">
        <f>BC4/BC$3</f>
        <v>1.0186424724154159</v>
      </c>
      <c r="BD26">
        <v>10</v>
      </c>
      <c r="BE26">
        <f>BE4/BE$3</f>
        <v>0.97290509932028935</v>
      </c>
      <c r="BF26">
        <v>10</v>
      </c>
      <c r="BG26">
        <f>BG4/BG$3</f>
        <v>0.97458183234655804</v>
      </c>
      <c r="BH26">
        <v>10</v>
      </c>
      <c r="BI26">
        <f>BI4/BI$3</f>
        <v>0.57049137655666804</v>
      </c>
      <c r="BJ26">
        <v>10</v>
      </c>
      <c r="BK26">
        <f>BK4/BK$3</f>
        <v>1.0096032757559095</v>
      </c>
      <c r="BL26">
        <v>10</v>
      </c>
      <c r="BM26">
        <f>BM4/BM$3</f>
        <v>0.85396924052284462</v>
      </c>
      <c r="BN26">
        <v>10</v>
      </c>
      <c r="BO26">
        <f>BO4/BO$3</f>
        <v>0.96106004813128809</v>
      </c>
      <c r="BP26">
        <v>10</v>
      </c>
      <c r="BQ26">
        <f>BQ4/BQ$3</f>
        <v>0.71120628966913013</v>
      </c>
      <c r="BR26">
        <v>10</v>
      </c>
      <c r="BS26">
        <f>BS4/BS$3</f>
        <v>1.0130769566951288</v>
      </c>
      <c r="BT26">
        <v>10</v>
      </c>
      <c r="BU26">
        <f>BU4/BU$3</f>
        <v>0.5377095653244417</v>
      </c>
      <c r="BV26">
        <v>10</v>
      </c>
      <c r="BW26">
        <f>BW4/BW$3</f>
        <v>1.0310639569747748</v>
      </c>
      <c r="BX26">
        <v>10</v>
      </c>
      <c r="BY26">
        <f>BY4/BY$3</f>
        <v>0.65173685868355546</v>
      </c>
      <c r="CA26" s="2"/>
      <c r="CB26" s="2"/>
      <c r="CC26" s="2"/>
      <c r="CD26" s="2"/>
      <c r="CE26" s="2"/>
      <c r="CF26" s="2">
        <f t="shared" ref="CF26:CF44" si="0">AVERAGE(E26,I26,M26,Q26,U26,Y26,AC26,AG26,AK26,AO26,AS26,AW26,BA26,BE26,BI26,BM26,BQ26,BU26,BY26)</f>
        <v>0.78672061659287673</v>
      </c>
      <c r="CG26" s="2">
        <f t="shared" ref="CG26:CG44" si="1">_xlfn.STDEV.P(E26,I26,M26,Q26,U26,Y26,AC26,AG26,AK26,AO26,AS26,AW26,BA26,BE26,BI26,BM26,BQ26,BU26,BY26)</f>
        <v>0.24374431412177286</v>
      </c>
      <c r="CH26" s="2">
        <f t="shared" ref="CH26:CH44" si="2">CG26/(SQRT(19))</f>
        <v>5.5918780701023248E-2</v>
      </c>
    </row>
    <row r="27" spans="2:86" x14ac:dyDescent="0.65">
      <c r="B27">
        <v>15</v>
      </c>
      <c r="C27">
        <f t="shared" ref="C27:E44" si="3">C5/C$3</f>
        <v>1.0231833352395014</v>
      </c>
      <c r="D27">
        <v>15</v>
      </c>
      <c r="E27">
        <f t="shared" si="3"/>
        <v>0.83352941176470585</v>
      </c>
      <c r="F27">
        <v>15</v>
      </c>
      <c r="G27">
        <f t="shared" ref="G27" si="4">G5/G$3</f>
        <v>0.97643797989887016</v>
      </c>
      <c r="H27">
        <v>15</v>
      </c>
      <c r="I27">
        <f t="shared" ref="I27" si="5">I5/I$3</f>
        <v>0.41590220032586284</v>
      </c>
      <c r="J27">
        <v>15</v>
      </c>
      <c r="K27">
        <f t="shared" ref="K27" si="6">K5/K$3</f>
        <v>0.99371216093817039</v>
      </c>
      <c r="L27">
        <v>15</v>
      </c>
      <c r="M27">
        <f t="shared" ref="M27" si="7">M5/M$3</f>
        <v>0.26718457273872265</v>
      </c>
      <c r="N27">
        <v>15</v>
      </c>
      <c r="O27">
        <f t="shared" ref="O27:O44" si="8">O5/O$3</f>
        <v>1.0484006389492417</v>
      </c>
      <c r="P27">
        <v>15</v>
      </c>
      <c r="Q27">
        <f t="shared" ref="Q27:Q44" si="9">Q5/Q$3</f>
        <v>0.93126228559685387</v>
      </c>
      <c r="R27">
        <v>15</v>
      </c>
      <c r="S27">
        <f t="shared" ref="S27" si="10">S5/S$3</f>
        <v>1.0379267282186215</v>
      </c>
      <c r="T27">
        <v>15</v>
      </c>
      <c r="U27">
        <f t="shared" ref="U27" si="11">U5/U$3</f>
        <v>0.48274367361214893</v>
      </c>
      <c r="V27">
        <v>15</v>
      </c>
      <c r="W27">
        <f t="shared" ref="W27:W44" si="12">W5/W$3</f>
        <v>1.0118054400193599</v>
      </c>
      <c r="X27">
        <v>15</v>
      </c>
      <c r="Y27">
        <f t="shared" ref="Y27:Y44" si="13">Y5/Y$3</f>
        <v>0.3321338043299415</v>
      </c>
      <c r="Z27">
        <v>15</v>
      </c>
      <c r="AA27">
        <f t="shared" ref="AA27" si="14">AA5/AA$3</f>
        <v>1.1655323755816522</v>
      </c>
      <c r="AB27">
        <v>15</v>
      </c>
      <c r="AC27">
        <f t="shared" ref="AC27" si="15">AC5/AC$3</f>
        <v>0.57255547010492325</v>
      </c>
      <c r="AD27">
        <v>15</v>
      </c>
      <c r="AE27">
        <f t="shared" ref="AE27:AE44" si="16">AE5/AE$3</f>
        <v>1.4404761904761905</v>
      </c>
      <c r="AF27">
        <v>15</v>
      </c>
      <c r="AG27">
        <f t="shared" ref="AG27:AG44" si="17">AG5/AG$3</f>
        <v>0.61156052360641266</v>
      </c>
      <c r="AH27">
        <v>15</v>
      </c>
      <c r="AI27">
        <f t="shared" ref="AI27" si="18">AI5/AI$3</f>
        <v>0.97491305476252277</v>
      </c>
      <c r="AJ27">
        <v>15</v>
      </c>
      <c r="AK27">
        <f t="shared" ref="AK27" si="19">AK5/AK$3</f>
        <v>0.78172231675308146</v>
      </c>
      <c r="AL27">
        <v>15</v>
      </c>
      <c r="AM27">
        <f t="shared" ref="AM27:AM44" si="20">AM5/AM$3</f>
        <v>0.95428628130462334</v>
      </c>
      <c r="AN27">
        <v>15</v>
      </c>
      <c r="AO27">
        <f t="shared" ref="AO27:AO44" si="21">AO5/AO$3</f>
        <v>1.1924372391778968</v>
      </c>
      <c r="AP27">
        <v>15</v>
      </c>
      <c r="AQ27">
        <f t="shared" ref="AQ27" si="22">AQ5/AQ$3</f>
        <v>0.96446185709709309</v>
      </c>
      <c r="AR27">
        <v>15</v>
      </c>
      <c r="AS27">
        <f t="shared" ref="AS27" si="23">AS5/AS$3</f>
        <v>1.0285251687875598</v>
      </c>
      <c r="AT27">
        <v>15</v>
      </c>
      <c r="AU27">
        <f t="shared" ref="AU27:AU44" si="24">AU5/AU$3</f>
        <v>0.99590328929711036</v>
      </c>
      <c r="AV27">
        <v>15</v>
      </c>
      <c r="AW27">
        <f t="shared" ref="AW27:AW44" si="25">AW5/AW$3</f>
        <v>0.77383611888825432</v>
      </c>
      <c r="AX27">
        <v>15</v>
      </c>
      <c r="AY27">
        <f t="shared" ref="AY27" si="26">AY5/AY$3</f>
        <v>1.0337552584064049</v>
      </c>
      <c r="AZ27">
        <v>15</v>
      </c>
      <c r="BA27">
        <f t="shared" ref="BA27" si="27">BA5/BA$3</f>
        <v>0.51625439459087918</v>
      </c>
      <c r="BB27">
        <v>15</v>
      </c>
      <c r="BC27">
        <f t="shared" ref="BC27:BC44" si="28">BC5/BC$3</f>
        <v>1.0265426449824817</v>
      </c>
      <c r="BD27">
        <v>15</v>
      </c>
      <c r="BE27">
        <f t="shared" ref="BE27:BE44" si="29">BE5/BE$3</f>
        <v>0.82314305040144919</v>
      </c>
      <c r="BF27">
        <v>15</v>
      </c>
      <c r="BG27">
        <f t="shared" ref="BG27" si="30">BG5/BG$3</f>
        <v>0.99371291718332799</v>
      </c>
      <c r="BH27">
        <v>15</v>
      </c>
      <c r="BI27">
        <f t="shared" ref="BI27" si="31">BI5/BI$3</f>
        <v>0.45652535588050924</v>
      </c>
      <c r="BJ27">
        <v>15</v>
      </c>
      <c r="BK27">
        <f t="shared" ref="BK27:BK44" si="32">BK5/BK$3</f>
        <v>1.0634804399769926</v>
      </c>
      <c r="BL27">
        <v>15</v>
      </c>
      <c r="BM27">
        <f t="shared" ref="BM27:BM44" si="33">BM5/BM$3</f>
        <v>0.56102326438072969</v>
      </c>
      <c r="BN27">
        <v>15</v>
      </c>
      <c r="BO27">
        <f t="shared" ref="BO27" si="34">BO5/BO$3</f>
        <v>0.9585614568980404</v>
      </c>
      <c r="BP27">
        <v>15</v>
      </c>
      <c r="BQ27">
        <f t="shared" ref="BQ27" si="35">BQ5/BQ$3</f>
        <v>0.46615328105930676</v>
      </c>
      <c r="BR27">
        <v>15</v>
      </c>
      <c r="BS27">
        <f t="shared" ref="BS27:BS44" si="36">BS5/BS$3</f>
        <v>1.0140780438238524</v>
      </c>
      <c r="BT27">
        <v>15</v>
      </c>
      <c r="BU27">
        <f t="shared" ref="BU27:BU44" si="37">BU5/BU$3</f>
        <v>0.38447278320645245</v>
      </c>
      <c r="BV27">
        <v>15</v>
      </c>
      <c r="BW27">
        <f t="shared" ref="BW27" si="38">BW5/BW$3</f>
        <v>1.0578325347248985</v>
      </c>
      <c r="BX27">
        <v>15</v>
      </c>
      <c r="BY27">
        <f t="shared" ref="BY27" si="39">BY5/BY$3</f>
        <v>0.38170817904116566</v>
      </c>
      <c r="CA27" s="2"/>
      <c r="CB27" s="2"/>
      <c r="CC27" s="2"/>
      <c r="CD27" s="2"/>
      <c r="CE27" s="2"/>
      <c r="CF27" s="2">
        <f t="shared" si="0"/>
        <v>0.6217196365393084</v>
      </c>
      <c r="CG27" s="2">
        <f t="shared" si="1"/>
        <v>0.2486955579336585</v>
      </c>
      <c r="CH27" s="2">
        <f t="shared" si="2"/>
        <v>5.705467393369907E-2</v>
      </c>
    </row>
    <row r="28" spans="2:86" x14ac:dyDescent="0.65">
      <c r="B28">
        <v>20</v>
      </c>
      <c r="C28">
        <f t="shared" si="3"/>
        <v>1.0459481799561234</v>
      </c>
      <c r="D28">
        <v>20</v>
      </c>
      <c r="E28">
        <f t="shared" si="3"/>
        <v>0.61117647058823532</v>
      </c>
      <c r="F28">
        <v>20</v>
      </c>
      <c r="G28">
        <f t="shared" ref="G28" si="40">G6/G$3</f>
        <v>0.99674636369311453</v>
      </c>
      <c r="H28">
        <v>20</v>
      </c>
      <c r="I28">
        <f t="shared" ref="I28" si="41">I6/I$3</f>
        <v>0.42024547658103412</v>
      </c>
      <c r="J28">
        <v>20</v>
      </c>
      <c r="K28">
        <f t="shared" ref="K28" si="42">K6/K$3</f>
        <v>1.0122197327231413</v>
      </c>
      <c r="L28">
        <v>20</v>
      </c>
      <c r="M28">
        <f t="shared" ref="M28" si="43">M6/M$3</f>
        <v>0.28048851117923179</v>
      </c>
      <c r="N28">
        <v>20</v>
      </c>
      <c r="O28">
        <f t="shared" si="8"/>
        <v>1.1173566398566808</v>
      </c>
      <c r="P28">
        <v>20</v>
      </c>
      <c r="Q28">
        <f t="shared" si="9"/>
        <v>0.65732532675272926</v>
      </c>
      <c r="R28">
        <v>20</v>
      </c>
      <c r="S28">
        <f t="shared" ref="S28" si="44">S6/S$3</f>
        <v>1.0228993623721427</v>
      </c>
      <c r="T28">
        <v>20</v>
      </c>
      <c r="U28">
        <f t="shared" ref="U28" si="45">U6/U$3</f>
        <v>0.42961457923403529</v>
      </c>
      <c r="V28">
        <v>20</v>
      </c>
      <c r="W28">
        <f t="shared" si="12"/>
        <v>0.99218400058637435</v>
      </c>
      <c r="X28">
        <v>20</v>
      </c>
      <c r="Y28">
        <f t="shared" si="13"/>
        <v>0.30793306998082526</v>
      </c>
      <c r="Z28">
        <v>20</v>
      </c>
      <c r="AA28">
        <f t="shared" ref="AA28" si="46">AA6/AA$3</f>
        <v>1.120249256018562</v>
      </c>
      <c r="AB28">
        <v>20</v>
      </c>
      <c r="AC28">
        <f t="shared" ref="AC28" si="47">AC6/AC$3</f>
        <v>0.51805728416303609</v>
      </c>
      <c r="AD28">
        <v>20</v>
      </c>
      <c r="AE28">
        <f t="shared" si="16"/>
        <v>1.1523809523809525</v>
      </c>
      <c r="AF28">
        <v>20</v>
      </c>
      <c r="AG28">
        <f t="shared" si="17"/>
        <v>0.48139432269451388</v>
      </c>
      <c r="AH28">
        <v>20</v>
      </c>
      <c r="AI28">
        <f t="shared" ref="AI28" si="48">AI6/AI$3</f>
        <v>0.99923436283415523</v>
      </c>
      <c r="AJ28">
        <v>20</v>
      </c>
      <c r="AK28">
        <f t="shared" ref="AK28" si="49">AK6/AK$3</f>
        <v>0.70148363218756493</v>
      </c>
      <c r="AL28">
        <v>20</v>
      </c>
      <c r="AM28">
        <f t="shared" si="20"/>
        <v>1.0126248940928626</v>
      </c>
      <c r="AN28">
        <v>20</v>
      </c>
      <c r="AO28">
        <f t="shared" si="21"/>
        <v>0.99411608092445625</v>
      </c>
      <c r="AP28">
        <v>20</v>
      </c>
      <c r="AQ28">
        <f t="shared" ref="AQ28" si="50">AQ6/AQ$3</f>
        <v>1.0633827789474406</v>
      </c>
      <c r="AR28">
        <v>20</v>
      </c>
      <c r="AS28">
        <f t="shared" ref="AS28" si="51">AS6/AS$3</f>
        <v>0.82899150809907263</v>
      </c>
      <c r="AT28">
        <v>20</v>
      </c>
      <c r="AU28">
        <f t="shared" si="24"/>
        <v>0.95116750663525473</v>
      </c>
      <c r="AV28">
        <v>20</v>
      </c>
      <c r="AW28">
        <f t="shared" si="25"/>
        <v>0.64248569611519546</v>
      </c>
      <c r="AX28">
        <v>20</v>
      </c>
      <c r="AY28">
        <f t="shared" ref="AY28" si="52">AY6/AY$3</f>
        <v>1.1034546250490849</v>
      </c>
      <c r="AZ28">
        <v>20</v>
      </c>
      <c r="BA28">
        <f t="shared" ref="BA28" si="53">BA6/BA$3</f>
        <v>0.48742333977441316</v>
      </c>
      <c r="BB28">
        <v>20</v>
      </c>
      <c r="BC28">
        <f t="shared" si="28"/>
        <v>1.0792997960571038</v>
      </c>
      <c r="BD28">
        <v>20</v>
      </c>
      <c r="BE28">
        <f t="shared" si="29"/>
        <v>0.75758940196600877</v>
      </c>
      <c r="BF28">
        <v>20</v>
      </c>
      <c r="BG28">
        <f t="shared" ref="BG28" si="54">BG6/BG$3</f>
        <v>1.006012446672065</v>
      </c>
      <c r="BH28">
        <v>20</v>
      </c>
      <c r="BI28">
        <f t="shared" ref="BI28" si="55">BI6/BI$3</f>
        <v>0.40831732727141973</v>
      </c>
      <c r="BJ28">
        <v>20</v>
      </c>
      <c r="BK28">
        <f t="shared" si="32"/>
        <v>1.0559498501230182</v>
      </c>
      <c r="BL28">
        <v>20</v>
      </c>
      <c r="BM28">
        <f t="shared" si="33"/>
        <v>0.41147659004562764</v>
      </c>
      <c r="BN28">
        <v>20</v>
      </c>
      <c r="BO28">
        <f t="shared" ref="BO28" si="56">BO6/BO$3</f>
        <v>0.99551463793748973</v>
      </c>
      <c r="BP28">
        <v>20</v>
      </c>
      <c r="BQ28">
        <f t="shared" ref="BQ28" si="57">BQ6/BQ$3</f>
        <v>0.4449912058652522</v>
      </c>
      <c r="BR28">
        <v>20</v>
      </c>
      <c r="BS28">
        <f t="shared" si="36"/>
        <v>1.0051133290722258</v>
      </c>
      <c r="BT28">
        <v>20</v>
      </c>
      <c r="BU28">
        <f t="shared" si="37"/>
        <v>0.27536106133907212</v>
      </c>
      <c r="BV28">
        <v>20</v>
      </c>
      <c r="BW28">
        <f t="shared" ref="BW28" si="58">BW6/BW$3</f>
        <v>1.1932168724751724</v>
      </c>
      <c r="BX28">
        <v>20</v>
      </c>
      <c r="BY28">
        <f t="shared" ref="BY28" si="59">BY6/BY$3</f>
        <v>0.26570599702720954</v>
      </c>
      <c r="CB28" s="2"/>
      <c r="CC28" s="2"/>
      <c r="CD28" s="2"/>
      <c r="CF28" s="2">
        <f t="shared" si="0"/>
        <v>0.5223250990415228</v>
      </c>
      <c r="CG28" s="2">
        <f t="shared" si="1"/>
        <v>0.19589506094531056</v>
      </c>
      <c r="CH28" s="2">
        <f t="shared" si="2"/>
        <v>4.4941409168386841E-2</v>
      </c>
    </row>
    <row r="29" spans="2:86" x14ac:dyDescent="0.65">
      <c r="B29">
        <v>25</v>
      </c>
      <c r="C29">
        <f t="shared" si="3"/>
        <v>1.0479080672496077</v>
      </c>
      <c r="D29">
        <v>25</v>
      </c>
      <c r="E29">
        <f t="shared" si="3"/>
        <v>0.52235294117647058</v>
      </c>
      <c r="F29">
        <v>25</v>
      </c>
      <c r="G29">
        <f t="shared" ref="G29" si="60">G7/G$3</f>
        <v>0.98481053748673464</v>
      </c>
      <c r="H29">
        <v>25</v>
      </c>
      <c r="I29">
        <f t="shared" ref="I29" si="61">I7/I$3</f>
        <v>0.44272385428615579</v>
      </c>
      <c r="J29">
        <v>25</v>
      </c>
      <c r="K29">
        <f t="shared" ref="K29" si="62">K7/K$3</f>
        <v>1.0174262287267006</v>
      </c>
      <c r="L29">
        <v>25</v>
      </c>
      <c r="M29">
        <f t="shared" ref="M29" si="63">M7/M$3</f>
        <v>0.23142684070174088</v>
      </c>
      <c r="N29">
        <v>25</v>
      </c>
      <c r="O29">
        <f t="shared" si="8"/>
        <v>1.103052783475257</v>
      </c>
      <c r="P29">
        <v>25</v>
      </c>
      <c r="Q29">
        <f t="shared" si="9"/>
        <v>0.59369657180145452</v>
      </c>
      <c r="R29">
        <v>25</v>
      </c>
      <c r="S29">
        <f t="shared" ref="S29" si="64">S7/S$3</f>
        <v>1.0512319173718609</v>
      </c>
      <c r="T29">
        <v>25</v>
      </c>
      <c r="U29">
        <f t="shared" ref="U29" si="65">U7/U$3</f>
        <v>0.38233384299238948</v>
      </c>
      <c r="V29">
        <v>25</v>
      </c>
      <c r="W29">
        <f t="shared" si="12"/>
        <v>1.0230954754926884</v>
      </c>
      <c r="X29">
        <v>25</v>
      </c>
      <c r="Y29">
        <f t="shared" si="13"/>
        <v>0.25815325856479615</v>
      </c>
      <c r="Z29">
        <v>25</v>
      </c>
      <c r="AA29">
        <f t="shared" ref="AA29" si="66">AA7/AA$3</f>
        <v>1.1905786917616921</v>
      </c>
      <c r="AB29">
        <v>25</v>
      </c>
      <c r="AC29">
        <f t="shared" ref="AC29" si="67">AC7/AC$3</f>
        <v>0.44745681880762861</v>
      </c>
      <c r="AD29">
        <v>25</v>
      </c>
      <c r="AE29">
        <f t="shared" si="16"/>
        <v>1.1071428571428572</v>
      </c>
      <c r="AF29">
        <v>25</v>
      </c>
      <c r="AG29">
        <f t="shared" si="17"/>
        <v>0.43903515222826883</v>
      </c>
      <c r="AH29">
        <v>25</v>
      </c>
      <c r="AI29">
        <f t="shared" ref="AI29" si="68">AI7/AI$3</f>
        <v>1.0250428237736828</v>
      </c>
      <c r="AJ29">
        <v>25</v>
      </c>
      <c r="AK29">
        <f t="shared" ref="AK29" si="69">AK7/AK$3</f>
        <v>0.71771491683361588</v>
      </c>
      <c r="AL29">
        <v>25</v>
      </c>
      <c r="AM29">
        <f t="shared" si="20"/>
        <v>1.0464312156994451</v>
      </c>
      <c r="AN29">
        <v>25</v>
      </c>
      <c r="AO29">
        <f t="shared" si="21"/>
        <v>0.86392110299969582</v>
      </c>
      <c r="AP29">
        <v>25</v>
      </c>
      <c r="AQ29">
        <f t="shared" ref="AQ29" si="70">AQ7/AQ$3</f>
        <v>1.0583805433592754</v>
      </c>
      <c r="AR29">
        <v>25</v>
      </c>
      <c r="AS29">
        <f t="shared" ref="AS29" si="71">AS7/AS$3</f>
        <v>0.60031173267900251</v>
      </c>
      <c r="AT29">
        <v>25</v>
      </c>
      <c r="AU29">
        <f t="shared" si="24"/>
        <v>0.96924484835833347</v>
      </c>
      <c r="AV29">
        <v>25</v>
      </c>
      <c r="AW29">
        <f t="shared" si="25"/>
        <v>0.59244677140885837</v>
      </c>
      <c r="AX29">
        <v>25</v>
      </c>
      <c r="AY29">
        <f t="shared" ref="AY29" si="72">AY7/AY$3</f>
        <v>1.3106832781267204</v>
      </c>
      <c r="AZ29">
        <v>25</v>
      </c>
      <c r="BA29">
        <f t="shared" ref="BA29" si="73">BA7/BA$3</f>
        <v>0.47145630561946239</v>
      </c>
      <c r="BB29">
        <v>25</v>
      </c>
      <c r="BC29">
        <f t="shared" si="28"/>
        <v>1.0674345029545573</v>
      </c>
      <c r="BD29">
        <v>25</v>
      </c>
      <c r="BE29">
        <f t="shared" si="29"/>
        <v>0.71111497193201123</v>
      </c>
      <c r="BF29">
        <v>25</v>
      </c>
      <c r="BG29">
        <f t="shared" ref="BG29" si="74">BG7/BG$3</f>
        <v>1.0268681445021097</v>
      </c>
      <c r="BH29">
        <v>25</v>
      </c>
      <c r="BI29">
        <f t="shared" ref="BI29" si="75">BI7/BI$3</f>
        <v>0.32745814644643156</v>
      </c>
      <c r="BJ29">
        <v>25</v>
      </c>
      <c r="BK29">
        <f t="shared" si="32"/>
        <v>1.0837689436650051</v>
      </c>
      <c r="BL29">
        <v>25</v>
      </c>
      <c r="BM29">
        <f t="shared" si="33"/>
        <v>0.34183291384251202</v>
      </c>
      <c r="BN29">
        <v>25</v>
      </c>
      <c r="BO29">
        <f t="shared" ref="BO29" si="76">BO7/BO$3</f>
        <v>1.0122673013575845</v>
      </c>
      <c r="BP29">
        <v>25</v>
      </c>
      <c r="BQ29">
        <f t="shared" ref="BQ29" si="77">BQ7/BQ$3</f>
        <v>0.43085013227861746</v>
      </c>
      <c r="BR29">
        <v>25</v>
      </c>
      <c r="BS29">
        <f t="shared" si="36"/>
        <v>1.0137816783300828</v>
      </c>
      <c r="BT29">
        <v>25</v>
      </c>
      <c r="BU29">
        <f t="shared" si="37"/>
        <v>0.2743540781547521</v>
      </c>
      <c r="BV29">
        <v>25</v>
      </c>
      <c r="BW29">
        <f t="shared" ref="BW29" si="78">BW7/BW$3</f>
        <v>1.3927104500843097</v>
      </c>
      <c r="BX29">
        <v>25</v>
      </c>
      <c r="BY29">
        <f t="shared" ref="BY29" si="79">BY7/BY$3</f>
        <v>0.22731695228421953</v>
      </c>
      <c r="CB29" s="2"/>
      <c r="CC29" s="2"/>
      <c r="CD29" s="2"/>
      <c r="CF29" s="2">
        <f t="shared" si="0"/>
        <v>0.46715564763358342</v>
      </c>
      <c r="CG29" s="2">
        <f t="shared" si="1"/>
        <v>0.173460145281494</v>
      </c>
      <c r="CH29" s="2">
        <f t="shared" si="2"/>
        <v>3.9794486527048208E-2</v>
      </c>
    </row>
    <row r="30" spans="2:86" x14ac:dyDescent="0.65">
      <c r="B30">
        <v>30</v>
      </c>
      <c r="C30">
        <f t="shared" si="3"/>
        <v>1.1336414393994532</v>
      </c>
      <c r="D30">
        <v>30</v>
      </c>
      <c r="E30">
        <f t="shared" si="3"/>
        <v>0.46176470588235297</v>
      </c>
      <c r="F30">
        <v>30</v>
      </c>
      <c r="G30">
        <f t="shared" ref="G30" si="80">G8/G$3</f>
        <v>1.0626481053748675</v>
      </c>
      <c r="H30">
        <v>30</v>
      </c>
      <c r="I30">
        <f t="shared" ref="I30" si="81">I8/I$3</f>
        <v>0.47040207356770525</v>
      </c>
      <c r="J30">
        <v>30</v>
      </c>
      <c r="K30">
        <f t="shared" ref="K30" si="82">K8/K$3</f>
        <v>1.0162296801258521</v>
      </c>
      <c r="L30">
        <v>30</v>
      </c>
      <c r="M30">
        <f t="shared" ref="M30" si="83">M8/M$3</f>
        <v>0.18771442398864455</v>
      </c>
      <c r="N30">
        <v>30</v>
      </c>
      <c r="O30">
        <f t="shared" si="8"/>
        <v>1.2551563811898205</v>
      </c>
      <c r="P30">
        <v>30</v>
      </c>
      <c r="Q30">
        <f t="shared" si="9"/>
        <v>0.56595094460284667</v>
      </c>
      <c r="R30">
        <v>30</v>
      </c>
      <c r="S30">
        <f t="shared" ref="S30" si="84">S8/S$3</f>
        <v>1.0584295347624386</v>
      </c>
      <c r="T30">
        <v>30</v>
      </c>
      <c r="U30">
        <f t="shared" ref="U30" si="85">U8/U$3</f>
        <v>0.30184340651503355</v>
      </c>
      <c r="V30">
        <v>30</v>
      </c>
      <c r="W30">
        <f t="shared" si="12"/>
        <v>1.0380317363548681</v>
      </c>
      <c r="X30">
        <v>30</v>
      </c>
      <c r="Y30">
        <f t="shared" si="13"/>
        <v>0.25978999581581413</v>
      </c>
      <c r="Z30">
        <v>30</v>
      </c>
      <c r="AA30">
        <f t="shared" ref="AA30" si="86">AA8/AA$3</f>
        <v>1.2273368387078738</v>
      </c>
      <c r="AB30">
        <v>30</v>
      </c>
      <c r="AC30">
        <f t="shared" ref="AC30" si="87">AC8/AC$3</f>
        <v>0.42848049902281532</v>
      </c>
      <c r="AD30">
        <v>30</v>
      </c>
      <c r="AE30">
        <f t="shared" si="16"/>
        <v>1.2071428571428571</v>
      </c>
      <c r="AF30">
        <v>30</v>
      </c>
      <c r="AG30">
        <f t="shared" si="17"/>
        <v>0.42182673922635677</v>
      </c>
      <c r="AH30">
        <v>30</v>
      </c>
      <c r="AI30">
        <f t="shared" ref="AI30" si="88">AI8/AI$3</f>
        <v>1.0316376849208408</v>
      </c>
      <c r="AJ30">
        <v>30</v>
      </c>
      <c r="AK30">
        <f t="shared" ref="AK30" si="89">AK8/AK$3</f>
        <v>0.69543811370940678</v>
      </c>
      <c r="AL30">
        <v>30</v>
      </c>
      <c r="AM30">
        <f t="shared" si="20"/>
        <v>1.0413171413087452</v>
      </c>
      <c r="AN30">
        <v>30</v>
      </c>
      <c r="AO30">
        <f t="shared" si="21"/>
        <v>0.67740756813978686</v>
      </c>
      <c r="AP30">
        <v>30</v>
      </c>
      <c r="AQ30">
        <f t="shared" ref="AQ30" si="90">AQ8/AQ$3</f>
        <v>1.0319886113485652</v>
      </c>
      <c r="AR30">
        <v>30</v>
      </c>
      <c r="AS30">
        <f t="shared" ref="AS30" si="91">AS8/AS$3</f>
        <v>0.47978399556498807</v>
      </c>
      <c r="AT30">
        <v>30</v>
      </c>
      <c r="AU30">
        <f t="shared" si="24"/>
        <v>0.99347843914949452</v>
      </c>
      <c r="AV30">
        <v>30</v>
      </c>
      <c r="AW30">
        <f t="shared" si="25"/>
        <v>0.57009988695099167</v>
      </c>
      <c r="AX30">
        <v>30</v>
      </c>
      <c r="AY30">
        <f t="shared" ref="AY30" si="92">AY8/AY$3</f>
        <v>1.7562034634556023</v>
      </c>
      <c r="AZ30">
        <v>30</v>
      </c>
      <c r="BA30">
        <f t="shared" ref="BA30" si="93">BA8/BA$3</f>
        <v>0.44161715756161912</v>
      </c>
      <c r="BB30">
        <v>30</v>
      </c>
      <c r="BC30">
        <f t="shared" si="28"/>
        <v>1.0681391518067247</v>
      </c>
      <c r="BD30">
        <v>30</v>
      </c>
      <c r="BE30">
        <f t="shared" si="29"/>
        <v>0.69469098607605229</v>
      </c>
      <c r="BF30">
        <v>30</v>
      </c>
      <c r="BG30">
        <f t="shared" ref="BG30" si="94">BG8/BG$3</f>
        <v>1.002515673084293</v>
      </c>
      <c r="BH30">
        <v>30</v>
      </c>
      <c r="BI30">
        <f t="shared" ref="BI30" si="95">BI8/BI$3</f>
        <v>0.32985751788887607</v>
      </c>
      <c r="BJ30">
        <v>30</v>
      </c>
      <c r="BK30">
        <f t="shared" si="32"/>
        <v>1.1515822600384635</v>
      </c>
      <c r="BL30">
        <v>30</v>
      </c>
      <c r="BM30">
        <f t="shared" si="33"/>
        <v>0.29656589441535913</v>
      </c>
      <c r="BN30">
        <v>30</v>
      </c>
      <c r="BO30">
        <f t="shared" ref="BO30" si="96">BO8/BO$3</f>
        <v>1.0101128652235682</v>
      </c>
      <c r="BP30">
        <v>30</v>
      </c>
      <c r="BQ30">
        <f t="shared" ref="BQ30" si="97">BQ8/BQ$3</f>
        <v>0.49071426876826213</v>
      </c>
      <c r="BR30">
        <v>30</v>
      </c>
      <c r="BS30">
        <f t="shared" si="36"/>
        <v>1.0207087095945939</v>
      </c>
      <c r="BT30">
        <v>30</v>
      </c>
      <c r="BU30">
        <f t="shared" si="37"/>
        <v>0.30108109689912438</v>
      </c>
      <c r="BV30">
        <v>30</v>
      </c>
      <c r="BW30">
        <f t="shared" ref="BW30" si="98">BW8/BW$3</f>
        <v>2.3367790357923206</v>
      </c>
      <c r="BX30">
        <v>30</v>
      </c>
      <c r="BY30">
        <f t="shared" ref="BY30" si="99">BY8/BY$3</f>
        <v>0.22033621232298486</v>
      </c>
      <c r="CB30" s="2"/>
      <c r="CC30" s="2"/>
      <c r="CD30" s="2"/>
      <c r="CF30" s="2">
        <f t="shared" si="0"/>
        <v>0.43659818352205376</v>
      </c>
      <c r="CG30" s="2">
        <f t="shared" si="1"/>
        <v>0.15226928249538652</v>
      </c>
      <c r="CH30" s="2">
        <f t="shared" si="2"/>
        <v>3.4932969189622978E-2</v>
      </c>
    </row>
    <row r="31" spans="2:86" x14ac:dyDescent="0.65">
      <c r="B31">
        <v>35</v>
      </c>
      <c r="C31">
        <f t="shared" si="3"/>
        <v>1.3137249295584277</v>
      </c>
      <c r="D31">
        <v>35</v>
      </c>
      <c r="E31">
        <f t="shared" si="3"/>
        <v>0.45235294117647057</v>
      </c>
      <c r="F31">
        <v>35</v>
      </c>
      <c r="G31">
        <f t="shared" ref="G31" si="100">G9/G$3</f>
        <v>1.0914164429739686</v>
      </c>
      <c r="H31">
        <v>35</v>
      </c>
      <c r="I31">
        <f t="shared" ref="I31" si="101">I9/I$3</f>
        <v>0.45154037009522097</v>
      </c>
      <c r="J31">
        <v>35</v>
      </c>
      <c r="K31">
        <f t="shared" ref="K31" si="102">K9/K$3</f>
        <v>1.0194901956110662</v>
      </c>
      <c r="L31">
        <v>35</v>
      </c>
      <c r="M31">
        <f t="shared" ref="M31" si="103">M9/M$3</f>
        <v>0.21079017135066999</v>
      </c>
      <c r="N31">
        <v>35</v>
      </c>
      <c r="O31">
        <f t="shared" si="8"/>
        <v>1.3620821512850316</v>
      </c>
      <c r="P31">
        <v>35</v>
      </c>
      <c r="Q31">
        <f t="shared" si="9"/>
        <v>0.54370442936876584</v>
      </c>
      <c r="R31">
        <v>35</v>
      </c>
      <c r="S31">
        <f t="shared" ref="S31" si="104">S9/S$3</f>
        <v>1.1279539577810043</v>
      </c>
      <c r="T31">
        <v>35</v>
      </c>
      <c r="U31">
        <f t="shared" ref="U31" si="105">U9/U$3</f>
        <v>0.27405393947305928</v>
      </c>
      <c r="V31">
        <v>35</v>
      </c>
      <c r="W31">
        <f t="shared" si="12"/>
        <v>1.0133120966494051</v>
      </c>
      <c r="X31">
        <v>35</v>
      </c>
      <c r="Y31">
        <f t="shared" si="13"/>
        <v>0.36542095436540056</v>
      </c>
      <c r="Z31">
        <v>35</v>
      </c>
      <c r="AA31">
        <f t="shared" ref="AA31" si="106">AA9/AA$3</f>
        <v>1.5437633897598675</v>
      </c>
      <c r="AB31">
        <v>35</v>
      </c>
      <c r="AC31">
        <f t="shared" ref="AC31" si="107">AC9/AC$3</f>
        <v>0.40470572929693632</v>
      </c>
      <c r="AD31">
        <v>35</v>
      </c>
      <c r="AE31">
        <f t="shared" si="16"/>
        <v>1.3142857142857143</v>
      </c>
      <c r="AF31">
        <v>35</v>
      </c>
      <c r="AG31">
        <f t="shared" si="17"/>
        <v>0.3689139027798205</v>
      </c>
      <c r="AH31">
        <v>35</v>
      </c>
      <c r="AI31">
        <f t="shared" ref="AI31" si="108">AI9/AI$3</f>
        <v>1.0272099662600571</v>
      </c>
      <c r="AJ31">
        <v>35</v>
      </c>
      <c r="AK31">
        <f t="shared" ref="AK31" si="109">AK9/AK$3</f>
        <v>0.77061065424343089</v>
      </c>
      <c r="AL31">
        <v>35</v>
      </c>
      <c r="AM31">
        <f t="shared" si="20"/>
        <v>1.0151437665539536</v>
      </c>
      <c r="AN31">
        <v>35</v>
      </c>
      <c r="AO31">
        <f t="shared" si="21"/>
        <v>0.62634050406629038</v>
      </c>
      <c r="AP31">
        <v>35</v>
      </c>
      <c r="AQ31">
        <f t="shared" ref="AQ31" si="110">AQ9/AQ$3</f>
        <v>1.0945234085781488</v>
      </c>
      <c r="AR31">
        <v>35</v>
      </c>
      <c r="AS31">
        <f t="shared" ref="AS31" si="111">AS9/AS$3</f>
        <v>0.36797838532549931</v>
      </c>
      <c r="AT31">
        <v>35</v>
      </c>
      <c r="AU31">
        <f t="shared" si="24"/>
        <v>0.98381445143589907</v>
      </c>
      <c r="AV31">
        <v>35</v>
      </c>
      <c r="AW31">
        <f t="shared" si="25"/>
        <v>0.71251050499182822</v>
      </c>
      <c r="AX31">
        <v>35</v>
      </c>
      <c r="AY31">
        <f t="shared" ref="AY31" si="112">AY9/AY$3</f>
        <v>2.0383959958139424</v>
      </c>
      <c r="AZ31">
        <v>35</v>
      </c>
      <c r="BA31">
        <f t="shared" ref="BA31" si="113">BA9/BA$3</f>
        <v>0.48082475286735182</v>
      </c>
      <c r="BB31">
        <v>35</v>
      </c>
      <c r="BC31">
        <f t="shared" si="28"/>
        <v>1.0866992626679914</v>
      </c>
      <c r="BD31">
        <v>35</v>
      </c>
      <c r="BE31">
        <f t="shared" si="29"/>
        <v>0.69481997870009304</v>
      </c>
      <c r="BF31">
        <v>35</v>
      </c>
      <c r="BG31">
        <f t="shared" ref="BG31" si="114">BG9/BG$3</f>
        <v>1.0028986037654399</v>
      </c>
      <c r="BH31">
        <v>35</v>
      </c>
      <c r="BI31">
        <f t="shared" ref="BI31" si="115">BI9/BI$3</f>
        <v>0.31397201827007937</v>
      </c>
      <c r="BJ31">
        <v>35</v>
      </c>
      <c r="BK31">
        <f t="shared" si="32"/>
        <v>1.2464165085124548</v>
      </c>
      <c r="BL31">
        <v>35</v>
      </c>
      <c r="BM31">
        <f t="shared" si="33"/>
        <v>0.33195799974653062</v>
      </c>
      <c r="BN31">
        <v>35</v>
      </c>
      <c r="BO31">
        <f t="shared" ref="BO31" si="116">BO9/BO$3</f>
        <v>1.0336187845652109</v>
      </c>
      <c r="BP31">
        <v>35</v>
      </c>
      <c r="BQ31">
        <f t="shared" ref="BQ31" si="117">BQ9/BQ$3</f>
        <v>0.39238698437060576</v>
      </c>
      <c r="BR31">
        <v>35</v>
      </c>
      <c r="BS31">
        <f t="shared" si="36"/>
        <v>1.0808463215169544</v>
      </c>
      <c r="BT31">
        <v>35</v>
      </c>
      <c r="BU31">
        <f t="shared" si="37"/>
        <v>0.28728792710660173</v>
      </c>
      <c r="BV31">
        <v>35</v>
      </c>
      <c r="BW31">
        <f t="shared" ref="BW31" si="118">BW9/BW$3</f>
        <v>4.1445001914279143</v>
      </c>
      <c r="BX31">
        <v>35</v>
      </c>
      <c r="BY31">
        <f t="shared" ref="BY31" si="119">BY9/BY$3</f>
        <v>0.2291126103410567</v>
      </c>
      <c r="CB31" s="2"/>
      <c r="CC31" s="2"/>
      <c r="CD31" s="2"/>
      <c r="CF31" s="2">
        <f t="shared" si="0"/>
        <v>0.43575182936503754</v>
      </c>
      <c r="CG31" s="2">
        <f t="shared" si="1"/>
        <v>0.16064449754667462</v>
      </c>
      <c r="CH31" s="2">
        <f t="shared" si="2"/>
        <v>3.6854375296938011E-2</v>
      </c>
    </row>
    <row r="32" spans="2:86" x14ac:dyDescent="0.65">
      <c r="B32">
        <v>40</v>
      </c>
      <c r="C32">
        <f t="shared" si="3"/>
        <v>1.7327795048815229</v>
      </c>
      <c r="D32">
        <v>40</v>
      </c>
      <c r="E32">
        <f t="shared" si="3"/>
        <v>0.42941176470588233</v>
      </c>
      <c r="F32">
        <v>40</v>
      </c>
      <c r="G32">
        <f t="shared" ref="G32" si="120">G10/G$3</f>
        <v>1.068730882077533</v>
      </c>
      <c r="H32">
        <v>40</v>
      </c>
      <c r="I32">
        <f t="shared" ref="I32" si="121">I10/I$3</f>
        <v>0.45446211461281005</v>
      </c>
      <c r="J32">
        <v>40</v>
      </c>
      <c r="K32">
        <f t="shared" ref="K32" si="122">K10/K$3</f>
        <v>1.0708728607522526</v>
      </c>
      <c r="L32">
        <v>40</v>
      </c>
      <c r="M32">
        <f t="shared" ref="M32" si="123">M10/M$3</f>
        <v>0.27962818282623897</v>
      </c>
      <c r="N32">
        <v>40</v>
      </c>
      <c r="O32">
        <f t="shared" si="8"/>
        <v>1.5860792325125066</v>
      </c>
      <c r="P32">
        <v>40</v>
      </c>
      <c r="Q32">
        <f t="shared" si="9"/>
        <v>0.54014659873999216</v>
      </c>
      <c r="R32">
        <v>40</v>
      </c>
      <c r="S32">
        <f t="shared" ref="S32" si="124">S10/S$3</f>
        <v>1.2897449851995471</v>
      </c>
      <c r="T32">
        <v>40</v>
      </c>
      <c r="U32">
        <f t="shared" ref="U32" si="125">U10/U$3</f>
        <v>0.30353230944321463</v>
      </c>
      <c r="V32">
        <v>40</v>
      </c>
      <c r="W32">
        <f t="shared" si="12"/>
        <v>1.0239983060293025</v>
      </c>
      <c r="X32">
        <v>40</v>
      </c>
      <c r="Y32">
        <f t="shared" si="13"/>
        <v>0.39458881992802053</v>
      </c>
      <c r="Z32">
        <v>40</v>
      </c>
      <c r="AA32">
        <f t="shared" ref="AA32" si="126">AA10/AA$3</f>
        <v>2.4721759836946715</v>
      </c>
      <c r="AB32">
        <v>40</v>
      </c>
      <c r="AC32">
        <f t="shared" ref="AC32" si="127">AC10/AC$3</f>
        <v>0.36941010405357072</v>
      </c>
      <c r="AD32">
        <v>40</v>
      </c>
      <c r="AE32">
        <f t="shared" si="16"/>
        <v>1.3928571428571428</v>
      </c>
      <c r="AF32">
        <v>40</v>
      </c>
      <c r="AG32">
        <f t="shared" si="17"/>
        <v>0.38974922782762167</v>
      </c>
      <c r="AH32">
        <v>40</v>
      </c>
      <c r="AI32">
        <f t="shared" ref="AI32" si="128">AI10/AI$3</f>
        <v>1.0955203737347521</v>
      </c>
      <c r="AJ32">
        <v>40</v>
      </c>
      <c r="AK32">
        <f t="shared" ref="AK32" si="129">AK10/AK$3</f>
        <v>0.79580518651508803</v>
      </c>
      <c r="AL32">
        <v>40</v>
      </c>
      <c r="AM32">
        <f t="shared" si="20"/>
        <v>1.0081558037111387</v>
      </c>
      <c r="AN32">
        <v>40</v>
      </c>
      <c r="AO32">
        <f t="shared" si="21"/>
        <v>0.56291868994517114</v>
      </c>
      <c r="AP32">
        <v>40</v>
      </c>
      <c r="AQ32">
        <f t="shared" ref="AQ32" si="130">AQ10/AQ$3</f>
        <v>1.1797207313542526</v>
      </c>
      <c r="AR32">
        <v>40</v>
      </c>
      <c r="AS32">
        <f t="shared" ref="AS32" si="131">AS10/AS$3</f>
        <v>0.34037620226909598</v>
      </c>
      <c r="AT32">
        <v>40</v>
      </c>
      <c r="AU32">
        <f t="shared" si="24"/>
        <v>1.064891301106373</v>
      </c>
      <c r="AV32">
        <v>40</v>
      </c>
      <c r="AW32">
        <f t="shared" si="25"/>
        <v>0.80301345250807921</v>
      </c>
      <c r="AX32">
        <v>40</v>
      </c>
      <c r="AY32">
        <f t="shared" ref="AY32" si="132">AY10/AY$3</f>
        <v>2.9976420544751177</v>
      </c>
      <c r="AZ32">
        <v>40</v>
      </c>
      <c r="BA32">
        <f t="shared" ref="BA32" si="133">BA10/BA$3</f>
        <v>0.44454195075230452</v>
      </c>
      <c r="BB32">
        <v>40</v>
      </c>
      <c r="BC32">
        <f t="shared" si="28"/>
        <v>1.1270145897610206</v>
      </c>
      <c r="BD32">
        <v>40</v>
      </c>
      <c r="BE32">
        <f t="shared" si="29"/>
        <v>0.69528858471711519</v>
      </c>
      <c r="BF32">
        <v>40</v>
      </c>
      <c r="BG32">
        <f t="shared" ref="BG32" si="134">BG10/BG$3</f>
        <v>1.0275716090123252</v>
      </c>
      <c r="BH32">
        <v>40</v>
      </c>
      <c r="BI32">
        <f t="shared" ref="BI32" si="135">BI10/BI$3</f>
        <v>0.33630362620922638</v>
      </c>
      <c r="BJ32">
        <v>40</v>
      </c>
      <c r="BK32">
        <f t="shared" si="32"/>
        <v>1.4225187948015616</v>
      </c>
      <c r="BL32">
        <v>40</v>
      </c>
      <c r="BM32">
        <f t="shared" si="33"/>
        <v>0.32055502948372266</v>
      </c>
      <c r="BN32">
        <v>40</v>
      </c>
      <c r="BO32">
        <f t="shared" ref="BO32" si="136">BO10/BO$3</f>
        <v>1.204883220484918</v>
      </c>
      <c r="BP32">
        <v>40</v>
      </c>
      <c r="BQ32">
        <f t="shared" ref="BQ32" si="137">BQ10/BQ$3</f>
        <v>0.38133926690547676</v>
      </c>
      <c r="BR32">
        <v>40</v>
      </c>
      <c r="BS32">
        <f t="shared" si="36"/>
        <v>1.1329274355234333</v>
      </c>
      <c r="BT32">
        <v>40</v>
      </c>
      <c r="BU32">
        <f t="shared" si="37"/>
        <v>0.23541548449898569</v>
      </c>
      <c r="BV32">
        <v>40</v>
      </c>
      <c r="BW32">
        <f t="shared" ref="BW32" si="138">BW10/BW$3</f>
        <v>5.7330699084717667</v>
      </c>
      <c r="BX32">
        <v>40</v>
      </c>
      <c r="BY32">
        <f t="shared" ref="BY32" si="139">BY10/BY$3</f>
        <v>0.24750427065114899</v>
      </c>
      <c r="CB32" s="2"/>
      <c r="CC32" s="2"/>
      <c r="CD32" s="2"/>
      <c r="CF32" s="2">
        <f t="shared" si="0"/>
        <v>0.43810478245225082</v>
      </c>
      <c r="CG32" s="2">
        <f t="shared" si="1"/>
        <v>0.16546085602868163</v>
      </c>
      <c r="CH32" s="2">
        <f t="shared" si="2"/>
        <v>3.7959323712671356E-2</v>
      </c>
    </row>
    <row r="33" spans="2:86" x14ac:dyDescent="0.65">
      <c r="B33">
        <v>45</v>
      </c>
      <c r="C33">
        <f t="shared" si="3"/>
        <v>2.1757816155293779</v>
      </c>
      <c r="D33">
        <v>45</v>
      </c>
      <c r="E33">
        <f t="shared" si="3"/>
        <v>0.4485294117647059</v>
      </c>
      <c r="F33">
        <v>45</v>
      </c>
      <c r="G33">
        <f t="shared" ref="G33" si="140">G11/G$3</f>
        <v>1.1920269679755293</v>
      </c>
      <c r="H33">
        <v>45</v>
      </c>
      <c r="I33">
        <f t="shared" ref="I33" si="141">I11/I$3</f>
        <v>0.46252425051051349</v>
      </c>
      <c r="J33">
        <v>45</v>
      </c>
      <c r="K33">
        <f t="shared" ref="K33" si="142">K11/K$3</f>
        <v>1.1682962292034134</v>
      </c>
      <c r="L33">
        <v>45</v>
      </c>
      <c r="M33">
        <f t="shared" ref="M33" si="143">M11/M$3</f>
        <v>0.24683574897860772</v>
      </c>
      <c r="N33">
        <v>45</v>
      </c>
      <c r="O33">
        <f t="shared" si="8"/>
        <v>2.0142734525009529</v>
      </c>
      <c r="P33">
        <v>45</v>
      </c>
      <c r="Q33">
        <f t="shared" si="9"/>
        <v>0.51229122633278201</v>
      </c>
      <c r="R33">
        <v>45</v>
      </c>
      <c r="S33">
        <f t="shared" ref="S33" si="144">S11/S$3</f>
        <v>3.1039217338607825</v>
      </c>
      <c r="T33">
        <v>45</v>
      </c>
      <c r="U33">
        <f t="shared" ref="U33" si="145">U11/U$3</f>
        <v>0.37711608796464668</v>
      </c>
      <c r="V33">
        <v>45</v>
      </c>
      <c r="W33">
        <f t="shared" si="12"/>
        <v>1.0740972567214921</v>
      </c>
      <c r="X33">
        <v>45</v>
      </c>
      <c r="Y33">
        <f t="shared" si="13"/>
        <v>0.24108314540461506</v>
      </c>
      <c r="Z33">
        <v>45</v>
      </c>
      <c r="AA33">
        <f t="shared" ref="AA33" si="146">AA11/AA$3</f>
        <v>3.838967092004645</v>
      </c>
      <c r="AB33">
        <v>45</v>
      </c>
      <c r="AC33">
        <f t="shared" ref="AC33" si="147">AC11/AC$3</f>
        <v>0.36511443187338638</v>
      </c>
      <c r="AD33">
        <v>45</v>
      </c>
      <c r="AE33">
        <f t="shared" si="16"/>
        <v>1.9880952380952379</v>
      </c>
      <c r="AF33">
        <v>45</v>
      </c>
      <c r="AG33">
        <f t="shared" si="17"/>
        <v>0.36546541770848656</v>
      </c>
      <c r="AH33">
        <v>45</v>
      </c>
      <c r="AI33">
        <f t="shared" ref="AI33" si="148">AI11/AI$3</f>
        <v>1.1771139371917985</v>
      </c>
      <c r="AJ33">
        <v>45</v>
      </c>
      <c r="AK33">
        <f t="shared" ref="AK33" si="149">AK11/AK$3</f>
        <v>0.80880603106126159</v>
      </c>
      <c r="AL33">
        <v>45</v>
      </c>
      <c r="AM33">
        <f t="shared" si="20"/>
        <v>1.0527131309584692</v>
      </c>
      <c r="AN33">
        <v>45</v>
      </c>
      <c r="AO33">
        <f t="shared" si="21"/>
        <v>0.53184339191789853</v>
      </c>
      <c r="AP33">
        <v>45</v>
      </c>
      <c r="AQ33">
        <f t="shared" ref="AQ33" si="150">AQ11/AQ$3</f>
        <v>1.500324631384917</v>
      </c>
      <c r="AR33">
        <v>45</v>
      </c>
      <c r="AS33">
        <f t="shared" ref="AS33" si="151">AS11/AS$3</f>
        <v>0.36336833210472375</v>
      </c>
      <c r="AT33">
        <v>45</v>
      </c>
      <c r="AU33">
        <f t="shared" si="24"/>
        <v>1.1184132049026332</v>
      </c>
      <c r="AV33">
        <v>45</v>
      </c>
      <c r="AW33">
        <f t="shared" si="25"/>
        <v>0.78328947780427938</v>
      </c>
      <c r="AX33">
        <v>45</v>
      </c>
      <c r="AY33">
        <f t="shared" ref="AY33" si="152">AY11/AY$3</f>
        <v>3.9552892193979066</v>
      </c>
      <c r="AZ33">
        <v>45</v>
      </c>
      <c r="BA33">
        <f t="shared" ref="BA33" si="153">BA11/BA$3</f>
        <v>0.37711859632422212</v>
      </c>
      <c r="BB33">
        <v>45</v>
      </c>
      <c r="BC33">
        <f t="shared" si="28"/>
        <v>1.2802515295717198</v>
      </c>
      <c r="BD33">
        <v>45</v>
      </c>
      <c r="BE33">
        <f t="shared" si="29"/>
        <v>0.65882740867523759</v>
      </c>
      <c r="BF33">
        <v>45</v>
      </c>
      <c r="BG33">
        <f t="shared" ref="BG33" si="154">BG11/BG$3</f>
        <v>1.0546633922318618</v>
      </c>
      <c r="BH33">
        <v>45</v>
      </c>
      <c r="BI33">
        <f t="shared" ref="BI33" si="155">BI11/BI$3</f>
        <v>0.24933025856145402</v>
      </c>
      <c r="BJ33">
        <v>45</v>
      </c>
      <c r="BK33">
        <f t="shared" si="32"/>
        <v>1.7465343323442888</v>
      </c>
      <c r="BL33">
        <v>45</v>
      </c>
      <c r="BM33">
        <f t="shared" si="33"/>
        <v>0.27929984838544036</v>
      </c>
      <c r="BN33">
        <v>45</v>
      </c>
      <c r="BO33">
        <f t="shared" ref="BO33" si="156">BO11/BO$3</f>
        <v>1.5882934319322981</v>
      </c>
      <c r="BP33">
        <v>45</v>
      </c>
      <c r="BQ33">
        <f t="shared" ref="BQ33" si="157">BQ11/BQ$3</f>
        <v>0.34899034654005373</v>
      </c>
      <c r="BR33">
        <v>45</v>
      </c>
      <c r="BS33">
        <f t="shared" si="36"/>
        <v>1.2446435692785069</v>
      </c>
      <c r="BT33">
        <v>45</v>
      </c>
      <c r="BU33">
        <f t="shared" si="37"/>
        <v>0.2347752555584445</v>
      </c>
      <c r="BV33">
        <v>45</v>
      </c>
      <c r="BW33">
        <f t="shared" ref="BW33" si="158">BW11/BW$3</f>
        <v>6.3605768778890424</v>
      </c>
      <c r="BX33">
        <v>45</v>
      </c>
      <c r="BY33">
        <f t="shared" ref="BY33" si="159">BY11/BY$3</f>
        <v>0.26894670502153262</v>
      </c>
      <c r="CB33" s="2"/>
      <c r="CC33" s="2"/>
      <c r="CD33" s="2"/>
      <c r="CF33" s="2">
        <f t="shared" si="0"/>
        <v>0.41702923013117327</v>
      </c>
      <c r="CG33" s="2">
        <f t="shared" si="1"/>
        <v>0.17008202032427128</v>
      </c>
      <c r="CH33" s="2">
        <f t="shared" si="2"/>
        <v>3.9019491510880494E-2</v>
      </c>
    </row>
    <row r="34" spans="2:86" x14ac:dyDescent="0.65">
      <c r="B34">
        <v>50</v>
      </c>
      <c r="C34">
        <f t="shared" si="3"/>
        <v>2.2209370028800466</v>
      </c>
      <c r="D34">
        <v>50</v>
      </c>
      <c r="E34">
        <f t="shared" si="3"/>
        <v>0.46735294117647058</v>
      </c>
      <c r="F34">
        <v>50</v>
      </c>
      <c r="G34">
        <f t="shared" ref="G34" si="160">G12/G$3</f>
        <v>1.6214395405456024</v>
      </c>
      <c r="H34">
        <v>50</v>
      </c>
      <c r="I34">
        <f t="shared" ref="I34" si="161">I12/I$3</f>
        <v>0.46609794828239598</v>
      </c>
      <c r="J34">
        <v>50</v>
      </c>
      <c r="K34">
        <f t="shared" ref="K34" si="162">K12/K$3</f>
        <v>1.3005768222338754</v>
      </c>
      <c r="L34">
        <v>50</v>
      </c>
      <c r="M34">
        <f t="shared" ref="M34" si="163">M12/M$3</f>
        <v>0.24993887029591222</v>
      </c>
      <c r="N34">
        <v>50</v>
      </c>
      <c r="O34">
        <f t="shared" si="8"/>
        <v>4.2821924472083399</v>
      </c>
      <c r="P34">
        <v>50</v>
      </c>
      <c r="Q34">
        <f t="shared" si="9"/>
        <v>0.45957406059405109</v>
      </c>
      <c r="R34">
        <v>50</v>
      </c>
      <c r="S34">
        <f t="shared" ref="S34" si="164">S12/S$3</f>
        <v>6.338668704265328</v>
      </c>
      <c r="T34">
        <v>50</v>
      </c>
      <c r="U34">
        <f t="shared" ref="U34" si="165">U12/U$3</f>
        <v>0.32951470041739395</v>
      </c>
      <c r="V34">
        <v>50</v>
      </c>
      <c r="W34">
        <f t="shared" si="12"/>
        <v>1.1307394019213073</v>
      </c>
      <c r="X34">
        <v>50</v>
      </c>
      <c r="Y34">
        <f t="shared" si="13"/>
        <v>0.2181944761810499</v>
      </c>
      <c r="Z34">
        <v>50</v>
      </c>
      <c r="AA34">
        <f t="shared" ref="AA34" si="166">AA12/AA$3</f>
        <v>6.4320810387022824</v>
      </c>
      <c r="AB34">
        <v>50</v>
      </c>
      <c r="AC34">
        <f t="shared" ref="AC34" si="167">AC12/AC$3</f>
        <v>0.37363995574320996</v>
      </c>
      <c r="AD34">
        <v>50</v>
      </c>
      <c r="AE34">
        <f t="shared" si="16"/>
        <v>2.961904761904762</v>
      </c>
      <c r="AF34">
        <v>50</v>
      </c>
      <c r="AG34">
        <f t="shared" si="17"/>
        <v>0.36700020223562285</v>
      </c>
      <c r="AH34">
        <v>50</v>
      </c>
      <c r="AI34">
        <f t="shared" ref="AI34" si="168">AI12/AI$3</f>
        <v>1.5044121463794446</v>
      </c>
      <c r="AJ34">
        <v>50</v>
      </c>
      <c r="AK34">
        <f t="shared" ref="AK34" si="169">AK12/AK$3</f>
        <v>0.79164817026703471</v>
      </c>
      <c r="AL34">
        <v>50</v>
      </c>
      <c r="AM34">
        <f t="shared" si="20"/>
        <v>1.1020601323552985</v>
      </c>
      <c r="AN34">
        <v>50</v>
      </c>
      <c r="AO34">
        <f t="shared" si="21"/>
        <v>0.51085110659469035</v>
      </c>
      <c r="AP34">
        <v>50</v>
      </c>
      <c r="AQ34">
        <f t="shared" ref="AQ34" si="170">AQ12/AQ$3</f>
        <v>2.1463650706908397</v>
      </c>
      <c r="AR34">
        <v>50</v>
      </c>
      <c r="AS34">
        <f t="shared" ref="AS34" si="171">AS12/AS$3</f>
        <v>0.30509296901131339</v>
      </c>
      <c r="AT34">
        <v>50</v>
      </c>
      <c r="AU34">
        <f t="shared" si="24"/>
        <v>1.3078012703903616</v>
      </c>
      <c r="AV34">
        <v>50</v>
      </c>
      <c r="AW34">
        <f t="shared" si="25"/>
        <v>0.76926826950797234</v>
      </c>
      <c r="AX34">
        <v>50</v>
      </c>
      <c r="AY34">
        <f t="shared" ref="AY34" si="172">AY12/AY$3</f>
        <v>4.2008048955082558</v>
      </c>
      <c r="AZ34">
        <v>50</v>
      </c>
      <c r="BA34">
        <f t="shared" ref="BA34" si="173">BA12/BA$3</f>
        <v>0.31520771467373099</v>
      </c>
      <c r="BB34">
        <v>50</v>
      </c>
      <c r="BC34">
        <f t="shared" si="28"/>
        <v>1.3900930816294512</v>
      </c>
      <c r="BD34">
        <v>50</v>
      </c>
      <c r="BE34">
        <f t="shared" si="29"/>
        <v>0.67491077338333938</v>
      </c>
      <c r="BF34">
        <v>50</v>
      </c>
      <c r="BG34">
        <f t="shared" ref="BG34" si="174">BG12/BG$3</f>
        <v>1.0858415692928292</v>
      </c>
      <c r="BH34">
        <v>50</v>
      </c>
      <c r="BI34">
        <f t="shared" ref="BI34" si="175">BI12/BI$3</f>
        <v>0.20321193817427657</v>
      </c>
      <c r="BJ34">
        <v>50</v>
      </c>
      <c r="BK34">
        <f t="shared" si="32"/>
        <v>2.7644942316999321</v>
      </c>
      <c r="BL34">
        <v>50</v>
      </c>
      <c r="BM34">
        <f t="shared" si="33"/>
        <v>0.27557557638599339</v>
      </c>
      <c r="BN34">
        <v>50</v>
      </c>
      <c r="BO34">
        <f t="shared" ref="BO34" si="176">BO12/BO$3</f>
        <v>1.9192180997848083</v>
      </c>
      <c r="BP34">
        <v>50</v>
      </c>
      <c r="BQ34">
        <f t="shared" ref="BQ34" si="177">BQ12/BQ$3</f>
        <v>0.36963072264027436</v>
      </c>
      <c r="BR34">
        <v>50</v>
      </c>
      <c r="BS34">
        <f t="shared" si="36"/>
        <v>1.56861475763585</v>
      </c>
      <c r="BT34">
        <v>50</v>
      </c>
      <c r="BU34">
        <f t="shared" si="37"/>
        <v>0.29830161395950688</v>
      </c>
      <c r="BV34">
        <v>50</v>
      </c>
      <c r="BW34">
        <f t="shared" ref="BW34" si="178">BW12/BW$3</f>
        <v>5.9916999864026659</v>
      </c>
      <c r="BX34">
        <v>50</v>
      </c>
      <c r="BY34">
        <f t="shared" ref="BY34" si="179">BY12/BY$3</f>
        <v>0.21141936751109452</v>
      </c>
      <c r="CB34" s="2"/>
      <c r="CC34" s="2"/>
      <c r="CD34" s="2"/>
      <c r="CF34" s="2">
        <f t="shared" si="0"/>
        <v>0.40297007247554378</v>
      </c>
      <c r="CG34" s="2">
        <f t="shared" si="1"/>
        <v>0.17312198888523658</v>
      </c>
      <c r="CH34" s="2">
        <f t="shared" si="2"/>
        <v>3.9716908129237782E-2</v>
      </c>
    </row>
    <row r="35" spans="2:86" x14ac:dyDescent="0.65">
      <c r="B35">
        <v>55</v>
      </c>
      <c r="C35">
        <f t="shared" si="3"/>
        <v>2.7189407251063122</v>
      </c>
      <c r="D35">
        <v>55</v>
      </c>
      <c r="E35">
        <f t="shared" si="3"/>
        <v>0.4526470588235294</v>
      </c>
      <c r="F35">
        <v>55</v>
      </c>
      <c r="G35">
        <f t="shared" ref="G35" si="180">G13/G$3</f>
        <v>2.7253012048192775</v>
      </c>
      <c r="H35">
        <v>55</v>
      </c>
      <c r="I35">
        <f t="shared" ref="I35" si="181">I13/I$3</f>
        <v>0.46237357441875632</v>
      </c>
      <c r="J35">
        <v>55</v>
      </c>
      <c r="K35">
        <f t="shared" ref="K35" si="182">K13/K$3</f>
        <v>2.4064999761643708</v>
      </c>
      <c r="L35">
        <v>55</v>
      </c>
      <c r="M35">
        <f t="shared" ref="M35" si="183">M13/M$3</f>
        <v>0.15934027526874228</v>
      </c>
      <c r="N35">
        <v>55</v>
      </c>
      <c r="O35">
        <f t="shared" si="8"/>
        <v>5.9262892999389578</v>
      </c>
      <c r="P35">
        <v>55</v>
      </c>
      <c r="Q35">
        <f t="shared" si="9"/>
        <v>0.45953838747548797</v>
      </c>
      <c r="R35">
        <v>55</v>
      </c>
      <c r="S35">
        <f t="shared" ref="S35" si="184">S13/S$3</f>
        <v>4.9733791732461601</v>
      </c>
      <c r="T35">
        <v>55</v>
      </c>
      <c r="U35">
        <f t="shared" ref="U35" si="185">U13/U$3</f>
        <v>0.26965274100282993</v>
      </c>
      <c r="V35">
        <v>55</v>
      </c>
      <c r="W35">
        <f t="shared" si="12"/>
        <v>1.1211398468213036</v>
      </c>
      <c r="X35">
        <v>55</v>
      </c>
      <c r="Y35">
        <f t="shared" si="13"/>
        <v>0.28372462893493616</v>
      </c>
      <c r="Z35">
        <v>55</v>
      </c>
      <c r="AA35">
        <f t="shared" ref="AA35" si="186">AA13/AA$3</f>
        <v>7.9168977181180757</v>
      </c>
      <c r="AB35">
        <v>55</v>
      </c>
      <c r="AC35">
        <f t="shared" ref="AC35" si="187">AC13/AC$3</f>
        <v>0.41267940509534112</v>
      </c>
      <c r="AD35">
        <v>55</v>
      </c>
      <c r="AE35">
        <f t="shared" si="16"/>
        <v>4.2531000000000008</v>
      </c>
      <c r="AF35">
        <v>55</v>
      </c>
      <c r="AG35">
        <f t="shared" si="17"/>
        <v>0.37120238270333872</v>
      </c>
      <c r="AH35">
        <v>55</v>
      </c>
      <c r="AI35">
        <f t="shared" ref="AI35" si="188">AI13/AI$3</f>
        <v>1.9403140410070077</v>
      </c>
      <c r="AJ35">
        <v>55</v>
      </c>
      <c r="AK35">
        <f t="shared" ref="AK35" si="189">AK13/AK$3</f>
        <v>0.90565419924355672</v>
      </c>
      <c r="AL35">
        <v>55</v>
      </c>
      <c r="AM35">
        <f t="shared" si="20"/>
        <v>1.1554869438444102</v>
      </c>
      <c r="AN35">
        <v>55</v>
      </c>
      <c r="AO35">
        <f t="shared" si="21"/>
        <v>0.53656956043831883</v>
      </c>
      <c r="AP35">
        <v>55</v>
      </c>
      <c r="AQ35">
        <f t="shared" ref="AQ35" si="190">AQ13/AQ$3</f>
        <v>3.4879440983042085</v>
      </c>
      <c r="AR35">
        <v>55</v>
      </c>
      <c r="AS35">
        <f t="shared" ref="AS35" si="191">AS13/AS$3</f>
        <v>0.23835843628934381</v>
      </c>
      <c r="AT35">
        <v>55</v>
      </c>
      <c r="AU35">
        <f t="shared" si="24"/>
        <v>1.5337727015179077</v>
      </c>
      <c r="AV35">
        <v>55</v>
      </c>
      <c r="AW35">
        <f t="shared" si="25"/>
        <v>0.84722144540769451</v>
      </c>
      <c r="AX35">
        <v>55</v>
      </c>
      <c r="AY35">
        <f t="shared" ref="AY35" si="192">AY13/AY$3</f>
        <v>2.7159981437050371</v>
      </c>
      <c r="AZ35">
        <v>55</v>
      </c>
      <c r="BA35">
        <f t="shared" ref="BA35" si="193">BA13/BA$3</f>
        <v>0.29626432225383259</v>
      </c>
      <c r="BB35">
        <v>55</v>
      </c>
      <c r="BC35">
        <f t="shared" si="28"/>
        <v>1.9830570517178268</v>
      </c>
      <c r="BD35">
        <v>55</v>
      </c>
      <c r="BE35">
        <f t="shared" si="29"/>
        <v>0.71721511374327729</v>
      </c>
      <c r="BF35">
        <v>55</v>
      </c>
      <c r="BG35">
        <f t="shared" ref="BG35" si="194">BG13/BG$3</f>
        <v>1.3570880349086387</v>
      </c>
      <c r="BH35">
        <v>55</v>
      </c>
      <c r="BI35">
        <f t="shared" ref="BI35" si="195">BI13/BI$3</f>
        <v>0.22441952335801801</v>
      </c>
      <c r="BJ35">
        <v>55</v>
      </c>
      <c r="BK35">
        <f t="shared" si="32"/>
        <v>4.1964110607438867</v>
      </c>
      <c r="BL35">
        <v>55</v>
      </c>
      <c r="BM35">
        <f t="shared" si="33"/>
        <v>0.28786533924263719</v>
      </c>
      <c r="BN35">
        <v>55</v>
      </c>
      <c r="BO35">
        <f t="shared" ref="BO35" si="196">BO13/BO$3</f>
        <v>2.8899876078951441</v>
      </c>
      <c r="BP35">
        <v>55</v>
      </c>
      <c r="BQ35">
        <f t="shared" ref="BQ35" si="197">BQ13/BQ$3</f>
        <v>0.40440931108895517</v>
      </c>
      <c r="BR35">
        <v>55</v>
      </c>
      <c r="BS35">
        <f t="shared" si="36"/>
        <v>3.8533660018246287</v>
      </c>
      <c r="BT35">
        <v>55</v>
      </c>
      <c r="BU35">
        <f t="shared" si="37"/>
        <v>0.29191042445692045</v>
      </c>
      <c r="BV35">
        <v>55</v>
      </c>
      <c r="BW35">
        <f t="shared" ref="BW35" si="198">BW13/BW$3</f>
        <v>4.3878335811557232</v>
      </c>
      <c r="BX35">
        <v>55</v>
      </c>
      <c r="BY35">
        <f t="shared" ref="BY35" si="199">BY13/BY$3</f>
        <v>0.18026714913872022</v>
      </c>
      <c r="CB35" s="2"/>
      <c r="CC35" s="2"/>
      <c r="CD35" s="2"/>
      <c r="CF35" s="2">
        <f t="shared" si="0"/>
        <v>0.41059543570443352</v>
      </c>
      <c r="CG35" s="2">
        <f t="shared" si="1"/>
        <v>0.20682289600967393</v>
      </c>
      <c r="CH35" s="2">
        <f t="shared" si="2"/>
        <v>4.7448426469294223E-2</v>
      </c>
    </row>
    <row r="36" spans="2:86" x14ac:dyDescent="0.65">
      <c r="B36">
        <v>60</v>
      </c>
      <c r="C36">
        <f t="shared" si="3"/>
        <v>3.4721196934881839</v>
      </c>
      <c r="D36">
        <v>60</v>
      </c>
      <c r="E36">
        <f t="shared" si="3"/>
        <v>0.47352941176470587</v>
      </c>
      <c r="F36">
        <v>60</v>
      </c>
      <c r="G36">
        <f t="shared" ref="G36" si="200">G14/G$3</f>
        <v>3.7580647980523132</v>
      </c>
      <c r="H36">
        <v>60</v>
      </c>
      <c r="I36">
        <f t="shared" ref="I36" si="201">I14/I$3</f>
        <v>0.43922770024859481</v>
      </c>
      <c r="J36">
        <v>60</v>
      </c>
      <c r="K36">
        <f t="shared" ref="K36" si="202">K14/K$3</f>
        <v>3.4152357343757451</v>
      </c>
      <c r="L36">
        <v>60</v>
      </c>
      <c r="M36">
        <f t="shared" ref="M36" si="203">M14/M$3</f>
        <v>0.15353916903859721</v>
      </c>
      <c r="N36">
        <v>60</v>
      </c>
      <c r="O36">
        <f t="shared" si="8"/>
        <v>5.5453918241626647</v>
      </c>
      <c r="P36">
        <v>60</v>
      </c>
      <c r="Q36">
        <f t="shared" si="9"/>
        <v>0.44416031049123894</v>
      </c>
      <c r="R36">
        <v>60</v>
      </c>
      <c r="S36">
        <f t="shared" ref="S36" si="204">S14/S$3</f>
        <v>3.6629975959485463</v>
      </c>
      <c r="T36">
        <v>60</v>
      </c>
      <c r="U36">
        <f t="shared" ref="U36" si="205">U14/U$3</f>
        <v>0.23205903455221388</v>
      </c>
      <c r="V36">
        <v>60</v>
      </c>
      <c r="W36">
        <f t="shared" si="12"/>
        <v>1.5028196002647993</v>
      </c>
      <c r="X36">
        <v>60</v>
      </c>
      <c r="Y36">
        <f t="shared" si="13"/>
        <v>0.355709305379456</v>
      </c>
      <c r="Z36">
        <v>60</v>
      </c>
      <c r="AA36">
        <f t="shared" ref="AA36" si="206">AA14/AA$3</f>
        <v>6.9010269612265587</v>
      </c>
      <c r="AB36">
        <v>60</v>
      </c>
      <c r="AC36">
        <f t="shared" ref="AC36" si="207">AC14/AC$3</f>
        <v>0.37010149156494521</v>
      </c>
      <c r="AD36">
        <v>60</v>
      </c>
      <c r="AE36">
        <f t="shared" si="16"/>
        <v>6.3097285714285709</v>
      </c>
      <c r="AF36">
        <v>60</v>
      </c>
      <c r="AG36">
        <f t="shared" si="17"/>
        <v>0.39057333799088101</v>
      </c>
      <c r="AH36">
        <v>60</v>
      </c>
      <c r="AI36">
        <f t="shared" ref="AI36" si="208">AI14/AI$3</f>
        <v>3.0236205554113682</v>
      </c>
      <c r="AJ36">
        <v>60</v>
      </c>
      <c r="AK36">
        <f t="shared" ref="AK36" si="209">AK14/AK$3</f>
        <v>1.0081701401375611</v>
      </c>
      <c r="AL36">
        <v>60</v>
      </c>
      <c r="AM36">
        <f t="shared" si="20"/>
        <v>1.3082794574501377</v>
      </c>
      <c r="AN36">
        <v>60</v>
      </c>
      <c r="AO36">
        <f t="shared" si="21"/>
        <v>0.6145686873909586</v>
      </c>
      <c r="AP36">
        <v>60</v>
      </c>
      <c r="AQ36">
        <f t="shared" ref="AQ36" si="210">AQ14/AQ$3</f>
        <v>4.9168224154973377</v>
      </c>
      <c r="AR36">
        <v>60</v>
      </c>
      <c r="AS36">
        <f t="shared" ref="AS36" si="211">AS14/AS$3</f>
        <v>0.317381331648383</v>
      </c>
      <c r="AT36">
        <v>60</v>
      </c>
      <c r="AU36">
        <f t="shared" si="24"/>
        <v>2.3787040626646383</v>
      </c>
      <c r="AV36">
        <v>60</v>
      </c>
      <c r="AW36">
        <f t="shared" si="25"/>
        <v>0.93673624885322393</v>
      </c>
      <c r="AX36">
        <v>60</v>
      </c>
      <c r="AY36">
        <f t="shared" ref="AY36" si="212">AY14/AY$3</f>
        <v>1.6127821314700244</v>
      </c>
      <c r="AZ36">
        <v>60</v>
      </c>
      <c r="BA36">
        <f t="shared" ref="BA36" si="213">BA14/BA$3</f>
        <v>0.31298075297959105</v>
      </c>
      <c r="BB36">
        <v>60</v>
      </c>
      <c r="BC36">
        <f t="shared" si="28"/>
        <v>3.0835852115253877</v>
      </c>
      <c r="BD36">
        <v>60</v>
      </c>
      <c r="BE36">
        <f t="shared" si="29"/>
        <v>0.75287351225147758</v>
      </c>
      <c r="BF36">
        <v>60</v>
      </c>
      <c r="BG36">
        <f t="shared" ref="BG36" si="214">BG14/BG$3</f>
        <v>2.6299818674147888</v>
      </c>
      <c r="BH36">
        <v>60</v>
      </c>
      <c r="BI36">
        <f t="shared" ref="BI36" si="215">BI14/BI$3</f>
        <v>0.19128917067238085</v>
      </c>
      <c r="BJ36">
        <v>60</v>
      </c>
      <c r="BK36">
        <f t="shared" si="32"/>
        <v>5.0891787045459731</v>
      </c>
      <c r="BL36">
        <v>60</v>
      </c>
      <c r="BM36">
        <f t="shared" si="33"/>
        <v>0.32632371592370135</v>
      </c>
      <c r="BN36">
        <v>60</v>
      </c>
      <c r="BO36">
        <f t="shared" ref="BO36" si="216">BO14/BO$3</f>
        <v>4.8476893073658012</v>
      </c>
      <c r="BP36">
        <v>60</v>
      </c>
      <c r="BQ36">
        <f t="shared" ref="BQ36" si="217">BQ14/BQ$3</f>
        <v>0.36691767275947473</v>
      </c>
      <c r="BR36">
        <v>60</v>
      </c>
      <c r="BS36">
        <f t="shared" si="36"/>
        <v>5.0156145008768052</v>
      </c>
      <c r="BT36">
        <v>60</v>
      </c>
      <c r="BU36">
        <f t="shared" si="37"/>
        <v>0.30893121726579797</v>
      </c>
      <c r="BV36">
        <v>60</v>
      </c>
      <c r="BW36">
        <f t="shared" ref="BW36" si="218">BW14/BW$3</f>
        <v>2.627606599657498</v>
      </c>
      <c r="BX36">
        <v>60</v>
      </c>
      <c r="BY36">
        <f t="shared" ref="BY36" si="219">BY14/BY$3</f>
        <v>0.18587331699197571</v>
      </c>
      <c r="CB36" s="2"/>
      <c r="CC36" s="2"/>
      <c r="CD36" s="2"/>
      <c r="CF36" s="2">
        <f t="shared" si="0"/>
        <v>0.43057608041606094</v>
      </c>
      <c r="CG36" s="2">
        <f t="shared" si="1"/>
        <v>0.23285018861063264</v>
      </c>
      <c r="CH36" s="2">
        <f t="shared" si="2"/>
        <v>5.3419496902007008E-2</v>
      </c>
    </row>
    <row r="37" spans="2:86" x14ac:dyDescent="0.65">
      <c r="B37">
        <v>65</v>
      </c>
      <c r="C37">
        <f t="shared" si="3"/>
        <v>3.948211147963693</v>
      </c>
      <c r="D37">
        <v>65</v>
      </c>
      <c r="E37">
        <f t="shared" si="3"/>
        <v>0.45911764705882352</v>
      </c>
      <c r="F37">
        <v>65</v>
      </c>
      <c r="G37">
        <f t="shared" ref="G37" si="220">G15/G$3</f>
        <v>4.255269367625945</v>
      </c>
      <c r="H37">
        <v>65</v>
      </c>
      <c r="I37">
        <f t="shared" ref="I37" si="221">I15/I$3</f>
        <v>0.38860873582207589</v>
      </c>
      <c r="J37">
        <v>65</v>
      </c>
      <c r="K37">
        <f t="shared" ref="K37" si="222">K15/K$3</f>
        <v>6.6722052724412464</v>
      </c>
      <c r="L37">
        <v>65</v>
      </c>
      <c r="M37">
        <f t="shared" ref="M37" si="223">M15/M$3</f>
        <v>0.14527623751998392</v>
      </c>
      <c r="N37">
        <v>65</v>
      </c>
      <c r="O37">
        <f t="shared" si="8"/>
        <v>5.316731255423</v>
      </c>
      <c r="P37">
        <v>65</v>
      </c>
      <c r="Q37">
        <f t="shared" si="9"/>
        <v>0.41916874285796901</v>
      </c>
      <c r="R37">
        <v>65</v>
      </c>
      <c r="S37">
        <f t="shared" ref="S37" si="224">S15/S$3</f>
        <v>1.6028634878552701</v>
      </c>
      <c r="T37">
        <v>65</v>
      </c>
      <c r="U37">
        <f t="shared" ref="U37" si="225">U15/U$3</f>
        <v>0.18636651633834181</v>
      </c>
      <c r="V37">
        <v>65</v>
      </c>
      <c r="W37">
        <f t="shared" si="12"/>
        <v>3.1781275341208284</v>
      </c>
      <c r="X37">
        <v>65</v>
      </c>
      <c r="Y37">
        <f t="shared" si="13"/>
        <v>0.38940166252165659</v>
      </c>
      <c r="Z37">
        <v>65</v>
      </c>
      <c r="AA37">
        <f t="shared" ref="AA37" si="226">AA15/AA$3</f>
        <v>3.7808996902089249</v>
      </c>
      <c r="AB37">
        <v>65</v>
      </c>
      <c r="AC37">
        <f t="shared" ref="AC37" si="227">AC15/AC$3</f>
        <v>0.31601588661517171</v>
      </c>
      <c r="AD37">
        <v>65</v>
      </c>
      <c r="AE37">
        <f t="shared" si="16"/>
        <v>6.736419047619048</v>
      </c>
      <c r="AF37">
        <v>65</v>
      </c>
      <c r="AG37">
        <f t="shared" si="17"/>
        <v>0.40055375790557429</v>
      </c>
      <c r="AH37">
        <v>65</v>
      </c>
      <c r="AI37">
        <f t="shared" ref="AI37" si="228">AI15/AI$3</f>
        <v>4.3974513366208141</v>
      </c>
      <c r="AJ37">
        <v>65</v>
      </c>
      <c r="AK37">
        <f t="shared" ref="AK37" si="229">AK15/AK$3</f>
        <v>0.96770262366755111</v>
      </c>
      <c r="AL37">
        <v>65</v>
      </c>
      <c r="AM37">
        <f t="shared" si="20"/>
        <v>1.8113593515048354</v>
      </c>
      <c r="AN37">
        <v>65</v>
      </c>
      <c r="AO37">
        <f t="shared" si="21"/>
        <v>0.64940146285562239</v>
      </c>
      <c r="AP37">
        <v>65</v>
      </c>
      <c r="AQ37">
        <f t="shared" ref="AQ37" si="230">AQ15/AQ$3</f>
        <v>3.7285858919825476</v>
      </c>
      <c r="AR37">
        <v>65</v>
      </c>
      <c r="AS37">
        <f t="shared" ref="AS37" si="231">AS15/AS$3</f>
        <v>0.39260386494971239</v>
      </c>
      <c r="AT37">
        <v>65</v>
      </c>
      <c r="AU37">
        <f t="shared" si="24"/>
        <v>4.0204518683088297</v>
      </c>
      <c r="AV37">
        <v>65</v>
      </c>
      <c r="AW37">
        <f t="shared" si="25"/>
        <v>0.7842742026913655</v>
      </c>
      <c r="AX37">
        <v>65</v>
      </c>
      <c r="AY37">
        <f t="shared" ref="AY37" si="232">AY15/AY$3</f>
        <v>1.2498802238827003</v>
      </c>
      <c r="AZ37">
        <v>65</v>
      </c>
      <c r="BA37">
        <f t="shared" ref="BA37" si="233">BA15/BA$3</f>
        <v>0.32749683624308673</v>
      </c>
      <c r="BB37">
        <v>65</v>
      </c>
      <c r="BC37">
        <f t="shared" si="28"/>
        <v>5.2669298750196099</v>
      </c>
      <c r="BD37">
        <v>65</v>
      </c>
      <c r="BE37">
        <f t="shared" si="29"/>
        <v>0.84477027622964229</v>
      </c>
      <c r="BF37">
        <v>65</v>
      </c>
      <c r="BG37">
        <f t="shared" ref="BG37" si="234">BG15/BG$3</f>
        <v>2.1098696070783225</v>
      </c>
      <c r="BH37">
        <v>65</v>
      </c>
      <c r="BI37">
        <f t="shared" ref="BI37" si="235">BI15/BI$3</f>
        <v>0.19465915475447521</v>
      </c>
      <c r="BJ37">
        <v>65</v>
      </c>
      <c r="BK37">
        <f t="shared" si="32"/>
        <v>3.5870186009623546</v>
      </c>
      <c r="BL37">
        <v>65</v>
      </c>
      <c r="BM37">
        <f t="shared" si="33"/>
        <v>0.34648052754019776</v>
      </c>
      <c r="BN37">
        <v>65</v>
      </c>
      <c r="BO37">
        <f t="shared" ref="BO37" si="236">BO15/BO$3</f>
        <v>4.3228023553823709</v>
      </c>
      <c r="BP37">
        <v>65</v>
      </c>
      <c r="BQ37">
        <f t="shared" ref="BQ37" si="237">BQ15/BQ$3</f>
        <v>0.29723817793014934</v>
      </c>
      <c r="BR37">
        <v>65</v>
      </c>
      <c r="BS37">
        <f t="shared" si="36"/>
        <v>2.9552337873051782</v>
      </c>
      <c r="BT37">
        <v>65</v>
      </c>
      <c r="BU37">
        <f t="shared" si="37"/>
        <v>0.20853501800706964</v>
      </c>
      <c r="BV37">
        <v>65</v>
      </c>
      <c r="BW37">
        <f t="shared" ref="BW37" si="238">BW15/BW$3</f>
        <v>1.6870632952795945</v>
      </c>
      <c r="BX37">
        <v>65</v>
      </c>
      <c r="BY37">
        <f t="shared" ref="BY37" si="239">BY15/BY$3</f>
        <v>0.19460468044029053</v>
      </c>
      <c r="CB37" s="2"/>
      <c r="CC37" s="2"/>
      <c r="CD37" s="2"/>
      <c r="CF37" s="2">
        <f t="shared" si="0"/>
        <v>0.41643557957625049</v>
      </c>
      <c r="CG37" s="2">
        <f t="shared" si="1"/>
        <v>0.22783539542550191</v>
      </c>
      <c r="CH37" s="2">
        <f t="shared" si="2"/>
        <v>5.2269024443231143E-2</v>
      </c>
    </row>
    <row r="38" spans="2:86" x14ac:dyDescent="0.65">
      <c r="B38">
        <v>70</v>
      </c>
      <c r="C38">
        <f t="shared" si="3"/>
        <v>2.9357500077979606</v>
      </c>
      <c r="D38">
        <v>70</v>
      </c>
      <c r="E38">
        <f t="shared" si="3"/>
        <v>0.42499999999999999</v>
      </c>
      <c r="F38">
        <v>70</v>
      </c>
      <c r="G38">
        <f t="shared" ref="G38" si="240">G16/G$3</f>
        <v>3.6056295648916916</v>
      </c>
      <c r="H38">
        <v>70</v>
      </c>
      <c r="I38">
        <f t="shared" ref="I38" si="241">I16/I$3</f>
        <v>0.4542958608464247</v>
      </c>
      <c r="J38">
        <v>70</v>
      </c>
      <c r="K38">
        <f t="shared" ref="K38" si="242">K16/K$3</f>
        <v>5.0726557658387765</v>
      </c>
      <c r="L38">
        <v>70</v>
      </c>
      <c r="M38">
        <f t="shared" ref="M38" si="243">M16/M$3</f>
        <v>0.16279095181453221</v>
      </c>
      <c r="N38">
        <v>70</v>
      </c>
      <c r="O38">
        <f t="shared" si="8"/>
        <v>4.0255626471957093</v>
      </c>
      <c r="P38">
        <v>70</v>
      </c>
      <c r="Q38">
        <f t="shared" si="9"/>
        <v>0.37768849095123491</v>
      </c>
      <c r="R38">
        <v>70</v>
      </c>
      <c r="S38">
        <f t="shared" ref="S38" si="244">S16/S$3</f>
        <v>1.1393946669307549</v>
      </c>
      <c r="T38">
        <v>70</v>
      </c>
      <c r="U38">
        <f t="shared" ref="U38" si="245">U16/U$3</f>
        <v>0.18649594316303364</v>
      </c>
      <c r="V38">
        <v>70</v>
      </c>
      <c r="W38">
        <f t="shared" si="12"/>
        <v>5.7199224217265705</v>
      </c>
      <c r="X38">
        <v>70</v>
      </c>
      <c r="Y38">
        <f t="shared" si="13"/>
        <v>0.2938937804700083</v>
      </c>
      <c r="Z38">
        <v>70</v>
      </c>
      <c r="AA38">
        <f t="shared" ref="AA38" si="246">AA16/AA$3</f>
        <v>1.763344015492095</v>
      </c>
      <c r="AB38">
        <v>70</v>
      </c>
      <c r="AC38">
        <f t="shared" ref="AC38" si="247">AC16/AC$3</f>
        <v>0.33122091925895747</v>
      </c>
      <c r="AD38">
        <v>70</v>
      </c>
      <c r="AE38">
        <f t="shared" si="16"/>
        <v>5.5003285714285717</v>
      </c>
      <c r="AF38">
        <v>70</v>
      </c>
      <c r="AG38">
        <f t="shared" si="17"/>
        <v>0.33111395058096776</v>
      </c>
      <c r="AH38">
        <v>70</v>
      </c>
      <c r="AI38">
        <f t="shared" ref="AI38" si="248">AI16/AI$3</f>
        <v>4.875564495198546</v>
      </c>
      <c r="AJ38">
        <v>70</v>
      </c>
      <c r="AK38">
        <f t="shared" ref="AK38" si="249">AK16/AK$3</f>
        <v>0.91144864255121383</v>
      </c>
      <c r="AL38">
        <v>70</v>
      </c>
      <c r="AM38">
        <f t="shared" si="20"/>
        <v>1.9878559815588008</v>
      </c>
      <c r="AN38">
        <v>70</v>
      </c>
      <c r="AO38">
        <f t="shared" si="21"/>
        <v>0.64743416218724614</v>
      </c>
      <c r="AP38">
        <v>70</v>
      </c>
      <c r="AQ38">
        <f t="shared" ref="AQ38" si="250">AQ16/AQ$3</f>
        <v>2.2435900291054733</v>
      </c>
      <c r="AR38">
        <v>70</v>
      </c>
      <c r="AS38">
        <f t="shared" ref="AS38" si="251">AS16/AS$3</f>
        <v>0.42070044346956825</v>
      </c>
      <c r="AT38">
        <v>70</v>
      </c>
      <c r="AU38">
        <f t="shared" si="24"/>
        <v>5.8939179315897769</v>
      </c>
      <c r="AV38">
        <v>70</v>
      </c>
      <c r="AW38">
        <f t="shared" si="25"/>
        <v>0.70292167442101527</v>
      </c>
      <c r="AX38">
        <v>70</v>
      </c>
      <c r="AY38">
        <f t="shared" ref="AY38" si="252">AY16/AY$3</f>
        <v>1.1148310076412467</v>
      </c>
      <c r="AZ38">
        <v>70</v>
      </c>
      <c r="BA38">
        <f t="shared" ref="BA38" si="253">BA16/BA$3</f>
        <v>0.3111066674848959</v>
      </c>
      <c r="BB38">
        <v>70</v>
      </c>
      <c r="BC38">
        <f t="shared" si="28"/>
        <v>7.0639674737227409</v>
      </c>
      <c r="BD38">
        <v>70</v>
      </c>
      <c r="BE38">
        <f t="shared" si="29"/>
        <v>0.98729543583785928</v>
      </c>
      <c r="BF38">
        <v>70</v>
      </c>
      <c r="BG38">
        <f t="shared" ref="BG38" si="254">BG16/BG$3</f>
        <v>1.5024046036877439</v>
      </c>
      <c r="BH38">
        <v>70</v>
      </c>
      <c r="BI38">
        <f t="shared" ref="BI38" si="255">BI16/BI$3</f>
        <v>0.1629477469949403</v>
      </c>
      <c r="BJ38">
        <v>70</v>
      </c>
      <c r="BK38">
        <f t="shared" si="32"/>
        <v>2.1019442199175487</v>
      </c>
      <c r="BL38">
        <v>70</v>
      </c>
      <c r="BM38">
        <f t="shared" si="33"/>
        <v>0.2986643345821009</v>
      </c>
      <c r="BN38">
        <v>70</v>
      </c>
      <c r="BO38">
        <f t="shared" ref="BO38" si="256">BO16/BO$3</f>
        <v>2.1755291857391201</v>
      </c>
      <c r="BP38">
        <v>70</v>
      </c>
      <c r="BQ38">
        <f t="shared" ref="BQ38" si="257">BQ16/BQ$3</f>
        <v>0.28255513814594391</v>
      </c>
      <c r="BR38">
        <v>70</v>
      </c>
      <c r="BS38">
        <f t="shared" si="36"/>
        <v>1.5584154142834512</v>
      </c>
      <c r="BT38">
        <v>70</v>
      </c>
      <c r="BU38">
        <f t="shared" si="37"/>
        <v>0.17897790076619602</v>
      </c>
      <c r="BV38">
        <v>70</v>
      </c>
      <c r="BW38">
        <f t="shared" ref="BW38" si="258">BW16/BW$3</f>
        <v>1.2319435854730338</v>
      </c>
      <c r="BX38">
        <v>70</v>
      </c>
      <c r="BY38">
        <f t="shared" ref="BY38" si="259">BY16/BY$3</f>
        <v>0.17726637108383705</v>
      </c>
      <c r="CB38" s="2"/>
      <c r="CC38" s="2"/>
      <c r="CD38" s="2"/>
      <c r="CF38" s="2">
        <f t="shared" si="0"/>
        <v>0.40230623234789348</v>
      </c>
      <c r="CG38" s="2">
        <f t="shared" si="1"/>
        <v>0.23765130197904896</v>
      </c>
      <c r="CH38" s="2">
        <f t="shared" si="2"/>
        <v>5.4520947848818002E-2</v>
      </c>
    </row>
    <row r="39" spans="2:86" x14ac:dyDescent="0.65">
      <c r="B39">
        <v>75</v>
      </c>
      <c r="C39">
        <f t="shared" si="3"/>
        <v>2.1477141579762735</v>
      </c>
      <c r="D39">
        <v>75</v>
      </c>
      <c r="E39">
        <f t="shared" si="3"/>
        <v>0.42794117647058821</v>
      </c>
      <c r="F39">
        <v>75</v>
      </c>
      <c r="G39">
        <f t="shared" ref="G39" si="260">G17/G$3</f>
        <v>2.220807790748486</v>
      </c>
      <c r="H39">
        <v>75</v>
      </c>
      <c r="I39">
        <f t="shared" ref="I39" si="261">I17/I$3</f>
        <v>0.5235266311376211</v>
      </c>
      <c r="J39">
        <v>75</v>
      </c>
      <c r="K39">
        <f t="shared" ref="K39" si="262">K17/K$3</f>
        <v>2.2442174762835485</v>
      </c>
      <c r="L39">
        <v>75</v>
      </c>
      <c r="M39">
        <f t="shared" ref="M39" si="263">M17/M$3</f>
        <v>0.22643090369106503</v>
      </c>
      <c r="N39">
        <v>75</v>
      </c>
      <c r="O39">
        <f t="shared" si="8"/>
        <v>2.7341414528845096</v>
      </c>
      <c r="P39">
        <v>75</v>
      </c>
      <c r="Q39">
        <f t="shared" si="9"/>
        <v>0.38052574828810509</v>
      </c>
      <c r="R39">
        <v>75</v>
      </c>
      <c r="S39">
        <f t="shared" ref="S39" si="264">S17/S$3</f>
        <v>1.0585585503733275</v>
      </c>
      <c r="T39">
        <v>75</v>
      </c>
      <c r="U39">
        <f t="shared" ref="U39" si="265">U17/U$3</f>
        <v>0.2104427648093804</v>
      </c>
      <c r="V39">
        <v>75</v>
      </c>
      <c r="W39">
        <f t="shared" si="12"/>
        <v>4.4854191704895419</v>
      </c>
      <c r="X39">
        <v>75</v>
      </c>
      <c r="Y39">
        <f t="shared" si="13"/>
        <v>0.24744898703452856</v>
      </c>
      <c r="Z39">
        <v>75</v>
      </c>
      <c r="AA39">
        <f t="shared" ref="AA39" si="266">AA17/AA$3</f>
        <v>1.3664111758591684</v>
      </c>
      <c r="AB39">
        <v>75</v>
      </c>
      <c r="AC39">
        <f t="shared" ref="AC39" si="267">AC17/AC$3</f>
        <v>0.3406291186037122</v>
      </c>
      <c r="AD39">
        <v>75</v>
      </c>
      <c r="AE39">
        <f t="shared" si="16"/>
        <v>3.7818761904761904</v>
      </c>
      <c r="AF39">
        <v>75</v>
      </c>
      <c r="AG39">
        <f t="shared" si="17"/>
        <v>0.30426772319458745</v>
      </c>
      <c r="AH39">
        <v>75</v>
      </c>
      <c r="AI39">
        <f t="shared" ref="AI39" si="268">AI17/AI$3</f>
        <v>4.6442123021022583</v>
      </c>
      <c r="AJ39">
        <v>75</v>
      </c>
      <c r="AK39">
        <f t="shared" ref="AK39" si="269">AK17/AK$3</f>
        <v>0.92285556764855636</v>
      </c>
      <c r="AL39">
        <v>75</v>
      </c>
      <c r="AM39">
        <f t="shared" si="20"/>
        <v>1.9916495561441405</v>
      </c>
      <c r="AN39">
        <v>75</v>
      </c>
      <c r="AO39">
        <f t="shared" si="21"/>
        <v>0.64909209281037694</v>
      </c>
      <c r="AP39">
        <v>75</v>
      </c>
      <c r="AQ39">
        <f t="shared" ref="AQ39" si="270">AQ17/AQ$3</f>
        <v>1.4709536282482414</v>
      </c>
      <c r="AR39">
        <v>75</v>
      </c>
      <c r="AS39">
        <f t="shared" ref="AS39" si="271">AS17/AS$3</f>
        <v>0.429094440391245</v>
      </c>
      <c r="AT39">
        <v>75</v>
      </c>
      <c r="AU39">
        <f t="shared" si="24"/>
        <v>6.6565938776727407</v>
      </c>
      <c r="AV39">
        <v>75</v>
      </c>
      <c r="AW39">
        <f t="shared" si="25"/>
        <v>0.85470600239486816</v>
      </c>
      <c r="AX39">
        <v>75</v>
      </c>
      <c r="AY39">
        <f t="shared" ref="AY39" si="272">AY17/AY$3</f>
        <v>1.0588734844798335</v>
      </c>
      <c r="AZ39">
        <v>75</v>
      </c>
      <c r="BA39">
        <f t="shared" ref="BA39" si="273">BA17/BA$3</f>
        <v>0.33590360673733738</v>
      </c>
      <c r="BB39">
        <v>75</v>
      </c>
      <c r="BC39">
        <f t="shared" si="28"/>
        <v>5.1038356952361026</v>
      </c>
      <c r="BD39">
        <v>75</v>
      </c>
      <c r="BE39">
        <f t="shared" si="29"/>
        <v>0.97346460482706521</v>
      </c>
      <c r="BF39">
        <v>75</v>
      </c>
      <c r="BG39">
        <f t="shared" ref="BG39" si="274">BG17/BG$3</f>
        <v>1.1583036635801722</v>
      </c>
      <c r="BH39">
        <v>75</v>
      </c>
      <c r="BI39">
        <f t="shared" ref="BI39" si="275">BI17/BI$3</f>
        <v>0.15914562858163497</v>
      </c>
      <c r="BJ39">
        <v>75</v>
      </c>
      <c r="BK39">
        <f t="shared" si="32"/>
        <v>1.5159771649812368</v>
      </c>
      <c r="BL39">
        <v>75</v>
      </c>
      <c r="BM39">
        <f t="shared" si="33"/>
        <v>0.27924309801885949</v>
      </c>
      <c r="BN39">
        <v>75</v>
      </c>
      <c r="BO39">
        <f t="shared" ref="BO39" si="276">BO17/BO$3</f>
        <v>1.2659121307738948</v>
      </c>
      <c r="BP39">
        <v>75</v>
      </c>
      <c r="BQ39">
        <f t="shared" ref="BQ39" si="277">BQ17/BQ$3</f>
        <v>0.26261445399766836</v>
      </c>
      <c r="BR39">
        <v>75</v>
      </c>
      <c r="BS39">
        <f t="shared" si="36"/>
        <v>1.2517194661597042</v>
      </c>
      <c r="BT39">
        <v>75</v>
      </c>
      <c r="BU39">
        <f t="shared" si="37"/>
        <v>0.22040289956370654</v>
      </c>
      <c r="BV39">
        <v>75</v>
      </c>
      <c r="BW39">
        <f t="shared" ref="BW39" si="278">BW17/BW$3</f>
        <v>1.1109887142122223</v>
      </c>
      <c r="BX39">
        <v>75</v>
      </c>
      <c r="BY39">
        <f t="shared" ref="BY39" si="279">BY17/BY$3</f>
        <v>0.17961185798386589</v>
      </c>
      <c r="CB39" s="2"/>
      <c r="CC39" s="2"/>
      <c r="CD39" s="2"/>
      <c r="CF39" s="2">
        <f t="shared" si="0"/>
        <v>0.41722880558867231</v>
      </c>
      <c r="CG39" s="2">
        <f t="shared" si="1"/>
        <v>0.24720450604478908</v>
      </c>
      <c r="CH39" s="2">
        <f t="shared" si="2"/>
        <v>5.6712603170375006E-2</v>
      </c>
    </row>
    <row r="40" spans="2:86" x14ac:dyDescent="0.65">
      <c r="B40">
        <v>80</v>
      </c>
      <c r="C40">
        <f t="shared" si="3"/>
        <v>1.4748281849468181</v>
      </c>
      <c r="D40">
        <v>80</v>
      </c>
      <c r="E40">
        <f t="shared" si="3"/>
        <v>0.38647058823529412</v>
      </c>
      <c r="F40">
        <v>80</v>
      </c>
      <c r="G40">
        <f t="shared" ref="G40" si="280">G18/G$3</f>
        <v>1.6177164617017297</v>
      </c>
      <c r="H40">
        <v>80</v>
      </c>
      <c r="I40">
        <f t="shared" ref="I40" si="281">I18/I$3</f>
        <v>0.57669661210390832</v>
      </c>
      <c r="J40">
        <v>80</v>
      </c>
      <c r="K40">
        <f t="shared" ref="K40" si="282">K18/K$3</f>
        <v>1.3011798636601994</v>
      </c>
      <c r="L40">
        <v>80</v>
      </c>
      <c r="M40">
        <f t="shared" ref="M40" si="283">M18/M$3</f>
        <v>0.20206300454319329</v>
      </c>
      <c r="N40">
        <v>80</v>
      </c>
      <c r="O40">
        <f t="shared" si="8"/>
        <v>1.6941018810646971</v>
      </c>
      <c r="P40">
        <v>80</v>
      </c>
      <c r="Q40">
        <f t="shared" si="9"/>
        <v>0.39588604797074467</v>
      </c>
      <c r="R40">
        <v>80</v>
      </c>
      <c r="S40">
        <f t="shared" ref="S40" si="284">S18/S$3</f>
        <v>1.0096643595283479</v>
      </c>
      <c r="T40">
        <v>80</v>
      </c>
      <c r="U40">
        <f t="shared" ref="U40" si="285">U18/U$3</f>
        <v>0.26255120599892579</v>
      </c>
      <c r="V40">
        <v>80</v>
      </c>
      <c r="W40">
        <f t="shared" si="12"/>
        <v>2.1846090662335569</v>
      </c>
      <c r="X40">
        <v>80</v>
      </c>
      <c r="Y40">
        <f t="shared" si="13"/>
        <v>0.24340324646803463</v>
      </c>
      <c r="Z40">
        <v>80</v>
      </c>
      <c r="AA40">
        <f t="shared" ref="AA40" si="286">AA18/AA$3</f>
        <v>1.2324551260384609</v>
      </c>
      <c r="AB40">
        <v>80</v>
      </c>
      <c r="AC40">
        <f t="shared" ref="AC40" si="287">AC18/AC$3</f>
        <v>0.39760092936716906</v>
      </c>
      <c r="AD40">
        <v>80</v>
      </c>
      <c r="AE40">
        <f t="shared" si="16"/>
        <v>1.9333690476190477</v>
      </c>
      <c r="AF40">
        <v>80</v>
      </c>
      <c r="AG40">
        <f t="shared" si="17"/>
        <v>0.32372674290336817</v>
      </c>
      <c r="AH40">
        <v>80</v>
      </c>
      <c r="AI40">
        <f t="shared" ref="AI40" si="288">AI18/AI$3</f>
        <v>3.6814923436283409</v>
      </c>
      <c r="AJ40">
        <v>80</v>
      </c>
      <c r="AK40">
        <f t="shared" ref="AK40" si="289">AK18/AK$3</f>
        <v>1.1522111496863487</v>
      </c>
      <c r="AL40">
        <v>80</v>
      </c>
      <c r="AM40">
        <f t="shared" si="20"/>
        <v>2.0022250040072973</v>
      </c>
      <c r="AN40">
        <v>80</v>
      </c>
      <c r="AO40">
        <f t="shared" si="21"/>
        <v>0.61363978155037346</v>
      </c>
      <c r="AP40">
        <v>80</v>
      </c>
      <c r="AQ40">
        <f t="shared" ref="AQ40" si="290">AQ18/AQ$3</f>
        <v>1.2729147786939026</v>
      </c>
      <c r="AR40">
        <v>80</v>
      </c>
      <c r="AS40">
        <f t="shared" ref="AS40" si="291">AS18/AS$3</f>
        <v>0.45745879888466917</v>
      </c>
      <c r="AT40">
        <v>80</v>
      </c>
      <c r="AU40">
        <f t="shared" si="24"/>
        <v>5.7642676617063788</v>
      </c>
      <c r="AV40">
        <v>80</v>
      </c>
      <c r="AW40">
        <f t="shared" si="25"/>
        <v>0.81993736775407511</v>
      </c>
      <c r="AX40">
        <v>80</v>
      </c>
      <c r="AY40">
        <f t="shared" ref="AY40" si="292">AY18/AY$3</f>
        <v>1.0041954520773406</v>
      </c>
      <c r="AZ40">
        <v>80</v>
      </c>
      <c r="BA40">
        <f t="shared" ref="BA40" si="293">BA18/BA$3</f>
        <v>0.28454526802620633</v>
      </c>
      <c r="BB40">
        <v>80</v>
      </c>
      <c r="BC40">
        <f t="shared" si="28"/>
        <v>3.2133870208649267</v>
      </c>
      <c r="BD40">
        <v>80</v>
      </c>
      <c r="BE40">
        <f t="shared" si="29"/>
        <v>0.92509559562747246</v>
      </c>
      <c r="BF40">
        <v>80</v>
      </c>
      <c r="BG40">
        <f t="shared" ref="BG40" si="294">BG18/BG$3</f>
        <v>1.0437187443893454</v>
      </c>
      <c r="BH40">
        <v>80</v>
      </c>
      <c r="BI40">
        <f t="shared" ref="BI40" si="295">BI18/BI$3</f>
        <v>0.16355591394529212</v>
      </c>
      <c r="BJ40">
        <v>80</v>
      </c>
      <c r="BK40">
        <f t="shared" si="32"/>
        <v>1.3236810698910699</v>
      </c>
      <c r="BL40">
        <v>80</v>
      </c>
      <c r="BM40">
        <f t="shared" si="33"/>
        <v>0.25825748972499191</v>
      </c>
      <c r="BN40">
        <v>80</v>
      </c>
      <c r="BO40">
        <f t="shared" ref="BO40" si="296">BO18/BO$3</f>
        <v>1.075715382472294</v>
      </c>
      <c r="BP40">
        <v>80</v>
      </c>
      <c r="BQ40">
        <f t="shared" ref="BQ40" si="297">BQ18/BQ$3</f>
        <v>0.28390099305231764</v>
      </c>
      <c r="BR40">
        <v>80</v>
      </c>
      <c r="BS40">
        <f t="shared" si="36"/>
        <v>1.108131067298185</v>
      </c>
      <c r="BT40">
        <v>80</v>
      </c>
      <c r="BU40">
        <f t="shared" si="37"/>
        <v>0.19589861954208526</v>
      </c>
      <c r="BV40">
        <v>80</v>
      </c>
      <c r="BW40">
        <f t="shared" ref="BW40" si="298">BW18/BW$3</f>
        <v>1.0133410531104372</v>
      </c>
      <c r="BX40">
        <v>80</v>
      </c>
      <c r="BY40">
        <f t="shared" ref="BY40" si="299">BY18/BY$3</f>
        <v>0.17819937541885966</v>
      </c>
      <c r="CB40" s="2"/>
      <c r="CC40" s="2"/>
      <c r="CD40" s="2"/>
      <c r="CF40" s="2">
        <f t="shared" si="0"/>
        <v>0.42742624898964898</v>
      </c>
      <c r="CG40" s="2">
        <f t="shared" si="1"/>
        <v>0.2681361872666182</v>
      </c>
      <c r="CH40" s="2">
        <f t="shared" si="2"/>
        <v>6.1514660179025585E-2</v>
      </c>
    </row>
    <row r="41" spans="2:86" x14ac:dyDescent="0.65">
      <c r="B41">
        <v>85</v>
      </c>
      <c r="C41">
        <f t="shared" si="3"/>
        <v>1.1988323854479668</v>
      </c>
      <c r="D41">
        <v>85</v>
      </c>
      <c r="E41">
        <f t="shared" si="3"/>
        <v>0.38382352941176473</v>
      </c>
      <c r="F41">
        <v>85</v>
      </c>
      <c r="G41">
        <f t="shared" ref="G41" si="300">G19/G$3</f>
        <v>1.2287009176602786</v>
      </c>
      <c r="H41">
        <v>85</v>
      </c>
      <c r="I41">
        <f t="shared" ref="I41" si="301">I19/I$3</f>
        <v>0.52091357961039553</v>
      </c>
      <c r="J41">
        <v>85</v>
      </c>
      <c r="K41">
        <f t="shared" ref="K41" si="302">K19/K$3</f>
        <v>1.1543448379971719</v>
      </c>
      <c r="L41">
        <v>85</v>
      </c>
      <c r="M41">
        <f t="shared" ref="M41" si="303">M19/M$3</f>
        <v>0.17761956335906179</v>
      </c>
      <c r="N41">
        <v>85</v>
      </c>
      <c r="O41">
        <f t="shared" si="8"/>
        <v>1.3268183274591479</v>
      </c>
      <c r="P41">
        <v>85</v>
      </c>
      <c r="Q41">
        <f t="shared" si="9"/>
        <v>0.42575926262597291</v>
      </c>
      <c r="R41">
        <v>85</v>
      </c>
      <c r="S41">
        <f t="shared" ref="S41" si="304">S19/S$3</f>
        <v>1.0184622929163161</v>
      </c>
      <c r="T41">
        <v>85</v>
      </c>
      <c r="U41">
        <f t="shared" ref="U41" si="305">U19/U$3</f>
        <v>0.2090949423722529</v>
      </c>
      <c r="V41">
        <v>85</v>
      </c>
      <c r="W41">
        <f t="shared" si="12"/>
        <v>1.2821519943130986</v>
      </c>
      <c r="X41">
        <v>85</v>
      </c>
      <c r="Y41">
        <f t="shared" si="13"/>
        <v>0.24635342504045604</v>
      </c>
      <c r="Z41">
        <v>85</v>
      </c>
      <c r="AA41">
        <f t="shared" ref="AA41" si="306">AA19/AA$3</f>
        <v>1.1648042776073659</v>
      </c>
      <c r="AB41">
        <v>85</v>
      </c>
      <c r="AC41">
        <f t="shared" ref="AC41" si="307">AC19/AC$3</f>
        <v>0.40738362460640481</v>
      </c>
      <c r="AD41">
        <v>85</v>
      </c>
      <c r="AE41">
        <f t="shared" si="16"/>
        <v>1.3144714285714285</v>
      </c>
      <c r="AF41">
        <v>85</v>
      </c>
      <c r="AG41">
        <f t="shared" si="17"/>
        <v>0.34854895940579489</v>
      </c>
      <c r="AH41">
        <v>85</v>
      </c>
      <c r="AI41">
        <f t="shared" ref="AI41" si="308">AI19/AI$3</f>
        <v>2.9013418115753957</v>
      </c>
      <c r="AJ41">
        <v>85</v>
      </c>
      <c r="AK41">
        <f t="shared" ref="AK41" si="309">AK19/AK$3</f>
        <v>1.239602304181195</v>
      </c>
      <c r="AL41">
        <v>85</v>
      </c>
      <c r="AM41">
        <f t="shared" si="20"/>
        <v>2.1080939768416393</v>
      </c>
      <c r="AN41">
        <v>85</v>
      </c>
      <c r="AO41">
        <f t="shared" si="21"/>
        <v>0.59326559975377702</v>
      </c>
      <c r="AP41">
        <v>85</v>
      </c>
      <c r="AQ41">
        <f t="shared" ref="AQ41" si="310">AQ19/AQ$3</f>
        <v>1.1741857234140602</v>
      </c>
      <c r="AR41">
        <v>85</v>
      </c>
      <c r="AS41">
        <f t="shared" ref="AS41" si="311">AS19/AS$3</f>
        <v>0.53089312804009736</v>
      </c>
      <c r="AT41">
        <v>85</v>
      </c>
      <c r="AU41">
        <f t="shared" si="24"/>
        <v>3.3529831310450402</v>
      </c>
      <c r="AV41">
        <v>85</v>
      </c>
      <c r="AW41">
        <f t="shared" si="25"/>
        <v>0.71557571314273005</v>
      </c>
      <c r="AX41">
        <v>85</v>
      </c>
      <c r="AY41">
        <f t="shared" ref="AY41" si="312">AY19/AY$3</f>
        <v>1.0506761009538879</v>
      </c>
      <c r="AZ41">
        <v>85</v>
      </c>
      <c r="BA41">
        <f t="shared" ref="BA41" si="313">BA19/BA$3</f>
        <v>0.24915855759338593</v>
      </c>
      <c r="BB41">
        <v>85</v>
      </c>
      <c r="BC41">
        <f t="shared" si="28"/>
        <v>2.1216205616273598</v>
      </c>
      <c r="BD41">
        <v>85</v>
      </c>
      <c r="BE41">
        <f t="shared" si="29"/>
        <v>0.99014133560575335</v>
      </c>
      <c r="BF41">
        <v>85</v>
      </c>
      <c r="BG41">
        <f t="shared" ref="BG41" si="314">BG19/BG$3</f>
        <v>0.982004057895279</v>
      </c>
      <c r="BH41">
        <v>85</v>
      </c>
      <c r="BI41">
        <f t="shared" ref="BI41" si="315">BI19/BI$3</f>
        <v>0.14965656085580889</v>
      </c>
      <c r="BJ41">
        <v>85</v>
      </c>
      <c r="BK41">
        <f t="shared" si="32"/>
        <v>1.2030776091644135</v>
      </c>
      <c r="BL41">
        <v>85</v>
      </c>
      <c r="BM41">
        <f t="shared" si="33"/>
        <v>0.28555577837059032</v>
      </c>
      <c r="BN41">
        <v>85</v>
      </c>
      <c r="BO41">
        <f t="shared" ref="BO41" si="316">BO19/BO$3</f>
        <v>0.99866372012752636</v>
      </c>
      <c r="BP41">
        <v>85</v>
      </c>
      <c r="BQ41">
        <f t="shared" ref="BQ41" si="317">BQ19/BQ$3</f>
        <v>0.29113086504648261</v>
      </c>
      <c r="BR41">
        <v>85</v>
      </c>
      <c r="BS41">
        <f t="shared" si="36"/>
        <v>1.0553807408864198</v>
      </c>
      <c r="BT41">
        <v>85</v>
      </c>
      <c r="BU41">
        <f t="shared" si="37"/>
        <v>0.23624855575128009</v>
      </c>
      <c r="BV41">
        <v>85</v>
      </c>
      <c r="BW41">
        <f t="shared" ref="BW41" si="318">BW19/BW$3</f>
        <v>0.99627608479473351</v>
      </c>
      <c r="BX41">
        <v>85</v>
      </c>
      <c r="BY41">
        <f t="shared" ref="BY41" si="319">BY19/BY$3</f>
        <v>0.17643030556846093</v>
      </c>
      <c r="CB41" s="2"/>
      <c r="CC41" s="2"/>
      <c r="CD41" s="2"/>
      <c r="CF41" s="2">
        <f t="shared" si="0"/>
        <v>0.43037661001798244</v>
      </c>
      <c r="CG41" s="2">
        <f t="shared" si="1"/>
        <v>0.2814122680652088</v>
      </c>
      <c r="CH41" s="2">
        <f t="shared" si="2"/>
        <v>6.4560401998359121E-2</v>
      </c>
    </row>
    <row r="42" spans="2:86" x14ac:dyDescent="0.65">
      <c r="B42">
        <v>90</v>
      </c>
      <c r="C42">
        <f t="shared" si="3"/>
        <v>1.1052568648041674</v>
      </c>
      <c r="D42">
        <v>90</v>
      </c>
      <c r="E42">
        <f t="shared" si="3"/>
        <v>0.44970588235294118</v>
      </c>
      <c r="F42">
        <v>90</v>
      </c>
      <c r="G42">
        <f t="shared" ref="G42" si="320">G20/G$3</f>
        <v>1.1280679193457772</v>
      </c>
      <c r="H42">
        <v>90</v>
      </c>
      <c r="I42">
        <f t="shared" ref="I42" si="321">I20/I$3</f>
        <v>0.47660219485299848</v>
      </c>
      <c r="J42">
        <v>90</v>
      </c>
      <c r="K42">
        <f t="shared" ref="K42" si="322">K20/K$3</f>
        <v>1.0868796777422893</v>
      </c>
      <c r="L42">
        <v>90</v>
      </c>
      <c r="M42">
        <f t="shared" ref="M42" si="323">M20/M$3</f>
        <v>0.16792725457348784</v>
      </c>
      <c r="N42">
        <v>90</v>
      </c>
      <c r="O42">
        <f t="shared" si="8"/>
        <v>1.1635986032925063</v>
      </c>
      <c r="P42">
        <v>90</v>
      </c>
      <c r="Q42">
        <f t="shared" si="9"/>
        <v>0.39978389912163531</v>
      </c>
      <c r="R42">
        <v>90</v>
      </c>
      <c r="S42">
        <f t="shared" ref="S42" si="324">S20/S$3</f>
        <v>1.0236015661768314</v>
      </c>
      <c r="T42">
        <v>90</v>
      </c>
      <c r="U42">
        <f t="shared" ref="U42" si="325">U20/U$3</f>
        <v>0.23291265207037895</v>
      </c>
      <c r="V42">
        <v>90</v>
      </c>
      <c r="W42">
        <f t="shared" si="12"/>
        <v>1.1465819836443407</v>
      </c>
      <c r="X42">
        <v>90</v>
      </c>
      <c r="Y42">
        <f t="shared" si="13"/>
        <v>0.33314525323352351</v>
      </c>
      <c r="Z42">
        <v>90</v>
      </c>
      <c r="AA42">
        <f t="shared" ref="AA42" si="326">AA20/AA$3</f>
        <v>1.025756624675024</v>
      </c>
      <c r="AB42">
        <v>90</v>
      </c>
      <c r="AC42">
        <f t="shared" ref="AC42" si="327">AC20/AC$3</f>
        <v>0.41514000199912715</v>
      </c>
      <c r="AD42">
        <v>90</v>
      </c>
      <c r="AE42">
        <f t="shared" si="16"/>
        <v>1.1826119047619048</v>
      </c>
      <c r="AF42">
        <v>90</v>
      </c>
      <c r="AG42">
        <f t="shared" si="17"/>
        <v>0.38384753272540079</v>
      </c>
      <c r="AH42">
        <v>90</v>
      </c>
      <c r="AI42">
        <f t="shared" ref="AI42" si="328">AI20/AI$3</f>
        <v>2.1016999740461979</v>
      </c>
      <c r="AJ42">
        <v>90</v>
      </c>
      <c r="AK42">
        <f t="shared" ref="AK42" si="329">AK20/AK$3</f>
        <v>1.1448826098946732</v>
      </c>
      <c r="AL42">
        <v>90</v>
      </c>
      <c r="AM42">
        <f t="shared" si="20"/>
        <v>2.3564509850317914</v>
      </c>
      <c r="AN42">
        <v>90</v>
      </c>
      <c r="AO42">
        <f t="shared" si="21"/>
        <v>0.54881943658685906</v>
      </c>
      <c r="AP42">
        <v>90</v>
      </c>
      <c r="AQ42">
        <f t="shared" ref="AQ42" si="330">AQ20/AQ$3</f>
        <v>1.0714240439648544</v>
      </c>
      <c r="AR42">
        <v>90</v>
      </c>
      <c r="AS42">
        <f t="shared" ref="AS42" si="331">AS20/AS$3</f>
        <v>0.5397131852740148</v>
      </c>
      <c r="AT42">
        <v>90</v>
      </c>
      <c r="AU42">
        <f t="shared" si="24"/>
        <v>2.1424604121313333</v>
      </c>
      <c r="AV42">
        <v>90</v>
      </c>
      <c r="AW42">
        <f t="shared" si="25"/>
        <v>0.64606561737319601</v>
      </c>
      <c r="AX42">
        <v>90</v>
      </c>
      <c r="AY42">
        <f t="shared" ref="AY42" si="332">AY20/AY$3</f>
        <v>0.99731513613142875</v>
      </c>
      <c r="AZ42">
        <v>90</v>
      </c>
      <c r="BA42">
        <f t="shared" ref="BA42" si="333">BA20/BA$3</f>
        <v>0.22977294119559727</v>
      </c>
      <c r="BB42">
        <v>90</v>
      </c>
      <c r="BC42">
        <f t="shared" si="28"/>
        <v>1.6281506562777806</v>
      </c>
      <c r="BD42">
        <v>90</v>
      </c>
      <c r="BE42">
        <f t="shared" si="29"/>
        <v>1.3361251502562519</v>
      </c>
      <c r="BF42">
        <v>90</v>
      </c>
      <c r="BG42">
        <f t="shared" ref="BG42" si="334">BG20/BG$3</f>
        <v>0.98939028526010864</v>
      </c>
      <c r="BH42">
        <v>90</v>
      </c>
      <c r="BI42">
        <f t="shared" ref="BI42" si="335">BI20/BI$3</f>
        <v>0.149462144923318</v>
      </c>
      <c r="BJ42">
        <v>90</v>
      </c>
      <c r="BK42">
        <f t="shared" si="32"/>
        <v>1.1070904608305441</v>
      </c>
      <c r="BL42">
        <v>90</v>
      </c>
      <c r="BM42">
        <f t="shared" si="33"/>
        <v>0.32717987577508234</v>
      </c>
      <c r="BN42">
        <v>90</v>
      </c>
      <c r="BO42">
        <f t="shared" ref="BO42" si="336">BO20/BO$3</f>
        <v>0.98706834063034576</v>
      </c>
      <c r="BP42">
        <v>90</v>
      </c>
      <c r="BQ42">
        <f t="shared" ref="BQ42" si="337">BQ20/BQ$3</f>
        <v>0.27563189550948941</v>
      </c>
      <c r="BR42">
        <v>90</v>
      </c>
      <c r="BS42">
        <f t="shared" si="36"/>
        <v>1.0564678696101086</v>
      </c>
      <c r="BT42">
        <v>90</v>
      </c>
      <c r="BU42">
        <f t="shared" si="37"/>
        <v>0.27312864888282834</v>
      </c>
      <c r="BV42">
        <v>90</v>
      </c>
      <c r="BW42">
        <f t="shared" ref="BW42" si="338">BW20/BW$3</f>
        <v>0.97298516637310217</v>
      </c>
      <c r="BX42">
        <v>90</v>
      </c>
      <c r="BY42">
        <f t="shared" ref="BY42" si="339">BY20/BY$3</f>
        <v>0.17185090046240581</v>
      </c>
      <c r="CB42" s="2"/>
      <c r="CC42" s="2"/>
      <c r="CD42" s="2"/>
      <c r="CF42" s="2">
        <f t="shared" si="0"/>
        <v>0.44745774089806362</v>
      </c>
      <c r="CG42" s="2">
        <f t="shared" si="1"/>
        <v>0.30490226505504398</v>
      </c>
      <c r="CH42" s="2">
        <f t="shared" si="2"/>
        <v>6.9949376896399448E-2</v>
      </c>
    </row>
    <row r="43" spans="2:86" x14ac:dyDescent="0.65">
      <c r="B43">
        <v>95</v>
      </c>
      <c r="C43">
        <f t="shared" si="3"/>
        <v>1.0640576425207167</v>
      </c>
      <c r="D43">
        <v>95</v>
      </c>
      <c r="E43">
        <f t="shared" si="3"/>
        <v>0.51205882352941179</v>
      </c>
      <c r="F43">
        <v>95</v>
      </c>
      <c r="G43">
        <f t="shared" ref="G43" si="340">G21/G$3</f>
        <v>1.1682551969536179</v>
      </c>
      <c r="H43">
        <v>95</v>
      </c>
      <c r="I43">
        <f t="shared" ref="I43" si="341">I21/I$3</f>
        <v>0.47447728974929737</v>
      </c>
      <c r="J43">
        <v>95</v>
      </c>
      <c r="K43">
        <f t="shared" ref="K43" si="342">K21/K$3</f>
        <v>1.0350109643895695</v>
      </c>
      <c r="L43">
        <v>95</v>
      </c>
      <c r="M43">
        <f t="shared" ref="M43" si="343">M21/M$3</f>
        <v>0.19229135027590299</v>
      </c>
      <c r="N43">
        <v>95</v>
      </c>
      <c r="O43">
        <f t="shared" si="8"/>
        <v>1.0746906405162113</v>
      </c>
      <c r="P43">
        <v>95</v>
      </c>
      <c r="Q43">
        <f t="shared" si="9"/>
        <v>0.35678937666380722</v>
      </c>
      <c r="R43">
        <v>95</v>
      </c>
      <c r="S43">
        <f t="shared" ref="S43" si="344">S21/S$3</f>
        <v>0.98400524421201441</v>
      </c>
      <c r="T43">
        <v>95</v>
      </c>
      <c r="U43">
        <f t="shared" ref="U43" si="345">U21/U$3</f>
        <v>0.18808296466021712</v>
      </c>
      <c r="V43">
        <v>95</v>
      </c>
      <c r="W43">
        <f t="shared" si="12"/>
        <v>1.1699962420842356</v>
      </c>
      <c r="X43">
        <v>95</v>
      </c>
      <c r="Y43">
        <f t="shared" si="13"/>
        <v>0.43819650304230107</v>
      </c>
      <c r="Z43">
        <v>95</v>
      </c>
      <c r="AA43">
        <f t="shared" ref="AA43" si="346">AA21/AA$3</f>
        <v>1.0294670017865719</v>
      </c>
      <c r="AB43">
        <v>95</v>
      </c>
      <c r="AC43">
        <f t="shared" ref="AC43" si="347">AC21/AC$3</f>
        <v>0.44091140226061143</v>
      </c>
      <c r="AD43">
        <v>95</v>
      </c>
      <c r="AE43">
        <f t="shared" si="16"/>
        <v>1.0397476190476189</v>
      </c>
      <c r="AF43">
        <v>95</v>
      </c>
      <c r="AG43">
        <f t="shared" si="17"/>
        <v>0.43631278496837766</v>
      </c>
      <c r="AH43">
        <v>95</v>
      </c>
      <c r="AI43">
        <f t="shared" ref="AI43" si="348">AI21/AI$3</f>
        <v>1.4845133662081493</v>
      </c>
      <c r="AJ43">
        <v>95</v>
      </c>
      <c r="AK43">
        <f t="shared" ref="AK43" si="349">AK21/AK$3</f>
        <v>1.15763056645323</v>
      </c>
      <c r="AL43">
        <v>95</v>
      </c>
      <c r="AM43">
        <f t="shared" si="20"/>
        <v>2.4642968911007475</v>
      </c>
      <c r="AN43">
        <v>95</v>
      </c>
      <c r="AO43">
        <f t="shared" si="21"/>
        <v>0.54715068437778347</v>
      </c>
      <c r="AP43">
        <v>95</v>
      </c>
      <c r="AQ43">
        <f t="shared" ref="AQ43" si="350">AQ21/AQ$3</f>
        <v>1.0063915551299469</v>
      </c>
      <c r="AR43">
        <v>95</v>
      </c>
      <c r="AS43">
        <f t="shared" ref="AS43" si="351">AS21/AS$3</f>
        <v>0.55974568887682941</v>
      </c>
      <c r="AT43">
        <v>95</v>
      </c>
      <c r="AU43">
        <f t="shared" si="24"/>
        <v>1.5716955436932774</v>
      </c>
      <c r="AV43">
        <v>95</v>
      </c>
      <c r="AW43">
        <f t="shared" si="25"/>
        <v>0.60206155178389609</v>
      </c>
      <c r="AX43">
        <v>95</v>
      </c>
      <c r="AY43">
        <f t="shared" ref="AY43" si="352">AY21/AY$3</f>
        <v>0.98977158929286091</v>
      </c>
      <c r="AZ43">
        <v>95</v>
      </c>
      <c r="BA43">
        <f t="shared" ref="BA43" si="353">BA21/BA$3</f>
        <v>0.29691114313927969</v>
      </c>
      <c r="BB43">
        <v>95</v>
      </c>
      <c r="BC43">
        <f t="shared" si="28"/>
        <v>1.3250692882915858</v>
      </c>
      <c r="BD43">
        <v>95</v>
      </c>
      <c r="BE43">
        <f t="shared" si="29"/>
        <v>1.5340697737227511</v>
      </c>
      <c r="BF43">
        <v>95</v>
      </c>
      <c r="BG43">
        <f t="shared" ref="BG43" si="354">BG21/BG$3</f>
        <v>0.99352497666492701</v>
      </c>
      <c r="BH43">
        <v>95</v>
      </c>
      <c r="BI43">
        <f t="shared" ref="BI43" si="355">BI21/BI$3</f>
        <v>0.15506516029662432</v>
      </c>
      <c r="BJ43">
        <v>95</v>
      </c>
      <c r="BK43">
        <f t="shared" si="32"/>
        <v>1.084062869783128</v>
      </c>
      <c r="BL43">
        <v>95</v>
      </c>
      <c r="BM43">
        <f t="shared" si="33"/>
        <v>0.32922553576549785</v>
      </c>
      <c r="BN43">
        <v>95</v>
      </c>
      <c r="BO43">
        <f t="shared" ref="BO43" si="356">BO21/BO$3</f>
        <v>0.97569105209348395</v>
      </c>
      <c r="BP43">
        <v>95</v>
      </c>
      <c r="BQ43">
        <f t="shared" ref="BQ43" si="357">BQ21/BQ$3</f>
        <v>0.25600809348904996</v>
      </c>
      <c r="BR43">
        <v>95</v>
      </c>
      <c r="BS43">
        <f t="shared" si="36"/>
        <v>1.0349219616391061</v>
      </c>
      <c r="BT43">
        <v>95</v>
      </c>
      <c r="BU43">
        <f t="shared" si="37"/>
        <v>0.25455999144298402</v>
      </c>
      <c r="BV43">
        <v>95</v>
      </c>
      <c r="BW43">
        <f t="shared" ref="BW43" si="358">BW21/BW$3</f>
        <v>0.96641834299245377</v>
      </c>
      <c r="BX43">
        <v>95</v>
      </c>
      <c r="BY43">
        <f t="shared" ref="BY43" si="359">BY21/BY$3</f>
        <v>0.17812520831668921</v>
      </c>
      <c r="CB43" s="2"/>
      <c r="CC43" s="2"/>
      <c r="CD43" s="2"/>
      <c r="CF43" s="2">
        <f t="shared" si="0"/>
        <v>0.468930204884976</v>
      </c>
      <c r="CG43" s="2">
        <f t="shared" si="1"/>
        <v>0.33537580412342499</v>
      </c>
      <c r="CH43" s="2">
        <f t="shared" si="2"/>
        <v>7.6940486225405308E-2</v>
      </c>
    </row>
    <row r="44" spans="2:86" x14ac:dyDescent="0.65">
      <c r="B44">
        <v>100</v>
      </c>
      <c r="C44">
        <f t="shared" si="3"/>
        <v>1.0847482298630677</v>
      </c>
      <c r="D44">
        <v>100</v>
      </c>
      <c r="E44">
        <f t="shared" si="3"/>
        <v>0.51147058823529412</v>
      </c>
      <c r="F44">
        <v>100</v>
      </c>
      <c r="G44">
        <f t="shared" ref="G44" si="360">G22/G$3</f>
        <v>1.0653024533366626</v>
      </c>
      <c r="H44">
        <v>100</v>
      </c>
      <c r="I44">
        <f t="shared" ref="I44" si="361">I22/I$3</f>
        <v>0.47948709748081431</v>
      </c>
      <c r="J44">
        <v>100</v>
      </c>
      <c r="K44">
        <f t="shared" ref="K44" si="362">K22/K$3</f>
        <v>1.0369666777899604</v>
      </c>
      <c r="L44">
        <v>100</v>
      </c>
      <c r="M44">
        <f t="shared" ref="M44" si="363">M22/M$3</f>
        <v>0.15624992996326098</v>
      </c>
      <c r="N44">
        <v>100</v>
      </c>
      <c r="O44">
        <f t="shared" si="8"/>
        <v>1.0975637136702863</v>
      </c>
      <c r="P44">
        <v>100</v>
      </c>
      <c r="Q44">
        <f t="shared" si="9"/>
        <v>0.35912069199687213</v>
      </c>
      <c r="R44">
        <v>100</v>
      </c>
      <c r="S44">
        <f t="shared" ref="S44" si="364">S22/S$3</f>
        <v>0.98094294057468268</v>
      </c>
      <c r="T44">
        <v>100</v>
      </c>
      <c r="U44">
        <f t="shared" ref="U44" si="365">U22/U$3</f>
        <v>0.26885483142993649</v>
      </c>
      <c r="V44">
        <v>100</v>
      </c>
      <c r="W44">
        <f t="shared" si="12"/>
        <v>1.1079499115202807</v>
      </c>
      <c r="X44">
        <v>100</v>
      </c>
      <c r="Y44">
        <f t="shared" si="13"/>
        <v>0.52130326407783667</v>
      </c>
      <c r="Z44">
        <v>100</v>
      </c>
      <c r="AA44">
        <f t="shared" ref="AA44" si="366">AA22/AA$3</f>
        <v>1.0072479421384479</v>
      </c>
      <c r="AB44">
        <v>100</v>
      </c>
      <c r="AC44">
        <f t="shared" ref="AC44" si="367">AC22/AC$3</f>
        <v>0.40989823970587952</v>
      </c>
      <c r="AD44">
        <v>100</v>
      </c>
      <c r="AE44">
        <f t="shared" si="16"/>
        <v>0.99381666666666668</v>
      </c>
      <c r="AF44">
        <v>100</v>
      </c>
      <c r="AG44">
        <f t="shared" si="17"/>
        <v>0.42723001544344752</v>
      </c>
      <c r="AH44">
        <v>100</v>
      </c>
      <c r="AI44">
        <f t="shared" ref="AI44" si="368">AI22/AI$3</f>
        <v>1.1429275888917725</v>
      </c>
      <c r="AJ44">
        <v>100</v>
      </c>
      <c r="AK44">
        <f t="shared" ref="AK44" si="369">AK22/AK$3</f>
        <v>1.1335205520209399</v>
      </c>
      <c r="AL44">
        <v>100</v>
      </c>
      <c r="AM44">
        <f t="shared" si="20"/>
        <v>2.7749158467609587</v>
      </c>
      <c r="AN44">
        <v>100</v>
      </c>
      <c r="AO44">
        <f t="shared" si="21"/>
        <v>0.55719836778655762</v>
      </c>
      <c r="AP44">
        <v>100</v>
      </c>
      <c r="AQ44">
        <f t="shared" ref="AQ44" si="370">AQ22/AQ$3</f>
        <v>1.0075119188541457</v>
      </c>
      <c r="AR44">
        <v>100</v>
      </c>
      <c r="AS44">
        <f t="shared" ref="AS44" si="371">AS22/AS$3</f>
        <v>0.50388964840260186</v>
      </c>
      <c r="AT44">
        <v>100</v>
      </c>
      <c r="AU44">
        <f t="shared" si="24"/>
        <v>1.2395792950228133</v>
      </c>
      <c r="AV44">
        <v>100</v>
      </c>
      <c r="AW44">
        <f t="shared" si="25"/>
        <v>0.57218152193982164</v>
      </c>
      <c r="AX44">
        <v>100</v>
      </c>
      <c r="AY44">
        <f t="shared" ref="AY44" si="372">AY22/AY$3</f>
        <v>0.97269292409670038</v>
      </c>
      <c r="AZ44">
        <v>100</v>
      </c>
      <c r="BA44">
        <f t="shared" ref="BA44" si="373">BA22/BA$3</f>
        <v>0.3694190832003067</v>
      </c>
      <c r="BB44">
        <v>100</v>
      </c>
      <c r="BC44">
        <f t="shared" si="28"/>
        <v>1.191497150028761</v>
      </c>
      <c r="BD44">
        <v>100</v>
      </c>
      <c r="BE44">
        <f t="shared" si="29"/>
        <v>1.4719985230344548</v>
      </c>
      <c r="BF44">
        <v>100</v>
      </c>
      <c r="BG44">
        <f t="shared" ref="BG44" si="374">BG22/BG$3</f>
        <v>0.99370241771302636</v>
      </c>
      <c r="BH44">
        <v>100</v>
      </c>
      <c r="BI44">
        <f t="shared" ref="BI44" si="375">BI22/BI$3</f>
        <v>0.1530758470215329</v>
      </c>
      <c r="BJ44">
        <v>100</v>
      </c>
      <c r="BK44">
        <f t="shared" si="32"/>
        <v>1.0788710196449067</v>
      </c>
      <c r="BL44">
        <v>100</v>
      </c>
      <c r="BM44">
        <f t="shared" si="33"/>
        <v>0.32427143894952815</v>
      </c>
      <c r="BN44">
        <v>100</v>
      </c>
      <c r="BO44">
        <f t="shared" ref="BO44" si="376">BO22/BO$3</f>
        <v>0.95599353038839097</v>
      </c>
      <c r="BP44">
        <v>100</v>
      </c>
      <c r="BQ44">
        <f t="shared" ref="BQ44" si="377">BQ22/BQ$3</f>
        <v>0.26489652987842005</v>
      </c>
      <c r="BR44">
        <v>100</v>
      </c>
      <c r="BS44">
        <f t="shared" si="36"/>
        <v>1.0274144910434797</v>
      </c>
      <c r="BT44">
        <v>100</v>
      </c>
      <c r="BU44">
        <f t="shared" si="37"/>
        <v>0.25400654356089586</v>
      </c>
      <c r="BV44">
        <v>100</v>
      </c>
      <c r="BW44">
        <f t="shared" ref="BW44" si="378">BW22/BW$3</f>
        <v>0.95698417383033174</v>
      </c>
      <c r="BX44">
        <v>100</v>
      </c>
      <c r="BY44">
        <f t="shared" ref="BY44" si="379">BY22/BY$3</f>
        <v>0.19876592557235884</v>
      </c>
      <c r="CB44" s="2"/>
      <c r="CC44" s="2"/>
      <c r="CD44" s="2"/>
      <c r="CF44" s="2">
        <f t="shared" si="0"/>
        <v>0.47035992840530316</v>
      </c>
      <c r="CG44" s="2">
        <f t="shared" si="1"/>
        <v>0.31777268030617695</v>
      </c>
      <c r="CH44" s="2">
        <f t="shared" si="2"/>
        <v>7.2902052656456981E-2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B54" sqref="B54"/>
    </sheetView>
  </sheetViews>
  <sheetFormatPr defaultRowHeight="14.25" x14ac:dyDescent="0.65"/>
  <cols>
    <col min="1" max="1" width="14.6328125" customWidth="1"/>
  </cols>
  <sheetData>
    <row r="1" spans="1:9" ht="28.5" x14ac:dyDescent="0.65">
      <c r="A1" s="4" t="s">
        <v>27</v>
      </c>
      <c r="C1" t="s">
        <v>4</v>
      </c>
      <c r="D1" t="s">
        <v>5</v>
      </c>
      <c r="E1" t="s">
        <v>6</v>
      </c>
      <c r="G1" t="s">
        <v>4</v>
      </c>
      <c r="H1" t="s">
        <v>5</v>
      </c>
      <c r="I1" t="s">
        <v>6</v>
      </c>
    </row>
    <row r="2" spans="1:9" x14ac:dyDescent="0.65">
      <c r="A2" t="s">
        <v>26</v>
      </c>
      <c r="B2" t="s">
        <v>2</v>
      </c>
      <c r="C2">
        <v>130.43517178362578</v>
      </c>
      <c r="D2">
        <v>7.1585453296594244</v>
      </c>
      <c r="E2">
        <v>1.6422829302494992</v>
      </c>
      <c r="F2" t="s">
        <v>3</v>
      </c>
      <c r="G2">
        <v>1</v>
      </c>
      <c r="H2">
        <v>0</v>
      </c>
      <c r="I2">
        <v>0</v>
      </c>
    </row>
    <row r="3" spans="1:9" x14ac:dyDescent="0.65">
      <c r="A3" s="3" t="s">
        <v>25</v>
      </c>
      <c r="C3">
        <v>131.26925783208017</v>
      </c>
      <c r="D3">
        <v>10.295672745268931</v>
      </c>
      <c r="E3">
        <v>2.3619893185470127</v>
      </c>
      <c r="G3">
        <v>0.78672061659287673</v>
      </c>
      <c r="H3">
        <v>0.24374431412177286</v>
      </c>
      <c r="I3">
        <v>5.5918780701023248E-2</v>
      </c>
    </row>
    <row r="4" spans="1:9" x14ac:dyDescent="0.65">
      <c r="A4" s="3" t="s">
        <v>24</v>
      </c>
      <c r="C4">
        <v>135.69308677944861</v>
      </c>
      <c r="D4">
        <v>18.08771768489807</v>
      </c>
      <c r="E4">
        <v>4.1496070267244285</v>
      </c>
      <c r="G4">
        <v>0.6217196365393084</v>
      </c>
      <c r="H4">
        <v>0.2486955579336585</v>
      </c>
      <c r="I4">
        <v>5.705467393369907E-2</v>
      </c>
    </row>
    <row r="5" spans="1:9" x14ac:dyDescent="0.65">
      <c r="A5" t="s">
        <v>23</v>
      </c>
      <c r="C5">
        <v>136.98936716791982</v>
      </c>
      <c r="D5">
        <v>13.461257622182083</v>
      </c>
      <c r="E5">
        <v>3.0882242962135957</v>
      </c>
      <c r="G5">
        <v>0.5223250990415228</v>
      </c>
      <c r="H5">
        <v>0.19589506094531056</v>
      </c>
      <c r="I5">
        <v>4.4941409168386841E-2</v>
      </c>
    </row>
    <row r="6" spans="1:9" x14ac:dyDescent="0.65">
      <c r="A6" t="s">
        <v>22</v>
      </c>
      <c r="C6">
        <v>141.13890674603172</v>
      </c>
      <c r="D6">
        <v>17.442597144606285</v>
      </c>
      <c r="E6">
        <v>4.0016062245384161</v>
      </c>
      <c r="G6">
        <v>0.46715564763358342</v>
      </c>
      <c r="H6">
        <v>0.173460145281494</v>
      </c>
      <c r="I6">
        <v>3.9794486527048208E-2</v>
      </c>
    </row>
    <row r="7" spans="1:9" x14ac:dyDescent="0.65">
      <c r="A7" t="s">
        <v>21</v>
      </c>
      <c r="C7">
        <v>154.58829939431914</v>
      </c>
      <c r="D7">
        <v>44.957103521580478</v>
      </c>
      <c r="E7">
        <v>10.313866897098201</v>
      </c>
      <c r="G7">
        <v>0.43659818352205376</v>
      </c>
      <c r="H7">
        <v>0.15226928249538652</v>
      </c>
      <c r="I7">
        <v>3.4932969189622978E-2</v>
      </c>
    </row>
    <row r="8" spans="1:9" x14ac:dyDescent="0.65">
      <c r="A8" t="s">
        <v>20</v>
      </c>
      <c r="C8">
        <v>176.25472180451129</v>
      </c>
      <c r="D8">
        <v>95.461070991604927</v>
      </c>
      <c r="E8">
        <v>21.900271657608837</v>
      </c>
      <c r="G8">
        <v>0.43575182936503754</v>
      </c>
      <c r="H8">
        <v>0.16064449754667462</v>
      </c>
      <c r="I8">
        <v>3.6854375296938011E-2</v>
      </c>
    </row>
    <row r="9" spans="1:9" x14ac:dyDescent="0.65">
      <c r="A9" t="s">
        <v>19</v>
      </c>
      <c r="C9">
        <v>211.67472023809523</v>
      </c>
      <c r="D9">
        <v>147.37697947040857</v>
      </c>
      <c r="E9">
        <v>33.810597900830494</v>
      </c>
      <c r="G9">
        <v>0.43810478245225082</v>
      </c>
      <c r="H9">
        <v>0.16546085602868163</v>
      </c>
      <c r="I9">
        <v>3.7959323712671356E-2</v>
      </c>
    </row>
    <row r="10" spans="1:9" x14ac:dyDescent="0.65">
      <c r="A10" t="s">
        <v>18</v>
      </c>
      <c r="C10">
        <v>266.80454417293231</v>
      </c>
      <c r="D10">
        <v>179.53290546028268</v>
      </c>
      <c r="E10">
        <v>41.187673260084935</v>
      </c>
      <c r="G10">
        <v>0.41702923013117327</v>
      </c>
      <c r="H10">
        <v>0.17008202032427128</v>
      </c>
      <c r="I10">
        <v>3.9019491510880494E-2</v>
      </c>
    </row>
    <row r="11" spans="1:9" x14ac:dyDescent="0.65">
      <c r="A11" t="s">
        <v>17</v>
      </c>
      <c r="C11">
        <v>354.58966008771921</v>
      </c>
      <c r="D11">
        <v>235.70411808583734</v>
      </c>
      <c r="E11">
        <v>54.07423322697592</v>
      </c>
      <c r="G11">
        <v>0.40297007247554378</v>
      </c>
      <c r="H11">
        <v>0.17312198888523658</v>
      </c>
      <c r="I11">
        <v>3.9716908129237782E-2</v>
      </c>
    </row>
    <row r="12" spans="1:9" x14ac:dyDescent="0.65">
      <c r="A12" t="s">
        <v>16</v>
      </c>
      <c r="C12">
        <v>426.5430536758563</v>
      </c>
      <c r="D12">
        <v>233.38349151343397</v>
      </c>
      <c r="E12">
        <v>53.541844978828472</v>
      </c>
      <c r="G12">
        <v>0.41059543570443352</v>
      </c>
      <c r="H12">
        <v>0.20682289600967393</v>
      </c>
      <c r="I12">
        <v>4.7448426469294223E-2</v>
      </c>
    </row>
    <row r="13" spans="1:9" x14ac:dyDescent="0.65">
      <c r="A13" t="s">
        <v>15</v>
      </c>
      <c r="C13">
        <v>492.4609865288221</v>
      </c>
      <c r="D13">
        <v>220.0380825396465</v>
      </c>
      <c r="E13">
        <v>50.480198185304239</v>
      </c>
      <c r="G13">
        <v>0.43057608041606094</v>
      </c>
      <c r="H13">
        <v>0.23285018861063264</v>
      </c>
      <c r="I13">
        <v>5.3419496902007008E-2</v>
      </c>
    </row>
    <row r="14" spans="1:9" x14ac:dyDescent="0.65">
      <c r="A14" t="s">
        <v>14</v>
      </c>
      <c r="C14">
        <v>487.3700263157894</v>
      </c>
      <c r="D14">
        <v>210.1893399395932</v>
      </c>
      <c r="E14">
        <v>48.220741674010746</v>
      </c>
      <c r="G14">
        <v>0.41643557957625049</v>
      </c>
      <c r="H14">
        <v>0.22783539542550191</v>
      </c>
      <c r="I14">
        <v>5.2269024443231143E-2</v>
      </c>
    </row>
    <row r="15" spans="1:9" x14ac:dyDescent="0.65">
      <c r="A15" t="s">
        <v>13</v>
      </c>
      <c r="C15">
        <v>422.79635745614041</v>
      </c>
      <c r="D15">
        <v>242.18660356879616</v>
      </c>
      <c r="E15">
        <v>55.561417391354176</v>
      </c>
      <c r="G15">
        <v>0.40230623234789348</v>
      </c>
      <c r="H15">
        <v>0.23765130197904896</v>
      </c>
      <c r="I15">
        <v>5.4520947848818002E-2</v>
      </c>
    </row>
    <row r="16" spans="1:9" x14ac:dyDescent="0.65">
      <c r="A16" t="s">
        <v>12</v>
      </c>
      <c r="C16">
        <v>325.32441332497916</v>
      </c>
      <c r="D16">
        <v>211.75450109593669</v>
      </c>
      <c r="E16">
        <v>48.579814269318987</v>
      </c>
      <c r="G16">
        <v>0.41722880558867231</v>
      </c>
      <c r="H16">
        <v>0.24720450604478908</v>
      </c>
      <c r="I16">
        <v>5.6712603170375006E-2</v>
      </c>
    </row>
    <row r="17" spans="1:9" x14ac:dyDescent="0.65">
      <c r="A17" t="s">
        <v>11</v>
      </c>
      <c r="C17">
        <v>240.76389369256475</v>
      </c>
      <c r="D17">
        <v>156.11117102008089</v>
      </c>
      <c r="E17">
        <v>35.814358864964625</v>
      </c>
      <c r="G17">
        <v>0.42742624898964898</v>
      </c>
      <c r="H17">
        <v>0.2681361872666182</v>
      </c>
      <c r="I17">
        <v>6.1514660179025585E-2</v>
      </c>
    </row>
    <row r="18" spans="1:9" x14ac:dyDescent="0.65">
      <c r="A18" t="s">
        <v>10</v>
      </c>
      <c r="C18">
        <v>190.14286121553889</v>
      </c>
      <c r="D18">
        <v>87.59193395682415</v>
      </c>
      <c r="E18">
        <v>20.09496780984659</v>
      </c>
      <c r="G18">
        <v>0.43037661001798244</v>
      </c>
      <c r="H18">
        <v>0.2814122680652088</v>
      </c>
      <c r="I18">
        <v>6.4560401998359121E-2</v>
      </c>
    </row>
    <row r="19" spans="1:9" x14ac:dyDescent="0.65">
      <c r="A19" t="s">
        <v>9</v>
      </c>
      <c r="C19">
        <v>166.81200469924815</v>
      </c>
      <c r="D19">
        <v>56.626956771351303</v>
      </c>
      <c r="E19">
        <v>12.991114844556135</v>
      </c>
      <c r="G19">
        <v>0.44745774089806362</v>
      </c>
      <c r="H19">
        <v>0.30490226505504398</v>
      </c>
      <c r="I19">
        <v>6.9949376896399448E-2</v>
      </c>
    </row>
    <row r="20" spans="1:9" x14ac:dyDescent="0.65">
      <c r="A20" t="s">
        <v>8</v>
      </c>
      <c r="C20">
        <v>154.25081328320803</v>
      </c>
      <c r="D20">
        <v>45.985627238753587</v>
      </c>
      <c r="E20">
        <v>10.549826420476748</v>
      </c>
      <c r="G20">
        <v>0.468930204884976</v>
      </c>
      <c r="H20">
        <v>0.33537580412342499</v>
      </c>
      <c r="I20">
        <v>7.6940486225405308E-2</v>
      </c>
    </row>
    <row r="21" spans="1:9" x14ac:dyDescent="0.65">
      <c r="A21" s="3" t="s">
        <v>7</v>
      </c>
      <c r="C21">
        <v>149.13335181704258</v>
      </c>
      <c r="D21">
        <v>52.044406816856743</v>
      </c>
      <c r="E21">
        <v>11.939805783747255</v>
      </c>
      <c r="G21">
        <v>0.47035992840530316</v>
      </c>
      <c r="H21">
        <v>0.31777268030617695</v>
      </c>
      <c r="I21">
        <v>7.2902052656456981E-2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</vt:lpstr>
      <vt:lpstr>Binned</vt:lpstr>
      <vt:lpstr>Normalised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2018-01-12T12:06:01Z</dcterms:created>
  <dcterms:modified xsi:type="dcterms:W3CDTF">2020-04-27T11:38:44Z</dcterms:modified>
</cp:coreProperties>
</file>